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/>
  <xr:revisionPtr revIDLastSave="308" documentId="7E2BB6BB9797C36EF695E8D890C7B3871A5116AA" xr6:coauthVersionLast="31" xr6:coauthVersionMax="31" xr10:uidLastSave="{70FAEB54-ADE9-4605-A39B-7CAFE3915D7A}"/>
  <bookViews>
    <workbookView xWindow="0" yWindow="0" windowWidth="22260" windowHeight="12648" activeTab="3" xr2:uid="{00000000-000D-0000-FFFF-FFFF00000000}"/>
  </bookViews>
  <sheets>
    <sheet name="CompileAndCheckCopied" sheetId="1" r:id="rId1"/>
    <sheet name="CleanAndCalcYieldCopied" sheetId="2" r:id="rId2"/>
    <sheet name="CompileAndCheck" sheetId="4" r:id="rId3"/>
    <sheet name="Clean" sheetId="5" r:id="rId4"/>
    <sheet name="ExportForR" sheetId="6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I2" i="6"/>
  <c r="H2" i="6"/>
  <c r="F2" i="6"/>
  <c r="E2" i="6"/>
  <c r="D2" i="6"/>
  <c r="C2" i="6"/>
  <c r="B2" i="6"/>
  <c r="AA268" i="4"/>
  <c r="AN2" i="4" l="1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N304" i="4"/>
  <c r="AN305" i="4"/>
  <c r="AN306" i="4"/>
  <c r="AN307" i="4"/>
  <c r="AN308" i="4"/>
  <c r="AN309" i="4"/>
  <c r="AN310" i="4"/>
  <c r="AN311" i="4"/>
  <c r="AN312" i="4"/>
  <c r="AN313" i="4"/>
  <c r="AN314" i="4"/>
  <c r="AN315" i="4"/>
  <c r="AN316" i="4"/>
  <c r="AN317" i="4"/>
  <c r="AN318" i="4"/>
  <c r="AN319" i="4"/>
  <c r="AN320" i="4"/>
  <c r="AN321" i="4"/>
  <c r="AN322" i="4"/>
  <c r="AN323" i="4"/>
  <c r="AN324" i="4"/>
  <c r="AN325" i="4"/>
  <c r="AN326" i="4"/>
  <c r="AN327" i="4"/>
  <c r="AN328" i="4"/>
  <c r="AN329" i="4"/>
  <c r="AN330" i="4"/>
  <c r="AN331" i="4"/>
  <c r="AN332" i="4"/>
  <c r="AN333" i="4"/>
  <c r="AN334" i="4"/>
  <c r="AN335" i="4"/>
  <c r="AN336" i="4"/>
  <c r="AN337" i="4"/>
  <c r="AN338" i="4"/>
  <c r="AN339" i="4"/>
  <c r="AN340" i="4"/>
  <c r="AN341" i="4"/>
  <c r="AN342" i="4"/>
  <c r="AN343" i="4"/>
  <c r="AN344" i="4"/>
  <c r="AN345" i="4"/>
  <c r="AN346" i="4"/>
  <c r="AN347" i="4"/>
  <c r="AN348" i="4"/>
  <c r="AN349" i="4"/>
  <c r="AN350" i="4"/>
  <c r="AN351" i="4"/>
  <c r="AN352" i="4"/>
  <c r="AN353" i="4"/>
  <c r="AN354" i="4"/>
  <c r="AN355" i="4"/>
  <c r="AN356" i="4"/>
  <c r="AN357" i="4"/>
  <c r="AN358" i="4"/>
  <c r="AN359" i="4"/>
  <c r="AN360" i="4"/>
  <c r="AN361" i="4"/>
  <c r="AN362" i="4"/>
  <c r="AN363" i="4"/>
  <c r="AN364" i="4"/>
  <c r="AN365" i="4"/>
  <c r="AN366" i="4"/>
  <c r="AN367" i="4"/>
  <c r="AN368" i="4"/>
  <c r="AN369" i="4"/>
  <c r="AN370" i="4"/>
  <c r="AG267" i="4"/>
  <c r="AH267" i="4"/>
  <c r="AI267" i="4"/>
  <c r="AG269" i="4"/>
  <c r="AH269" i="4"/>
  <c r="AI269" i="4"/>
  <c r="AG270" i="4"/>
  <c r="AH270" i="4"/>
  <c r="AI270" i="4"/>
  <c r="AG271" i="4"/>
  <c r="AH271" i="4"/>
  <c r="AI271" i="4"/>
  <c r="AG272" i="4"/>
  <c r="AH272" i="4"/>
  <c r="AI272" i="4"/>
  <c r="AG273" i="4"/>
  <c r="AH273" i="4"/>
  <c r="AI273" i="4"/>
  <c r="AG274" i="4"/>
  <c r="AH274" i="4"/>
  <c r="AI274" i="4"/>
  <c r="AG275" i="4"/>
  <c r="AH275" i="4"/>
  <c r="AI275" i="4"/>
  <c r="AG276" i="4"/>
  <c r="AH276" i="4"/>
  <c r="AI276" i="4"/>
  <c r="AG277" i="4"/>
  <c r="AH277" i="4"/>
  <c r="AI277" i="4"/>
  <c r="AG278" i="4"/>
  <c r="AH278" i="4"/>
  <c r="AI278" i="4"/>
  <c r="AG279" i="4"/>
  <c r="AH279" i="4"/>
  <c r="AI279" i="4"/>
  <c r="AG280" i="4"/>
  <c r="AH280" i="4"/>
  <c r="AI280" i="4"/>
  <c r="AG281" i="4"/>
  <c r="AH281" i="4"/>
  <c r="AI281" i="4"/>
  <c r="AG282" i="4"/>
  <c r="AH282" i="4"/>
  <c r="AI282" i="4"/>
  <c r="AG283" i="4"/>
  <c r="AH283" i="4"/>
  <c r="AI283" i="4"/>
  <c r="AG284" i="4"/>
  <c r="AH284" i="4"/>
  <c r="AI284" i="4"/>
  <c r="AG285" i="4"/>
  <c r="AH285" i="4"/>
  <c r="AI285" i="4"/>
  <c r="AG286" i="4"/>
  <c r="AH286" i="4"/>
  <c r="AI286" i="4"/>
  <c r="AG287" i="4"/>
  <c r="AH287" i="4"/>
  <c r="AI287" i="4"/>
  <c r="AG288" i="4"/>
  <c r="AH288" i="4"/>
  <c r="AI288" i="4"/>
  <c r="AG289" i="4"/>
  <c r="AH289" i="4"/>
  <c r="AI289" i="4"/>
  <c r="AG290" i="4"/>
  <c r="AH290" i="4"/>
  <c r="AI290" i="4"/>
  <c r="AG291" i="4"/>
  <c r="AH291" i="4"/>
  <c r="AI291" i="4"/>
  <c r="AG292" i="4"/>
  <c r="AH292" i="4"/>
  <c r="AI292" i="4"/>
  <c r="AG293" i="4"/>
  <c r="AH293" i="4"/>
  <c r="AI293" i="4"/>
  <c r="AG294" i="4"/>
  <c r="AH294" i="4"/>
  <c r="AI294" i="4"/>
  <c r="AG295" i="4"/>
  <c r="AH295" i="4"/>
  <c r="AI295" i="4"/>
  <c r="AG296" i="4"/>
  <c r="AH296" i="4"/>
  <c r="AI296" i="4"/>
  <c r="AG297" i="4"/>
  <c r="AH297" i="4"/>
  <c r="AI297" i="4"/>
  <c r="AG298" i="4"/>
  <c r="AH298" i="4"/>
  <c r="AI298" i="4"/>
  <c r="AG299" i="4"/>
  <c r="AH299" i="4"/>
  <c r="AI299" i="4"/>
  <c r="AG300" i="4"/>
  <c r="AH300" i="4"/>
  <c r="AI300" i="4"/>
  <c r="AG301" i="4"/>
  <c r="AH301" i="4"/>
  <c r="AI301" i="4"/>
  <c r="AG302" i="4"/>
  <c r="AH302" i="4"/>
  <c r="AI302" i="4"/>
  <c r="AG303" i="4"/>
  <c r="AH303" i="4"/>
  <c r="AI303" i="4"/>
  <c r="AG304" i="4"/>
  <c r="AH304" i="4"/>
  <c r="AI304" i="4"/>
  <c r="AG305" i="4"/>
  <c r="AH305" i="4"/>
  <c r="AI305" i="4"/>
  <c r="AG306" i="4"/>
  <c r="AH306" i="4"/>
  <c r="AI306" i="4"/>
  <c r="AG307" i="4"/>
  <c r="AH307" i="4"/>
  <c r="AI307" i="4"/>
  <c r="AG308" i="4"/>
  <c r="AH308" i="4"/>
  <c r="AI308" i="4"/>
  <c r="AG309" i="4"/>
  <c r="AH309" i="4"/>
  <c r="AI309" i="4"/>
  <c r="AG310" i="4"/>
  <c r="AH310" i="4"/>
  <c r="AI310" i="4"/>
  <c r="AG311" i="4"/>
  <c r="AH311" i="4"/>
  <c r="AI311" i="4"/>
  <c r="AG312" i="4"/>
  <c r="AH312" i="4"/>
  <c r="AI312" i="4"/>
  <c r="AG313" i="4"/>
  <c r="AH313" i="4"/>
  <c r="AI313" i="4"/>
  <c r="AG314" i="4"/>
  <c r="AH314" i="4"/>
  <c r="AI314" i="4"/>
  <c r="AG315" i="4"/>
  <c r="AH315" i="4"/>
  <c r="AI315" i="4"/>
  <c r="AG316" i="4"/>
  <c r="AH316" i="4"/>
  <c r="AI316" i="4"/>
  <c r="AG317" i="4"/>
  <c r="AH317" i="4"/>
  <c r="AI317" i="4"/>
  <c r="AG318" i="4"/>
  <c r="AH318" i="4"/>
  <c r="AI318" i="4"/>
  <c r="AG319" i="4"/>
  <c r="AH319" i="4"/>
  <c r="AI319" i="4"/>
  <c r="AG320" i="4"/>
  <c r="AH320" i="4"/>
  <c r="AI320" i="4"/>
  <c r="AG321" i="4"/>
  <c r="AH321" i="4"/>
  <c r="AI321" i="4"/>
  <c r="AG322" i="4"/>
  <c r="AH322" i="4"/>
  <c r="AI322" i="4"/>
  <c r="AG323" i="4"/>
  <c r="AH323" i="4"/>
  <c r="AI323" i="4"/>
  <c r="AG324" i="4"/>
  <c r="AH324" i="4"/>
  <c r="AI324" i="4"/>
  <c r="AG325" i="4"/>
  <c r="AH325" i="4"/>
  <c r="AI325" i="4"/>
  <c r="AG326" i="4"/>
  <c r="AH326" i="4"/>
  <c r="AI326" i="4"/>
  <c r="AG327" i="4"/>
  <c r="AH327" i="4"/>
  <c r="AI327" i="4"/>
  <c r="AG328" i="4"/>
  <c r="AH328" i="4"/>
  <c r="AI328" i="4"/>
  <c r="AG329" i="4"/>
  <c r="AH329" i="4"/>
  <c r="AI329" i="4"/>
  <c r="AG330" i="4"/>
  <c r="AH330" i="4"/>
  <c r="AI330" i="4"/>
  <c r="AG331" i="4"/>
  <c r="AH331" i="4"/>
  <c r="AI331" i="4"/>
  <c r="AG332" i="4"/>
  <c r="AH332" i="4"/>
  <c r="AI332" i="4"/>
  <c r="AG333" i="4"/>
  <c r="AH333" i="4"/>
  <c r="AI333" i="4"/>
  <c r="AG334" i="4"/>
  <c r="AH334" i="4"/>
  <c r="AI334" i="4"/>
  <c r="AG335" i="4"/>
  <c r="AH335" i="4"/>
  <c r="AI335" i="4"/>
  <c r="AG336" i="4"/>
  <c r="AH336" i="4"/>
  <c r="AI336" i="4"/>
  <c r="AG337" i="4"/>
  <c r="AH337" i="4"/>
  <c r="AI337" i="4"/>
  <c r="AG338" i="4"/>
  <c r="AH338" i="4"/>
  <c r="AI338" i="4"/>
  <c r="AG339" i="4"/>
  <c r="AH339" i="4"/>
  <c r="AI339" i="4"/>
  <c r="AG340" i="4"/>
  <c r="AH340" i="4"/>
  <c r="AI340" i="4"/>
  <c r="AG341" i="4"/>
  <c r="AH341" i="4"/>
  <c r="AI341" i="4"/>
  <c r="AG342" i="4"/>
  <c r="AH342" i="4"/>
  <c r="AI342" i="4"/>
  <c r="AG343" i="4"/>
  <c r="AH343" i="4"/>
  <c r="AI343" i="4"/>
  <c r="AG344" i="4"/>
  <c r="AH344" i="4"/>
  <c r="AI344" i="4"/>
  <c r="AG345" i="4"/>
  <c r="AH345" i="4"/>
  <c r="AI345" i="4"/>
  <c r="AG346" i="4"/>
  <c r="AH346" i="4"/>
  <c r="AI346" i="4"/>
  <c r="AG347" i="4"/>
  <c r="AH347" i="4"/>
  <c r="AI347" i="4"/>
  <c r="AG348" i="4"/>
  <c r="AH348" i="4"/>
  <c r="AI348" i="4"/>
  <c r="AG349" i="4"/>
  <c r="AH349" i="4"/>
  <c r="AI349" i="4"/>
  <c r="AG350" i="4"/>
  <c r="AH350" i="4"/>
  <c r="AI350" i="4"/>
  <c r="AG351" i="4"/>
  <c r="AH351" i="4"/>
  <c r="AI351" i="4"/>
  <c r="AG352" i="4"/>
  <c r="AH352" i="4"/>
  <c r="AI352" i="4"/>
  <c r="AG353" i="4"/>
  <c r="AH353" i="4"/>
  <c r="AI353" i="4"/>
  <c r="AG354" i="4"/>
  <c r="AH354" i="4"/>
  <c r="AI354" i="4"/>
  <c r="AG355" i="4"/>
  <c r="AH355" i="4"/>
  <c r="AI355" i="4"/>
  <c r="AG356" i="4"/>
  <c r="AH356" i="4"/>
  <c r="AI356" i="4"/>
  <c r="AG357" i="4"/>
  <c r="AH357" i="4"/>
  <c r="AI357" i="4"/>
  <c r="AG358" i="4"/>
  <c r="AH358" i="4"/>
  <c r="AI358" i="4"/>
  <c r="AG359" i="4"/>
  <c r="AH359" i="4"/>
  <c r="AI359" i="4"/>
  <c r="AG360" i="4"/>
  <c r="AH360" i="4"/>
  <c r="AI360" i="4"/>
  <c r="AG361" i="4"/>
  <c r="AH361" i="4"/>
  <c r="AI361" i="4"/>
  <c r="AG362" i="4"/>
  <c r="AH362" i="4"/>
  <c r="AI362" i="4"/>
  <c r="AG363" i="4"/>
  <c r="AH363" i="4"/>
  <c r="AI363" i="4"/>
  <c r="AG364" i="4"/>
  <c r="AH364" i="4"/>
  <c r="AI364" i="4"/>
  <c r="AG365" i="4"/>
  <c r="AH365" i="4"/>
  <c r="AI365" i="4"/>
  <c r="AG366" i="4"/>
  <c r="AH366" i="4"/>
  <c r="AI366" i="4"/>
  <c r="AG367" i="4"/>
  <c r="AH367" i="4"/>
  <c r="AI367" i="4"/>
  <c r="AG368" i="4"/>
  <c r="AH368" i="4"/>
  <c r="AI368" i="4"/>
  <c r="AG369" i="4"/>
  <c r="AH369" i="4"/>
  <c r="AI369" i="4"/>
  <c r="AG370" i="4"/>
  <c r="AH370" i="4"/>
  <c r="AI370" i="4"/>
  <c r="AG259" i="4"/>
  <c r="AH259" i="4"/>
  <c r="AI259" i="4"/>
  <c r="AG260" i="4"/>
  <c r="AH260" i="4"/>
  <c r="AI260" i="4"/>
  <c r="AG261" i="4"/>
  <c r="AH261" i="4"/>
  <c r="AI261" i="4"/>
  <c r="AG262" i="4"/>
  <c r="AH262" i="4"/>
  <c r="AI262" i="4"/>
  <c r="AG263" i="4"/>
  <c r="AH263" i="4"/>
  <c r="AI263" i="4"/>
  <c r="AG264" i="4"/>
  <c r="AH264" i="4"/>
  <c r="AI264" i="4"/>
  <c r="AG265" i="4"/>
  <c r="AH265" i="4"/>
  <c r="AI265" i="4"/>
  <c r="AG266" i="4"/>
  <c r="AH266" i="4"/>
  <c r="AI266" i="4"/>
  <c r="AG3" i="4"/>
  <c r="AH3" i="4"/>
  <c r="AI3" i="4"/>
  <c r="AG4" i="4"/>
  <c r="AH4" i="4"/>
  <c r="AI4" i="4"/>
  <c r="AG5" i="4"/>
  <c r="AH5" i="4"/>
  <c r="AI5" i="4"/>
  <c r="AG6" i="4"/>
  <c r="AH6" i="4"/>
  <c r="AI6" i="4"/>
  <c r="AG7" i="4"/>
  <c r="AH7" i="4"/>
  <c r="AI7" i="4"/>
  <c r="AG8" i="4"/>
  <c r="AH8" i="4"/>
  <c r="AI8" i="4"/>
  <c r="AG9" i="4"/>
  <c r="AH9" i="4"/>
  <c r="AI9" i="4"/>
  <c r="AG10" i="4"/>
  <c r="AH10" i="4"/>
  <c r="AI10" i="4"/>
  <c r="AG11" i="4"/>
  <c r="AH11" i="4"/>
  <c r="AI11" i="4"/>
  <c r="AG12" i="4"/>
  <c r="AH12" i="4"/>
  <c r="AI12" i="4"/>
  <c r="AG13" i="4"/>
  <c r="AH13" i="4"/>
  <c r="AI13" i="4"/>
  <c r="AG14" i="4"/>
  <c r="AH14" i="4"/>
  <c r="AI14" i="4"/>
  <c r="AG15" i="4"/>
  <c r="AH15" i="4"/>
  <c r="AI15" i="4"/>
  <c r="AG16" i="4"/>
  <c r="AH16" i="4"/>
  <c r="AI16" i="4"/>
  <c r="AG17" i="4"/>
  <c r="AH17" i="4"/>
  <c r="AI17" i="4"/>
  <c r="AG18" i="4"/>
  <c r="AH18" i="4"/>
  <c r="AI18" i="4"/>
  <c r="AG19" i="4"/>
  <c r="AH19" i="4"/>
  <c r="AI19" i="4"/>
  <c r="AG20" i="4"/>
  <c r="AH20" i="4"/>
  <c r="AI20" i="4"/>
  <c r="AG21" i="4"/>
  <c r="AH21" i="4"/>
  <c r="AI21" i="4"/>
  <c r="AG22" i="4"/>
  <c r="AH22" i="4"/>
  <c r="AI22" i="4"/>
  <c r="AG23" i="4"/>
  <c r="AH23" i="4"/>
  <c r="AI23" i="4"/>
  <c r="AG24" i="4"/>
  <c r="AH24" i="4"/>
  <c r="AI24" i="4"/>
  <c r="AG25" i="4"/>
  <c r="AH25" i="4"/>
  <c r="AI25" i="4"/>
  <c r="AG26" i="4"/>
  <c r="AH26" i="4"/>
  <c r="AI26" i="4"/>
  <c r="AG27" i="4"/>
  <c r="AH27" i="4"/>
  <c r="AI27" i="4"/>
  <c r="AG28" i="4"/>
  <c r="AH28" i="4"/>
  <c r="AI28" i="4"/>
  <c r="AG29" i="4"/>
  <c r="AH29" i="4"/>
  <c r="AI29" i="4"/>
  <c r="AG30" i="4"/>
  <c r="AH30" i="4"/>
  <c r="AI30" i="4"/>
  <c r="AG31" i="4"/>
  <c r="AH31" i="4"/>
  <c r="AI31" i="4"/>
  <c r="AG32" i="4"/>
  <c r="AH32" i="4"/>
  <c r="AI32" i="4"/>
  <c r="AG33" i="4"/>
  <c r="AH33" i="4"/>
  <c r="AI33" i="4"/>
  <c r="AG34" i="4"/>
  <c r="AH34" i="4"/>
  <c r="AI34" i="4"/>
  <c r="AG35" i="4"/>
  <c r="AH35" i="4"/>
  <c r="AI35" i="4"/>
  <c r="AG36" i="4"/>
  <c r="AH36" i="4"/>
  <c r="AI36" i="4"/>
  <c r="AG37" i="4"/>
  <c r="AH37" i="4"/>
  <c r="AI37" i="4"/>
  <c r="AG38" i="4"/>
  <c r="AH38" i="4"/>
  <c r="AI38" i="4"/>
  <c r="AG39" i="4"/>
  <c r="AH39" i="4"/>
  <c r="AI39" i="4"/>
  <c r="AG40" i="4"/>
  <c r="AH40" i="4"/>
  <c r="AI40" i="4"/>
  <c r="AG41" i="4"/>
  <c r="AH41" i="4"/>
  <c r="AI41" i="4"/>
  <c r="AG42" i="4"/>
  <c r="AH42" i="4"/>
  <c r="AI42" i="4"/>
  <c r="AG43" i="4"/>
  <c r="AH43" i="4"/>
  <c r="AI43" i="4"/>
  <c r="AG44" i="4"/>
  <c r="AH44" i="4"/>
  <c r="AI44" i="4"/>
  <c r="AG45" i="4"/>
  <c r="AH45" i="4"/>
  <c r="AI45" i="4"/>
  <c r="AG46" i="4"/>
  <c r="AH46" i="4"/>
  <c r="AI46" i="4"/>
  <c r="AG47" i="4"/>
  <c r="AH47" i="4"/>
  <c r="AI47" i="4"/>
  <c r="AG48" i="4"/>
  <c r="AH48" i="4"/>
  <c r="AI48" i="4"/>
  <c r="AG49" i="4"/>
  <c r="AH49" i="4"/>
  <c r="AI49" i="4"/>
  <c r="AG50" i="4"/>
  <c r="AH50" i="4"/>
  <c r="AI50" i="4"/>
  <c r="AG51" i="4"/>
  <c r="AH51" i="4"/>
  <c r="AI51" i="4"/>
  <c r="AG52" i="4"/>
  <c r="AH52" i="4"/>
  <c r="AI52" i="4"/>
  <c r="AG53" i="4"/>
  <c r="AH53" i="4"/>
  <c r="AI53" i="4"/>
  <c r="AG54" i="4"/>
  <c r="AH54" i="4"/>
  <c r="AI54" i="4"/>
  <c r="AG55" i="4"/>
  <c r="AH55" i="4"/>
  <c r="AI55" i="4"/>
  <c r="AG56" i="4"/>
  <c r="AH56" i="4"/>
  <c r="AI56" i="4"/>
  <c r="AG57" i="4"/>
  <c r="AH57" i="4"/>
  <c r="AI57" i="4"/>
  <c r="AG58" i="4"/>
  <c r="AH58" i="4"/>
  <c r="AI58" i="4"/>
  <c r="AG59" i="4"/>
  <c r="AH59" i="4"/>
  <c r="AI59" i="4"/>
  <c r="AG60" i="4"/>
  <c r="AH60" i="4"/>
  <c r="AI60" i="4"/>
  <c r="AG61" i="4"/>
  <c r="AH61" i="4"/>
  <c r="AI61" i="4"/>
  <c r="AG62" i="4"/>
  <c r="AH62" i="4"/>
  <c r="AI62" i="4"/>
  <c r="AG63" i="4"/>
  <c r="AH63" i="4"/>
  <c r="AI63" i="4"/>
  <c r="AG64" i="4"/>
  <c r="AH64" i="4"/>
  <c r="AI64" i="4"/>
  <c r="AG65" i="4"/>
  <c r="AH65" i="4"/>
  <c r="AI65" i="4"/>
  <c r="AG66" i="4"/>
  <c r="AH66" i="4"/>
  <c r="AI66" i="4"/>
  <c r="AG67" i="4"/>
  <c r="AH67" i="4"/>
  <c r="AI67" i="4"/>
  <c r="AG68" i="4"/>
  <c r="AH68" i="4"/>
  <c r="AI68" i="4"/>
  <c r="AG69" i="4"/>
  <c r="AH69" i="4"/>
  <c r="AI69" i="4"/>
  <c r="AG70" i="4"/>
  <c r="AH70" i="4"/>
  <c r="AI70" i="4"/>
  <c r="AG71" i="4"/>
  <c r="AH71" i="4"/>
  <c r="AI71" i="4"/>
  <c r="AG72" i="4"/>
  <c r="AH72" i="4"/>
  <c r="AI72" i="4"/>
  <c r="AG73" i="4"/>
  <c r="AH73" i="4"/>
  <c r="AI73" i="4"/>
  <c r="AG74" i="4"/>
  <c r="AH74" i="4"/>
  <c r="AI74" i="4"/>
  <c r="AG75" i="4"/>
  <c r="AH75" i="4"/>
  <c r="AI75" i="4"/>
  <c r="AG76" i="4"/>
  <c r="AH76" i="4"/>
  <c r="AI76" i="4"/>
  <c r="AG77" i="4"/>
  <c r="AH77" i="4"/>
  <c r="AI77" i="4"/>
  <c r="AG78" i="4"/>
  <c r="AH78" i="4"/>
  <c r="AI78" i="4"/>
  <c r="AG79" i="4"/>
  <c r="AH79" i="4"/>
  <c r="AI79" i="4"/>
  <c r="AG80" i="4"/>
  <c r="AH80" i="4"/>
  <c r="AI80" i="4"/>
  <c r="AG81" i="4"/>
  <c r="AH81" i="4"/>
  <c r="AI81" i="4"/>
  <c r="AG82" i="4"/>
  <c r="AH82" i="4"/>
  <c r="AI82" i="4"/>
  <c r="AG83" i="4"/>
  <c r="AH83" i="4"/>
  <c r="AI83" i="4"/>
  <c r="AG84" i="4"/>
  <c r="AH84" i="4"/>
  <c r="AI84" i="4"/>
  <c r="AG85" i="4"/>
  <c r="AH85" i="4"/>
  <c r="AI85" i="4"/>
  <c r="AG86" i="4"/>
  <c r="AH86" i="4"/>
  <c r="AI86" i="4"/>
  <c r="AG87" i="4"/>
  <c r="AH87" i="4"/>
  <c r="AI87" i="4"/>
  <c r="AG88" i="4"/>
  <c r="AH88" i="4"/>
  <c r="AI88" i="4"/>
  <c r="AG89" i="4"/>
  <c r="AH89" i="4"/>
  <c r="AI89" i="4"/>
  <c r="AG90" i="4"/>
  <c r="AH90" i="4"/>
  <c r="AI90" i="4"/>
  <c r="AG91" i="4"/>
  <c r="AH91" i="4"/>
  <c r="AI91" i="4"/>
  <c r="AG92" i="4"/>
  <c r="AH92" i="4"/>
  <c r="AI92" i="4"/>
  <c r="AG93" i="4"/>
  <c r="AH93" i="4"/>
  <c r="AI93" i="4"/>
  <c r="AG94" i="4"/>
  <c r="AH94" i="4"/>
  <c r="AI94" i="4"/>
  <c r="AG95" i="4"/>
  <c r="AH95" i="4"/>
  <c r="AI95" i="4"/>
  <c r="AG96" i="4"/>
  <c r="AH96" i="4"/>
  <c r="AI96" i="4"/>
  <c r="AG97" i="4"/>
  <c r="AH97" i="4"/>
  <c r="AI97" i="4"/>
  <c r="AG98" i="4"/>
  <c r="AH98" i="4"/>
  <c r="AI98" i="4"/>
  <c r="AG99" i="4"/>
  <c r="AH99" i="4"/>
  <c r="AI99" i="4"/>
  <c r="AG100" i="4"/>
  <c r="AH100" i="4"/>
  <c r="AI100" i="4"/>
  <c r="AG101" i="4"/>
  <c r="AH101" i="4"/>
  <c r="AI101" i="4"/>
  <c r="AG102" i="4"/>
  <c r="AH102" i="4"/>
  <c r="AI102" i="4"/>
  <c r="AG103" i="4"/>
  <c r="AH103" i="4"/>
  <c r="AI103" i="4"/>
  <c r="AG104" i="4"/>
  <c r="AH104" i="4"/>
  <c r="AI104" i="4"/>
  <c r="AG105" i="4"/>
  <c r="AH105" i="4"/>
  <c r="AI105" i="4"/>
  <c r="AG106" i="4"/>
  <c r="AH106" i="4"/>
  <c r="AI106" i="4"/>
  <c r="AG107" i="4"/>
  <c r="AH107" i="4"/>
  <c r="AI107" i="4"/>
  <c r="AG108" i="4"/>
  <c r="AH108" i="4"/>
  <c r="AI108" i="4"/>
  <c r="AG109" i="4"/>
  <c r="AH109" i="4"/>
  <c r="AI109" i="4"/>
  <c r="AG110" i="4"/>
  <c r="AH110" i="4"/>
  <c r="AI110" i="4"/>
  <c r="AG111" i="4"/>
  <c r="AH111" i="4"/>
  <c r="AI111" i="4"/>
  <c r="AG112" i="4"/>
  <c r="AH112" i="4"/>
  <c r="AI112" i="4"/>
  <c r="AG113" i="4"/>
  <c r="AH113" i="4"/>
  <c r="AI113" i="4"/>
  <c r="AG114" i="4"/>
  <c r="AH114" i="4"/>
  <c r="AI114" i="4"/>
  <c r="AG115" i="4"/>
  <c r="AH115" i="4"/>
  <c r="AI115" i="4"/>
  <c r="AG116" i="4"/>
  <c r="AH116" i="4"/>
  <c r="AI116" i="4"/>
  <c r="AG117" i="4"/>
  <c r="AH117" i="4"/>
  <c r="AI117" i="4"/>
  <c r="AG118" i="4"/>
  <c r="AH118" i="4"/>
  <c r="AI118" i="4"/>
  <c r="AG119" i="4"/>
  <c r="AH119" i="4"/>
  <c r="AI119" i="4"/>
  <c r="AG120" i="4"/>
  <c r="AH120" i="4"/>
  <c r="AI120" i="4"/>
  <c r="AG121" i="4"/>
  <c r="AH121" i="4"/>
  <c r="AI121" i="4"/>
  <c r="AG122" i="4"/>
  <c r="AH122" i="4"/>
  <c r="AI122" i="4"/>
  <c r="AG123" i="4"/>
  <c r="AH123" i="4"/>
  <c r="AI123" i="4"/>
  <c r="AG124" i="4"/>
  <c r="AH124" i="4"/>
  <c r="AI124" i="4"/>
  <c r="AG125" i="4"/>
  <c r="AH125" i="4"/>
  <c r="AI125" i="4"/>
  <c r="AG126" i="4"/>
  <c r="AH126" i="4"/>
  <c r="AI126" i="4"/>
  <c r="AG127" i="4"/>
  <c r="AH127" i="4"/>
  <c r="AI127" i="4"/>
  <c r="AG128" i="4"/>
  <c r="AH128" i="4"/>
  <c r="AI128" i="4"/>
  <c r="AG129" i="4"/>
  <c r="AH129" i="4"/>
  <c r="AI129" i="4"/>
  <c r="AG130" i="4"/>
  <c r="AH130" i="4"/>
  <c r="AI130" i="4"/>
  <c r="AG131" i="4"/>
  <c r="AH131" i="4"/>
  <c r="AI131" i="4"/>
  <c r="AG132" i="4"/>
  <c r="AH132" i="4"/>
  <c r="AI132" i="4"/>
  <c r="AG133" i="4"/>
  <c r="AH133" i="4"/>
  <c r="AI133" i="4"/>
  <c r="AG134" i="4"/>
  <c r="AH134" i="4"/>
  <c r="AI134" i="4"/>
  <c r="AG135" i="4"/>
  <c r="AH135" i="4"/>
  <c r="AI135" i="4"/>
  <c r="AG136" i="4"/>
  <c r="AH136" i="4"/>
  <c r="AI136" i="4"/>
  <c r="AG137" i="4"/>
  <c r="AH137" i="4"/>
  <c r="AI137" i="4"/>
  <c r="AG138" i="4"/>
  <c r="AH138" i="4"/>
  <c r="AI138" i="4"/>
  <c r="AG139" i="4"/>
  <c r="AH139" i="4"/>
  <c r="AI139" i="4"/>
  <c r="AG140" i="4"/>
  <c r="AH140" i="4"/>
  <c r="AI140" i="4"/>
  <c r="AG141" i="4"/>
  <c r="AH141" i="4"/>
  <c r="AI141" i="4"/>
  <c r="AG142" i="4"/>
  <c r="AH142" i="4"/>
  <c r="AI142" i="4"/>
  <c r="AG143" i="4"/>
  <c r="AH143" i="4"/>
  <c r="AI143" i="4"/>
  <c r="AG144" i="4"/>
  <c r="AH144" i="4"/>
  <c r="AI144" i="4"/>
  <c r="AG145" i="4"/>
  <c r="AH145" i="4"/>
  <c r="AI145" i="4"/>
  <c r="AG146" i="4"/>
  <c r="AH146" i="4"/>
  <c r="AI146" i="4"/>
  <c r="AG147" i="4"/>
  <c r="AH147" i="4"/>
  <c r="AI147" i="4"/>
  <c r="AG148" i="4"/>
  <c r="AH148" i="4"/>
  <c r="AI148" i="4"/>
  <c r="AG149" i="4"/>
  <c r="AH149" i="4"/>
  <c r="AI149" i="4"/>
  <c r="AG150" i="4"/>
  <c r="AH150" i="4"/>
  <c r="AI150" i="4"/>
  <c r="AG151" i="4"/>
  <c r="AH151" i="4"/>
  <c r="AI151" i="4"/>
  <c r="AG152" i="4"/>
  <c r="AH152" i="4"/>
  <c r="AI152" i="4"/>
  <c r="AG153" i="4"/>
  <c r="AH153" i="4"/>
  <c r="AI153" i="4"/>
  <c r="AG154" i="4"/>
  <c r="AH154" i="4"/>
  <c r="AI154" i="4"/>
  <c r="AG155" i="4"/>
  <c r="AH155" i="4"/>
  <c r="AI155" i="4"/>
  <c r="AG156" i="4"/>
  <c r="AH156" i="4"/>
  <c r="AI156" i="4"/>
  <c r="AG157" i="4"/>
  <c r="AH157" i="4"/>
  <c r="AI157" i="4"/>
  <c r="AG158" i="4"/>
  <c r="AH158" i="4"/>
  <c r="AI158" i="4"/>
  <c r="AG159" i="4"/>
  <c r="AH159" i="4"/>
  <c r="AI159" i="4"/>
  <c r="AG160" i="4"/>
  <c r="AH160" i="4"/>
  <c r="AI160" i="4"/>
  <c r="AG161" i="4"/>
  <c r="AH161" i="4"/>
  <c r="AI161" i="4"/>
  <c r="AG162" i="4"/>
  <c r="AH162" i="4"/>
  <c r="AI162" i="4"/>
  <c r="AG163" i="4"/>
  <c r="AH163" i="4"/>
  <c r="AI163" i="4"/>
  <c r="AG164" i="4"/>
  <c r="AH164" i="4"/>
  <c r="AI164" i="4"/>
  <c r="AG165" i="4"/>
  <c r="AH165" i="4"/>
  <c r="AI165" i="4"/>
  <c r="AG166" i="4"/>
  <c r="AH166" i="4"/>
  <c r="AI166" i="4"/>
  <c r="AG167" i="4"/>
  <c r="AH167" i="4"/>
  <c r="AI167" i="4"/>
  <c r="AG168" i="4"/>
  <c r="AH168" i="4"/>
  <c r="AI168" i="4"/>
  <c r="AG169" i="4"/>
  <c r="AH169" i="4"/>
  <c r="AI169" i="4"/>
  <c r="AG170" i="4"/>
  <c r="AH170" i="4"/>
  <c r="AI170" i="4"/>
  <c r="AG171" i="4"/>
  <c r="AH171" i="4"/>
  <c r="AI171" i="4"/>
  <c r="AG172" i="4"/>
  <c r="AH172" i="4"/>
  <c r="AI172" i="4"/>
  <c r="AG173" i="4"/>
  <c r="AH173" i="4"/>
  <c r="AI173" i="4"/>
  <c r="AG174" i="4"/>
  <c r="AH174" i="4"/>
  <c r="AI174" i="4"/>
  <c r="AG175" i="4"/>
  <c r="AH175" i="4"/>
  <c r="AI175" i="4"/>
  <c r="AG176" i="4"/>
  <c r="AH176" i="4"/>
  <c r="AI176" i="4"/>
  <c r="AG177" i="4"/>
  <c r="AH177" i="4"/>
  <c r="AI177" i="4"/>
  <c r="AG178" i="4"/>
  <c r="AH178" i="4"/>
  <c r="AI178" i="4"/>
  <c r="AG179" i="4"/>
  <c r="AH179" i="4"/>
  <c r="AI179" i="4"/>
  <c r="AG180" i="4"/>
  <c r="AH180" i="4"/>
  <c r="AI180" i="4"/>
  <c r="AG181" i="4"/>
  <c r="AH181" i="4"/>
  <c r="AI181" i="4"/>
  <c r="AG182" i="4"/>
  <c r="AH182" i="4"/>
  <c r="AI182" i="4"/>
  <c r="AG183" i="4"/>
  <c r="AH183" i="4"/>
  <c r="AI183" i="4"/>
  <c r="AG184" i="4"/>
  <c r="AH184" i="4"/>
  <c r="AI184" i="4"/>
  <c r="AG185" i="4"/>
  <c r="AH185" i="4"/>
  <c r="AI185" i="4"/>
  <c r="AG186" i="4"/>
  <c r="AH186" i="4"/>
  <c r="AI186" i="4"/>
  <c r="AG187" i="4"/>
  <c r="AH187" i="4"/>
  <c r="AI187" i="4"/>
  <c r="AG188" i="4"/>
  <c r="AH188" i="4"/>
  <c r="AI188" i="4"/>
  <c r="AG189" i="4"/>
  <c r="AH189" i="4"/>
  <c r="AI189" i="4"/>
  <c r="AG190" i="4"/>
  <c r="AH190" i="4"/>
  <c r="AI190" i="4"/>
  <c r="AG191" i="4"/>
  <c r="AH191" i="4"/>
  <c r="AI191" i="4"/>
  <c r="AG192" i="4"/>
  <c r="AH192" i="4"/>
  <c r="AI192" i="4"/>
  <c r="AG193" i="4"/>
  <c r="AH193" i="4"/>
  <c r="AI193" i="4"/>
  <c r="AG194" i="4"/>
  <c r="AH194" i="4"/>
  <c r="AI194" i="4"/>
  <c r="AG195" i="4"/>
  <c r="AH195" i="4"/>
  <c r="AI195" i="4"/>
  <c r="AG196" i="4"/>
  <c r="AH196" i="4"/>
  <c r="AI196" i="4"/>
  <c r="AG197" i="4"/>
  <c r="AH197" i="4"/>
  <c r="AI197" i="4"/>
  <c r="AG198" i="4"/>
  <c r="AH198" i="4"/>
  <c r="AI198" i="4"/>
  <c r="AG199" i="4"/>
  <c r="AH199" i="4"/>
  <c r="AI199" i="4"/>
  <c r="AG200" i="4"/>
  <c r="AH200" i="4"/>
  <c r="AI200" i="4"/>
  <c r="AG201" i="4"/>
  <c r="AH201" i="4"/>
  <c r="AI201" i="4"/>
  <c r="AG202" i="4"/>
  <c r="AH202" i="4"/>
  <c r="AI202" i="4"/>
  <c r="AG203" i="4"/>
  <c r="AH203" i="4"/>
  <c r="AI203" i="4"/>
  <c r="AG204" i="4"/>
  <c r="AH204" i="4"/>
  <c r="AI204" i="4"/>
  <c r="AG205" i="4"/>
  <c r="AH205" i="4"/>
  <c r="AI205" i="4"/>
  <c r="AG206" i="4"/>
  <c r="AH206" i="4"/>
  <c r="AI206" i="4"/>
  <c r="AG207" i="4"/>
  <c r="AH207" i="4"/>
  <c r="AI207" i="4"/>
  <c r="AG208" i="4"/>
  <c r="AH208" i="4"/>
  <c r="AI208" i="4"/>
  <c r="AG209" i="4"/>
  <c r="AH209" i="4"/>
  <c r="AI209" i="4"/>
  <c r="AG210" i="4"/>
  <c r="AH210" i="4"/>
  <c r="AI210" i="4"/>
  <c r="AG211" i="4"/>
  <c r="AH211" i="4"/>
  <c r="AI211" i="4"/>
  <c r="AG212" i="4"/>
  <c r="AH212" i="4"/>
  <c r="AI212" i="4"/>
  <c r="AG213" i="4"/>
  <c r="AH213" i="4"/>
  <c r="AI213" i="4"/>
  <c r="AG214" i="4"/>
  <c r="AH214" i="4"/>
  <c r="AI214" i="4"/>
  <c r="AG215" i="4"/>
  <c r="AH215" i="4"/>
  <c r="AI215" i="4"/>
  <c r="AG216" i="4"/>
  <c r="AH216" i="4"/>
  <c r="AI216" i="4"/>
  <c r="AG217" i="4"/>
  <c r="AH217" i="4"/>
  <c r="AI217" i="4"/>
  <c r="AG218" i="4"/>
  <c r="AH218" i="4"/>
  <c r="AI218" i="4"/>
  <c r="AG219" i="4"/>
  <c r="AH219" i="4"/>
  <c r="AI219" i="4"/>
  <c r="AG220" i="4"/>
  <c r="AH220" i="4"/>
  <c r="AI220" i="4"/>
  <c r="AG221" i="4"/>
  <c r="AH221" i="4"/>
  <c r="AI221" i="4"/>
  <c r="AG222" i="4"/>
  <c r="AH222" i="4"/>
  <c r="AI222" i="4"/>
  <c r="AG223" i="4"/>
  <c r="AH223" i="4"/>
  <c r="AI223" i="4"/>
  <c r="AG224" i="4"/>
  <c r="AH224" i="4"/>
  <c r="AI224" i="4"/>
  <c r="AG225" i="4"/>
  <c r="AH225" i="4"/>
  <c r="AI225" i="4"/>
  <c r="AG226" i="4"/>
  <c r="AH226" i="4"/>
  <c r="AI226" i="4"/>
  <c r="AG227" i="4"/>
  <c r="AH227" i="4"/>
  <c r="AI227" i="4"/>
  <c r="AG228" i="4"/>
  <c r="AH228" i="4"/>
  <c r="AI228" i="4"/>
  <c r="AG229" i="4"/>
  <c r="AH229" i="4"/>
  <c r="AI229" i="4"/>
  <c r="AG230" i="4"/>
  <c r="AH230" i="4"/>
  <c r="AI230" i="4"/>
  <c r="AG231" i="4"/>
  <c r="AH231" i="4"/>
  <c r="AI231" i="4"/>
  <c r="AG232" i="4"/>
  <c r="AH232" i="4"/>
  <c r="AI232" i="4"/>
  <c r="AG233" i="4"/>
  <c r="AH233" i="4"/>
  <c r="AI233" i="4"/>
  <c r="AG234" i="4"/>
  <c r="AH234" i="4"/>
  <c r="AI234" i="4"/>
  <c r="AG235" i="4"/>
  <c r="AH235" i="4"/>
  <c r="AI235" i="4"/>
  <c r="AG236" i="4"/>
  <c r="AH236" i="4"/>
  <c r="AI236" i="4"/>
  <c r="AG237" i="4"/>
  <c r="AH237" i="4"/>
  <c r="AI237" i="4"/>
  <c r="AG238" i="4"/>
  <c r="AH238" i="4"/>
  <c r="AI238" i="4"/>
  <c r="AG239" i="4"/>
  <c r="AH239" i="4"/>
  <c r="AI239" i="4"/>
  <c r="AG240" i="4"/>
  <c r="AH240" i="4"/>
  <c r="AI240" i="4"/>
  <c r="AG241" i="4"/>
  <c r="AH241" i="4"/>
  <c r="AI241" i="4"/>
  <c r="AG242" i="4"/>
  <c r="AH242" i="4"/>
  <c r="AI242" i="4"/>
  <c r="AG243" i="4"/>
  <c r="AH243" i="4"/>
  <c r="AI243" i="4"/>
  <c r="AG244" i="4"/>
  <c r="AH244" i="4"/>
  <c r="AI244" i="4"/>
  <c r="AG245" i="4"/>
  <c r="AH245" i="4"/>
  <c r="AI245" i="4"/>
  <c r="AG246" i="4"/>
  <c r="AH246" i="4"/>
  <c r="AI246" i="4"/>
  <c r="AG247" i="4"/>
  <c r="AH247" i="4"/>
  <c r="AI247" i="4"/>
  <c r="AG248" i="4"/>
  <c r="AH248" i="4"/>
  <c r="AI248" i="4"/>
  <c r="AG249" i="4"/>
  <c r="AH249" i="4"/>
  <c r="AI249" i="4"/>
  <c r="AG250" i="4"/>
  <c r="AH250" i="4"/>
  <c r="AI250" i="4"/>
  <c r="AG251" i="4"/>
  <c r="AH251" i="4"/>
  <c r="AI251" i="4"/>
  <c r="AG252" i="4"/>
  <c r="AH252" i="4"/>
  <c r="AI252" i="4"/>
  <c r="AG253" i="4"/>
  <c r="AH253" i="4"/>
  <c r="AI253" i="4"/>
  <c r="AG254" i="4"/>
  <c r="AH254" i="4"/>
  <c r="AI254" i="4"/>
  <c r="AG255" i="4"/>
  <c r="AH255" i="4"/>
  <c r="AI255" i="4"/>
  <c r="AG256" i="4"/>
  <c r="AH256" i="4"/>
  <c r="AI256" i="4"/>
  <c r="AG257" i="4"/>
  <c r="AH257" i="4"/>
  <c r="AI257" i="4"/>
  <c r="AG258" i="4"/>
  <c r="AH258" i="4"/>
  <c r="AI258" i="4"/>
  <c r="AI2" i="4"/>
  <c r="AH2" i="4"/>
  <c r="AG2" i="4"/>
  <c r="AA32" i="4"/>
  <c r="AA56" i="4"/>
  <c r="AA57" i="4"/>
  <c r="AA82" i="4"/>
  <c r="AA109" i="4"/>
  <c r="AA136" i="4"/>
  <c r="AA162" i="4"/>
  <c r="AA188" i="4"/>
  <c r="AA189" i="4"/>
  <c r="AA214" i="4"/>
  <c r="AA238" i="4"/>
  <c r="AA239" i="4"/>
  <c r="AA262" i="4"/>
  <c r="AA263" i="4"/>
  <c r="AA285" i="4"/>
  <c r="AA286" i="4"/>
  <c r="AA307" i="4"/>
  <c r="AA308" i="4"/>
  <c r="AA328" i="4"/>
  <c r="AA343" i="4"/>
  <c r="AA104" i="4"/>
  <c r="AA105" i="4"/>
  <c r="AA131" i="4"/>
  <c r="AA157" i="4"/>
  <c r="AA158" i="4"/>
  <c r="AA183" i="4"/>
  <c r="AA184" i="4"/>
  <c r="AA209" i="4"/>
  <c r="AA233" i="4"/>
  <c r="AA234" i="4"/>
  <c r="AA257" i="4"/>
  <c r="AA258" i="4"/>
  <c r="AA27" i="4"/>
  <c r="AA280" i="4"/>
  <c r="AA281" i="4"/>
  <c r="AA303" i="4"/>
  <c r="AA323" i="4"/>
  <c r="AA338" i="4"/>
  <c r="AA350" i="4"/>
  <c r="AA351" i="4"/>
  <c r="AA362" i="4"/>
  <c r="AA370" i="4"/>
  <c r="AA6" i="4"/>
  <c r="AA51" i="4"/>
  <c r="AA77" i="4"/>
  <c r="AA106" i="4"/>
  <c r="AA132" i="4"/>
  <c r="AA133" i="4"/>
  <c r="AA159" i="4"/>
  <c r="AA185" i="4"/>
  <c r="AA210" i="4"/>
  <c r="AA235" i="4"/>
  <c r="AA28" i="4"/>
  <c r="AA304" i="4"/>
  <c r="AA324" i="4"/>
  <c r="AA339" i="4"/>
  <c r="AA340" i="4"/>
  <c r="AA352" i="4"/>
  <c r="AA363" i="4"/>
  <c r="AA52" i="4"/>
  <c r="AA53" i="4"/>
  <c r="AA7" i="4"/>
  <c r="AA78" i="4"/>
  <c r="AA107" i="4"/>
  <c r="AA134" i="4"/>
  <c r="AA160" i="4"/>
  <c r="AA186" i="4"/>
  <c r="AA211" i="4"/>
  <c r="AA236" i="4"/>
  <c r="AA260" i="4"/>
  <c r="AA29" i="4"/>
  <c r="AA282" i="4"/>
  <c r="AA283" i="4"/>
  <c r="AA30" i="4"/>
  <c r="AA305" i="4"/>
  <c r="AA306" i="4"/>
  <c r="AA325" i="4"/>
  <c r="AA353" i="4"/>
  <c r="AA354" i="4"/>
  <c r="AA54" i="4"/>
  <c r="AA8" i="4"/>
  <c r="AA79" i="4"/>
  <c r="AA80" i="4"/>
  <c r="AA9" i="4"/>
  <c r="AA113" i="4"/>
  <c r="AA140" i="4"/>
  <c r="AA141" i="4"/>
  <c r="AA167" i="4"/>
  <c r="AA193" i="4"/>
  <c r="AA218" i="4"/>
  <c r="AA243" i="4"/>
  <c r="AA266" i="4"/>
  <c r="AA267" i="4"/>
  <c r="AA289" i="4"/>
  <c r="AA290" i="4"/>
  <c r="AA312" i="4"/>
  <c r="AA313" i="4"/>
  <c r="AA36" i="4"/>
  <c r="AA37" i="4"/>
  <c r="AA60" i="4"/>
  <c r="AA61" i="4"/>
  <c r="AA86" i="4"/>
  <c r="AA15" i="4"/>
  <c r="AA16" i="4"/>
  <c r="AA38" i="4"/>
  <c r="AA62" i="4"/>
  <c r="AA63" i="4"/>
  <c r="AA87" i="4"/>
  <c r="AA88" i="4"/>
  <c r="AA114" i="4"/>
  <c r="AA115" i="4"/>
  <c r="AA142" i="4"/>
  <c r="AA168" i="4"/>
  <c r="AA194" i="4"/>
  <c r="AA219" i="4"/>
  <c r="AA220" i="4"/>
  <c r="AA244" i="4"/>
  <c r="AA245" i="4"/>
  <c r="AA291" i="4"/>
  <c r="AA314" i="4"/>
  <c r="AA123" i="4"/>
  <c r="AA124" i="4"/>
  <c r="AA150" i="4"/>
  <c r="AA176" i="4"/>
  <c r="AA177" i="4"/>
  <c r="AA19" i="4"/>
  <c r="AA201" i="4"/>
  <c r="AA202" i="4"/>
  <c r="AA226" i="4"/>
  <c r="AA250" i="4"/>
  <c r="AA273" i="4"/>
  <c r="AA295" i="4"/>
  <c r="AA296" i="4"/>
  <c r="AA315" i="4"/>
  <c r="AA331" i="4"/>
  <c r="AA344" i="4"/>
  <c r="AA43" i="4"/>
  <c r="AA44" i="4"/>
  <c r="AA69" i="4"/>
  <c r="AA96" i="4"/>
  <c r="AA97" i="4"/>
  <c r="AA125" i="4"/>
  <c r="AA151" i="4"/>
  <c r="AA178" i="4"/>
  <c r="AA20" i="4"/>
  <c r="AA21" i="4"/>
  <c r="AA203" i="4"/>
  <c r="AA227" i="4"/>
  <c r="AA251" i="4"/>
  <c r="AA274" i="4"/>
  <c r="AA297" i="4"/>
  <c r="AA316" i="4"/>
  <c r="AA317" i="4"/>
  <c r="AA332" i="4"/>
  <c r="AA345" i="4"/>
  <c r="AA355" i="4"/>
  <c r="AA356" i="4"/>
  <c r="AA364" i="4"/>
  <c r="AA45" i="4"/>
  <c r="AA70" i="4"/>
  <c r="AA71" i="4"/>
  <c r="AA98" i="4"/>
  <c r="AA126" i="4"/>
  <c r="AA152" i="4"/>
  <c r="AA179" i="4"/>
  <c r="AA204" i="4"/>
  <c r="AA22" i="4"/>
  <c r="AA228" i="4"/>
  <c r="AA229" i="4"/>
  <c r="AA252" i="4"/>
  <c r="AA275" i="4"/>
  <c r="AA276" i="4"/>
  <c r="AA298" i="4"/>
  <c r="AA318" i="4"/>
  <c r="AA333" i="4"/>
  <c r="AA346" i="4"/>
  <c r="AA357" i="4"/>
  <c r="AA365" i="4"/>
  <c r="AA46" i="4"/>
  <c r="AA47" i="4"/>
  <c r="AA72" i="4"/>
  <c r="AA99" i="4"/>
  <c r="AA100" i="4"/>
  <c r="AA2" i="4"/>
  <c r="AA101" i="4"/>
  <c r="AA127" i="4"/>
  <c r="AA153" i="4"/>
  <c r="AA154" i="4"/>
  <c r="AA180" i="4"/>
  <c r="AA205" i="4"/>
  <c r="AA23" i="4"/>
  <c r="AA230" i="4"/>
  <c r="AA24" i="4"/>
  <c r="AA253" i="4"/>
  <c r="AA254" i="4"/>
  <c r="AA277" i="4"/>
  <c r="AA299" i="4"/>
  <c r="AA319" i="4"/>
  <c r="AA334" i="4"/>
  <c r="AA347" i="4"/>
  <c r="AA358" i="4"/>
  <c r="AA359" i="4"/>
  <c r="AA366" i="4"/>
  <c r="AA48" i="4"/>
  <c r="AA73" i="4"/>
  <c r="AA74" i="4"/>
  <c r="AA102" i="4"/>
  <c r="AA128" i="4"/>
  <c r="AA129" i="4"/>
  <c r="AA155" i="4"/>
  <c r="AA181" i="4"/>
  <c r="AA3" i="4"/>
  <c r="AA206" i="4"/>
  <c r="AA231" i="4"/>
  <c r="AA25" i="4"/>
  <c r="AA255" i="4"/>
  <c r="AA278" i="4"/>
  <c r="AA4" i="4"/>
  <c r="AA300" i="4"/>
  <c r="AA320" i="4"/>
  <c r="AA335" i="4"/>
  <c r="AA336" i="4"/>
  <c r="AA348" i="4"/>
  <c r="AA349" i="4"/>
  <c r="AA367" i="4"/>
  <c r="AA49" i="4"/>
  <c r="AA103" i="4"/>
  <c r="AA130" i="4"/>
  <c r="AA156" i="4"/>
  <c r="AA207" i="4"/>
  <c r="AA208" i="4"/>
  <c r="AA232" i="4"/>
  <c r="AA26" i="4"/>
  <c r="AA256" i="4"/>
  <c r="AA279" i="4"/>
  <c r="AA301" i="4"/>
  <c r="AA302" i="4"/>
  <c r="AA321" i="4"/>
  <c r="AA322" i="4"/>
  <c r="AA337" i="4"/>
  <c r="AA360" i="4"/>
  <c r="AA5" i="4"/>
  <c r="AA361" i="4"/>
  <c r="AA368" i="4"/>
  <c r="AA369" i="4"/>
  <c r="AA50" i="4"/>
  <c r="AA75" i="4"/>
  <c r="AA76" i="4"/>
  <c r="AA108" i="4"/>
  <c r="AA135" i="4"/>
  <c r="AA161" i="4"/>
  <c r="AA182" i="4"/>
  <c r="AA187" i="4"/>
  <c r="AA212" i="4"/>
  <c r="AA213" i="4"/>
  <c r="AA237" i="4"/>
  <c r="AA261" i="4"/>
  <c r="AA284" i="4"/>
  <c r="AA31" i="4"/>
  <c r="AA326" i="4"/>
  <c r="AA327" i="4"/>
  <c r="AA341" i="4"/>
  <c r="AA342" i="4"/>
  <c r="AA55" i="4"/>
  <c r="AA81" i="4"/>
  <c r="AA10" i="4"/>
  <c r="AA110" i="4"/>
  <c r="AA12" i="4"/>
  <c r="AA13" i="4"/>
  <c r="AA137" i="4"/>
  <c r="AA138" i="4"/>
  <c r="AA163" i="4"/>
  <c r="AA164" i="4"/>
  <c r="AA190" i="4"/>
  <c r="AA215" i="4"/>
  <c r="AA216" i="4"/>
  <c r="AA240" i="4"/>
  <c r="AA241" i="4"/>
  <c r="AA264" i="4"/>
  <c r="AA287" i="4"/>
  <c r="AA309" i="4"/>
  <c r="AA310" i="4"/>
  <c r="AA33" i="4"/>
  <c r="AA34" i="4"/>
  <c r="AA329" i="4"/>
  <c r="AA58" i="4"/>
  <c r="AA83" i="4"/>
  <c r="AA111" i="4"/>
  <c r="AA112" i="4"/>
  <c r="AA14" i="4"/>
  <c r="AA139" i="4"/>
  <c r="AA165" i="4"/>
  <c r="AA166" i="4"/>
  <c r="AA191" i="4"/>
  <c r="AA192" i="4"/>
  <c r="AA217" i="4"/>
  <c r="AA242" i="4"/>
  <c r="AA265" i="4"/>
  <c r="AA288" i="4"/>
  <c r="AA311" i="4"/>
  <c r="AA330" i="4"/>
  <c r="AA35" i="4"/>
  <c r="AA59" i="4"/>
  <c r="AA84" i="4"/>
  <c r="AA85" i="4"/>
  <c r="AA116" i="4"/>
  <c r="AA117" i="4"/>
  <c r="AA143" i="4"/>
  <c r="AA17" i="4"/>
  <c r="AA169" i="4"/>
  <c r="AA170" i="4"/>
  <c r="AA195" i="4"/>
  <c r="AA196" i="4"/>
  <c r="AA221" i="4"/>
  <c r="AA246" i="4"/>
  <c r="AA269" i="4"/>
  <c r="AA270" i="4"/>
  <c r="AA292" i="4"/>
  <c r="AA293" i="4"/>
  <c r="AA39" i="4"/>
  <c r="AA40" i="4"/>
  <c r="AA64" i="4"/>
  <c r="AA89" i="4"/>
  <c r="AA118" i="4"/>
  <c r="AA144" i="4"/>
  <c r="AA145" i="4"/>
  <c r="AA18" i="4"/>
  <c r="AA171" i="4"/>
  <c r="AA197" i="4"/>
  <c r="AA222" i="4"/>
  <c r="AA223" i="4"/>
  <c r="AA247" i="4"/>
  <c r="AA248" i="4"/>
  <c r="AA271" i="4"/>
  <c r="AA294" i="4"/>
  <c r="AA41" i="4"/>
  <c r="AA65" i="4"/>
  <c r="AA90" i="4"/>
  <c r="AA91" i="4"/>
  <c r="AA119" i="4"/>
  <c r="AA146" i="4"/>
  <c r="AA172" i="4"/>
  <c r="AA173" i="4"/>
  <c r="AA198" i="4"/>
  <c r="AA199" i="4"/>
  <c r="AA224" i="4"/>
  <c r="AA249" i="4"/>
  <c r="AA272" i="4"/>
  <c r="AA42" i="4"/>
  <c r="AA66" i="4"/>
  <c r="AA67" i="4"/>
  <c r="AA92" i="4"/>
  <c r="AA120" i="4"/>
  <c r="AA121" i="4"/>
  <c r="AA147" i="4"/>
  <c r="AA148" i="4"/>
  <c r="AA174" i="4"/>
  <c r="AA200" i="4"/>
  <c r="AA225" i="4"/>
  <c r="AA68" i="4"/>
  <c r="AA93" i="4"/>
  <c r="AA122" i="4"/>
  <c r="AA149" i="4"/>
  <c r="AA175" i="4"/>
  <c r="AA94" i="4"/>
  <c r="AA95" i="4"/>
  <c r="AA11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25" i="4"/>
  <c r="AA626" i="4"/>
  <c r="AA627" i="4"/>
  <c r="AA62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3" i="4"/>
  <c r="AA644" i="4"/>
  <c r="AA645" i="4"/>
  <c r="AA646" i="4"/>
  <c r="AA647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683" i="4"/>
  <c r="AA684" i="4"/>
  <c r="AA685" i="4"/>
  <c r="AA686" i="4"/>
  <c r="AA687" i="4"/>
  <c r="AA688" i="4"/>
  <c r="AN371" i="4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" i="2"/>
  <c r="R166" i="2"/>
  <c r="R45" i="2"/>
  <c r="R37" i="2"/>
  <c r="Z9" i="1"/>
  <c r="Z10" i="1"/>
  <c r="Z14" i="1"/>
  <c r="Z15" i="1"/>
  <c r="Z16" i="1"/>
  <c r="Z17" i="1"/>
  <c r="Z18" i="1"/>
  <c r="Z19" i="1"/>
  <c r="Z25" i="1"/>
  <c r="Z26" i="1"/>
  <c r="Z34" i="1"/>
  <c r="Z35" i="1"/>
  <c r="Z36" i="1"/>
  <c r="Z37" i="1"/>
  <c r="Z38" i="1"/>
  <c r="Z39" i="1"/>
  <c r="Z40" i="1"/>
  <c r="Z41" i="1"/>
  <c r="Z42" i="1"/>
  <c r="Z43" i="1"/>
  <c r="Z47" i="1"/>
  <c r="Z50" i="1"/>
  <c r="Z55" i="1"/>
  <c r="Z58" i="1"/>
  <c r="Z59" i="1"/>
  <c r="Z60" i="1"/>
  <c r="Z61" i="1"/>
  <c r="Z62" i="1"/>
  <c r="Z63" i="1"/>
  <c r="Z64" i="1"/>
  <c r="Z65" i="1"/>
  <c r="Z66" i="1"/>
  <c r="Z67" i="1"/>
  <c r="Z68" i="1"/>
  <c r="Z74" i="1"/>
  <c r="Z77" i="1"/>
  <c r="Z78" i="1"/>
  <c r="Z79" i="1"/>
  <c r="Z80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105" i="1"/>
  <c r="Z106" i="1"/>
  <c r="Z107" i="1"/>
  <c r="Z108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30" i="1"/>
  <c r="Z131" i="1"/>
  <c r="Z132" i="1"/>
  <c r="Z133" i="1"/>
  <c r="Z134" i="1"/>
  <c r="Z135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4" i="1"/>
  <c r="Z157" i="1"/>
  <c r="Z158" i="1"/>
  <c r="Z159" i="1"/>
  <c r="Z162" i="1"/>
  <c r="Z165" i="1"/>
  <c r="Z166" i="1"/>
  <c r="Z167" i="1"/>
  <c r="Z168" i="1"/>
  <c r="Z169" i="1"/>
  <c r="Z170" i="1"/>
  <c r="Z171" i="1"/>
  <c r="Z172" i="1"/>
  <c r="Z173" i="1"/>
  <c r="Z174" i="1"/>
  <c r="Z175" i="1"/>
  <c r="Z183" i="1"/>
  <c r="Z185" i="1"/>
  <c r="Z186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10" i="1"/>
  <c r="Z217" i="1"/>
  <c r="Z218" i="1"/>
  <c r="Z219" i="1"/>
  <c r="Z220" i="1"/>
  <c r="Z221" i="1"/>
  <c r="Z222" i="1"/>
  <c r="Z223" i="1"/>
  <c r="Z224" i="1"/>
  <c r="Z225" i="1"/>
  <c r="Z226" i="1"/>
  <c r="Z242" i="1"/>
  <c r="Z243" i="1"/>
  <c r="Z244" i="1"/>
  <c r="Z245" i="1"/>
  <c r="Z246" i="1"/>
  <c r="Z247" i="1"/>
  <c r="Z248" i="1"/>
  <c r="Z249" i="1"/>
  <c r="Z265" i="1"/>
  <c r="Z266" i="1"/>
  <c r="Z267" i="1"/>
  <c r="Z268" i="1"/>
  <c r="Z269" i="1"/>
  <c r="Z270" i="1"/>
  <c r="Z271" i="1"/>
  <c r="Z272" i="1"/>
  <c r="Z288" i="1"/>
  <c r="Z289" i="1"/>
  <c r="Z290" i="1"/>
  <c r="Z291" i="1"/>
  <c r="Z292" i="1"/>
  <c r="Z293" i="1"/>
  <c r="Z294" i="1"/>
  <c r="Z295" i="1"/>
  <c r="Z311" i="1"/>
  <c r="Z312" i="1"/>
  <c r="Z313" i="1"/>
  <c r="Z314" i="1"/>
  <c r="Z315" i="1"/>
  <c r="Z322" i="1"/>
  <c r="Z330" i="1"/>
  <c r="Z338" i="1"/>
  <c r="Z346" i="1"/>
  <c r="Z354" i="1"/>
  <c r="Z362" i="1"/>
  <c r="Z368" i="1"/>
  <c r="Z369" i="1"/>
  <c r="Z370" i="1"/>
  <c r="R330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R337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R354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R368" i="1"/>
  <c r="S368" i="1"/>
  <c r="T368" i="1"/>
  <c r="R369" i="1"/>
  <c r="S369" i="1"/>
  <c r="T369" i="1"/>
  <c r="R370" i="1"/>
  <c r="S370" i="1"/>
  <c r="T370" i="1"/>
  <c r="R315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R311" i="1"/>
  <c r="S311" i="1"/>
  <c r="T311" i="1"/>
  <c r="R312" i="1"/>
  <c r="S312" i="1"/>
  <c r="T312" i="1"/>
  <c r="R313" i="1"/>
  <c r="S313" i="1"/>
  <c r="T313" i="1"/>
  <c r="R314" i="1"/>
  <c r="S314" i="1"/>
  <c r="T314" i="1"/>
  <c r="R295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R288" i="1"/>
  <c r="S288" i="1"/>
  <c r="T288" i="1"/>
  <c r="R289" i="1"/>
  <c r="S289" i="1"/>
  <c r="T289" i="1"/>
  <c r="R290" i="1"/>
  <c r="S290" i="1"/>
  <c r="T290" i="1"/>
  <c r="R291" i="1"/>
  <c r="S291" i="1"/>
  <c r="T291" i="1"/>
  <c r="R292" i="1"/>
  <c r="S292" i="1"/>
  <c r="T292" i="1"/>
  <c r="R293" i="1"/>
  <c r="S293" i="1"/>
  <c r="T293" i="1"/>
  <c r="R294" i="1"/>
  <c r="S294" i="1"/>
  <c r="T294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R265" i="1"/>
  <c r="S265" i="1"/>
  <c r="T265" i="1"/>
  <c r="R266" i="1"/>
  <c r="S266" i="1"/>
  <c r="T266" i="1"/>
  <c r="R267" i="1"/>
  <c r="S267" i="1"/>
  <c r="T267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R226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01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R183" i="1"/>
  <c r="S183" i="1"/>
  <c r="T183" i="1"/>
  <c r="S184" i="1"/>
  <c r="T184" i="1"/>
  <c r="R185" i="1"/>
  <c r="S185" i="1"/>
  <c r="T185" i="1"/>
  <c r="R186" i="1"/>
  <c r="S186" i="1"/>
  <c r="T186" i="1"/>
  <c r="S187" i="1"/>
  <c r="T187" i="1"/>
  <c r="S188" i="1"/>
  <c r="T188" i="1"/>
  <c r="S189" i="1"/>
  <c r="T189" i="1"/>
  <c r="S190" i="1"/>
  <c r="T190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R157" i="1"/>
  <c r="S157" i="1"/>
  <c r="T157" i="1"/>
  <c r="R158" i="1"/>
  <c r="S158" i="1"/>
  <c r="T158" i="1"/>
  <c r="R159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R123" i="1"/>
  <c r="S123" i="1"/>
  <c r="T123" i="1"/>
  <c r="R124" i="1"/>
  <c r="S124" i="1"/>
  <c r="T124" i="1"/>
  <c r="R125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S136" i="1"/>
  <c r="T136" i="1"/>
  <c r="S137" i="1"/>
  <c r="T137" i="1"/>
  <c r="S138" i="1"/>
  <c r="T138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96" i="1"/>
  <c r="S96" i="1"/>
  <c r="T96" i="1"/>
  <c r="R97" i="1"/>
  <c r="S97" i="1"/>
  <c r="T97" i="1"/>
  <c r="R98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S109" i="1"/>
  <c r="T109" i="1"/>
  <c r="S110" i="1"/>
  <c r="T110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S81" i="1"/>
  <c r="T81" i="1"/>
  <c r="S82" i="1"/>
  <c r="T82" i="1"/>
  <c r="S83" i="1"/>
  <c r="T83" i="1"/>
  <c r="R43" i="1"/>
  <c r="S43" i="1"/>
  <c r="T43" i="1"/>
  <c r="S44" i="1"/>
  <c r="T44" i="1"/>
  <c r="S45" i="1"/>
  <c r="T45" i="1"/>
  <c r="S46" i="1"/>
  <c r="T46" i="1"/>
  <c r="R47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R55" i="1"/>
  <c r="S55" i="1"/>
  <c r="T55" i="1"/>
  <c r="S56" i="1"/>
  <c r="T56" i="1"/>
  <c r="S57" i="1"/>
  <c r="T57" i="1"/>
  <c r="S58" i="1"/>
  <c r="T58" i="1"/>
  <c r="R41" i="1"/>
  <c r="S41" i="1"/>
  <c r="T41" i="1"/>
  <c r="R42" i="1"/>
  <c r="S42" i="1"/>
  <c r="T42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35" i="1"/>
  <c r="S35" i="1"/>
  <c r="T35" i="1"/>
  <c r="R19" i="1"/>
  <c r="S19" i="1"/>
  <c r="T19" i="1"/>
  <c r="S20" i="1"/>
  <c r="T20" i="1"/>
  <c r="S21" i="1"/>
  <c r="T21" i="1"/>
  <c r="S22" i="1"/>
  <c r="T22" i="1"/>
  <c r="S23" i="1"/>
  <c r="T23" i="1"/>
  <c r="S24" i="1"/>
  <c r="T24" i="1"/>
  <c r="R25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9" i="1"/>
  <c r="D20" i="1"/>
  <c r="R20" i="1" s="1"/>
  <c r="D21" i="1"/>
  <c r="R21" i="1" s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T2" i="1"/>
  <c r="S2" i="1"/>
  <c r="D3" i="1"/>
  <c r="R3" i="1" s="1"/>
  <c r="D4" i="1"/>
  <c r="R4" i="1" s="1"/>
  <c r="D5" i="1"/>
  <c r="R5" i="1" s="1"/>
  <c r="D6" i="1"/>
  <c r="R6" i="1" s="1"/>
  <c r="D7" i="1"/>
  <c r="R7" i="1" s="1"/>
  <c r="D8" i="1"/>
  <c r="R8" i="1" s="1"/>
  <c r="D10" i="1"/>
  <c r="R10" i="1" s="1"/>
  <c r="D11" i="1"/>
  <c r="R11" i="1" s="1"/>
  <c r="D12" i="1"/>
  <c r="R12" i="1" s="1"/>
  <c r="D13" i="1"/>
  <c r="R13" i="1" s="1"/>
  <c r="D22" i="1"/>
  <c r="R22" i="1" s="1"/>
  <c r="D23" i="1"/>
  <c r="R23" i="1" s="1"/>
  <c r="D24" i="1"/>
  <c r="R24" i="1" s="1"/>
  <c r="D26" i="1"/>
  <c r="R26" i="1" s="1"/>
  <c r="D27" i="1"/>
  <c r="R27" i="1" s="1"/>
  <c r="D28" i="1"/>
  <c r="R28" i="1" s="1"/>
  <c r="D29" i="1"/>
  <c r="R29" i="1" s="1"/>
  <c r="D30" i="1"/>
  <c r="R30" i="1" s="1"/>
  <c r="D31" i="1"/>
  <c r="R31" i="1" s="1"/>
  <c r="D32" i="1"/>
  <c r="R32" i="1" s="1"/>
  <c r="D33" i="1"/>
  <c r="R33" i="1" s="1"/>
  <c r="D34" i="1"/>
  <c r="R34" i="1" s="1"/>
  <c r="D44" i="1"/>
  <c r="R44" i="1" s="1"/>
  <c r="D45" i="1"/>
  <c r="R45" i="1" s="1"/>
  <c r="D46" i="1"/>
  <c r="R46" i="1" s="1"/>
  <c r="D48" i="1"/>
  <c r="R48" i="1" s="1"/>
  <c r="D49" i="1"/>
  <c r="R49" i="1" s="1"/>
  <c r="D50" i="1"/>
  <c r="R50" i="1" s="1"/>
  <c r="D51" i="1"/>
  <c r="R51" i="1" s="1"/>
  <c r="D52" i="1"/>
  <c r="R52" i="1" s="1"/>
  <c r="D53" i="1"/>
  <c r="R53" i="1" s="1"/>
  <c r="D54" i="1"/>
  <c r="R54" i="1" s="1"/>
  <c r="D56" i="1"/>
  <c r="R56" i="1" s="1"/>
  <c r="D57" i="1"/>
  <c r="R57" i="1" s="1"/>
  <c r="D58" i="1"/>
  <c r="R58" i="1" s="1"/>
  <c r="D69" i="1"/>
  <c r="R69" i="1" s="1"/>
  <c r="D70" i="1"/>
  <c r="R70" i="1" s="1"/>
  <c r="D71" i="1"/>
  <c r="R71" i="1" s="1"/>
  <c r="D72" i="1"/>
  <c r="R72" i="1" s="1"/>
  <c r="D73" i="1"/>
  <c r="R73" i="1" s="1"/>
  <c r="D74" i="1"/>
  <c r="R74" i="1" s="1"/>
  <c r="D75" i="1"/>
  <c r="R75" i="1" s="1"/>
  <c r="D76" i="1"/>
  <c r="R76" i="1" s="1"/>
  <c r="D81" i="1"/>
  <c r="R81" i="1" s="1"/>
  <c r="D82" i="1"/>
  <c r="R82" i="1" s="1"/>
  <c r="D83" i="1"/>
  <c r="R83" i="1" s="1"/>
  <c r="D99" i="1"/>
  <c r="R99" i="1" s="1"/>
  <c r="D100" i="1"/>
  <c r="R100" i="1" s="1"/>
  <c r="D101" i="1"/>
  <c r="R101" i="1" s="1"/>
  <c r="D102" i="1"/>
  <c r="R102" i="1" s="1"/>
  <c r="D103" i="1"/>
  <c r="R103" i="1" s="1"/>
  <c r="D104" i="1"/>
  <c r="R104" i="1" s="1"/>
  <c r="D109" i="1"/>
  <c r="R109" i="1" s="1"/>
  <c r="D110" i="1"/>
  <c r="R110" i="1" s="1"/>
  <c r="D126" i="1"/>
  <c r="R126" i="1" s="1"/>
  <c r="D127" i="1"/>
  <c r="R127" i="1" s="1"/>
  <c r="D128" i="1"/>
  <c r="R128" i="1" s="1"/>
  <c r="D129" i="1"/>
  <c r="R129" i="1" s="1"/>
  <c r="D130" i="1"/>
  <c r="R130" i="1" s="1"/>
  <c r="D136" i="1"/>
  <c r="R136" i="1" s="1"/>
  <c r="D137" i="1"/>
  <c r="R137" i="1" s="1"/>
  <c r="D138" i="1"/>
  <c r="R138" i="1" s="1"/>
  <c r="D150" i="1"/>
  <c r="R150" i="1" s="1"/>
  <c r="D151" i="1"/>
  <c r="R151" i="1" s="1"/>
  <c r="D152" i="1"/>
  <c r="R152" i="1" s="1"/>
  <c r="D153" i="1"/>
  <c r="R153" i="1" s="1"/>
  <c r="D154" i="1"/>
  <c r="R154" i="1" s="1"/>
  <c r="D155" i="1"/>
  <c r="R155" i="1" s="1"/>
  <c r="D156" i="1"/>
  <c r="R156" i="1" s="1"/>
  <c r="D160" i="1"/>
  <c r="R160" i="1" s="1"/>
  <c r="D161" i="1"/>
  <c r="R161" i="1" s="1"/>
  <c r="D162" i="1"/>
  <c r="R162" i="1" s="1"/>
  <c r="D163" i="1"/>
  <c r="R163" i="1" s="1"/>
  <c r="D164" i="1"/>
  <c r="R164" i="1" s="1"/>
  <c r="D176" i="1"/>
  <c r="R176" i="1" s="1"/>
  <c r="D177" i="1"/>
  <c r="R177" i="1" s="1"/>
  <c r="D178" i="1"/>
  <c r="R178" i="1" s="1"/>
  <c r="D179" i="1"/>
  <c r="R179" i="1" s="1"/>
  <c r="D180" i="1"/>
  <c r="R180" i="1" s="1"/>
  <c r="D181" i="1"/>
  <c r="R181" i="1" s="1"/>
  <c r="D182" i="1"/>
  <c r="R182" i="1" s="1"/>
  <c r="D184" i="1"/>
  <c r="R184" i="1" s="1"/>
  <c r="D187" i="1"/>
  <c r="R187" i="1" s="1"/>
  <c r="D188" i="1"/>
  <c r="R188" i="1" s="1"/>
  <c r="D189" i="1"/>
  <c r="R189" i="1" s="1"/>
  <c r="D190" i="1"/>
  <c r="R190" i="1" s="1"/>
  <c r="D202" i="1"/>
  <c r="R202" i="1" s="1"/>
  <c r="D203" i="1"/>
  <c r="R203" i="1" s="1"/>
  <c r="D204" i="1"/>
  <c r="R204" i="1" s="1"/>
  <c r="D205" i="1"/>
  <c r="R205" i="1" s="1"/>
  <c r="D206" i="1"/>
  <c r="R206" i="1" s="1"/>
  <c r="D207" i="1"/>
  <c r="R207" i="1" s="1"/>
  <c r="D208" i="1"/>
  <c r="R208" i="1" s="1"/>
  <c r="D209" i="1"/>
  <c r="R209" i="1" s="1"/>
  <c r="D210" i="1"/>
  <c r="R210" i="1" s="1"/>
  <c r="D211" i="1"/>
  <c r="R211" i="1" s="1"/>
  <c r="D212" i="1"/>
  <c r="R212" i="1" s="1"/>
  <c r="D213" i="1"/>
  <c r="R213" i="1" s="1"/>
  <c r="D214" i="1"/>
  <c r="R214" i="1" s="1"/>
  <c r="D215" i="1"/>
  <c r="R215" i="1" s="1"/>
  <c r="D216" i="1"/>
  <c r="R216" i="1" s="1"/>
  <c r="D227" i="1"/>
  <c r="R227" i="1" s="1"/>
  <c r="D228" i="1"/>
  <c r="R228" i="1" s="1"/>
  <c r="D229" i="1"/>
  <c r="R229" i="1" s="1"/>
  <c r="D230" i="1"/>
  <c r="R230" i="1" s="1"/>
  <c r="D231" i="1"/>
  <c r="R231" i="1" s="1"/>
  <c r="D232" i="1"/>
  <c r="R232" i="1" s="1"/>
  <c r="D233" i="1"/>
  <c r="R233" i="1" s="1"/>
  <c r="D234" i="1"/>
  <c r="R234" i="1" s="1"/>
  <c r="D235" i="1"/>
  <c r="R235" i="1" s="1"/>
  <c r="D236" i="1"/>
  <c r="R236" i="1" s="1"/>
  <c r="D237" i="1"/>
  <c r="R237" i="1" s="1"/>
  <c r="D238" i="1"/>
  <c r="R238" i="1" s="1"/>
  <c r="D239" i="1"/>
  <c r="R239" i="1" s="1"/>
  <c r="D240" i="1"/>
  <c r="R240" i="1" s="1"/>
  <c r="D241" i="1"/>
  <c r="R241" i="1" s="1"/>
  <c r="D250" i="1"/>
  <c r="R250" i="1" s="1"/>
  <c r="D251" i="1"/>
  <c r="R251" i="1" s="1"/>
  <c r="D252" i="1"/>
  <c r="R252" i="1" s="1"/>
  <c r="D253" i="1"/>
  <c r="R253" i="1" s="1"/>
  <c r="D254" i="1"/>
  <c r="R254" i="1" s="1"/>
  <c r="D255" i="1"/>
  <c r="R255" i="1" s="1"/>
  <c r="D256" i="1"/>
  <c r="R256" i="1" s="1"/>
  <c r="D257" i="1"/>
  <c r="R257" i="1" s="1"/>
  <c r="D258" i="1"/>
  <c r="R258" i="1" s="1"/>
  <c r="D259" i="1"/>
  <c r="R259" i="1" s="1"/>
  <c r="D260" i="1"/>
  <c r="R260" i="1" s="1"/>
  <c r="D261" i="1"/>
  <c r="R261" i="1" s="1"/>
  <c r="D262" i="1"/>
  <c r="R262" i="1" s="1"/>
  <c r="D263" i="1"/>
  <c r="R263" i="1" s="1"/>
  <c r="D264" i="1"/>
  <c r="R264" i="1" s="1"/>
  <c r="D273" i="1"/>
  <c r="R273" i="1" s="1"/>
  <c r="D274" i="1"/>
  <c r="R274" i="1" s="1"/>
  <c r="D275" i="1"/>
  <c r="R275" i="1" s="1"/>
  <c r="D276" i="1"/>
  <c r="R276" i="1" s="1"/>
  <c r="D277" i="1"/>
  <c r="R277" i="1" s="1"/>
  <c r="D278" i="1"/>
  <c r="R278" i="1" s="1"/>
  <c r="D279" i="1"/>
  <c r="R279" i="1" s="1"/>
  <c r="D280" i="1"/>
  <c r="R280" i="1" s="1"/>
  <c r="D281" i="1"/>
  <c r="R281" i="1" s="1"/>
  <c r="D282" i="1"/>
  <c r="R282" i="1" s="1"/>
  <c r="D283" i="1"/>
  <c r="R283" i="1" s="1"/>
  <c r="D284" i="1"/>
  <c r="R284" i="1" s="1"/>
  <c r="D285" i="1"/>
  <c r="R285" i="1" s="1"/>
  <c r="D286" i="1"/>
  <c r="R286" i="1" s="1"/>
  <c r="D287" i="1"/>
  <c r="R287" i="1" s="1"/>
  <c r="D296" i="1"/>
  <c r="R296" i="1" s="1"/>
  <c r="D297" i="1"/>
  <c r="R297" i="1" s="1"/>
  <c r="D298" i="1"/>
  <c r="R298" i="1" s="1"/>
  <c r="D299" i="1"/>
  <c r="R299" i="1" s="1"/>
  <c r="D300" i="1"/>
  <c r="R300" i="1" s="1"/>
  <c r="D301" i="1"/>
  <c r="R301" i="1" s="1"/>
  <c r="D302" i="1"/>
  <c r="R302" i="1" s="1"/>
  <c r="D303" i="1"/>
  <c r="R303" i="1" s="1"/>
  <c r="D304" i="1"/>
  <c r="R304" i="1" s="1"/>
  <c r="D305" i="1"/>
  <c r="R305" i="1" s="1"/>
  <c r="D306" i="1"/>
  <c r="R306" i="1" s="1"/>
  <c r="D307" i="1"/>
  <c r="R307" i="1" s="1"/>
  <c r="D308" i="1"/>
  <c r="R308" i="1" s="1"/>
  <c r="D309" i="1"/>
  <c r="R309" i="1" s="1"/>
  <c r="D310" i="1"/>
  <c r="R310" i="1" s="1"/>
  <c r="D316" i="1"/>
  <c r="R316" i="1" s="1"/>
  <c r="D317" i="1"/>
  <c r="R317" i="1" s="1"/>
  <c r="D318" i="1"/>
  <c r="R318" i="1" s="1"/>
  <c r="D319" i="1"/>
  <c r="R319" i="1" s="1"/>
  <c r="D320" i="1"/>
  <c r="R320" i="1" s="1"/>
  <c r="D321" i="1"/>
  <c r="R321" i="1" s="1"/>
  <c r="D322" i="1"/>
  <c r="R322" i="1" s="1"/>
  <c r="D323" i="1"/>
  <c r="R323" i="1" s="1"/>
  <c r="D324" i="1"/>
  <c r="R324" i="1" s="1"/>
  <c r="D325" i="1"/>
  <c r="R325" i="1" s="1"/>
  <c r="D326" i="1"/>
  <c r="R326" i="1" s="1"/>
  <c r="D327" i="1"/>
  <c r="R327" i="1" s="1"/>
  <c r="D328" i="1"/>
  <c r="R328" i="1" s="1"/>
  <c r="D329" i="1"/>
  <c r="R329" i="1" s="1"/>
  <c r="D331" i="1"/>
  <c r="R331" i="1" s="1"/>
  <c r="D332" i="1"/>
  <c r="R332" i="1" s="1"/>
  <c r="D333" i="1"/>
  <c r="R333" i="1" s="1"/>
  <c r="D334" i="1"/>
  <c r="R334" i="1" s="1"/>
  <c r="D335" i="1"/>
  <c r="R335" i="1" s="1"/>
  <c r="D336" i="1"/>
  <c r="R336" i="1" s="1"/>
  <c r="D337" i="1"/>
  <c r="Z337" i="1" s="1"/>
  <c r="D338" i="1"/>
  <c r="R338" i="1" s="1"/>
  <c r="D339" i="1"/>
  <c r="R339" i="1" s="1"/>
  <c r="D340" i="1"/>
  <c r="R340" i="1" s="1"/>
  <c r="D341" i="1"/>
  <c r="R341" i="1" s="1"/>
  <c r="D342" i="1"/>
  <c r="R342" i="1" s="1"/>
  <c r="D343" i="1"/>
  <c r="R343" i="1" s="1"/>
  <c r="D344" i="1"/>
  <c r="R344" i="1" s="1"/>
  <c r="D345" i="1"/>
  <c r="Z345" i="1" s="1"/>
  <c r="D346" i="1"/>
  <c r="R346" i="1" s="1"/>
  <c r="D347" i="1"/>
  <c r="R347" i="1" s="1"/>
  <c r="D348" i="1"/>
  <c r="R348" i="1" s="1"/>
  <c r="D349" i="1"/>
  <c r="R349" i="1" s="1"/>
  <c r="D350" i="1"/>
  <c r="R350" i="1" s="1"/>
  <c r="D351" i="1"/>
  <c r="R351" i="1" s="1"/>
  <c r="D352" i="1"/>
  <c r="R352" i="1" s="1"/>
  <c r="D353" i="1"/>
  <c r="Z353" i="1" s="1"/>
  <c r="D355" i="1"/>
  <c r="R355" i="1" s="1"/>
  <c r="D356" i="1"/>
  <c r="R356" i="1" s="1"/>
  <c r="D357" i="1"/>
  <c r="R357" i="1" s="1"/>
  <c r="D358" i="1"/>
  <c r="R358" i="1" s="1"/>
  <c r="D359" i="1"/>
  <c r="R359" i="1" s="1"/>
  <c r="D360" i="1"/>
  <c r="R360" i="1" s="1"/>
  <c r="D361" i="1"/>
  <c r="R361" i="1" s="1"/>
  <c r="D362" i="1"/>
  <c r="R362" i="1" s="1"/>
  <c r="D363" i="1"/>
  <c r="R363" i="1" s="1"/>
  <c r="D364" i="1"/>
  <c r="R364" i="1" s="1"/>
  <c r="D365" i="1"/>
  <c r="R365" i="1" s="1"/>
  <c r="D366" i="1"/>
  <c r="R366" i="1" s="1"/>
  <c r="D367" i="1"/>
  <c r="R367" i="1" s="1"/>
  <c r="D2" i="1"/>
  <c r="R2" i="1" s="1"/>
  <c r="M44" i="1"/>
  <c r="M165" i="1"/>
  <c r="M36" i="1"/>
  <c r="Z250" i="1" l="1"/>
  <c r="R353" i="1"/>
  <c r="Z364" i="1"/>
  <c r="Z356" i="1"/>
  <c r="Z348" i="1"/>
  <c r="Z340" i="1"/>
  <c r="Z332" i="1"/>
  <c r="Z324" i="1"/>
  <c r="Z316" i="1"/>
  <c r="Z308" i="1"/>
  <c r="Z300" i="1"/>
  <c r="Z284" i="1"/>
  <c r="Z276" i="1"/>
  <c r="Z260" i="1"/>
  <c r="Z252" i="1"/>
  <c r="Z236" i="1"/>
  <c r="Z228" i="1"/>
  <c r="Z212" i="1"/>
  <c r="Z204" i="1"/>
  <c r="Z188" i="1"/>
  <c r="Z180" i="1"/>
  <c r="Z164" i="1"/>
  <c r="Z156" i="1"/>
  <c r="Z100" i="1"/>
  <c r="Z76" i="1"/>
  <c r="Z52" i="1"/>
  <c r="Z44" i="1"/>
  <c r="Z28" i="1"/>
  <c r="Z20" i="1"/>
  <c r="Z12" i="1"/>
  <c r="Z4" i="1"/>
  <c r="R345" i="1"/>
  <c r="Z363" i="1"/>
  <c r="Z355" i="1"/>
  <c r="Z347" i="1"/>
  <c r="Z339" i="1"/>
  <c r="Z331" i="1"/>
  <c r="Z323" i="1"/>
  <c r="Z307" i="1"/>
  <c r="Z299" i="1"/>
  <c r="Z283" i="1"/>
  <c r="Z275" i="1"/>
  <c r="Z259" i="1"/>
  <c r="Z251" i="1"/>
  <c r="Z235" i="1"/>
  <c r="Z227" i="1"/>
  <c r="Z211" i="1"/>
  <c r="Z203" i="1"/>
  <c r="Z187" i="1"/>
  <c r="Z179" i="1"/>
  <c r="Z163" i="1"/>
  <c r="Z155" i="1"/>
  <c r="Z99" i="1"/>
  <c r="Z83" i="1"/>
  <c r="Z75" i="1"/>
  <c r="Z51" i="1"/>
  <c r="Z27" i="1"/>
  <c r="Z11" i="1"/>
  <c r="Z3" i="1"/>
  <c r="Z306" i="1"/>
  <c r="Z178" i="1"/>
  <c r="Z361" i="1"/>
  <c r="Z329" i="1"/>
  <c r="Z321" i="1"/>
  <c r="Z305" i="1"/>
  <c r="Z297" i="1"/>
  <c r="Z281" i="1"/>
  <c r="Z273" i="1"/>
  <c r="Z257" i="1"/>
  <c r="Z241" i="1"/>
  <c r="Z233" i="1"/>
  <c r="Z209" i="1"/>
  <c r="Z177" i="1"/>
  <c r="Z161" i="1"/>
  <c r="Z153" i="1"/>
  <c r="Z137" i="1"/>
  <c r="Z129" i="1"/>
  <c r="Z81" i="1"/>
  <c r="Z73" i="1"/>
  <c r="Z57" i="1"/>
  <c r="Z49" i="1"/>
  <c r="Z33" i="1"/>
  <c r="Z282" i="1"/>
  <c r="Z360" i="1"/>
  <c r="Z352" i="1"/>
  <c r="Z344" i="1"/>
  <c r="Z336" i="1"/>
  <c r="Z328" i="1"/>
  <c r="Z320" i="1"/>
  <c r="Z304" i="1"/>
  <c r="Z296" i="1"/>
  <c r="Z280" i="1"/>
  <c r="Z264" i="1"/>
  <c r="Z256" i="1"/>
  <c r="Z240" i="1"/>
  <c r="Z232" i="1"/>
  <c r="Z216" i="1"/>
  <c r="Z208" i="1"/>
  <c r="Z184" i="1"/>
  <c r="Z176" i="1"/>
  <c r="Z160" i="1"/>
  <c r="Z152" i="1"/>
  <c r="Z136" i="1"/>
  <c r="Z128" i="1"/>
  <c r="Z104" i="1"/>
  <c r="Z72" i="1"/>
  <c r="Z56" i="1"/>
  <c r="Z48" i="1"/>
  <c r="Z32" i="1"/>
  <c r="Z24" i="1"/>
  <c r="Z8" i="1"/>
  <c r="Z274" i="1"/>
  <c r="Z367" i="1"/>
  <c r="Z359" i="1"/>
  <c r="Z351" i="1"/>
  <c r="Z343" i="1"/>
  <c r="Z335" i="1"/>
  <c r="Z327" i="1"/>
  <c r="Z319" i="1"/>
  <c r="Z303" i="1"/>
  <c r="Z287" i="1"/>
  <c r="Z279" i="1"/>
  <c r="Z263" i="1"/>
  <c r="Z255" i="1"/>
  <c r="Z239" i="1"/>
  <c r="Z231" i="1"/>
  <c r="Z215" i="1"/>
  <c r="Z207" i="1"/>
  <c r="Z151" i="1"/>
  <c r="Z127" i="1"/>
  <c r="Z103" i="1"/>
  <c r="Z71" i="1"/>
  <c r="Z31" i="1"/>
  <c r="Z23" i="1"/>
  <c r="Z7" i="1"/>
  <c r="Z298" i="1"/>
  <c r="Z258" i="1"/>
  <c r="Z234" i="1"/>
  <c r="Z82" i="1"/>
  <c r="Z366" i="1"/>
  <c r="Z358" i="1"/>
  <c r="Z350" i="1"/>
  <c r="Z342" i="1"/>
  <c r="Z334" i="1"/>
  <c r="Z326" i="1"/>
  <c r="Z318" i="1"/>
  <c r="Z310" i="1"/>
  <c r="Z302" i="1"/>
  <c r="Z286" i="1"/>
  <c r="Z278" i="1"/>
  <c r="Z262" i="1"/>
  <c r="Z254" i="1"/>
  <c r="Z238" i="1"/>
  <c r="Z230" i="1"/>
  <c r="Z214" i="1"/>
  <c r="Z206" i="1"/>
  <c r="Z190" i="1"/>
  <c r="Z182" i="1"/>
  <c r="Z150" i="1"/>
  <c r="Z126" i="1"/>
  <c r="Z110" i="1"/>
  <c r="Z102" i="1"/>
  <c r="Z70" i="1"/>
  <c r="Z54" i="1"/>
  <c r="Z46" i="1"/>
  <c r="Z30" i="1"/>
  <c r="Z22" i="1"/>
  <c r="Z6" i="1"/>
  <c r="Z365" i="1"/>
  <c r="Z357" i="1"/>
  <c r="Z349" i="1"/>
  <c r="Z341" i="1"/>
  <c r="Z333" i="1"/>
  <c r="Z325" i="1"/>
  <c r="Z317" i="1"/>
  <c r="Z309" i="1"/>
  <c r="Z301" i="1"/>
  <c r="Z285" i="1"/>
  <c r="Z277" i="1"/>
  <c r="Z261" i="1"/>
  <c r="Z253" i="1"/>
  <c r="Z237" i="1"/>
  <c r="Z229" i="1"/>
  <c r="Z213" i="1"/>
  <c r="Z205" i="1"/>
  <c r="Z189" i="1"/>
  <c r="Z181" i="1"/>
  <c r="Z109" i="1"/>
  <c r="Z101" i="1"/>
  <c r="Z69" i="1"/>
  <c r="Z53" i="1"/>
  <c r="Z45" i="1"/>
  <c r="Z29" i="1"/>
  <c r="Z21" i="1"/>
  <c r="Z13" i="1"/>
  <c r="Z5" i="1"/>
  <c r="Z2" i="1"/>
  <c r="Z372" i="1" l="1"/>
</calcChain>
</file>

<file path=xl/sharedStrings.xml><?xml version="1.0" encoding="utf-8"?>
<sst xmlns="http://schemas.openxmlformats.org/spreadsheetml/2006/main" count="8175" uniqueCount="839">
  <si>
    <t>cf13gpsb_328_16-n</t>
  </si>
  <si>
    <t>cf13gpsw_284_22-l</t>
  </si>
  <si>
    <t>cf13gpsw_125_8-f</t>
  </si>
  <si>
    <t>cf13gpsb_101_10-e</t>
  </si>
  <si>
    <t>cf13gpsw_188_20-h</t>
  </si>
  <si>
    <t>cf13gpsw_136_19-f</t>
  </si>
  <si>
    <t>cf13gpsw_397_17-q</t>
  </si>
  <si>
    <t>cf13gpsw_30_14-b</t>
  </si>
  <si>
    <t>cf13gpsw_187_19-h</t>
  </si>
  <si>
    <t>cf13gpsw_260_21-k</t>
  </si>
  <si>
    <t>cf13gpsw_32_16-b</t>
  </si>
  <si>
    <t>cf13gpsw_227_10-j</t>
  </si>
  <si>
    <t>cf13gpsw_10_15-a</t>
  </si>
  <si>
    <t>cf13gpsw_372_14-p</t>
  </si>
  <si>
    <t>cf13gpsw_326_14-n</t>
  </si>
  <si>
    <t>cf13gpsw_69_5-d</t>
  </si>
  <si>
    <t>cf13gpsw_161_19-g</t>
  </si>
  <si>
    <t>cf13gpsw_418_15-r</t>
  </si>
  <si>
    <t>cf13gpsw_213_21-i</t>
  </si>
  <si>
    <t>cf13gpsw_324_12-n</t>
  </si>
  <si>
    <t>cf13gpsw_311_24-m</t>
  </si>
  <si>
    <t>cf13gpsw_336_24-n</t>
  </si>
  <si>
    <t>cf13gpsw_299_12-m</t>
  </si>
  <si>
    <t>cf13gpsw_149_7-g</t>
  </si>
  <si>
    <t>cf13gpsb_277_15-l</t>
  </si>
  <si>
    <t>cf13gpsw_251_12-k</t>
  </si>
  <si>
    <t>cf13gpsw_19_3-b</t>
  </si>
  <si>
    <t>cf13gpsw_300_13-m</t>
  </si>
  <si>
    <t>cf13gpsb_3_8-a</t>
  </si>
  <si>
    <t>cf13gpsw_349_13-o</t>
  </si>
  <si>
    <t>cf13gpsw_98_7-e</t>
  </si>
  <si>
    <t>cf13gpsw_393_13-q</t>
  </si>
  <si>
    <t>cf13gpsw_202_10-i</t>
  </si>
  <si>
    <t>cf13gpsb_205_13-i</t>
  </si>
  <si>
    <t>cf13gpsw_152_10-g</t>
  </si>
  <si>
    <t>cf13gpsw_298_11-m</t>
  </si>
  <si>
    <t>cf13gpsw_70_6-d</t>
  </si>
  <si>
    <t>cf13gpsb_128_11-f</t>
  </si>
  <si>
    <t>cf13gpsw_21_5-b</t>
  </si>
  <si>
    <t>cf13gpsw_0_5-a</t>
  </si>
  <si>
    <t>cf13gpsw_249_10-k</t>
  </si>
  <si>
    <t>cf13gpsw_124_7-f</t>
  </si>
  <si>
    <t>cf13gpsw_20_4-b</t>
  </si>
  <si>
    <t>cf13gpsw_97_6-e</t>
  </si>
  <si>
    <t>cf13gpsw_420_17-r</t>
  </si>
  <si>
    <t>cf13gpsb_302_15-m</t>
  </si>
  <si>
    <t>cf13gpsw_275_13-l</t>
  </si>
  <si>
    <t>cf13gpsw_348_12-o</t>
  </si>
  <si>
    <t>cf13gpsb_206_14-i</t>
  </si>
  <si>
    <t>cf13gpsw_46_7-c</t>
  </si>
  <si>
    <t>cf13gpsw_371_13-p</t>
  </si>
  <si>
    <t>cf13gpsw_99_8-e</t>
  </si>
  <si>
    <t>cf13gpsw_236_19-j</t>
  </si>
  <si>
    <t>cf13gpsw_350_14-o</t>
  </si>
  <si>
    <t>cf13gpsw_274_12-l</t>
  </si>
  <si>
    <t>cf13gpsw_228_11-j</t>
  </si>
  <si>
    <t>cf13gpsw_22_6-b</t>
  </si>
  <si>
    <t>cf13gpsw_203_11-i</t>
  </si>
  <si>
    <t>cf13gpsw_325_13-n</t>
  </si>
  <si>
    <t>cf13gpsb_399_19-q</t>
  </si>
  <si>
    <t>cf13gpsb_230_13-j</t>
  </si>
  <si>
    <t>cf13gpsw_373_15-p</t>
  </si>
  <si>
    <t>cf13gpsw_201_9-i</t>
  </si>
  <si>
    <t>cf13gpsb_74_10-d</t>
  </si>
  <si>
    <t>cf13gpsb_73_9-d</t>
  </si>
  <si>
    <t>cf13gpsw_395_15-q</t>
  </si>
  <si>
    <t>cf13gpsw_178_10-h</t>
  </si>
  <si>
    <t>cf13gpsw_225_8-j</t>
  </si>
  <si>
    <t>cf13gpsw_151_9-g</t>
  </si>
  <si>
    <t>cf13gpsw_44_5-c</t>
  </si>
  <si>
    <t>cf13gpsw_419_16-r</t>
  </si>
  <si>
    <t>cf13gpsb_180_12-h</t>
  </si>
  <si>
    <t>cf13gpsw_396_16-q</t>
  </si>
  <si>
    <t>cf13gpsw_135_18-f</t>
  </si>
  <si>
    <t>cf13gpsw_108_17-e</t>
  </si>
  <si>
    <t>cf13gpsw_239_22-j</t>
  </si>
  <si>
    <t>cf13gpsw_214_22-i</t>
  </si>
  <si>
    <t>cf13gpsw_160_18-g</t>
  </si>
  <si>
    <t>cf13gpsw_54_15-c</t>
  </si>
  <si>
    <t>cf13gpsw_162_20-g</t>
  </si>
  <si>
    <t>cf13gpsw_107_16-e</t>
  </si>
  <si>
    <t>cf13gpsw_18_2-b</t>
  </si>
  <si>
    <t>cf13gpsw_310_23-m</t>
  </si>
  <si>
    <t>cf13gpsw_309_22-m</t>
  </si>
  <si>
    <t>cf13gpsb_353_17-o</t>
  </si>
  <si>
    <t>cf13gpsw_212_20-i</t>
  </si>
  <si>
    <t>cf13gpsw_252_13-k</t>
  </si>
  <si>
    <t>cf13gpsw_71_7-d</t>
  </si>
  <si>
    <t>cf13gpsw_359_23-o</t>
  </si>
  <si>
    <t>cf13gpsw_81_17-d</t>
  </si>
  <si>
    <t>cf13gpsb_154_12-g</t>
  </si>
  <si>
    <t>cf13gpsw_68_4-d</t>
  </si>
  <si>
    <t>cf13gpsw_285_23-l</t>
  </si>
  <si>
    <t>cf13gpsw_72_8-d</t>
  </si>
  <si>
    <t>cf13gpsw_250_11-k</t>
  </si>
  <si>
    <t>cf13gpsw_123_6-f</t>
  </si>
  <si>
    <t>cf13gpsb_398_18-q</t>
  </si>
  <si>
    <t>cf13gpsw_150_8-g</t>
  </si>
  <si>
    <t>cf13gpsb_24_8-b</t>
  </si>
  <si>
    <t>cf13gpsw_96_5-e</t>
  </si>
  <si>
    <t>cf13gpsw_262_23-k</t>
  </si>
  <si>
    <t>cf13gpsb_254_15-k</t>
  </si>
  <si>
    <t>cf13gpsw_186_18-h</t>
  </si>
  <si>
    <t>cf13gpsw_43_4-c</t>
  </si>
  <si>
    <t>cf13gpsw_272_10-l</t>
  </si>
  <si>
    <t>cf13gpsw_237_20-j</t>
  </si>
  <si>
    <t>cf13gpsw_273_11-l</t>
  </si>
  <si>
    <t>cf13gpsw_9_14-a</t>
  </si>
  <si>
    <t>cf13gpsw_394_14-q</t>
  </si>
  <si>
    <t>cf13gpsb_48_9-c</t>
  </si>
  <si>
    <t>cf13gpsw_56_17-c</t>
  </si>
  <si>
    <t>cf13gpsw_238_21-j</t>
  </si>
  <si>
    <t>cf13gpsw_55_16-c</t>
  </si>
  <si>
    <t>cf13gpsw_226_9-j</t>
  </si>
  <si>
    <t>cf13gpsw_134_17-f</t>
  </si>
  <si>
    <t>cf13gpsw_31_15-b</t>
  </si>
  <si>
    <t>cf13gpsw_80_16-d</t>
  </si>
  <si>
    <t>cf13gpsw_177_9-h</t>
  </si>
  <si>
    <t>cf13gpsw_308_21-m</t>
  </si>
  <si>
    <t>cf13gpsw_335_23-n</t>
  </si>
  <si>
    <t>cf13gpsw_176_8-h</t>
  </si>
  <si>
    <t>cf13gpsw_323_11-n</t>
  </si>
  <si>
    <t>cf13gpsw_283_21-l</t>
  </si>
  <si>
    <t>cf13gpsb_303_16-m</t>
  </si>
  <si>
    <t>cf13gpsw_261_22-k</t>
  </si>
  <si>
    <t>cf13gpsb_329_17-n</t>
  </si>
  <si>
    <t>cf13gpsw_11_16-a</t>
  </si>
  <si>
    <t>Protein</t>
  </si>
  <si>
    <t>Moisture</t>
  </si>
  <si>
    <t>Starch</t>
  </si>
  <si>
    <t>WGlutDM</t>
  </si>
  <si>
    <t>insufficient sample</t>
  </si>
  <si>
    <t>TestWeight (g)</t>
  </si>
  <si>
    <t>Barcode</t>
  </si>
  <si>
    <t>GrainWeightWet (g)</t>
  </si>
  <si>
    <t>Protein (%)</t>
  </si>
  <si>
    <t>Moisture (%)</t>
  </si>
  <si>
    <t>Starch (%)</t>
  </si>
  <si>
    <t>cf13gpgb_378_20-p</t>
  </si>
  <si>
    <t>CF13GPGB_306_19-M</t>
  </si>
  <si>
    <t>CF13GPGB_332_20-N</t>
  </si>
  <si>
    <t>CF13GPGB_276_14-L</t>
  </si>
  <si>
    <t>CF13GPGB_25_9-B</t>
  </si>
  <si>
    <t>CF13GPGB_232_15-J</t>
  </si>
  <si>
    <t>CF13GPGB_233_16-J</t>
  </si>
  <si>
    <t>CF13GPGB_207_15-I</t>
  </si>
  <si>
    <t>cf13gpgb_102_11-e</t>
  </si>
  <si>
    <t>cf13gpgb_49_10-c</t>
  </si>
  <si>
    <t>cf13gpgb_333_21-N</t>
  </si>
  <si>
    <t>cf13gpgb_255_16-k</t>
  </si>
  <si>
    <t>cf13gpgb_354_18-o</t>
  </si>
  <si>
    <t>cf13gpgb_2_7-A</t>
  </si>
  <si>
    <t>cf13gpgb_278_16-L</t>
  </si>
  <si>
    <t>cf13gpgb_256_17-k</t>
  </si>
  <si>
    <t>cf13gpgb_356_20-o</t>
  </si>
  <si>
    <t>cf13gpgb_307_20-m</t>
  </si>
  <si>
    <t>cf13gpgb_210_18-i</t>
  </si>
  <si>
    <t>cf13gpgb_235_18-J</t>
  </si>
  <si>
    <t>cf13gpgb_401_21-q</t>
  </si>
  <si>
    <t>cf13gpgb_231_14-j</t>
  </si>
  <si>
    <t>cf13gpgb_280_18-l</t>
  </si>
  <si>
    <t>cf13gpgb_182_14-h</t>
  </si>
  <si>
    <t>cf13gpgb_211_19-i</t>
  </si>
  <si>
    <t>cf13gpgb_377_19-p</t>
  </si>
  <si>
    <t>CF13GPGB_153_11-g</t>
  </si>
  <si>
    <t>mouse damage</t>
  </si>
  <si>
    <t>CF13GPGB_26_10-B</t>
  </si>
  <si>
    <t>CF13GPGB_51_12-C</t>
  </si>
  <si>
    <t>CF13GPGB_355_19-O</t>
  </si>
  <si>
    <t>CF13GPGB_5_10-A</t>
  </si>
  <si>
    <t>CF13GPGB_126_9-F</t>
  </si>
  <si>
    <t>CF13GPGB_257_18-K</t>
  </si>
  <si>
    <t>CF13GPGB_253_14-k</t>
  </si>
  <si>
    <t>CF13GPGB_185_17-H</t>
  </si>
  <si>
    <t>CF13GPGB_209_17-I</t>
  </si>
  <si>
    <t>CF13GPGB_29_13-B</t>
  </si>
  <si>
    <t>cf13gpgb_330_18-n</t>
  </si>
  <si>
    <t>cf13gpgb_179_11-h</t>
  </si>
  <si>
    <t>cf13gpgb_374_16-p</t>
  </si>
  <si>
    <t>cf13gpgb_301_14-m</t>
  </si>
  <si>
    <t>cf13gpgb_305_18-m</t>
  </si>
  <si>
    <t>cf13gpgb_100_9-e</t>
  </si>
  <si>
    <t>cf13gpgb_352_16-o</t>
  </si>
  <si>
    <t>cf13gpgb_376_18-p</t>
  </si>
  <si>
    <t>cf13gpgb_1_6-a</t>
  </si>
  <si>
    <t>cf13gpgb_208_16-i</t>
  </si>
  <si>
    <t>cf13gpgb_8_13-a</t>
  </si>
  <si>
    <t>cf13gpgb_4_9-a</t>
  </si>
  <si>
    <t>cf13gpgb_304_17-m</t>
  </si>
  <si>
    <t>cf13gpgb_357_21-o</t>
  </si>
  <si>
    <t>cf13gpgb_127_10-f</t>
  </si>
  <si>
    <t>cf13gpgb_351_15-o</t>
  </si>
  <si>
    <t>cf13gpgb_400_20-q</t>
  </si>
  <si>
    <t>cf13gpgb_159_17-g</t>
  </si>
  <si>
    <t>cf13gpgb_234_17-j</t>
  </si>
  <si>
    <t>cf13gpgb_279_17-l</t>
  </si>
  <si>
    <t>cf13gpgb_327_15-n</t>
  </si>
  <si>
    <t>cf13gpgb_259_20-k</t>
  </si>
  <si>
    <t>cf13gpgb_281_19-l</t>
  </si>
  <si>
    <t>cf13gpgb_50_11-c</t>
  </si>
  <si>
    <t>cf13gpgb_358_22-o</t>
  </si>
  <si>
    <t>cf13gpgb_6_11-a</t>
  </si>
  <si>
    <t>cf13gpgb_229_12-j</t>
  </si>
  <si>
    <t>cf13gpgb_331_19-n</t>
  </si>
  <si>
    <t>cf13gpgb_375_17-p</t>
  </si>
  <si>
    <t>cf13gpgb_204_12-i</t>
  </si>
  <si>
    <t>cf13gpgb_28_12-b</t>
  </si>
  <si>
    <t>cf13gpgb_47_8-c</t>
  </si>
  <si>
    <t>cf13gpgb_158_16-g</t>
  </si>
  <si>
    <t>cf13gpgb_334_22-n</t>
  </si>
  <si>
    <t>cf13gpgb_258_19-k</t>
  </si>
  <si>
    <t>cf13gpgb_79_15-d</t>
  </si>
  <si>
    <t>cf13gpgb_27_11-b</t>
  </si>
  <si>
    <t>cf13gpgb_379_21-p</t>
  </si>
  <si>
    <t>cf13gpgb_282_20-l</t>
  </si>
  <si>
    <t>cf13gpgb_52_13-c</t>
  </si>
  <si>
    <t>cf13gpgb_421_18-r</t>
  </si>
  <si>
    <t>Mouse damage</t>
  </si>
  <si>
    <t>CF13GPWW_148_30-F</t>
  </si>
  <si>
    <t>CF13GPWW_92_27-D</t>
  </si>
  <si>
    <t>CF13GPWW_316_28-M</t>
  </si>
  <si>
    <t>CF13GPWW_314_26-M</t>
  </si>
  <si>
    <t>CF13GPWW_315_27-M</t>
  </si>
  <si>
    <t>CF13GPWW_269_29-K</t>
  </si>
  <si>
    <t>CF13GPWW_216_23-I</t>
  </si>
  <si>
    <t>CF13GPWW_94_29-D</t>
  </si>
  <si>
    <t>CF13GPWW_121_29-E</t>
  </si>
  <si>
    <t>CF13GPWW_266_26-K</t>
  </si>
  <si>
    <t>CF13GPWW_142_24-F</t>
  </si>
  <si>
    <t>CF13GPWW_313_25-M</t>
  </si>
  <si>
    <t>CF13GPWW_147_29-F</t>
  </si>
  <si>
    <t>CF13GPWW_111_19-E</t>
  </si>
  <si>
    <t>CF13GPWW_16_22-A</t>
  </si>
  <si>
    <t>CF13GPWW_170_27-G</t>
  </si>
  <si>
    <t>CF13GPWW_114_22-E</t>
  </si>
  <si>
    <t>CF13GPWW_193_24-H</t>
  </si>
  <si>
    <t>CF13GPWW_88_23-D</t>
  </si>
  <si>
    <t>CF13GPWW_91_26-D</t>
  </si>
  <si>
    <t>CF13GPWW_115_23-E</t>
  </si>
  <si>
    <t>CF13GPWW_268_28-K</t>
  </si>
  <si>
    <t>CF13GPWW_265_25-K</t>
  </si>
  <si>
    <t>CF13GPWW_199_30-H</t>
  </si>
  <si>
    <t>CF13GPWW_190_21-H</t>
  </si>
  <si>
    <t>CF13GPWW_146_28-F</t>
  </si>
  <si>
    <t>CF13GPWW_196_27-H</t>
  </si>
  <si>
    <t>CF13GPWW_264_24-K</t>
  </si>
  <si>
    <t>CF13GPWW_17_23-A</t>
  </si>
  <si>
    <t>CF13GPWW_90_25-D</t>
  </si>
  <si>
    <t>CF13GPWW_270_30-K</t>
  </si>
  <si>
    <t>CF13GPWW_287_24-L</t>
  </si>
  <si>
    <t>CF13GPWW_118_26-E</t>
  </si>
  <si>
    <t>CF13GPWW_198_29-H</t>
  </si>
  <si>
    <t>CF13GPWW_291_28-L</t>
  </si>
  <si>
    <t>CF13GPWW_173_30-G</t>
  </si>
  <si>
    <t>CF13GPWW_338_25-N</t>
  </si>
  <si>
    <t>CF13GPWW_289_26-L</t>
  </si>
  <si>
    <t>CF13GPWW_248_30-J</t>
  </si>
  <si>
    <t>CF13GPWW_292_29-L</t>
  </si>
  <si>
    <t>CF13GPWW_221_28-I</t>
  </si>
  <si>
    <t>CF13GPWW_14_19-A</t>
  </si>
  <si>
    <t>CF13GPWW_110_18-E</t>
  </si>
  <si>
    <t>CF13GPWW_290_27-L</t>
  </si>
  <si>
    <t>CF13GPWW_139_21-F</t>
  </si>
  <si>
    <t>CF13GPWW_271_31-K</t>
  </si>
  <si>
    <t>CF13GPWW_288_25-L</t>
  </si>
  <si>
    <t>CF13GPWW_242_24-J</t>
  </si>
  <si>
    <t>CF13GPWW_65_25-C</t>
  </si>
  <si>
    <t>CF13GPWW_293_30-L</t>
  </si>
  <si>
    <t>CF13GPWW_171_28-G</t>
  </si>
  <si>
    <t>CF13GPWW_93_28-D</t>
  </si>
  <si>
    <t>CF13GPWW_84_19-D</t>
  </si>
  <si>
    <t>CF13GPWW_243_25-J</t>
  </si>
  <si>
    <t>CF13GPWW_58_18-C</t>
  </si>
  <si>
    <t>CF13GPWW_223_30-I</t>
  </si>
  <si>
    <t>CF13GPWW_222_29-I</t>
  </si>
  <si>
    <t>CF13GPWW_120_28-E</t>
  </si>
  <si>
    <t>CF13GPWW_218_25-I</t>
  </si>
  <si>
    <t>CF13GPWW_167_24-G</t>
  </si>
  <si>
    <t>CF13GPWW_174_31-G</t>
  </si>
  <si>
    <t>CF13GPWW_66_26-C</t>
  </si>
  <si>
    <t>CF13GPWW_244_26-J</t>
  </si>
  <si>
    <t>CF13GPWW_116_24-E</t>
  </si>
  <si>
    <t>CF13GPWW_195_26-H</t>
  </si>
  <si>
    <t>CF13GPWW_140_22-F</t>
  </si>
  <si>
    <t>CF13GPWW_67_27-C</t>
  </si>
  <si>
    <t>CF13GPWW_217_24-I</t>
  </si>
  <si>
    <t>CF13GPWW_89_24-D</t>
  </si>
  <si>
    <t>CF13GPWW_191_22-H</t>
  </si>
  <si>
    <t>CF13GPWW_83_18-D</t>
  </si>
  <si>
    <t>CF13GPWW_172_29-G</t>
  </si>
  <si>
    <t>CF13GPWW_164_21-G</t>
  </si>
  <si>
    <t>CF13GPWW_267_27-K</t>
  </si>
  <si>
    <t>CF13GPWW_169_26-G</t>
  </si>
  <si>
    <t>CF13GPWW_40_23-B</t>
  </si>
  <si>
    <t>CF13GPWW_35_18-B</t>
  </si>
  <si>
    <t>CF13GPWW_63_23-C</t>
  </si>
  <si>
    <t>CF13GPWW_13_17-A</t>
  </si>
  <si>
    <t>CF13GPWW_41_24-B</t>
  </si>
  <si>
    <t>CF13GPWW_219_26-I</t>
  </si>
  <si>
    <t>CF13GPWW_165_22-G</t>
  </si>
  <si>
    <t>CF13GPWW_166_23-G</t>
  </si>
  <si>
    <t>CF13GPWW_34_17-B</t>
  </si>
  <si>
    <t>CF13GPWW_39_22-B</t>
  </si>
  <si>
    <t>CF13GPWW_119_27-E</t>
  </si>
  <si>
    <t>CF13GPWW_138_20-F</t>
  </si>
  <si>
    <t>CF13GPWW_245_27-J</t>
  </si>
  <si>
    <t>CF13GPWW_113_21-E</t>
  </si>
  <si>
    <t>CF13GPWW_220_27-I</t>
  </si>
  <si>
    <t>CF13GPWW_194_25-H</t>
  </si>
  <si>
    <t>CF13GPWW_37_20-B</t>
  </si>
  <si>
    <t>CF13GPWW_141_23-F</t>
  </si>
  <si>
    <t>CF13GPWW_61_21-C</t>
  </si>
  <si>
    <t>CF13GPWW_247_29-J</t>
  </si>
  <si>
    <t>CF13GPWW_38_21-B</t>
  </si>
  <si>
    <t>CF13GPWW_241_23-J</t>
  </si>
  <si>
    <t>CF13GPWW_246_28-J</t>
  </si>
  <si>
    <t>CF13GPWW_168_25-G</t>
  </si>
  <si>
    <t>CF13GPWW_64_24-C</t>
  </si>
  <si>
    <t>CF13GPWW_192_23-H</t>
  </si>
  <si>
    <t>CF13GPWW_197_28-H</t>
  </si>
  <si>
    <t>CF13GPWW_86_21-D</t>
  </si>
  <si>
    <t>CF13GPWW_62_22-C</t>
  </si>
  <si>
    <t>CF13GPWW_224_31-I</t>
  </si>
  <si>
    <t>CF13GPWW_87_22-D</t>
  </si>
  <si>
    <t>CF13GPWW_36_19-B</t>
  </si>
  <si>
    <t>CF13GPWW_15_20-A</t>
  </si>
  <si>
    <t>CF13GPWW_117_25-E</t>
  </si>
  <si>
    <t>CF13GPWW_144_26-F</t>
  </si>
  <si>
    <t>CF13GPWW_145_27-F</t>
  </si>
  <si>
    <t>CF13GPWW_143_25-F</t>
  </si>
  <si>
    <t>CF13GPWW_297_10-M</t>
  </si>
  <si>
    <t>CF13GPWW_42_3-C</t>
  </si>
  <si>
    <t>CF13GPWW_148_6-G</t>
  </si>
  <si>
    <t>CF13GPWW_175_7-H</t>
  </si>
  <si>
    <t>CF13GPWW_67_3-D</t>
  </si>
  <si>
    <t>CF13GPWW_370_12-P</t>
  </si>
  <si>
    <t>CF13GPWW_271_9-L</t>
  </si>
  <si>
    <t>CF13GPWW_122_5-F</t>
  </si>
  <si>
    <t>CF13GPWW_347_11-O</t>
  </si>
  <si>
    <t>CF13GPWW_95_4-E</t>
  </si>
  <si>
    <t>CF13GPWW_200_8-I</t>
  </si>
  <si>
    <t>CF13GPWW_112_20-E</t>
  </si>
  <si>
    <t>CF13GPWW_174_6-H</t>
  </si>
  <si>
    <t>CF13GPWW_248_9-K</t>
  </si>
  <si>
    <t>CF13GPWW_60_20-C</t>
  </si>
  <si>
    <t>CF13GPWW_85_20-D</t>
  </si>
  <si>
    <t>CF13GPWW_59_19-C</t>
  </si>
  <si>
    <t>Lost small amount; thesher not working well</t>
  </si>
  <si>
    <t>not done</t>
  </si>
  <si>
    <t>Notes</t>
  </si>
  <si>
    <t>FieldID</t>
  </si>
  <si>
    <t>Crop</t>
  </si>
  <si>
    <t>SB</t>
  </si>
  <si>
    <t>SW</t>
  </si>
  <si>
    <t>GB</t>
  </si>
  <si>
    <t>WW</t>
  </si>
  <si>
    <t>Joh</t>
  </si>
  <si>
    <t>M</t>
  </si>
  <si>
    <t>N</t>
  </si>
  <si>
    <t>L</t>
  </si>
  <si>
    <t>B</t>
  </si>
  <si>
    <t>J</t>
  </si>
  <si>
    <t>I</t>
  </si>
  <si>
    <t>A</t>
  </si>
  <si>
    <t>C</t>
  </si>
  <si>
    <t>O</t>
  </si>
  <si>
    <t>F</t>
  </si>
  <si>
    <t>K</t>
  </si>
  <si>
    <t>H</t>
  </si>
  <si>
    <t>D</t>
  </si>
  <si>
    <t>E</t>
  </si>
  <si>
    <t>G</t>
  </si>
  <si>
    <t>P</t>
  </si>
  <si>
    <t>Column</t>
  </si>
  <si>
    <t>Row2</t>
  </si>
  <si>
    <t>ID2</t>
  </si>
  <si>
    <t>Q</t>
  </si>
  <si>
    <t>R</t>
  </si>
  <si>
    <t>COLUMN_</t>
  </si>
  <si>
    <t>ROW2</t>
  </si>
  <si>
    <t>IDCheck</t>
  </si>
  <si>
    <t>ColCheck</t>
  </si>
  <si>
    <t>RowCheck</t>
  </si>
  <si>
    <t>IDFromBarcode</t>
  </si>
  <si>
    <t>DDLat</t>
  </si>
  <si>
    <t>DDLon</t>
  </si>
  <si>
    <t>sum</t>
  </si>
  <si>
    <t>Year</t>
  </si>
  <si>
    <t>Latitude</t>
  </si>
  <si>
    <t>Longitude</t>
  </si>
  <si>
    <t>SampleID</t>
  </si>
  <si>
    <t>CookEast</t>
  </si>
  <si>
    <t>Area</t>
  </si>
  <si>
    <t>GrainWeightWet</t>
  </si>
  <si>
    <t>TestWeight</t>
  </si>
  <si>
    <t>YieldWet</t>
  </si>
  <si>
    <t>protein not done</t>
  </si>
  <si>
    <t/>
  </si>
  <si>
    <t>GPHY15_SB_B5_10_14-A</t>
  </si>
  <si>
    <t>GPHY15_SB_B5_31_14-B</t>
  </si>
  <si>
    <t>GPHY15_SB_B5_55_15-C</t>
  </si>
  <si>
    <t>GPHY15_SB_B5_56_16-C</t>
  </si>
  <si>
    <t>GPHY15_SB_B5_81_16-D</t>
  </si>
  <si>
    <t>GPHY15_SB_B5_108_16-E</t>
  </si>
  <si>
    <t>GPHY15_SB_B5_135_17-F</t>
  </si>
  <si>
    <t>GPHY15_SB_B5_161_18-G</t>
  </si>
  <si>
    <t>GPHY15_SB_B5_187_18-H</t>
  </si>
  <si>
    <t>GPHY15_SB_B5_188_19-H</t>
  </si>
  <si>
    <t>GPHY15_SB_B5_213_20-I</t>
  </si>
  <si>
    <t>GPHY15_SB_B5_237_19-J</t>
  </si>
  <si>
    <t>GPHY15_SB_B5_238_20-J</t>
  </si>
  <si>
    <t>GPHY15_SB_B5_261_21-K</t>
  </si>
  <si>
    <t>GPHY15_SB_B5_262_22-K</t>
  </si>
  <si>
    <t>GPHY15_SB_B5_284_21-L</t>
  </si>
  <si>
    <t>GPHY15_SB_B5_285_22-L</t>
  </si>
  <si>
    <t>GPHY15_SB_B5_309_21-M</t>
  </si>
  <si>
    <t>GPHY15_SB_B5_310_22-M</t>
  </si>
  <si>
    <t>GPHY15_SB_B5_336_23-N</t>
  </si>
  <si>
    <t>GPHY15_SB_B5_360_23-O</t>
  </si>
  <si>
    <t>moisture</t>
  </si>
  <si>
    <t>sample too small</t>
  </si>
  <si>
    <t>sample small</t>
  </si>
  <si>
    <t>paper tare includes duct tape</t>
  </si>
  <si>
    <t>GPHY15_SC_B1_103_11-E</t>
  </si>
  <si>
    <t>GPHY15_SC_B1_104_12-E</t>
  </si>
  <si>
    <t>GPHY15_SC_B1_130_12-F</t>
  </si>
  <si>
    <t>GPHY15_SC_B1_156_13-G</t>
  </si>
  <si>
    <t>GPHY15_SC_B1_157_14-G</t>
  </si>
  <si>
    <t>GPHY15_SC_B1_182_13-H</t>
  </si>
  <si>
    <t>GPHY15_SC_B1_183_14-H</t>
  </si>
  <si>
    <t>GPHY15_SC_B1_208_15-I</t>
  </si>
  <si>
    <t>GPHY15_SC_B1_232_14-J</t>
  </si>
  <si>
    <t>GPHY15_SC_B1_233_15-J</t>
  </si>
  <si>
    <t>GPHY15_SC_B1_256_16-K</t>
  </si>
  <si>
    <t>GPHY15_SC_B1_257_17-K</t>
  </si>
  <si>
    <t>GPHY15_SC_B1_26_9-B</t>
  </si>
  <si>
    <t>GPHY15_SC_B1_279_16-L</t>
  </si>
  <si>
    <t>GPHY15_SC_B1_280_17-L</t>
  </si>
  <si>
    <t>GPHY15_SC_B1_305_17-M</t>
  </si>
  <si>
    <t>GPHY15_SC_B1_331_18-N</t>
  </si>
  <si>
    <t>GPHY15_SC_B1_355_18-O</t>
  </si>
  <si>
    <t>GPHY15_SC_B1_377_18-P</t>
  </si>
  <si>
    <t>GPHY15_SC_B1_378_19-P</t>
  </si>
  <si>
    <t>GPHY15_SC_B1_401_20-Q</t>
  </si>
  <si>
    <t>GPHY15_SC_B1_425_21-R</t>
  </si>
  <si>
    <t>GPHY15_SC_B1_5_9-A</t>
  </si>
  <si>
    <t>GPHY15_SC_B1_50_10-C_B</t>
  </si>
  <si>
    <t>GPHY15_SC_B1_76_11-D</t>
  </si>
  <si>
    <t>GPHY15_SC_B2_105_13-E</t>
  </si>
  <si>
    <t>GPHY15_SC_B2_131_13-F</t>
  </si>
  <si>
    <t>GPHY15_SC_B2_132_14-F</t>
  </si>
  <si>
    <t>GPHY15_SC_B2_158_15-G</t>
  </si>
  <si>
    <t>GPHY15_SC_B2_184_15-H</t>
  </si>
  <si>
    <t>GPHY15_SC_B2_209_16-I</t>
  </si>
  <si>
    <t>GPHY15_SC_B2_234_16-J</t>
  </si>
  <si>
    <t>GPHY15_SC_B2_27_10-B</t>
  </si>
  <si>
    <t>GPHY15_SC_B2_306_18-M</t>
  </si>
  <si>
    <t>GPHY15_SC_B2_332_19-N</t>
  </si>
  <si>
    <t>GPHY15_SC_B2_356_19-O</t>
  </si>
  <si>
    <t>GPHY15_SC_B2_357_20-O</t>
  </si>
  <si>
    <t>GPHY15_SC_B2_379_20-P</t>
  </si>
  <si>
    <t>GPHY15_SC_B2_402_21-Q</t>
  </si>
  <si>
    <t>GPHY15_SC_B2_51_11-C</t>
  </si>
  <si>
    <t>GPHY15_SC_B2_52_12-C</t>
  </si>
  <si>
    <t>GPHY15_SC_B2_6_10-A</t>
  </si>
  <si>
    <t>GPHY15_SC_B2_77_12-D</t>
  </si>
  <si>
    <t>GPHY15_SC_B3_106_14-E</t>
  </si>
  <si>
    <t>GPHY15_SC_B3_133_15-F</t>
  </si>
  <si>
    <t>GPHY15_SC_B3_159_16-G</t>
  </si>
  <si>
    <t>GPHY15_SC_B3_185_16-H</t>
  </si>
  <si>
    <t>GPHY15_SC_B3_210_17-I</t>
  </si>
  <si>
    <t>GPHY15_SC_B3_235_17-J</t>
  </si>
  <si>
    <t>GPHY15_SC_B3_259_19-K</t>
  </si>
  <si>
    <t>GPHY15_SC_B3_28_11-B</t>
  </si>
  <si>
    <t>GPHY15_SC_B3_281_18-L</t>
  </si>
  <si>
    <t>GPHY15_SC_B3_282_19-L</t>
  </si>
  <si>
    <t>GPHY15_SC_B3_29_12-B</t>
  </si>
  <si>
    <t>GPHY15_SC_B3_307_19-M</t>
  </si>
  <si>
    <t>GPHY15_SC_B3_308_20-M</t>
  </si>
  <si>
    <t>GPHY15_SC_B3_333_20-N</t>
  </si>
  <si>
    <t>GPHY15_SC_B3_380_21-P</t>
  </si>
  <si>
    <t>GPHY15_SC_B3_381_22-P</t>
  </si>
  <si>
    <t>GPHY15_SC_B3_53_13-C</t>
  </si>
  <si>
    <t>GPHY15_SC_B3_7_11-A_B</t>
  </si>
  <si>
    <t>GPHY15_SC_B3_78_13-D</t>
  </si>
  <si>
    <t>GPHY15_SC_B3_79_14-D</t>
  </si>
  <si>
    <t>GPHY15_SC_B3_8_12-A</t>
  </si>
  <si>
    <t>GPHY15_SC_C2_112_20-E</t>
  </si>
  <si>
    <t>GPHY15_SC_C2_139_21-F</t>
  </si>
  <si>
    <t>GPHY15_SC_C2_140_22-f</t>
  </si>
  <si>
    <t>GPHY15_SC_C2_166_23-G</t>
  </si>
  <si>
    <t>GPHY15_SC_C2_192_23-H</t>
  </si>
  <si>
    <t>GPHY15_SC_C2_217_24-I</t>
  </si>
  <si>
    <t>GPHY15_SC_C2_242_24-J</t>
  </si>
  <si>
    <t>GPHY15_SC_C2_265_25-K</t>
  </si>
  <si>
    <t>GPHY15_SC_C2_266_26-K</t>
  </si>
  <si>
    <t>GPHY15_SC_C2_288_25-L</t>
  </si>
  <si>
    <t>GPHY15_SC_C2_289_26-L</t>
  </si>
  <si>
    <t>GPHY15_SC_C2_314_26-M</t>
  </si>
  <si>
    <t>GPHY15_SC_C2_315_27-M</t>
  </si>
  <si>
    <t>GPHY15_SC_C2_35_18-B</t>
  </si>
  <si>
    <t>GPHY15_SC_C2_36_19-B</t>
  </si>
  <si>
    <t>GPHY15_SC_C2_59_19-C</t>
  </si>
  <si>
    <t>GPHY15_SC_C2_60_20-C</t>
  </si>
  <si>
    <t>GPHY15_SC_C2_85_20-D</t>
  </si>
  <si>
    <t>Oil (DM)</t>
  </si>
  <si>
    <t>nir ERROR CODE  512 (030D)</t>
  </si>
  <si>
    <t>NIR ERROR CODE 64 (030E) 2X</t>
  </si>
  <si>
    <t>nir ERROR 512 (O3Od) ran 2X</t>
  </si>
  <si>
    <t>NIR ERROR DSP 8192</t>
  </si>
  <si>
    <t>nir error code 64 (030e) 2x</t>
  </si>
  <si>
    <t>ERROR :SAMPLE IN CELL. CLEANED PER INSTRUCTIONS 2X. RAN 3X</t>
  </si>
  <si>
    <t>nir error code 64 (030e)</t>
  </si>
  <si>
    <t>empty residue bag</t>
  </si>
  <si>
    <t>empty biomass bag</t>
  </si>
  <si>
    <t>RAN 3X</t>
  </si>
  <si>
    <t xml:space="preserve">      3x</t>
  </si>
  <si>
    <t xml:space="preserve">   2x</t>
  </si>
  <si>
    <t>GrossWtPlusBag (g)</t>
  </si>
  <si>
    <t>TotalBagWt (g)</t>
  </si>
  <si>
    <t>NetWt (g)</t>
  </si>
  <si>
    <t>GrainYieldPlusBag (g)</t>
  </si>
  <si>
    <t>GrainBagWt (g)</t>
  </si>
  <si>
    <t>GrainNetWt (g)</t>
  </si>
  <si>
    <t>Paper document originally said "Bag Wt 272g", I think this should be the 259g Bag. It might have been  tared with the paper bag(s) inside</t>
  </si>
  <si>
    <t>GPHY15_SW_C3_14_19-A</t>
  </si>
  <si>
    <t>GPHY15_SW_C3_15_20-A</t>
  </si>
  <si>
    <t>GPHY15_SW_C3_37_20-B</t>
  </si>
  <si>
    <t>GPHY15_SW_C3_61_21-C</t>
  </si>
  <si>
    <t>GPHY15_SW_C3_62_22-C</t>
  </si>
  <si>
    <t>GPHY15_SW_C3_86_21-D</t>
  </si>
  <si>
    <t>GPHY15_SW_C3_87_22-D</t>
  </si>
  <si>
    <t>GPHY15_SW_C3_113_21-E</t>
  </si>
  <si>
    <t>GPHY15_SW_C3_114_22-E</t>
  </si>
  <si>
    <t>GPHY15_SW_C3_141_23-F</t>
  </si>
  <si>
    <t>GPHY15_SW_C3_167_24-G</t>
  </si>
  <si>
    <t>GPHY15_SW_C3_193_24-H</t>
  </si>
  <si>
    <t>GPHY15_SW_C3_218_25-I</t>
  </si>
  <si>
    <t>GPHY15_SW_C3_219_26-I</t>
  </si>
  <si>
    <t>GPHY15_SW_C3_243_25-J</t>
  </si>
  <si>
    <t>GPHY15_SW_C3_244_26-J</t>
  </si>
  <si>
    <t>GPHY15_SW_C3_290_27-L</t>
  </si>
  <si>
    <t>GPHY15_SW_C3_316_28-M</t>
  </si>
  <si>
    <t>GPHY15_SW_C3_267-27-K</t>
  </si>
  <si>
    <t>GPHY15_WW_A1_122_4-F</t>
  </si>
  <si>
    <t>GPHY15_WW_A1_123_5-F</t>
  </si>
  <si>
    <t>GPHY15_WW_A1_149_6-G</t>
  </si>
  <si>
    <t>GPHY15_WW_A1_175_6-H</t>
  </si>
  <si>
    <t>GPHY15_WW_A1_176_7-H</t>
  </si>
  <si>
    <t>GPHY15_WW_A1_18_1-B</t>
  </si>
  <si>
    <t>GPHY15_WW_A1_200_7-I</t>
  </si>
  <si>
    <t>GPHY15_WW_A1_201_8-I</t>
  </si>
  <si>
    <t>GPHY15_WW_A1_225_7-J</t>
  </si>
  <si>
    <t>GPHY15_WW_A1_249_9-K</t>
  </si>
  <si>
    <t>GPHY15_WW_A1_272_9-L</t>
  </si>
  <si>
    <t>GPHY15_WW_A1_297_9-M</t>
  </si>
  <si>
    <t>GPHY15_WW_A1_298_10-M</t>
  </si>
  <si>
    <t>GPHY15_WW_A1_323_10-N</t>
  </si>
  <si>
    <t>GPHY15_WW_A1_348_11-O</t>
  </si>
  <si>
    <t>GPHY15_WW_A1_371_12-P</t>
  </si>
  <si>
    <t>GPHY15_WW_A1_42_2-C</t>
  </si>
  <si>
    <t>GPHY15_WW_A1_43_3-C</t>
  </si>
  <si>
    <t>GPHY15_WW_A1_68_3-D</t>
  </si>
  <si>
    <t>GPHY15_WW_A1_95_3-E</t>
  </si>
  <si>
    <t>GPHY15_WW_A1_96_4-E</t>
  </si>
  <si>
    <t>GPHY15_WW_A2_124_6-F</t>
  </si>
  <si>
    <t>GPHY15_WW_A2_150_7-G</t>
  </si>
  <si>
    <t>GPHY15_WW_A2_177_8-H</t>
  </si>
  <si>
    <t>GPHY15_WW_A2_19_2-B</t>
  </si>
  <si>
    <t>GPHY15_WW_A2_20_3-B</t>
  </si>
  <si>
    <t>GPHY15_WW_A2_202_9-I</t>
  </si>
  <si>
    <t>GPHY15_WW_A2_226_8-J</t>
  </si>
  <si>
    <t>GPHY15_WW_A2_250_10-K</t>
  </si>
  <si>
    <t>GPHY15_WW_A2_273_10-L</t>
  </si>
  <si>
    <t>GPHY15_WW_A2_299_11-M</t>
  </si>
  <si>
    <t>GPHY15_WW_A2_324_11-N</t>
  </si>
  <si>
    <t>GPHY15_WW_A2_325_12-N</t>
  </si>
  <si>
    <t>GPHY15_WW_A2_349_12-O</t>
  </si>
  <si>
    <t>GPHY15_WW_A2_372_13-P</t>
  </si>
  <si>
    <t>GPHY15_WW_A2_394_13-Q</t>
  </si>
  <si>
    <t>GPHY15_WW_A2_395_14-Q</t>
  </si>
  <si>
    <t>GPHY15_WW_A2_419_15-R</t>
  </si>
  <si>
    <t>GPHY15_WW_A2_44_4-C</t>
  </si>
  <si>
    <t>GPHY15_WW_A2_69_4-D</t>
  </si>
  <si>
    <t>GPHY15_WW_A2_70_5-D</t>
  </si>
  <si>
    <t>GPHY15_WW_A2_97_5-E</t>
  </si>
  <si>
    <t>GPHY15_WW_A3_125_7-F</t>
  </si>
  <si>
    <t>GPHY15_WW_A3_151_8-G</t>
  </si>
  <si>
    <t>GPHY15_WW_A3_178_9-H</t>
  </si>
  <si>
    <t>GPHY15_WW_A3_203_10-I</t>
  </si>
  <si>
    <t>GPHY15_WW_A3_21_4-B</t>
  </si>
  <si>
    <t>GPHY15_WW_A3_227_9-J</t>
  </si>
  <si>
    <t>GPHY15_WW_A3_228_10-J</t>
  </si>
  <si>
    <t>GPHY15_WW_A3_251_11-K</t>
  </si>
  <si>
    <t>GPHY15_WW_A3_274_11-L</t>
  </si>
  <si>
    <t>GPHY15_WW_A3_275_12-L</t>
  </si>
  <si>
    <t>GPHY15_WW_A3_300_12-M</t>
  </si>
  <si>
    <t>GPHY15_WW_A3_326_13-N</t>
  </si>
  <si>
    <t>GPHY15_WW_A3_350_13-O</t>
  </si>
  <si>
    <t>GPHY15_WW_A3_373_14-P</t>
  </si>
  <si>
    <t>GPHY15_WW_A3_396_15-Q</t>
  </si>
  <si>
    <t>GPHY15_WW_A3_420_16-R</t>
  </si>
  <si>
    <t>GPHY15_WW_A3_45_5-C</t>
  </si>
  <si>
    <t>GPHY15_WW_A3_46_6-C</t>
  </si>
  <si>
    <t>GPHY15_WW_A3_71_6-D</t>
  </si>
  <si>
    <t>GPHY15_WW_A3_98_6-E</t>
  </si>
  <si>
    <t>GPHY15_WW_A3_99_7-E</t>
  </si>
  <si>
    <t>GPHY15_WW_A4_1_5-A</t>
  </si>
  <si>
    <t>GPHY15_WW_A4_100_8-E</t>
  </si>
  <si>
    <t>GPHY15_WW_A4_126_8-F</t>
  </si>
  <si>
    <t>GPHY15_WW_A4_152_9-G</t>
  </si>
  <si>
    <t>GPHY15_WW_A4_153_10-G</t>
  </si>
  <si>
    <t>GPHY15_WW_A4_179_10-H</t>
  </si>
  <si>
    <t>GPHY15_WW_A4_204_11-I</t>
  </si>
  <si>
    <t>GPHY15_WW_A4_22_5-B</t>
  </si>
  <si>
    <t>GPHY15_WW_A4_229_11-J</t>
  </si>
  <si>
    <t>GPHY15_WW_A4_23_6-B</t>
  </si>
  <si>
    <t>GPHY15_WW_A4_252_12-K</t>
  </si>
  <si>
    <t>GPHY15_WW_A4_253_13-K</t>
  </si>
  <si>
    <t>GPHY15_WW_A4_276_13-L</t>
  </si>
  <si>
    <t>GPHY15_WW_A4_301_13-M</t>
  </si>
  <si>
    <t>GPHY15_WW_A4_327_14-N</t>
  </si>
  <si>
    <t>GPHY15_WW_A4_351_14-O</t>
  </si>
  <si>
    <t>GPHY15_WW_A4_374_15-P</t>
  </si>
  <si>
    <t>GPHY15_WW_A4_397_16-Q</t>
  </si>
  <si>
    <t>GPHY15_WW_A4_398_17-Q</t>
  </si>
  <si>
    <t>GPHY15_WW_A4_421_17-R</t>
  </si>
  <si>
    <t>GPHY15_WW_A4_47_7-C</t>
  </si>
  <si>
    <t>GPHY15_WW_A4_72_7-D</t>
  </si>
  <si>
    <t>GPHY15_WW_A4_73_8-D</t>
  </si>
  <si>
    <t>GPHY15_WW_A5_101_9-E</t>
  </si>
  <si>
    <t>GPHY15_WW_A5_127_9-F</t>
  </si>
  <si>
    <t>GPHY15_WW_A5_128_10-F</t>
  </si>
  <si>
    <t>GPHY15_WW_A5_154_11-G</t>
  </si>
  <si>
    <t>GPHY15_WW_A5_180_11-H</t>
  </si>
  <si>
    <t>GPHY15_WW_A5_2_6-A</t>
  </si>
  <si>
    <t>GPHY15_WW_A5_205_12-I</t>
  </si>
  <si>
    <t>GPHY15_WW_A5_230_12-J</t>
  </si>
  <si>
    <t>GPHY15_WW_A5_24_7-B</t>
  </si>
  <si>
    <t>GPHY15_WW_A5_254_14-K</t>
  </si>
  <si>
    <t>GPHY15_WW_A5_277_14-L</t>
  </si>
  <si>
    <t>GPHY15_WW_A5_3_7-A</t>
  </si>
  <si>
    <t>GPHY15_WW_A5_302_14-M</t>
  </si>
  <si>
    <t>GPHY15_WW_A5_328_15-N</t>
  </si>
  <si>
    <t>GPHY15_WW_A5_352_15-O</t>
  </si>
  <si>
    <t>GPHY15_WW_A5_353_16-O</t>
  </si>
  <si>
    <t>GPHY15_WW_A5_375_16-P</t>
  </si>
  <si>
    <t>GPHY15_WW_A5_376_17-P</t>
  </si>
  <si>
    <t>GPHY15_WW_A5_422_18-R</t>
  </si>
  <si>
    <t>GPHY15_WW_A5_48_8-C</t>
  </si>
  <si>
    <t>GPHY15_WW_A6_102_10-E</t>
  </si>
  <si>
    <t>GPHY15_WW_A6_129_11-F</t>
  </si>
  <si>
    <t>GPHY15_WW_A6_155_12-G</t>
  </si>
  <si>
    <t>GPHY15_WW_A6_206_13-I</t>
  </si>
  <si>
    <t>GPHY15_WW_A6_207_14-I</t>
  </si>
  <si>
    <t>GPHY15_WW_A6_231_13-J</t>
  </si>
  <si>
    <t>GPHY15_WW_A6_25_8-B</t>
  </si>
  <si>
    <t>GPHY15_WW_A6_255_15-K</t>
  </si>
  <si>
    <t>GPHY15_WW_A6_278_15-L</t>
  </si>
  <si>
    <t>GPHY15_WW_A6_303_15-M</t>
  </si>
  <si>
    <t>GPHY15_WW_A6_304_16-M</t>
  </si>
  <si>
    <t>GPHY15_WW_A6_329_16-N</t>
  </si>
  <si>
    <t>GPHY15_WW_A6_330_17-N</t>
  </si>
  <si>
    <t>GPHY15_WW_A6_354_17-O</t>
  </si>
  <si>
    <t>GPHY15_WW_A6_399_18-Q</t>
  </si>
  <si>
    <t>GPHY15_WW_A6_4_8-A</t>
  </si>
  <si>
    <t>GPHY15_WW_A6_400_19-Q</t>
  </si>
  <si>
    <t>GPHY15_WW_A6_423_19-R</t>
  </si>
  <si>
    <t>GPHY15_WW_A6_424_20-R</t>
  </si>
  <si>
    <t>GPHY15_WW_A6_49_9-C</t>
  </si>
  <si>
    <t>GPHY15_WW_A6_74_9-D</t>
  </si>
  <si>
    <t>GPHY15_WW_A6_75_10-D</t>
  </si>
  <si>
    <t>GPHY15_WW_B4_107_15-E</t>
  </si>
  <si>
    <t>GPHY15_WW_B4_134_16-F</t>
  </si>
  <si>
    <t>GPHY15_WW_B4_160_17-G</t>
  </si>
  <si>
    <t>GPHY15_WW_B4_181_12-H</t>
  </si>
  <si>
    <t>GPHY15_WW_B4_186_17-H</t>
  </si>
  <si>
    <t>GPHY15_WW_B4_211_18-I</t>
  </si>
  <si>
    <t>GPHY15_WW_B4_212_19-I</t>
  </si>
  <si>
    <t>GPHY15_WW_B4_236_18-J</t>
  </si>
  <si>
    <t>GPHY15_WW_B4_260_20-K</t>
  </si>
  <si>
    <t>GPHY15_WW_B4_283_20-L</t>
  </si>
  <si>
    <t>GPHY15_WW_B4_30_13-B</t>
  </si>
  <si>
    <t>GPHY15_WW_B4_334_21-N</t>
  </si>
  <si>
    <t>GPHY15_WW_B4_335_22-N</t>
  </si>
  <si>
    <t>GPHY15_WW_B4_358_21-O</t>
  </si>
  <si>
    <t>GPHY15_WW_B4_359_22-O</t>
  </si>
  <si>
    <t>GPHY15_WW_B4_54_14-C</t>
  </si>
  <si>
    <t>GPHY15_WW_B4_80_15-D</t>
  </si>
  <si>
    <t>GPHY15_WW_B4_9_13-A</t>
  </si>
  <si>
    <t>starch</t>
  </si>
  <si>
    <t>GPHY15_GB_B6_109_17-E</t>
  </si>
  <si>
    <t>GPHY15_GB_B6_11_15-A</t>
  </si>
  <si>
    <t>GPHY15_GB_B6_12_16-A</t>
  </si>
  <si>
    <t>GPHY15_GB_B6_136_18-F</t>
  </si>
  <si>
    <t>GPHY15_GB_B6_137_19-F</t>
  </si>
  <si>
    <t>GPHY15_GB_B6_162_19-G</t>
  </si>
  <si>
    <t>GPHY15_GB_B6_163_20-G</t>
  </si>
  <si>
    <t>GPHY15_GB_B6_189_20-H</t>
  </si>
  <si>
    <t>GPHY15_GB_B6_214_21-I</t>
  </si>
  <si>
    <t>GPHY15_GB_B6_215_22-I</t>
  </si>
  <si>
    <t>GPHY15_GB_B6_239_21-J</t>
  </si>
  <si>
    <t>GPHY15_GB_B6_240_22-J</t>
  </si>
  <si>
    <t>GPHY15_GB_B6_263_23-K</t>
  </si>
  <si>
    <t>GPHY15_GB_B6_286_23-L</t>
  </si>
  <si>
    <t>GPHY15_GB_B6_311_23-M</t>
  </si>
  <si>
    <t>GPHY15_GB_B6_312_24-M</t>
  </si>
  <si>
    <t>GPHY15_GB_B6_32_15-B</t>
  </si>
  <si>
    <t>GPHY15_GB_B6_33_16-B</t>
  </si>
  <si>
    <t>GPHY15_GB_B6_337_24-N</t>
  </si>
  <si>
    <t>GPHY15_GB_B6_57_17-C</t>
  </si>
  <si>
    <t>GPHY15_GB_B6_82_17-D</t>
  </si>
  <si>
    <t>GPHY15_GB_C1_110_18-E</t>
  </si>
  <si>
    <t>GPHY15_GB_C1_111_19-E</t>
  </si>
  <si>
    <t>GPHY15_GB_C1_13_17-A</t>
  </si>
  <si>
    <t>GPHY15_GB_C1_138_20-F</t>
  </si>
  <si>
    <t>GPHY15_GB_C1_164_21-G</t>
  </si>
  <si>
    <t>GPHY15_GB_C1_165_22-G</t>
  </si>
  <si>
    <t>GPHY15_GB_C1_190_21-H</t>
  </si>
  <si>
    <t>GPHY15_GB_C1_191_22-H</t>
  </si>
  <si>
    <t>GPHY15_GB_C1_216_23-I</t>
  </si>
  <si>
    <t>GPHY15_GB_C1_241_23-J</t>
  </si>
  <si>
    <t>GPHY15_GB_C1_264_24-K</t>
  </si>
  <si>
    <t>GPHY15_GB_C1_287_24-L</t>
  </si>
  <si>
    <t>GPHY15_GB_C1_313_25-M</t>
  </si>
  <si>
    <t>GPHY15_GB_C1_338_25-N</t>
  </si>
  <si>
    <t>GPHY15_GB_C1_34_17-B</t>
  </si>
  <si>
    <t>GPHY15_GB_C1_58_18-C</t>
  </si>
  <si>
    <t>GPHY15_GB_C1_83_18-D</t>
  </si>
  <si>
    <t>GPHY15_GB_C1_84_19-D</t>
  </si>
  <si>
    <t>GPHY15_GB_C4_115_23-E</t>
  </si>
  <si>
    <t>GPHY15_GB_C4_116_24-E</t>
  </si>
  <si>
    <t>GPHY15_GB_C4_142_24-F</t>
  </si>
  <si>
    <t>GPHY15_GB_C4_16_22-A</t>
  </si>
  <si>
    <t>GPHY15_GB_C4_168_25-G</t>
  </si>
  <si>
    <t>GPHY15_GB_C4_169_26-G</t>
  </si>
  <si>
    <t>GPHY15_GB_C4_194_25-H</t>
  </si>
  <si>
    <t>GPHY15_GB_C4_195_26-H</t>
  </si>
  <si>
    <t>GPHY15_GB_C4_220_27-I</t>
  </si>
  <si>
    <t>GPHY15_GB_C4_245_27-J</t>
  </si>
  <si>
    <t>GPHY15_GB_C4_268_28-K</t>
  </si>
  <si>
    <t>GPHY15_GB_C4_269_29-K</t>
  </si>
  <si>
    <t>GPHY15_GB_C4_291_28-L</t>
  </si>
  <si>
    <t>GPHY15_GB_C4_292_29-L</t>
  </si>
  <si>
    <t>GPHY15_GB_C4_38_21-B</t>
  </si>
  <si>
    <t>GPHY15_GB_C4_39_22-B</t>
  </si>
  <si>
    <t>GPHY15_GB_C4_63_23-C</t>
  </si>
  <si>
    <t>GPHY15_GB_C4_88_23-D</t>
  </si>
  <si>
    <t>GPHY15_GB_C5_117_25-E</t>
  </si>
  <si>
    <t>GPHY15_GB_C5_143_25-F</t>
  </si>
  <si>
    <t>GPHY15_GB_C5_144_26-F</t>
  </si>
  <si>
    <t>GPHY15_GB_C5_17_23-A</t>
  </si>
  <si>
    <t>GPHY15_GB_C5_170_27-G</t>
  </si>
  <si>
    <t>GPHY15_GB_C5_196_27-H</t>
  </si>
  <si>
    <t>GPHY15_GB_C5_221_28-I</t>
  </si>
  <si>
    <t>GPHY15_GB_C5_222_29-I</t>
  </si>
  <si>
    <t>GPHY15_GB_C5_246_28-J</t>
  </si>
  <si>
    <t>GPHY15_GB_C5_247_29-J</t>
  </si>
  <si>
    <t>GPHY15_GB_C5_270_30-K</t>
  </si>
  <si>
    <t>GPHY15_GB_C5_293_30-L</t>
  </si>
  <si>
    <t>GPHY15_GB_C5_40_23-B</t>
  </si>
  <si>
    <t>GPHY15_GB_C5_64_24-C</t>
  </si>
  <si>
    <t>GPHY15_GB_C5_89_24-D</t>
  </si>
  <si>
    <t>GPHY15_GB_C5_90_25-D</t>
  </si>
  <si>
    <t>GPHY15_GB_C6_118_26-E</t>
  </si>
  <si>
    <t>GPHY15_GB_C6_145_27-F</t>
  </si>
  <si>
    <t>GPHY15_GB_C6_171_28-G</t>
  </si>
  <si>
    <t>GPHY15_GB_C6_172_29-G</t>
  </si>
  <si>
    <t>GPHY15_GB_C6_197_28-H</t>
  </si>
  <si>
    <t>GPHY15_GB_C6_198_29-H</t>
  </si>
  <si>
    <t>GPHY15_GB_C6_223_30-I</t>
  </si>
  <si>
    <t>GPHY15_GB_C6_248_30-J</t>
  </si>
  <si>
    <t>GPHY15_GB_C6_271_31-K</t>
  </si>
  <si>
    <t>GPHY15_GB_C6_41_24-B</t>
  </si>
  <si>
    <t>GPHY15_GB_C6_65_25-C</t>
  </si>
  <si>
    <t>GPHY15_GB_C6_66_26-C</t>
  </si>
  <si>
    <t>GPHY15_GB_C6_91_26-D</t>
  </si>
  <si>
    <t>GPHY15_GB_C7_119_27-E</t>
  </si>
  <si>
    <t>GPHY15_GB_C7_120_28-E</t>
  </si>
  <si>
    <t>GPHY15_GB_C7_146_28-F</t>
  </si>
  <si>
    <t>GPHY15_GB_C7_147_29-F</t>
  </si>
  <si>
    <t>GPHY15_GB_C7_173_30-G</t>
  </si>
  <si>
    <t>GPHY15_GB_C7_199_30-H</t>
  </si>
  <si>
    <t>GPHY15_GB_C7_224_31-I</t>
  </si>
  <si>
    <t>GPHY15_GB_C7_67_27-C</t>
  </si>
  <si>
    <t>GPHY15_GB_C7_92_27-D</t>
  </si>
  <si>
    <t>GPHY15_GB_C8_121_29-E</t>
  </si>
  <si>
    <t>GPHY15_GB_C8_148_30-F</t>
  </si>
  <si>
    <t>GPHY15_GB_C8_174_31-G</t>
  </si>
  <si>
    <t>GPHY15_GB_C8_93_28-D</t>
  </si>
  <si>
    <t>GPHY15_GB_C8_94_29-D</t>
  </si>
  <si>
    <t>BiomassNotes</t>
  </si>
  <si>
    <t>FieldStrip</t>
  </si>
  <si>
    <t>GPHY15</t>
  </si>
  <si>
    <t>B5</t>
  </si>
  <si>
    <t>SC</t>
  </si>
  <si>
    <t>B1</t>
  </si>
  <si>
    <t>B2</t>
  </si>
  <si>
    <t>B3</t>
  </si>
  <si>
    <t>C2</t>
  </si>
  <si>
    <t>C3</t>
  </si>
  <si>
    <t>A1</t>
  </si>
  <si>
    <t>A2</t>
  </si>
  <si>
    <t>A3</t>
  </si>
  <si>
    <t>A4</t>
  </si>
  <si>
    <t>A5</t>
  </si>
  <si>
    <t>A6</t>
  </si>
  <si>
    <t>B4</t>
  </si>
  <si>
    <t>B6</t>
  </si>
  <si>
    <t>C1</t>
  </si>
  <si>
    <t>C4</t>
  </si>
  <si>
    <t>C5</t>
  </si>
  <si>
    <t>C6</t>
  </si>
  <si>
    <t>C7</t>
  </si>
  <si>
    <t>C8</t>
  </si>
  <si>
    <t>f</t>
  </si>
  <si>
    <t>ProjectAndYear</t>
  </si>
  <si>
    <t>NotesCheck</t>
  </si>
  <si>
    <t>,sample too small</t>
  </si>
  <si>
    <t>,sample small</t>
  </si>
  <si>
    <t>Paper document originally said "Bag Wt 272g", I think this should be the 259g Bag. It might have been  tared with the paper bag(s) inside,moisture</t>
  </si>
  <si>
    <t>Paper document originally said "Bag Wt 272g", I think this should be the 259g Bag. It might have been  tared with the paper bag(s) inside,moisture,paper tare includes duct tape</t>
  </si>
  <si>
    <t>,empty residue bag</t>
  </si>
  <si>
    <t>,nir ERROR CODE  512 (030D),empty residue bag</t>
  </si>
  <si>
    <t>,NIR ERROR CODE 64 (030E) 2X,empty residue bag</t>
  </si>
  <si>
    <t>,nir ERROR 512 (O3Od) ran 2X</t>
  </si>
  <si>
    <t>empty biomass bag,empty biomass bag</t>
  </si>
  <si>
    <t>,NIR ERROR DSP 8192,RAN 3X,empty residue bag</t>
  </si>
  <si>
    <t>,nir error code 64 (030e) 2x,empty residue bag</t>
  </si>
  <si>
    <t>,ERROR :SAMPLE IN CELL. CLEANED PER INSTRUCTIONS 2X. RAN 3X</t>
  </si>
  <si>
    <t>,NIR ERROR DSP 8192</t>
  </si>
  <si>
    <t>,nir error code 64 (030e) 2x</t>
  </si>
  <si>
    <t>,NIR ERROR DSP 8192,RAN 3X</t>
  </si>
  <si>
    <t>,nir error code 64 (030e),      3x</t>
  </si>
  <si>
    <t>,nir error code 64 (030e),   2x,empty residue bag</t>
  </si>
  <si>
    <t>,moisture</t>
  </si>
  <si>
    <t>,starch</t>
  </si>
  <si>
    <t>,moisture,starch</t>
  </si>
  <si>
    <t>HarvestYear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</si>
</sst>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Border="0" applyProtection="0"/>
  </cellStyleXfs>
  <cellXfs count="11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4" fillId="0" borderId="0" xfId="0" applyFont="1"/>
  </cellXfs>
  <cellStyles count="2">
    <cellStyle name="Excel Built-in Normal" xfId="1" xr:uid="{62AAEEC9-0C4B-4286-BE9E-5E1AA4D3260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28" sqref="Y28"/>
    </sheetView>
  </sheetViews>
  <sheetFormatPr defaultRowHeight="14.4" x14ac:dyDescent="0.3"/>
  <cols>
    <col min="1" max="1" width="20.33203125" bestFit="1" customWidth="1"/>
    <col min="2" max="6" width="20.33203125" style="1" customWidth="1"/>
    <col min="14" max="14" width="8.88671875" style="1"/>
    <col min="18" max="20" width="8.88671875" style="4"/>
    <col min="23" max="25" width="8.88671875" style="5"/>
  </cols>
  <sheetData>
    <row r="1" spans="1:26" x14ac:dyDescent="0.3">
      <c r="A1" t="s">
        <v>133</v>
      </c>
      <c r="B1" s="1" t="s">
        <v>351</v>
      </c>
      <c r="C1" s="1" t="s">
        <v>383</v>
      </c>
      <c r="D1" s="1" t="s">
        <v>375</v>
      </c>
      <c r="E1" s="1" t="s">
        <v>373</v>
      </c>
      <c r="F1" s="1" t="s">
        <v>374</v>
      </c>
      <c r="G1" t="s">
        <v>134</v>
      </c>
      <c r="H1" t="s">
        <v>135</v>
      </c>
      <c r="I1" t="s">
        <v>136</v>
      </c>
      <c r="J1" t="s">
        <v>137</v>
      </c>
      <c r="K1" t="s">
        <v>130</v>
      </c>
      <c r="L1" t="s">
        <v>132</v>
      </c>
      <c r="M1" t="s">
        <v>349</v>
      </c>
      <c r="O1" t="s">
        <v>375</v>
      </c>
      <c r="P1" t="s">
        <v>378</v>
      </c>
      <c r="Q1" t="s">
        <v>379</v>
      </c>
      <c r="R1" s="4" t="s">
        <v>380</v>
      </c>
      <c r="S1" s="4" t="s">
        <v>381</v>
      </c>
      <c r="T1" s="4" t="s">
        <v>382</v>
      </c>
      <c r="W1" s="5" t="s">
        <v>375</v>
      </c>
      <c r="X1" s="5" t="s">
        <v>384</v>
      </c>
      <c r="Y1" s="5" t="s">
        <v>385</v>
      </c>
    </row>
    <row r="2" spans="1:26" x14ac:dyDescent="0.3">
      <c r="A2" t="s">
        <v>39</v>
      </c>
      <c r="B2" s="1" t="s">
        <v>353</v>
      </c>
      <c r="C2" s="1">
        <v>0</v>
      </c>
      <c r="D2" s="1">
        <f>C2+1</f>
        <v>1</v>
      </c>
      <c r="E2" s="1">
        <v>5</v>
      </c>
      <c r="F2" s="1" t="s">
        <v>363</v>
      </c>
      <c r="G2">
        <v>461</v>
      </c>
      <c r="H2">
        <v>11.9</v>
      </c>
      <c r="I2">
        <v>7.6</v>
      </c>
      <c r="J2">
        <v>72</v>
      </c>
      <c r="K2">
        <v>30.1</v>
      </c>
      <c r="L2">
        <v>54.8</v>
      </c>
      <c r="O2">
        <v>1</v>
      </c>
      <c r="P2">
        <v>5</v>
      </c>
      <c r="Q2" t="s">
        <v>363</v>
      </c>
      <c r="R2" s="4">
        <f t="shared" ref="R2:R18" si="0">D2-O2</f>
        <v>0</v>
      </c>
      <c r="S2" s="4">
        <f t="shared" ref="S2:S18" si="1">P2-E2</f>
        <v>0</v>
      </c>
      <c r="T2" s="4" t="str">
        <f t="shared" ref="T2:T18" si="2">IF(Q2=F2,"","error")</f>
        <v/>
      </c>
      <c r="W2" s="5">
        <v>1</v>
      </c>
      <c r="X2" s="5">
        <v>46.778730000000003</v>
      </c>
      <c r="Y2" s="5">
        <v>117.08750999999999</v>
      </c>
      <c r="Z2">
        <f>W2-D2</f>
        <v>0</v>
      </c>
    </row>
    <row r="3" spans="1:26" x14ac:dyDescent="0.3">
      <c r="A3" t="s">
        <v>184</v>
      </c>
      <c r="B3" s="1" t="s">
        <v>354</v>
      </c>
      <c r="C3" s="1">
        <v>1</v>
      </c>
      <c r="D3" s="1">
        <f t="shared" ref="D3:D58" si="3">C3+1</f>
        <v>2</v>
      </c>
      <c r="E3" s="1">
        <v>6</v>
      </c>
      <c r="F3" s="1" t="s">
        <v>363</v>
      </c>
      <c r="G3">
        <v>205</v>
      </c>
      <c r="O3">
        <v>2</v>
      </c>
      <c r="P3">
        <v>6</v>
      </c>
      <c r="Q3" t="s">
        <v>363</v>
      </c>
      <c r="R3" s="4">
        <f t="shared" si="0"/>
        <v>0</v>
      </c>
      <c r="S3" s="4">
        <f t="shared" si="1"/>
        <v>0</v>
      </c>
      <c r="T3" s="4" t="str">
        <f t="shared" si="2"/>
        <v/>
      </c>
      <c r="W3" s="5">
        <v>2</v>
      </c>
      <c r="X3" s="5">
        <v>46.778689999999997</v>
      </c>
      <c r="Y3" s="5">
        <v>117.08705999999999</v>
      </c>
      <c r="Z3" s="1">
        <f t="shared" ref="Z3:Z66" si="4">W3-D3</f>
        <v>0</v>
      </c>
    </row>
    <row r="4" spans="1:26" x14ac:dyDescent="0.3">
      <c r="A4" t="s">
        <v>151</v>
      </c>
      <c r="B4" s="1" t="s">
        <v>354</v>
      </c>
      <c r="C4" s="1">
        <v>2</v>
      </c>
      <c r="D4" s="1">
        <f t="shared" si="3"/>
        <v>3</v>
      </c>
      <c r="E4" s="1">
        <v>7</v>
      </c>
      <c r="F4" s="1" t="s">
        <v>363</v>
      </c>
      <c r="G4">
        <v>368</v>
      </c>
      <c r="O4">
        <v>3</v>
      </c>
      <c r="P4">
        <v>7</v>
      </c>
      <c r="Q4" t="s">
        <v>363</v>
      </c>
      <c r="R4" s="4">
        <f t="shared" si="0"/>
        <v>0</v>
      </c>
      <c r="S4" s="4">
        <f t="shared" si="1"/>
        <v>0</v>
      </c>
      <c r="T4" s="4" t="str">
        <f t="shared" si="2"/>
        <v/>
      </c>
      <c r="W4" s="5">
        <v>3</v>
      </c>
      <c r="X4" s="5">
        <v>46.778790000000001</v>
      </c>
      <c r="Y4" s="5">
        <v>117.08668</v>
      </c>
      <c r="Z4" s="1">
        <f t="shared" si="4"/>
        <v>0</v>
      </c>
    </row>
    <row r="5" spans="1:26" x14ac:dyDescent="0.3">
      <c r="A5" t="s">
        <v>28</v>
      </c>
      <c r="B5" s="1" t="s">
        <v>352</v>
      </c>
      <c r="C5" s="1">
        <v>3</v>
      </c>
      <c r="D5" s="1">
        <f t="shared" si="3"/>
        <v>4</v>
      </c>
      <c r="E5" s="1">
        <v>8</v>
      </c>
      <c r="F5" s="1" t="s">
        <v>363</v>
      </c>
      <c r="G5">
        <v>826</v>
      </c>
      <c r="H5">
        <v>12.2</v>
      </c>
      <c r="I5">
        <v>9.1999999999999993</v>
      </c>
      <c r="J5">
        <v>63</v>
      </c>
      <c r="L5">
        <v>53.3</v>
      </c>
      <c r="O5">
        <v>4</v>
      </c>
      <c r="P5">
        <v>8</v>
      </c>
      <c r="Q5" t="s">
        <v>363</v>
      </c>
      <c r="R5" s="4">
        <f t="shared" si="0"/>
        <v>0</v>
      </c>
      <c r="S5" s="4">
        <f t="shared" si="1"/>
        <v>0</v>
      </c>
      <c r="T5" s="4" t="str">
        <f t="shared" si="2"/>
        <v/>
      </c>
      <c r="W5" s="5">
        <v>4</v>
      </c>
      <c r="X5" s="5">
        <v>46.778759999999998</v>
      </c>
      <c r="Y5" s="5">
        <v>117.08626</v>
      </c>
      <c r="Z5" s="1">
        <f t="shared" si="4"/>
        <v>0</v>
      </c>
    </row>
    <row r="6" spans="1:26" x14ac:dyDescent="0.3">
      <c r="A6" t="s">
        <v>187</v>
      </c>
      <c r="B6" s="1" t="s">
        <v>354</v>
      </c>
      <c r="C6" s="1">
        <v>4</v>
      </c>
      <c r="D6" s="1">
        <f t="shared" si="3"/>
        <v>5</v>
      </c>
      <c r="E6" s="1">
        <v>9</v>
      </c>
      <c r="F6" s="1" t="s">
        <v>363</v>
      </c>
      <c r="G6">
        <v>444</v>
      </c>
      <c r="O6">
        <v>5</v>
      </c>
      <c r="P6">
        <v>9</v>
      </c>
      <c r="Q6" t="s">
        <v>363</v>
      </c>
      <c r="R6" s="4">
        <f t="shared" si="0"/>
        <v>0</v>
      </c>
      <c r="S6" s="4">
        <f t="shared" si="1"/>
        <v>0</v>
      </c>
      <c r="T6" s="4" t="str">
        <f t="shared" si="2"/>
        <v/>
      </c>
      <c r="W6" s="5">
        <v>5</v>
      </c>
      <c r="X6" s="5">
        <v>46.778669999999998</v>
      </c>
      <c r="Y6" s="5">
        <v>117.08584</v>
      </c>
      <c r="Z6" s="1">
        <f t="shared" si="4"/>
        <v>0</v>
      </c>
    </row>
    <row r="7" spans="1:26" x14ac:dyDescent="0.3">
      <c r="A7" t="s">
        <v>169</v>
      </c>
      <c r="B7" s="1" t="s">
        <v>354</v>
      </c>
      <c r="C7" s="1">
        <v>5</v>
      </c>
      <c r="D7" s="1">
        <f t="shared" si="3"/>
        <v>6</v>
      </c>
      <c r="E7" s="1">
        <v>10</v>
      </c>
      <c r="F7" s="1" t="s">
        <v>363</v>
      </c>
      <c r="G7">
        <v>307</v>
      </c>
      <c r="O7">
        <v>6</v>
      </c>
      <c r="P7">
        <v>10</v>
      </c>
      <c r="Q7" t="s">
        <v>363</v>
      </c>
      <c r="R7" s="4">
        <f t="shared" si="0"/>
        <v>0</v>
      </c>
      <c r="S7" s="4">
        <f t="shared" si="1"/>
        <v>0</v>
      </c>
      <c r="T7" s="4" t="str">
        <f t="shared" si="2"/>
        <v/>
      </c>
      <c r="W7" s="5">
        <v>6</v>
      </c>
      <c r="X7" s="5">
        <v>46.778770000000002</v>
      </c>
      <c r="Y7" s="5">
        <v>117.08542</v>
      </c>
      <c r="Z7" s="1">
        <f t="shared" si="4"/>
        <v>0</v>
      </c>
    </row>
    <row r="8" spans="1:26" x14ac:dyDescent="0.3">
      <c r="A8" t="s">
        <v>201</v>
      </c>
      <c r="B8" s="1" t="s">
        <v>354</v>
      </c>
      <c r="C8" s="1">
        <v>6</v>
      </c>
      <c r="D8" s="1">
        <f t="shared" si="3"/>
        <v>7</v>
      </c>
      <c r="E8" s="1">
        <v>11</v>
      </c>
      <c r="F8" s="1" t="s">
        <v>363</v>
      </c>
      <c r="G8">
        <v>296</v>
      </c>
      <c r="O8">
        <v>7</v>
      </c>
      <c r="P8">
        <v>11</v>
      </c>
      <c r="Q8" t="s">
        <v>363</v>
      </c>
      <c r="R8" s="4">
        <f t="shared" si="0"/>
        <v>0</v>
      </c>
      <c r="S8" s="4">
        <f t="shared" si="1"/>
        <v>0</v>
      </c>
      <c r="T8" s="4" t="str">
        <f t="shared" si="2"/>
        <v/>
      </c>
      <c r="W8" s="5">
        <v>7</v>
      </c>
      <c r="X8" s="5">
        <v>46.77863</v>
      </c>
      <c r="Y8" s="5">
        <v>117.08501</v>
      </c>
      <c r="Z8" s="1">
        <f t="shared" si="4"/>
        <v>0</v>
      </c>
    </row>
    <row r="9" spans="1:26" s="1" customFormat="1" x14ac:dyDescent="0.3">
      <c r="D9" s="1">
        <v>8</v>
      </c>
      <c r="E9" s="1">
        <v>12</v>
      </c>
      <c r="F9" s="1" t="s">
        <v>363</v>
      </c>
      <c r="O9" s="1">
        <v>8</v>
      </c>
      <c r="P9" s="1">
        <v>12</v>
      </c>
      <c r="Q9" s="1" t="s">
        <v>363</v>
      </c>
      <c r="R9" s="4">
        <f t="shared" si="0"/>
        <v>0</v>
      </c>
      <c r="S9" s="4">
        <f t="shared" si="1"/>
        <v>0</v>
      </c>
      <c r="T9" s="4" t="str">
        <f t="shared" si="2"/>
        <v/>
      </c>
      <c r="W9" s="5">
        <v>8</v>
      </c>
      <c r="X9" s="5">
        <v>46.77872</v>
      </c>
      <c r="Y9" s="5">
        <v>117.08459000000001</v>
      </c>
      <c r="Z9" s="1">
        <f t="shared" si="4"/>
        <v>0</v>
      </c>
    </row>
    <row r="10" spans="1:26" x14ac:dyDescent="0.3">
      <c r="A10" t="s">
        <v>186</v>
      </c>
      <c r="B10" s="1" t="s">
        <v>354</v>
      </c>
      <c r="C10" s="1">
        <v>8</v>
      </c>
      <c r="D10" s="1">
        <f t="shared" si="3"/>
        <v>9</v>
      </c>
      <c r="E10" s="1">
        <v>13</v>
      </c>
      <c r="F10" s="1" t="s">
        <v>363</v>
      </c>
      <c r="G10">
        <v>490</v>
      </c>
      <c r="O10">
        <v>9</v>
      </c>
      <c r="P10">
        <v>13</v>
      </c>
      <c r="Q10" t="s">
        <v>363</v>
      </c>
      <c r="R10" s="4">
        <f t="shared" si="0"/>
        <v>0</v>
      </c>
      <c r="S10" s="4">
        <f t="shared" si="1"/>
        <v>0</v>
      </c>
      <c r="T10" s="4" t="str">
        <f t="shared" si="2"/>
        <v/>
      </c>
      <c r="W10" s="5">
        <v>9</v>
      </c>
      <c r="X10" s="5">
        <v>46.778669999999998</v>
      </c>
      <c r="Y10" s="5">
        <v>117.08417</v>
      </c>
      <c r="Z10" s="1">
        <f t="shared" si="4"/>
        <v>0</v>
      </c>
    </row>
    <row r="11" spans="1:26" x14ac:dyDescent="0.3">
      <c r="A11" t="s">
        <v>107</v>
      </c>
      <c r="B11" s="1" t="s">
        <v>353</v>
      </c>
      <c r="C11" s="1">
        <v>9</v>
      </c>
      <c r="D11" s="1">
        <f t="shared" si="3"/>
        <v>10</v>
      </c>
      <c r="E11" s="1">
        <v>14</v>
      </c>
      <c r="F11" s="1" t="s">
        <v>363</v>
      </c>
      <c r="G11">
        <v>568</v>
      </c>
      <c r="H11">
        <v>10.8</v>
      </c>
      <c r="I11">
        <v>6.3</v>
      </c>
      <c r="J11">
        <v>78.099999999999994</v>
      </c>
      <c r="K11">
        <v>24</v>
      </c>
      <c r="L11">
        <v>57.9</v>
      </c>
      <c r="O11">
        <v>10</v>
      </c>
      <c r="P11">
        <v>14</v>
      </c>
      <c r="Q11" t="s">
        <v>363</v>
      </c>
      <c r="R11" s="4">
        <f t="shared" si="0"/>
        <v>0</v>
      </c>
      <c r="S11" s="4">
        <f t="shared" si="1"/>
        <v>0</v>
      </c>
      <c r="T11" s="4" t="str">
        <f t="shared" si="2"/>
        <v/>
      </c>
      <c r="W11" s="5">
        <v>10</v>
      </c>
      <c r="X11" s="5">
        <v>46.778739999999999</v>
      </c>
      <c r="Y11" s="5">
        <v>117.08374999999999</v>
      </c>
      <c r="Z11" s="1">
        <f t="shared" si="4"/>
        <v>0</v>
      </c>
    </row>
    <row r="12" spans="1:26" x14ac:dyDescent="0.3">
      <c r="A12" t="s">
        <v>12</v>
      </c>
      <c r="B12" s="1" t="s">
        <v>353</v>
      </c>
      <c r="C12" s="1">
        <v>10</v>
      </c>
      <c r="D12" s="1">
        <f t="shared" si="3"/>
        <v>11</v>
      </c>
      <c r="E12" s="1">
        <v>15</v>
      </c>
      <c r="F12" s="1" t="s">
        <v>363</v>
      </c>
      <c r="G12">
        <v>769</v>
      </c>
      <c r="H12">
        <v>10.6</v>
      </c>
      <c r="I12">
        <v>9.6999999999999993</v>
      </c>
      <c r="J12">
        <v>70</v>
      </c>
      <c r="K12">
        <v>28.8</v>
      </c>
      <c r="L12">
        <v>60.3</v>
      </c>
      <c r="O12">
        <v>11</v>
      </c>
      <c r="P12">
        <v>15</v>
      </c>
      <c r="Q12" t="s">
        <v>363</v>
      </c>
      <c r="R12" s="4">
        <f t="shared" si="0"/>
        <v>0</v>
      </c>
      <c r="S12" s="4">
        <f t="shared" si="1"/>
        <v>0</v>
      </c>
      <c r="T12" s="4" t="str">
        <f t="shared" si="2"/>
        <v/>
      </c>
      <c r="W12" s="5">
        <v>11</v>
      </c>
      <c r="X12" s="5">
        <v>46.778660000000002</v>
      </c>
      <c r="Y12" s="5">
        <v>117.08333</v>
      </c>
      <c r="Z12" s="1">
        <f t="shared" si="4"/>
        <v>0</v>
      </c>
    </row>
    <row r="13" spans="1:26" x14ac:dyDescent="0.3">
      <c r="A13" t="s">
        <v>126</v>
      </c>
      <c r="B13" s="1" t="s">
        <v>353</v>
      </c>
      <c r="C13" s="1">
        <v>11</v>
      </c>
      <c r="D13" s="1">
        <f t="shared" si="3"/>
        <v>12</v>
      </c>
      <c r="E13" s="1">
        <v>16</v>
      </c>
      <c r="F13" s="1" t="s">
        <v>363</v>
      </c>
      <c r="G13">
        <v>739</v>
      </c>
      <c r="H13">
        <v>13.2</v>
      </c>
      <c r="I13">
        <v>9.5</v>
      </c>
      <c r="J13">
        <v>67.599999999999994</v>
      </c>
      <c r="K13">
        <v>35.200000000000003</v>
      </c>
      <c r="L13">
        <v>57.1</v>
      </c>
      <c r="O13">
        <v>12</v>
      </c>
      <c r="P13">
        <v>16</v>
      </c>
      <c r="Q13" t="s">
        <v>363</v>
      </c>
      <c r="R13" s="4">
        <f t="shared" si="0"/>
        <v>0</v>
      </c>
      <c r="S13" s="4">
        <f t="shared" si="1"/>
        <v>0</v>
      </c>
      <c r="T13" s="4" t="str">
        <f t="shared" si="2"/>
        <v/>
      </c>
      <c r="W13" s="5">
        <v>12</v>
      </c>
      <c r="X13" s="5">
        <v>46.778730000000003</v>
      </c>
      <c r="Y13" s="5">
        <v>117.08293999999999</v>
      </c>
      <c r="Z13" s="1">
        <f t="shared" si="4"/>
        <v>0</v>
      </c>
    </row>
    <row r="14" spans="1:26" s="1" customFormat="1" x14ac:dyDescent="0.3">
      <c r="A14" t="s">
        <v>296</v>
      </c>
      <c r="B14" s="1" t="s">
        <v>355</v>
      </c>
      <c r="C14" s="1">
        <v>13</v>
      </c>
      <c r="D14" s="1">
        <v>13</v>
      </c>
      <c r="E14" s="1">
        <v>17</v>
      </c>
      <c r="F14" s="1" t="s">
        <v>363</v>
      </c>
      <c r="G14">
        <v>802</v>
      </c>
      <c r="H14">
        <v>10</v>
      </c>
      <c r="I14">
        <v>9.1</v>
      </c>
      <c r="J14">
        <v>73.5</v>
      </c>
      <c r="K14">
        <v>25.5</v>
      </c>
      <c r="L14">
        <v>58</v>
      </c>
      <c r="M14"/>
      <c r="O14" s="1">
        <v>13</v>
      </c>
      <c r="P14" s="1">
        <v>17</v>
      </c>
      <c r="Q14" s="1" t="s">
        <v>363</v>
      </c>
      <c r="R14" s="4">
        <f t="shared" si="0"/>
        <v>0</v>
      </c>
      <c r="S14" s="4">
        <f t="shared" si="1"/>
        <v>0</v>
      </c>
      <c r="T14" s="4" t="str">
        <f t="shared" si="2"/>
        <v/>
      </c>
      <c r="W14" s="5">
        <v>13</v>
      </c>
      <c r="X14" s="5">
        <v>46.778759999999998</v>
      </c>
      <c r="Y14" s="5">
        <v>117.0825</v>
      </c>
      <c r="Z14" s="1">
        <f t="shared" si="4"/>
        <v>0</v>
      </c>
    </row>
    <row r="15" spans="1:26" x14ac:dyDescent="0.3">
      <c r="A15" t="s">
        <v>259</v>
      </c>
      <c r="B15" s="1" t="s">
        <v>355</v>
      </c>
      <c r="C15" s="1">
        <v>14</v>
      </c>
      <c r="D15" s="1">
        <v>14</v>
      </c>
      <c r="E15" s="1">
        <v>19</v>
      </c>
      <c r="F15" s="1" t="s">
        <v>363</v>
      </c>
      <c r="G15">
        <v>351</v>
      </c>
      <c r="H15">
        <v>8.9</v>
      </c>
      <c r="I15">
        <v>9.4</v>
      </c>
      <c r="J15">
        <v>72.900000000000006</v>
      </c>
      <c r="K15">
        <v>23</v>
      </c>
      <c r="L15" t="s">
        <v>131</v>
      </c>
      <c r="O15">
        <v>14</v>
      </c>
      <c r="P15">
        <v>19</v>
      </c>
      <c r="Q15" t="s">
        <v>363</v>
      </c>
      <c r="R15" s="4">
        <f t="shared" si="0"/>
        <v>0</v>
      </c>
      <c r="S15" s="4">
        <f t="shared" si="1"/>
        <v>0</v>
      </c>
      <c r="T15" s="4" t="str">
        <f t="shared" si="2"/>
        <v/>
      </c>
      <c r="W15" s="5">
        <v>14</v>
      </c>
      <c r="X15" s="5">
        <v>46.778689999999997</v>
      </c>
      <c r="Y15" s="5">
        <v>117.08163</v>
      </c>
      <c r="Z15" s="1">
        <f t="shared" si="4"/>
        <v>0</v>
      </c>
    </row>
    <row r="16" spans="1:26" x14ac:dyDescent="0.3">
      <c r="A16" t="s">
        <v>325</v>
      </c>
      <c r="B16" s="1" t="s">
        <v>355</v>
      </c>
      <c r="C16" s="1">
        <v>15</v>
      </c>
      <c r="D16" s="1">
        <v>15</v>
      </c>
      <c r="E16" s="1">
        <v>20</v>
      </c>
      <c r="F16" s="1" t="s">
        <v>363</v>
      </c>
      <c r="G16">
        <v>558</v>
      </c>
      <c r="H16">
        <v>8.9</v>
      </c>
      <c r="I16">
        <v>9.1999999999999993</v>
      </c>
      <c r="J16">
        <v>73.599999999999994</v>
      </c>
      <c r="K16">
        <v>22</v>
      </c>
      <c r="L16">
        <v>56.8</v>
      </c>
      <c r="O16">
        <v>15</v>
      </c>
      <c r="P16">
        <v>20</v>
      </c>
      <c r="Q16" t="s">
        <v>363</v>
      </c>
      <c r="R16" s="4">
        <f t="shared" si="0"/>
        <v>0</v>
      </c>
      <c r="S16" s="4">
        <f t="shared" si="1"/>
        <v>0</v>
      </c>
      <c r="T16" s="4" t="str">
        <f t="shared" si="2"/>
        <v/>
      </c>
      <c r="W16" s="5">
        <v>15</v>
      </c>
      <c r="X16" s="5">
        <v>46.778709999999997</v>
      </c>
      <c r="Y16" s="5">
        <v>117.08123999999999</v>
      </c>
      <c r="Z16" s="1">
        <f t="shared" si="4"/>
        <v>0</v>
      </c>
    </row>
    <row r="17" spans="1:26" x14ac:dyDescent="0.3">
      <c r="A17" t="s">
        <v>232</v>
      </c>
      <c r="B17" s="1" t="s">
        <v>355</v>
      </c>
      <c r="C17" s="1">
        <v>16</v>
      </c>
      <c r="D17" s="1">
        <v>16</v>
      </c>
      <c r="E17" s="1">
        <v>22</v>
      </c>
      <c r="F17" s="1" t="s">
        <v>363</v>
      </c>
      <c r="G17">
        <v>1100</v>
      </c>
      <c r="H17">
        <v>9.6999999999999993</v>
      </c>
      <c r="I17">
        <v>9.3000000000000007</v>
      </c>
      <c r="J17">
        <v>74.400000000000006</v>
      </c>
      <c r="K17">
        <v>24.6</v>
      </c>
      <c r="L17">
        <v>58.2</v>
      </c>
      <c r="O17">
        <v>16</v>
      </c>
      <c r="P17">
        <v>22</v>
      </c>
      <c r="Q17" t="s">
        <v>363</v>
      </c>
      <c r="R17" s="4">
        <f t="shared" si="0"/>
        <v>0</v>
      </c>
      <c r="S17" s="4">
        <f t="shared" si="1"/>
        <v>0</v>
      </c>
      <c r="T17" s="4" t="str">
        <f t="shared" si="2"/>
        <v/>
      </c>
      <c r="W17" s="5">
        <v>16</v>
      </c>
      <c r="X17" s="5">
        <v>46.778829999999999</v>
      </c>
      <c r="Y17" s="5">
        <v>117.08041</v>
      </c>
      <c r="Z17" s="1">
        <f t="shared" si="4"/>
        <v>0</v>
      </c>
    </row>
    <row r="18" spans="1:26" x14ac:dyDescent="0.3">
      <c r="A18" t="s">
        <v>246</v>
      </c>
      <c r="B18" s="1" t="s">
        <v>355</v>
      </c>
      <c r="C18" s="1">
        <v>17</v>
      </c>
      <c r="D18" s="1">
        <v>17</v>
      </c>
      <c r="E18" s="1">
        <v>23</v>
      </c>
      <c r="F18" s="1" t="s">
        <v>363</v>
      </c>
      <c r="G18">
        <v>1261</v>
      </c>
      <c r="H18">
        <v>10.1</v>
      </c>
      <c r="I18">
        <v>9.6</v>
      </c>
      <c r="J18">
        <v>74.3</v>
      </c>
      <c r="K18">
        <v>26.8</v>
      </c>
      <c r="L18">
        <v>60.4</v>
      </c>
      <c r="O18">
        <v>17</v>
      </c>
      <c r="P18">
        <v>23</v>
      </c>
      <c r="Q18" t="s">
        <v>363</v>
      </c>
      <c r="R18" s="4">
        <f t="shared" si="0"/>
        <v>0</v>
      </c>
      <c r="S18" s="4">
        <f t="shared" si="1"/>
        <v>0</v>
      </c>
      <c r="T18" s="4" t="str">
        <f t="shared" si="2"/>
        <v/>
      </c>
      <c r="W18" s="5">
        <v>17</v>
      </c>
      <c r="X18" s="5">
        <v>46.778799999999997</v>
      </c>
      <c r="Y18" s="5">
        <v>117.07999</v>
      </c>
      <c r="Z18" s="1">
        <f t="shared" si="4"/>
        <v>0</v>
      </c>
    </row>
    <row r="19" spans="1:26" x14ac:dyDescent="0.3">
      <c r="A19" s="1"/>
      <c r="D19" s="1">
        <v>18</v>
      </c>
      <c r="E19" s="1">
        <v>1</v>
      </c>
      <c r="F19" s="1" t="s">
        <v>360</v>
      </c>
      <c r="G19" s="1"/>
      <c r="H19" s="1"/>
      <c r="I19" s="1"/>
      <c r="J19" s="1"/>
      <c r="K19" s="1"/>
      <c r="L19" s="1"/>
      <c r="M19" s="1"/>
      <c r="O19">
        <v>18</v>
      </c>
      <c r="P19">
        <v>1</v>
      </c>
      <c r="Q19" t="s">
        <v>360</v>
      </c>
      <c r="R19" s="4">
        <f t="shared" ref="R19:R34" si="5">D19-O19</f>
        <v>0</v>
      </c>
      <c r="S19" s="4">
        <f t="shared" ref="S19:S34" si="6">P19-E19</f>
        <v>0</v>
      </c>
      <c r="T19" s="4" t="str">
        <f t="shared" ref="T19:T34" si="7">IF(Q19=F19,"","error")</f>
        <v/>
      </c>
      <c r="W19" s="5">
        <v>18</v>
      </c>
      <c r="X19" s="5">
        <v>46.778950000000002</v>
      </c>
      <c r="Y19" s="5">
        <v>117.08888</v>
      </c>
      <c r="Z19" s="1">
        <f t="shared" si="4"/>
        <v>0</v>
      </c>
    </row>
    <row r="20" spans="1:26" x14ac:dyDescent="0.3">
      <c r="A20" t="s">
        <v>81</v>
      </c>
      <c r="B20" s="1" t="s">
        <v>353</v>
      </c>
      <c r="C20" s="1">
        <v>18</v>
      </c>
      <c r="D20" s="1">
        <f t="shared" si="3"/>
        <v>19</v>
      </c>
      <c r="E20" s="1">
        <v>2</v>
      </c>
      <c r="F20" s="1" t="s">
        <v>360</v>
      </c>
      <c r="G20">
        <v>373</v>
      </c>
      <c r="H20">
        <v>12</v>
      </c>
      <c r="I20">
        <v>6.2</v>
      </c>
      <c r="J20">
        <v>73.599999999999994</v>
      </c>
      <c r="K20">
        <v>28.9</v>
      </c>
      <c r="L20">
        <v>55.5</v>
      </c>
      <c r="O20">
        <v>19</v>
      </c>
      <c r="P20">
        <v>2</v>
      </c>
      <c r="Q20" t="s">
        <v>360</v>
      </c>
      <c r="R20" s="4">
        <f t="shared" si="5"/>
        <v>0</v>
      </c>
      <c r="S20" s="4">
        <f t="shared" si="6"/>
        <v>0</v>
      </c>
      <c r="T20" s="4" t="str">
        <f t="shared" si="7"/>
        <v/>
      </c>
      <c r="W20" s="5">
        <v>19</v>
      </c>
      <c r="X20" s="5">
        <v>46.778829999999999</v>
      </c>
      <c r="Y20" s="5">
        <v>117.08847</v>
      </c>
      <c r="Z20" s="1">
        <f t="shared" si="4"/>
        <v>0</v>
      </c>
    </row>
    <row r="21" spans="1:26" x14ac:dyDescent="0.3">
      <c r="A21" t="s">
        <v>26</v>
      </c>
      <c r="B21" s="1" t="s">
        <v>353</v>
      </c>
      <c r="C21" s="1">
        <v>19</v>
      </c>
      <c r="D21" s="1">
        <f t="shared" si="3"/>
        <v>20</v>
      </c>
      <c r="E21" s="1">
        <v>3</v>
      </c>
      <c r="F21" s="1" t="s">
        <v>360</v>
      </c>
      <c r="G21">
        <v>466</v>
      </c>
      <c r="H21">
        <v>9.5</v>
      </c>
      <c r="I21">
        <v>9.1999999999999993</v>
      </c>
      <c r="J21">
        <v>73</v>
      </c>
      <c r="K21">
        <v>24</v>
      </c>
      <c r="L21">
        <v>58.6</v>
      </c>
      <c r="O21">
        <v>20</v>
      </c>
      <c r="P21">
        <v>3</v>
      </c>
      <c r="Q21" t="s">
        <v>360</v>
      </c>
      <c r="R21" s="4">
        <f t="shared" si="5"/>
        <v>0</v>
      </c>
      <c r="S21" s="4">
        <f t="shared" si="6"/>
        <v>0</v>
      </c>
      <c r="T21" s="4" t="str">
        <f t="shared" si="7"/>
        <v/>
      </c>
      <c r="W21" s="5">
        <v>20</v>
      </c>
      <c r="X21" s="5">
        <v>46.778869999999998</v>
      </c>
      <c r="Y21" s="5">
        <v>117.08806</v>
      </c>
      <c r="Z21" s="1">
        <f t="shared" si="4"/>
        <v>0</v>
      </c>
    </row>
    <row r="22" spans="1:26" x14ac:dyDescent="0.3">
      <c r="A22" t="s">
        <v>42</v>
      </c>
      <c r="B22" s="1" t="s">
        <v>353</v>
      </c>
      <c r="C22" s="1">
        <v>20</v>
      </c>
      <c r="D22" s="1">
        <f t="shared" si="3"/>
        <v>21</v>
      </c>
      <c r="E22" s="1">
        <v>4</v>
      </c>
      <c r="F22" s="1" t="s">
        <v>360</v>
      </c>
      <c r="G22">
        <v>504</v>
      </c>
      <c r="H22">
        <v>11.7</v>
      </c>
      <c r="I22">
        <v>7.5</v>
      </c>
      <c r="J22">
        <v>72.3</v>
      </c>
      <c r="K22">
        <v>30.7</v>
      </c>
      <c r="L22">
        <v>56.3</v>
      </c>
      <c r="O22">
        <v>21</v>
      </c>
      <c r="P22">
        <v>4</v>
      </c>
      <c r="Q22" t="s">
        <v>360</v>
      </c>
      <c r="R22" s="4">
        <f t="shared" si="5"/>
        <v>0</v>
      </c>
      <c r="S22" s="4">
        <f t="shared" si="6"/>
        <v>0</v>
      </c>
      <c r="T22" s="4" t="str">
        <f t="shared" si="7"/>
        <v/>
      </c>
      <c r="W22" s="5">
        <v>21</v>
      </c>
      <c r="X22" s="5">
        <v>46.778840000000002</v>
      </c>
      <c r="Y22" s="5">
        <v>117.08765</v>
      </c>
      <c r="Z22" s="1">
        <f t="shared" si="4"/>
        <v>0</v>
      </c>
    </row>
    <row r="23" spans="1:26" x14ac:dyDescent="0.3">
      <c r="A23" t="s">
        <v>38</v>
      </c>
      <c r="B23" s="1" t="s">
        <v>353</v>
      </c>
      <c r="C23" s="1">
        <v>21</v>
      </c>
      <c r="D23" s="1">
        <f t="shared" si="3"/>
        <v>22</v>
      </c>
      <c r="E23" s="1">
        <v>5</v>
      </c>
      <c r="F23" s="1" t="s">
        <v>360</v>
      </c>
      <c r="G23">
        <v>503</v>
      </c>
      <c r="H23">
        <v>12.5</v>
      </c>
      <c r="I23">
        <v>7.3</v>
      </c>
      <c r="J23">
        <v>71.900000000000006</v>
      </c>
      <c r="K23">
        <v>32.1</v>
      </c>
      <c r="L23">
        <v>56.3</v>
      </c>
      <c r="O23">
        <v>22</v>
      </c>
      <c r="P23">
        <v>5</v>
      </c>
      <c r="Q23" t="s">
        <v>360</v>
      </c>
      <c r="R23" s="4">
        <f t="shared" si="5"/>
        <v>0</v>
      </c>
      <c r="S23" s="4">
        <f t="shared" si="6"/>
        <v>0</v>
      </c>
      <c r="T23" s="4" t="str">
        <f t="shared" si="7"/>
        <v/>
      </c>
      <c r="W23" s="5">
        <v>22</v>
      </c>
      <c r="X23" s="5">
        <v>46.77901</v>
      </c>
      <c r="Y23" s="5">
        <v>117.08723000000001</v>
      </c>
      <c r="Z23" s="1">
        <f t="shared" si="4"/>
        <v>0</v>
      </c>
    </row>
    <row r="24" spans="1:26" x14ac:dyDescent="0.3">
      <c r="A24" t="s">
        <v>56</v>
      </c>
      <c r="B24" s="1" t="s">
        <v>353</v>
      </c>
      <c r="C24" s="1">
        <v>22</v>
      </c>
      <c r="D24" s="1">
        <f t="shared" si="3"/>
        <v>23</v>
      </c>
      <c r="E24" s="1">
        <v>6</v>
      </c>
      <c r="F24" s="1" t="s">
        <v>360</v>
      </c>
      <c r="G24">
        <v>498</v>
      </c>
      <c r="H24">
        <v>8.6999999999999993</v>
      </c>
      <c r="I24">
        <v>6.9</v>
      </c>
      <c r="J24">
        <v>79.599999999999994</v>
      </c>
      <c r="K24">
        <v>21</v>
      </c>
      <c r="L24">
        <v>61.9</v>
      </c>
      <c r="O24">
        <v>23</v>
      </c>
      <c r="P24">
        <v>6</v>
      </c>
      <c r="Q24" t="s">
        <v>360</v>
      </c>
      <c r="R24" s="4">
        <f t="shared" si="5"/>
        <v>0</v>
      </c>
      <c r="S24" s="4">
        <f t="shared" si="6"/>
        <v>0</v>
      </c>
      <c r="T24" s="4" t="str">
        <f t="shared" si="7"/>
        <v/>
      </c>
      <c r="W24" s="5">
        <v>23</v>
      </c>
      <c r="X24" s="5">
        <v>46.779000000000003</v>
      </c>
      <c r="Y24" s="5">
        <v>117.08683000000001</v>
      </c>
      <c r="Z24" s="1">
        <f t="shared" si="4"/>
        <v>0</v>
      </c>
    </row>
    <row r="25" spans="1:26" s="1" customFormat="1" x14ac:dyDescent="0.3">
      <c r="D25" s="1">
        <v>24</v>
      </c>
      <c r="E25" s="1">
        <v>7</v>
      </c>
      <c r="F25" s="1" t="s">
        <v>360</v>
      </c>
      <c r="O25" s="1">
        <v>24</v>
      </c>
      <c r="P25" s="1">
        <v>7</v>
      </c>
      <c r="Q25" s="1" t="s">
        <v>360</v>
      </c>
      <c r="R25" s="4">
        <f t="shared" si="5"/>
        <v>0</v>
      </c>
      <c r="S25" s="4">
        <f t="shared" si="6"/>
        <v>0</v>
      </c>
      <c r="T25" s="4" t="str">
        <f t="shared" si="7"/>
        <v/>
      </c>
      <c r="W25" s="5">
        <v>24</v>
      </c>
      <c r="X25" s="5">
        <v>46.77908</v>
      </c>
      <c r="Y25" s="5">
        <v>117.08638999999999</v>
      </c>
      <c r="Z25" s="1">
        <f t="shared" si="4"/>
        <v>0</v>
      </c>
    </row>
    <row r="26" spans="1:26" x14ac:dyDescent="0.3">
      <c r="A26" t="s">
        <v>98</v>
      </c>
      <c r="B26" s="1" t="s">
        <v>352</v>
      </c>
      <c r="C26" s="1">
        <v>24</v>
      </c>
      <c r="D26" s="1">
        <f t="shared" si="3"/>
        <v>25</v>
      </c>
      <c r="E26" s="1">
        <v>8</v>
      </c>
      <c r="F26" s="1" t="s">
        <v>360</v>
      </c>
      <c r="G26">
        <v>867</v>
      </c>
      <c r="H26">
        <v>10.3</v>
      </c>
      <c r="I26">
        <v>6.9</v>
      </c>
      <c r="J26">
        <v>66.2</v>
      </c>
      <c r="L26">
        <v>54.3</v>
      </c>
      <c r="O26">
        <v>25</v>
      </c>
      <c r="P26">
        <v>8</v>
      </c>
      <c r="Q26" t="s">
        <v>360</v>
      </c>
      <c r="R26" s="4">
        <f t="shared" si="5"/>
        <v>0</v>
      </c>
      <c r="S26" s="4">
        <f t="shared" si="6"/>
        <v>0</v>
      </c>
      <c r="T26" s="4" t="str">
        <f t="shared" si="7"/>
        <v/>
      </c>
      <c r="W26" s="5">
        <v>25</v>
      </c>
      <c r="X26" s="5">
        <v>46.779049999999998</v>
      </c>
      <c r="Y26" s="5">
        <v>117.08597</v>
      </c>
      <c r="Z26" s="1">
        <f t="shared" si="4"/>
        <v>0</v>
      </c>
    </row>
    <row r="27" spans="1:26" x14ac:dyDescent="0.3">
      <c r="A27" t="s">
        <v>142</v>
      </c>
      <c r="B27" s="1" t="s">
        <v>354</v>
      </c>
      <c r="C27" s="1">
        <v>25</v>
      </c>
      <c r="D27" s="1">
        <f t="shared" si="3"/>
        <v>26</v>
      </c>
      <c r="E27" s="1">
        <v>9</v>
      </c>
      <c r="F27" s="1" t="s">
        <v>360</v>
      </c>
      <c r="G27">
        <v>440</v>
      </c>
      <c r="O27">
        <v>26</v>
      </c>
      <c r="P27">
        <v>9</v>
      </c>
      <c r="Q27" t="s">
        <v>360</v>
      </c>
      <c r="R27" s="4">
        <f t="shared" si="5"/>
        <v>0</v>
      </c>
      <c r="S27" s="4">
        <f t="shared" si="6"/>
        <v>0</v>
      </c>
      <c r="T27" s="4" t="str">
        <f t="shared" si="7"/>
        <v/>
      </c>
      <c r="W27" s="5">
        <v>26</v>
      </c>
      <c r="X27" s="5">
        <v>46.778950000000002</v>
      </c>
      <c r="Y27" s="5">
        <v>117.08556</v>
      </c>
      <c r="Z27" s="1">
        <f t="shared" si="4"/>
        <v>0</v>
      </c>
    </row>
    <row r="28" spans="1:26" x14ac:dyDescent="0.3">
      <c r="A28" t="s">
        <v>166</v>
      </c>
      <c r="B28" s="1" t="s">
        <v>354</v>
      </c>
      <c r="C28" s="1">
        <v>26</v>
      </c>
      <c r="D28" s="1">
        <f t="shared" si="3"/>
        <v>27</v>
      </c>
      <c r="E28" s="1">
        <v>10</v>
      </c>
      <c r="F28" s="1" t="s">
        <v>360</v>
      </c>
      <c r="G28">
        <v>326</v>
      </c>
      <c r="O28">
        <v>27</v>
      </c>
      <c r="P28">
        <v>10</v>
      </c>
      <c r="Q28" t="s">
        <v>360</v>
      </c>
      <c r="R28" s="4">
        <f t="shared" si="5"/>
        <v>0</v>
      </c>
      <c r="S28" s="4">
        <f t="shared" si="6"/>
        <v>0</v>
      </c>
      <c r="T28" s="4" t="str">
        <f t="shared" si="7"/>
        <v/>
      </c>
      <c r="W28" s="5">
        <v>27</v>
      </c>
      <c r="X28" s="5">
        <v>46.779060000000001</v>
      </c>
      <c r="Y28" s="5">
        <v>117.08512</v>
      </c>
      <c r="Z28" s="1">
        <f t="shared" si="4"/>
        <v>0</v>
      </c>
    </row>
    <row r="29" spans="1:26" x14ac:dyDescent="0.3">
      <c r="A29" t="s">
        <v>212</v>
      </c>
      <c r="B29" s="1" t="s">
        <v>354</v>
      </c>
      <c r="C29" s="1">
        <v>27</v>
      </c>
      <c r="D29" s="1">
        <f t="shared" si="3"/>
        <v>28</v>
      </c>
      <c r="E29" s="1">
        <v>11</v>
      </c>
      <c r="F29" s="1" t="s">
        <v>360</v>
      </c>
      <c r="G29">
        <v>271</v>
      </c>
      <c r="O29">
        <v>28</v>
      </c>
      <c r="P29">
        <v>11</v>
      </c>
      <c r="Q29" t="s">
        <v>360</v>
      </c>
      <c r="R29" s="4">
        <f t="shared" si="5"/>
        <v>0</v>
      </c>
      <c r="S29" s="4">
        <f t="shared" si="6"/>
        <v>0</v>
      </c>
      <c r="T29" s="4" t="str">
        <f t="shared" si="7"/>
        <v/>
      </c>
      <c r="W29" s="5">
        <v>28</v>
      </c>
      <c r="X29" s="5">
        <v>46.778919999999999</v>
      </c>
      <c r="Y29" s="5">
        <v>117.08472</v>
      </c>
      <c r="Z29" s="1">
        <f t="shared" si="4"/>
        <v>0</v>
      </c>
    </row>
    <row r="30" spans="1:26" x14ac:dyDescent="0.3">
      <c r="A30" t="s">
        <v>206</v>
      </c>
      <c r="B30" s="1" t="s">
        <v>354</v>
      </c>
      <c r="C30" s="1">
        <v>28</v>
      </c>
      <c r="D30" s="1">
        <f t="shared" si="3"/>
        <v>29</v>
      </c>
      <c r="E30" s="1">
        <v>12</v>
      </c>
      <c r="F30" s="1" t="s">
        <v>360</v>
      </c>
      <c r="G30">
        <v>305</v>
      </c>
      <c r="O30">
        <v>29</v>
      </c>
      <c r="P30">
        <v>12</v>
      </c>
      <c r="Q30" t="s">
        <v>360</v>
      </c>
      <c r="R30" s="4">
        <f t="shared" si="5"/>
        <v>0</v>
      </c>
      <c r="S30" s="4">
        <f t="shared" si="6"/>
        <v>0</v>
      </c>
      <c r="T30" s="4" t="str">
        <f t="shared" si="7"/>
        <v/>
      </c>
      <c r="W30" s="5">
        <v>29</v>
      </c>
      <c r="X30" s="5">
        <v>46.77901</v>
      </c>
      <c r="Y30" s="5">
        <v>117.0843</v>
      </c>
      <c r="Z30" s="1">
        <f t="shared" si="4"/>
        <v>0</v>
      </c>
    </row>
    <row r="31" spans="1:26" x14ac:dyDescent="0.3">
      <c r="A31" t="s">
        <v>175</v>
      </c>
      <c r="B31" s="1" t="s">
        <v>354</v>
      </c>
      <c r="C31" s="1">
        <v>29</v>
      </c>
      <c r="D31" s="1">
        <f t="shared" si="3"/>
        <v>30</v>
      </c>
      <c r="E31" s="1">
        <v>13</v>
      </c>
      <c r="F31" s="1" t="s">
        <v>360</v>
      </c>
      <c r="G31">
        <v>347</v>
      </c>
      <c r="O31">
        <v>30</v>
      </c>
      <c r="P31">
        <v>13</v>
      </c>
      <c r="Q31" t="s">
        <v>360</v>
      </c>
      <c r="R31" s="4">
        <f t="shared" si="5"/>
        <v>0</v>
      </c>
      <c r="S31" s="4">
        <f t="shared" si="6"/>
        <v>0</v>
      </c>
      <c r="T31" s="4" t="str">
        <f t="shared" si="7"/>
        <v/>
      </c>
      <c r="W31" s="5">
        <v>30</v>
      </c>
      <c r="X31" s="5">
        <v>46.778959999999998</v>
      </c>
      <c r="Y31" s="5">
        <v>117.08387999999999</v>
      </c>
      <c r="Z31" s="1">
        <f t="shared" si="4"/>
        <v>0</v>
      </c>
    </row>
    <row r="32" spans="1:26" x14ac:dyDescent="0.3">
      <c r="A32" t="s">
        <v>7</v>
      </c>
      <c r="B32" s="1" t="s">
        <v>353</v>
      </c>
      <c r="C32" s="1">
        <v>30</v>
      </c>
      <c r="D32" s="1">
        <f t="shared" si="3"/>
        <v>31</v>
      </c>
      <c r="E32" s="1">
        <v>14</v>
      </c>
      <c r="F32" s="1" t="s">
        <v>360</v>
      </c>
      <c r="G32">
        <v>721</v>
      </c>
      <c r="H32">
        <v>11.4</v>
      </c>
      <c r="I32">
        <v>9.8000000000000007</v>
      </c>
      <c r="J32">
        <v>69</v>
      </c>
      <c r="K32">
        <v>31.3</v>
      </c>
      <c r="L32">
        <v>60.5</v>
      </c>
      <c r="O32">
        <v>31</v>
      </c>
      <c r="P32">
        <v>14</v>
      </c>
      <c r="Q32" t="s">
        <v>360</v>
      </c>
      <c r="R32" s="4">
        <f t="shared" si="5"/>
        <v>0</v>
      </c>
      <c r="S32" s="4">
        <f t="shared" si="6"/>
        <v>0</v>
      </c>
      <c r="T32" s="4" t="str">
        <f t="shared" si="7"/>
        <v/>
      </c>
      <c r="W32" s="5">
        <v>31</v>
      </c>
      <c r="X32" s="5">
        <v>46.779020000000003</v>
      </c>
      <c r="Y32" s="5">
        <v>117.08347000000001</v>
      </c>
      <c r="Z32" s="1">
        <f t="shared" si="4"/>
        <v>0</v>
      </c>
    </row>
    <row r="33" spans="1:26" x14ac:dyDescent="0.3">
      <c r="A33" t="s">
        <v>115</v>
      </c>
      <c r="B33" s="1" t="s">
        <v>353</v>
      </c>
      <c r="C33" s="1">
        <v>31</v>
      </c>
      <c r="D33" s="1">
        <f t="shared" si="3"/>
        <v>32</v>
      </c>
      <c r="E33" s="1">
        <v>15</v>
      </c>
      <c r="F33" s="1" t="s">
        <v>360</v>
      </c>
      <c r="G33">
        <v>774</v>
      </c>
      <c r="H33">
        <v>11.7</v>
      </c>
      <c r="I33">
        <v>6.3</v>
      </c>
      <c r="J33">
        <v>76</v>
      </c>
      <c r="K33">
        <v>27</v>
      </c>
      <c r="L33">
        <v>58.6</v>
      </c>
      <c r="O33">
        <v>32</v>
      </c>
      <c r="P33">
        <v>15</v>
      </c>
      <c r="Q33" t="s">
        <v>360</v>
      </c>
      <c r="R33" s="4">
        <f t="shared" si="5"/>
        <v>0</v>
      </c>
      <c r="S33" s="4">
        <f t="shared" si="6"/>
        <v>0</v>
      </c>
      <c r="T33" s="4" t="str">
        <f t="shared" si="7"/>
        <v/>
      </c>
      <c r="W33" s="5">
        <v>32</v>
      </c>
      <c r="X33" s="5">
        <v>46.778939999999999</v>
      </c>
      <c r="Y33" s="5">
        <v>117.08305</v>
      </c>
      <c r="Z33" s="1">
        <f t="shared" si="4"/>
        <v>0</v>
      </c>
    </row>
    <row r="34" spans="1:26" x14ac:dyDescent="0.3">
      <c r="A34" t="s">
        <v>10</v>
      </c>
      <c r="B34" s="1" t="s">
        <v>353</v>
      </c>
      <c r="C34" s="1">
        <v>32</v>
      </c>
      <c r="D34" s="1">
        <f t="shared" si="3"/>
        <v>33</v>
      </c>
      <c r="E34" s="1">
        <v>16</v>
      </c>
      <c r="F34" s="1" t="s">
        <v>360</v>
      </c>
      <c r="G34">
        <v>433</v>
      </c>
      <c r="H34">
        <v>13</v>
      </c>
      <c r="I34">
        <v>9.3000000000000007</v>
      </c>
      <c r="J34">
        <v>67.3</v>
      </c>
      <c r="K34">
        <v>34.299999999999997</v>
      </c>
      <c r="L34">
        <v>55.3</v>
      </c>
      <c r="O34">
        <v>33</v>
      </c>
      <c r="P34">
        <v>16</v>
      </c>
      <c r="Q34" t="s">
        <v>360</v>
      </c>
      <c r="R34" s="4">
        <f t="shared" si="5"/>
        <v>0</v>
      </c>
      <c r="S34" s="4">
        <f t="shared" si="6"/>
        <v>0</v>
      </c>
      <c r="T34" s="4" t="str">
        <f t="shared" si="7"/>
        <v/>
      </c>
      <c r="W34" s="5">
        <v>33</v>
      </c>
      <c r="X34" s="5">
        <v>46.77901</v>
      </c>
      <c r="Y34" s="5">
        <v>117.08262999999999</v>
      </c>
      <c r="Z34" s="1">
        <f t="shared" si="4"/>
        <v>0</v>
      </c>
    </row>
    <row r="35" spans="1:26" s="1" customFormat="1" x14ac:dyDescent="0.3">
      <c r="A35" t="s">
        <v>301</v>
      </c>
      <c r="B35" s="1" t="s">
        <v>355</v>
      </c>
      <c r="C35" s="1">
        <v>34</v>
      </c>
      <c r="D35" s="1">
        <v>34</v>
      </c>
      <c r="E35" s="1">
        <v>17</v>
      </c>
      <c r="F35" s="1" t="s">
        <v>360</v>
      </c>
      <c r="G35">
        <v>876</v>
      </c>
      <c r="H35">
        <v>9.9</v>
      </c>
      <c r="I35">
        <v>8.9</v>
      </c>
      <c r="J35">
        <v>73.900000000000006</v>
      </c>
      <c r="K35">
        <v>25.4</v>
      </c>
      <c r="L35">
        <v>58</v>
      </c>
      <c r="M35"/>
      <c r="O35" s="1">
        <v>34</v>
      </c>
      <c r="P35" s="1">
        <v>17</v>
      </c>
      <c r="Q35" s="1" t="s">
        <v>360</v>
      </c>
      <c r="R35" s="4">
        <f t="shared" ref="R35" si="8">D35-O35</f>
        <v>0</v>
      </c>
      <c r="S35" s="4">
        <f t="shared" ref="S35" si="9">P35-E35</f>
        <v>0</v>
      </c>
      <c r="T35" s="4" t="str">
        <f t="shared" ref="T35" si="10">IF(Q35=F35,"","error")</f>
        <v/>
      </c>
      <c r="W35" s="5">
        <v>34</v>
      </c>
      <c r="X35" s="5">
        <v>46.779049999999998</v>
      </c>
      <c r="Y35" s="5">
        <v>117.08221</v>
      </c>
      <c r="Z35" s="1">
        <f t="shared" si="4"/>
        <v>0</v>
      </c>
    </row>
    <row r="36" spans="1:26" x14ac:dyDescent="0.3">
      <c r="A36" s="2" t="s">
        <v>294</v>
      </c>
      <c r="B36" s="2" t="s">
        <v>355</v>
      </c>
      <c r="C36" s="2">
        <v>35</v>
      </c>
      <c r="D36" s="1">
        <v>35</v>
      </c>
      <c r="E36" s="2">
        <v>18</v>
      </c>
      <c r="F36" s="2" t="s">
        <v>360</v>
      </c>
      <c r="G36" s="2">
        <v>853</v>
      </c>
      <c r="H36" s="2">
        <v>9.3000000000000007</v>
      </c>
      <c r="I36" s="2">
        <v>9</v>
      </c>
      <c r="J36" s="2">
        <v>74.3</v>
      </c>
      <c r="K36" s="2">
        <v>23.2</v>
      </c>
      <c r="L36" s="2">
        <v>56.7</v>
      </c>
      <c r="M36" s="2">
        <f>G36</f>
        <v>853</v>
      </c>
      <c r="N36" s="2"/>
      <c r="O36">
        <v>35</v>
      </c>
      <c r="P36">
        <v>18</v>
      </c>
      <c r="Q36" t="s">
        <v>360</v>
      </c>
      <c r="R36" s="4">
        <f t="shared" ref="R36:R40" si="11">D36-O36</f>
        <v>0</v>
      </c>
      <c r="S36" s="4">
        <f t="shared" ref="S36:S40" si="12">P36-E36</f>
        <v>0</v>
      </c>
      <c r="T36" s="4" t="str">
        <f t="shared" ref="T36:T40" si="13">IF(Q36=F36,"","error")</f>
        <v/>
      </c>
      <c r="W36" s="5">
        <v>35</v>
      </c>
      <c r="X36" s="5">
        <v>46.778849999999998</v>
      </c>
      <c r="Y36" s="5">
        <v>117.08179</v>
      </c>
      <c r="Z36" s="1">
        <f t="shared" si="4"/>
        <v>0</v>
      </c>
    </row>
    <row r="37" spans="1:26" s="2" customFormat="1" x14ac:dyDescent="0.3">
      <c r="A37" t="s">
        <v>324</v>
      </c>
      <c r="B37" s="1" t="s">
        <v>355</v>
      </c>
      <c r="C37" s="1">
        <v>36</v>
      </c>
      <c r="D37" s="1">
        <v>36</v>
      </c>
      <c r="E37" s="1">
        <v>19</v>
      </c>
      <c r="F37" s="1" t="s">
        <v>360</v>
      </c>
      <c r="G37">
        <v>794</v>
      </c>
      <c r="H37">
        <v>9.1</v>
      </c>
      <c r="I37">
        <v>9.1999999999999993</v>
      </c>
      <c r="J37">
        <v>74.8</v>
      </c>
      <c r="K37">
        <v>22.4</v>
      </c>
      <c r="L37">
        <v>59.9</v>
      </c>
      <c r="M37"/>
      <c r="O37" s="2">
        <v>36</v>
      </c>
      <c r="P37" s="2">
        <v>19</v>
      </c>
      <c r="Q37" s="2" t="s">
        <v>360</v>
      </c>
      <c r="R37" s="4">
        <f t="shared" si="11"/>
        <v>0</v>
      </c>
      <c r="S37" s="4">
        <f t="shared" si="12"/>
        <v>0</v>
      </c>
      <c r="T37" s="4" t="str">
        <f t="shared" si="13"/>
        <v/>
      </c>
      <c r="W37" s="5">
        <v>36</v>
      </c>
      <c r="X37" s="5">
        <v>46.77901</v>
      </c>
      <c r="Y37" s="5">
        <v>117.08141000000001</v>
      </c>
      <c r="Z37" s="1">
        <f t="shared" si="4"/>
        <v>0</v>
      </c>
    </row>
    <row r="38" spans="1:26" s="2" customFormat="1" x14ac:dyDescent="0.3">
      <c r="A38" t="s">
        <v>309</v>
      </c>
      <c r="B38" s="1" t="s">
        <v>355</v>
      </c>
      <c r="C38" s="1">
        <v>37</v>
      </c>
      <c r="D38" s="1">
        <v>37</v>
      </c>
      <c r="E38" s="1">
        <v>20</v>
      </c>
      <c r="F38" s="1" t="s">
        <v>360</v>
      </c>
      <c r="G38">
        <v>723</v>
      </c>
      <c r="H38">
        <v>10.6</v>
      </c>
      <c r="I38">
        <v>8.9</v>
      </c>
      <c r="J38">
        <v>71.2</v>
      </c>
      <c r="K38">
        <v>27.4</v>
      </c>
      <c r="L38">
        <v>57.4</v>
      </c>
      <c r="M38"/>
      <c r="N38" s="1"/>
      <c r="O38" s="2">
        <v>37</v>
      </c>
      <c r="P38" s="2">
        <v>20</v>
      </c>
      <c r="Q38" s="2" t="s">
        <v>360</v>
      </c>
      <c r="R38" s="4">
        <f t="shared" si="11"/>
        <v>0</v>
      </c>
      <c r="S38" s="4">
        <f t="shared" si="12"/>
        <v>0</v>
      </c>
      <c r="T38" s="4" t="str">
        <f t="shared" si="13"/>
        <v/>
      </c>
      <c r="W38" s="5">
        <v>37</v>
      </c>
      <c r="X38" s="5">
        <v>46.77899</v>
      </c>
      <c r="Y38" s="5">
        <v>117.08096</v>
      </c>
      <c r="Z38" s="1">
        <f t="shared" si="4"/>
        <v>0</v>
      </c>
    </row>
    <row r="39" spans="1:26" x14ac:dyDescent="0.3">
      <c r="A39" t="s">
        <v>313</v>
      </c>
      <c r="B39" s="1" t="s">
        <v>355</v>
      </c>
      <c r="C39" s="1">
        <v>38</v>
      </c>
      <c r="D39" s="1">
        <v>38</v>
      </c>
      <c r="E39" s="1">
        <v>21</v>
      </c>
      <c r="F39" s="1" t="s">
        <v>360</v>
      </c>
      <c r="G39">
        <v>1111</v>
      </c>
      <c r="H39">
        <v>9.6</v>
      </c>
      <c r="I39">
        <v>9.3000000000000007</v>
      </c>
      <c r="J39">
        <v>73.400000000000006</v>
      </c>
      <c r="K39">
        <v>24.7</v>
      </c>
      <c r="L39">
        <v>58.9</v>
      </c>
      <c r="O39">
        <v>38</v>
      </c>
      <c r="P39">
        <v>21</v>
      </c>
      <c r="Q39" t="s">
        <v>360</v>
      </c>
      <c r="R39" s="4">
        <f t="shared" si="11"/>
        <v>0</v>
      </c>
      <c r="S39" s="4">
        <f t="shared" si="12"/>
        <v>0</v>
      </c>
      <c r="T39" s="4" t="str">
        <f t="shared" si="13"/>
        <v/>
      </c>
      <c r="W39" s="5">
        <v>38</v>
      </c>
      <c r="X39" s="5">
        <v>46.778849999999998</v>
      </c>
      <c r="Y39" s="5">
        <v>117.08054</v>
      </c>
      <c r="Z39" s="1">
        <f t="shared" si="4"/>
        <v>0</v>
      </c>
    </row>
    <row r="40" spans="1:26" x14ac:dyDescent="0.3">
      <c r="A40" t="s">
        <v>302</v>
      </c>
      <c r="B40" s="1" t="s">
        <v>355</v>
      </c>
      <c r="C40" s="1">
        <v>39</v>
      </c>
      <c r="D40" s="1">
        <v>39</v>
      </c>
      <c r="E40" s="1">
        <v>22</v>
      </c>
      <c r="F40" s="1" t="s">
        <v>360</v>
      </c>
      <c r="G40">
        <v>750</v>
      </c>
      <c r="H40">
        <v>9.3000000000000007</v>
      </c>
      <c r="I40">
        <v>9.1</v>
      </c>
      <c r="J40">
        <v>74.2</v>
      </c>
      <c r="K40">
        <v>23.4</v>
      </c>
      <c r="L40">
        <v>58.2</v>
      </c>
      <c r="O40">
        <v>39</v>
      </c>
      <c r="P40">
        <v>22</v>
      </c>
      <c r="Q40" t="s">
        <v>360</v>
      </c>
      <c r="R40" s="4">
        <f t="shared" si="11"/>
        <v>0</v>
      </c>
      <c r="S40" s="4">
        <f t="shared" si="12"/>
        <v>0</v>
      </c>
      <c r="T40" s="4" t="str">
        <f t="shared" si="13"/>
        <v/>
      </c>
      <c r="W40" s="5">
        <v>39</v>
      </c>
      <c r="X40" s="5">
        <v>46.779110000000003</v>
      </c>
      <c r="Y40" s="5">
        <v>117.08011999999999</v>
      </c>
      <c r="Z40" s="1">
        <f t="shared" si="4"/>
        <v>0</v>
      </c>
    </row>
    <row r="41" spans="1:26" x14ac:dyDescent="0.3">
      <c r="A41" s="2" t="s">
        <v>293</v>
      </c>
      <c r="B41" s="2" t="s">
        <v>355</v>
      </c>
      <c r="C41" s="2">
        <v>40</v>
      </c>
      <c r="D41" s="1">
        <v>40</v>
      </c>
      <c r="E41" s="2">
        <v>23</v>
      </c>
      <c r="F41" s="2" t="s">
        <v>360</v>
      </c>
      <c r="G41" s="2">
        <v>534</v>
      </c>
      <c r="H41" s="2">
        <v>12.3</v>
      </c>
      <c r="I41" s="2">
        <v>9.1</v>
      </c>
      <c r="J41" s="2">
        <v>68.900000000000006</v>
      </c>
      <c r="K41" s="2">
        <v>33.200000000000003</v>
      </c>
      <c r="L41" s="2">
        <v>58.2</v>
      </c>
      <c r="M41" s="2"/>
      <c r="O41">
        <v>40</v>
      </c>
      <c r="P41">
        <v>23</v>
      </c>
      <c r="Q41" t="s">
        <v>360</v>
      </c>
      <c r="R41" s="4">
        <f t="shared" ref="R41:R42" si="14">D41-O41</f>
        <v>0</v>
      </c>
      <c r="S41" s="4">
        <f t="shared" ref="S41:S42" si="15">P41-E41</f>
        <v>0</v>
      </c>
      <c r="T41" s="4" t="str">
        <f t="shared" ref="T41:T42" si="16">IF(Q41=F41,"","error")</f>
        <v/>
      </c>
      <c r="W41" s="5">
        <v>40</v>
      </c>
      <c r="X41" s="5">
        <v>46.77908</v>
      </c>
      <c r="Y41" s="5">
        <v>117.0797</v>
      </c>
      <c r="Z41" s="1">
        <f t="shared" si="4"/>
        <v>0</v>
      </c>
    </row>
    <row r="42" spans="1:26" x14ac:dyDescent="0.3">
      <c r="A42" t="s">
        <v>297</v>
      </c>
      <c r="B42" s="1" t="s">
        <v>355</v>
      </c>
      <c r="C42" s="1">
        <v>41</v>
      </c>
      <c r="D42" s="1">
        <v>41</v>
      </c>
      <c r="E42" s="1">
        <v>24</v>
      </c>
      <c r="F42" s="1" t="s">
        <v>360</v>
      </c>
      <c r="G42">
        <v>1245</v>
      </c>
      <c r="H42">
        <v>11.2</v>
      </c>
      <c r="I42">
        <v>9.1999999999999993</v>
      </c>
      <c r="J42">
        <v>71.900000000000006</v>
      </c>
      <c r="K42">
        <v>30.3</v>
      </c>
      <c r="L42">
        <v>59.9</v>
      </c>
      <c r="N42" s="2"/>
      <c r="O42">
        <v>41</v>
      </c>
      <c r="P42">
        <v>24</v>
      </c>
      <c r="Q42" t="s">
        <v>360</v>
      </c>
      <c r="R42" s="4">
        <f t="shared" si="14"/>
        <v>0</v>
      </c>
      <c r="S42" s="4">
        <f t="shared" si="15"/>
        <v>0</v>
      </c>
      <c r="T42" s="4" t="str">
        <f t="shared" si="16"/>
        <v/>
      </c>
      <c r="W42" s="5">
        <v>41</v>
      </c>
      <c r="X42" s="5">
        <v>46.779049999999998</v>
      </c>
      <c r="Y42" s="5">
        <v>117.07929</v>
      </c>
      <c r="Z42" s="1">
        <f t="shared" si="4"/>
        <v>0</v>
      </c>
    </row>
    <row r="43" spans="1:26" s="2" customFormat="1" x14ac:dyDescent="0.3">
      <c r="A43" s="1"/>
      <c r="B43" s="1"/>
      <c r="C43" s="1"/>
      <c r="D43" s="1">
        <v>42</v>
      </c>
      <c r="E43" s="1">
        <v>2</v>
      </c>
      <c r="F43" s="1" t="s">
        <v>364</v>
      </c>
      <c r="G43" s="1"/>
      <c r="H43" s="1"/>
      <c r="I43" s="1"/>
      <c r="J43" s="1"/>
      <c r="K43" s="1"/>
      <c r="L43" s="1"/>
      <c r="M43" s="1"/>
      <c r="O43" s="2">
        <v>42</v>
      </c>
      <c r="P43" s="2">
        <v>2</v>
      </c>
      <c r="Q43" s="2" t="s">
        <v>364</v>
      </c>
      <c r="R43" s="4">
        <f t="shared" ref="R43:R58" si="17">D43-O43</f>
        <v>0</v>
      </c>
      <c r="S43" s="4">
        <f t="shared" ref="S43:S58" si="18">P43-E43</f>
        <v>0</v>
      </c>
      <c r="T43" s="4" t="str">
        <f t="shared" ref="T43:T58" si="19">IF(Q43=F43,"","error")</f>
        <v/>
      </c>
      <c r="W43" s="5">
        <v>42</v>
      </c>
      <c r="X43" s="5">
        <v>46.779110000000003</v>
      </c>
      <c r="Y43" s="5">
        <v>117.08871000000001</v>
      </c>
      <c r="Z43" s="1">
        <f t="shared" si="4"/>
        <v>0</v>
      </c>
    </row>
    <row r="44" spans="1:26" s="2" customFormat="1" x14ac:dyDescent="0.3">
      <c r="A44" t="s">
        <v>331</v>
      </c>
      <c r="B44" s="1" t="s">
        <v>355</v>
      </c>
      <c r="C44" s="1">
        <v>42</v>
      </c>
      <c r="D44" s="1">
        <f t="shared" si="3"/>
        <v>43</v>
      </c>
      <c r="E44" s="1">
        <v>3</v>
      </c>
      <c r="F44" s="1" t="s">
        <v>364</v>
      </c>
      <c r="G44">
        <v>93</v>
      </c>
      <c r="H44"/>
      <c r="I44"/>
      <c r="J44"/>
      <c r="K44"/>
      <c r="L44"/>
      <c r="M44">
        <f>G44</f>
        <v>93</v>
      </c>
      <c r="N44" s="1"/>
      <c r="O44" s="2">
        <v>43</v>
      </c>
      <c r="P44" s="2">
        <v>3</v>
      </c>
      <c r="Q44" s="2" t="s">
        <v>364</v>
      </c>
      <c r="R44" s="4">
        <f t="shared" si="17"/>
        <v>0</v>
      </c>
      <c r="S44" s="4">
        <f t="shared" si="18"/>
        <v>0</v>
      </c>
      <c r="T44" s="4" t="str">
        <f t="shared" si="19"/>
        <v/>
      </c>
      <c r="W44" s="5">
        <v>43</v>
      </c>
      <c r="X44" s="5">
        <v>46.779150000000001</v>
      </c>
      <c r="Y44" s="5">
        <v>117.08832</v>
      </c>
      <c r="Z44" s="1">
        <f t="shared" si="4"/>
        <v>0</v>
      </c>
    </row>
    <row r="45" spans="1:26" x14ac:dyDescent="0.3">
      <c r="A45" t="s">
        <v>103</v>
      </c>
      <c r="B45" s="1" t="s">
        <v>353</v>
      </c>
      <c r="C45" s="1">
        <v>43</v>
      </c>
      <c r="D45" s="1">
        <f t="shared" si="3"/>
        <v>44</v>
      </c>
      <c r="E45" s="1">
        <v>4</v>
      </c>
      <c r="F45" s="1" t="s">
        <v>364</v>
      </c>
      <c r="G45">
        <v>452</v>
      </c>
      <c r="H45">
        <v>9</v>
      </c>
      <c r="I45">
        <v>6.6</v>
      </c>
      <c r="J45">
        <v>78</v>
      </c>
      <c r="K45">
        <v>21.6</v>
      </c>
      <c r="L45">
        <v>59.1</v>
      </c>
      <c r="O45">
        <v>44</v>
      </c>
      <c r="P45">
        <v>4</v>
      </c>
      <c r="Q45" t="s">
        <v>364</v>
      </c>
      <c r="R45" s="4">
        <f t="shared" si="17"/>
        <v>0</v>
      </c>
      <c r="S45" s="4">
        <f t="shared" si="18"/>
        <v>0</v>
      </c>
      <c r="T45" s="4" t="str">
        <f t="shared" si="19"/>
        <v/>
      </c>
      <c r="W45" s="5">
        <v>44</v>
      </c>
      <c r="X45" s="5">
        <v>46.779130000000002</v>
      </c>
      <c r="Y45" s="5">
        <v>117.0879</v>
      </c>
      <c r="Z45" s="1">
        <f t="shared" si="4"/>
        <v>0</v>
      </c>
    </row>
    <row r="46" spans="1:26" x14ac:dyDescent="0.3">
      <c r="A46" t="s">
        <v>69</v>
      </c>
      <c r="B46" s="1" t="s">
        <v>353</v>
      </c>
      <c r="C46" s="1">
        <v>44</v>
      </c>
      <c r="D46" s="1">
        <f t="shared" si="3"/>
        <v>45</v>
      </c>
      <c r="E46" s="1">
        <v>5</v>
      </c>
      <c r="F46" s="1" t="s">
        <v>364</v>
      </c>
      <c r="G46">
        <v>500</v>
      </c>
      <c r="H46">
        <v>9.6999999999999993</v>
      </c>
      <c r="I46">
        <v>6.3</v>
      </c>
      <c r="J46">
        <v>79.2</v>
      </c>
      <c r="K46">
        <v>22.9</v>
      </c>
      <c r="L46">
        <v>59.6</v>
      </c>
      <c r="O46">
        <v>45</v>
      </c>
      <c r="P46">
        <v>5</v>
      </c>
      <c r="Q46" t="s">
        <v>364</v>
      </c>
      <c r="R46" s="4">
        <f t="shared" si="17"/>
        <v>0</v>
      </c>
      <c r="S46" s="4">
        <f t="shared" si="18"/>
        <v>0</v>
      </c>
      <c r="T46" s="4" t="str">
        <f t="shared" si="19"/>
        <v/>
      </c>
      <c r="W46" s="5">
        <v>45</v>
      </c>
      <c r="X46" s="5">
        <v>46.779290000000003</v>
      </c>
      <c r="Y46" s="5">
        <v>117.08745999999999</v>
      </c>
      <c r="Z46" s="1">
        <f t="shared" si="4"/>
        <v>0</v>
      </c>
    </row>
    <row r="47" spans="1:26" x14ac:dyDescent="0.3">
      <c r="A47" s="1"/>
      <c r="D47" s="1">
        <v>46</v>
      </c>
      <c r="E47" s="1">
        <v>6</v>
      </c>
      <c r="F47" s="1" t="s">
        <v>364</v>
      </c>
      <c r="G47" s="1"/>
      <c r="H47" s="1"/>
      <c r="I47" s="1"/>
      <c r="J47" s="1"/>
      <c r="K47" s="1"/>
      <c r="L47" s="1"/>
      <c r="M47" s="1"/>
      <c r="O47">
        <v>46</v>
      </c>
      <c r="P47">
        <v>6</v>
      </c>
      <c r="Q47" t="s">
        <v>364</v>
      </c>
      <c r="R47" s="4">
        <f t="shared" si="17"/>
        <v>0</v>
      </c>
      <c r="S47" s="4">
        <f t="shared" si="18"/>
        <v>0</v>
      </c>
      <c r="T47" s="4" t="str">
        <f t="shared" si="19"/>
        <v/>
      </c>
      <c r="W47" s="5">
        <v>46</v>
      </c>
      <c r="X47" s="5">
        <v>46.77928</v>
      </c>
      <c r="Y47" s="5">
        <v>117.08705999999999</v>
      </c>
      <c r="Z47" s="1">
        <f t="shared" si="4"/>
        <v>0</v>
      </c>
    </row>
    <row r="48" spans="1:26" x14ac:dyDescent="0.3">
      <c r="A48" t="s">
        <v>49</v>
      </c>
      <c r="B48" s="1" t="s">
        <v>353</v>
      </c>
      <c r="C48" s="1">
        <v>46</v>
      </c>
      <c r="D48" s="1">
        <f t="shared" si="3"/>
        <v>47</v>
      </c>
      <c r="E48" s="1">
        <v>7</v>
      </c>
      <c r="F48" s="1" t="s">
        <v>364</v>
      </c>
      <c r="G48">
        <v>670</v>
      </c>
      <c r="H48">
        <v>10.8</v>
      </c>
      <c r="I48">
        <v>7.6</v>
      </c>
      <c r="J48">
        <v>73.8</v>
      </c>
      <c r="K48">
        <v>28.1</v>
      </c>
      <c r="L48">
        <v>58.4</v>
      </c>
      <c r="O48">
        <v>47</v>
      </c>
      <c r="P48">
        <v>7</v>
      </c>
      <c r="Q48" t="s">
        <v>364</v>
      </c>
      <c r="R48" s="4">
        <f t="shared" si="17"/>
        <v>0</v>
      </c>
      <c r="S48" s="4">
        <f t="shared" si="18"/>
        <v>0</v>
      </c>
      <c r="T48" s="4" t="str">
        <f t="shared" si="19"/>
        <v/>
      </c>
      <c r="W48" s="5">
        <v>47</v>
      </c>
      <c r="X48" s="5">
        <v>46.779359999999997</v>
      </c>
      <c r="Y48" s="5">
        <v>117.08665000000001</v>
      </c>
      <c r="Z48" s="1">
        <f t="shared" si="4"/>
        <v>0</v>
      </c>
    </row>
    <row r="49" spans="1:26" s="1" customFormat="1" x14ac:dyDescent="0.3">
      <c r="A49" t="s">
        <v>207</v>
      </c>
      <c r="B49" s="1" t="s">
        <v>354</v>
      </c>
      <c r="C49" s="1">
        <v>47</v>
      </c>
      <c r="D49" s="1">
        <f t="shared" si="3"/>
        <v>48</v>
      </c>
      <c r="E49" s="1">
        <v>8</v>
      </c>
      <c r="F49" s="1" t="s">
        <v>364</v>
      </c>
      <c r="G49">
        <v>447</v>
      </c>
      <c r="H49"/>
      <c r="I49"/>
      <c r="J49"/>
      <c r="K49"/>
      <c r="L49"/>
      <c r="M49"/>
      <c r="O49" s="1">
        <v>48</v>
      </c>
      <c r="P49" s="1">
        <v>8</v>
      </c>
      <c r="Q49" s="1" t="s">
        <v>364</v>
      </c>
      <c r="R49" s="4">
        <f t="shared" si="17"/>
        <v>0</v>
      </c>
      <c r="S49" s="4">
        <f t="shared" si="18"/>
        <v>0</v>
      </c>
      <c r="T49" s="4" t="str">
        <f t="shared" si="19"/>
        <v/>
      </c>
      <c r="W49" s="5">
        <v>48</v>
      </c>
      <c r="X49" s="5">
        <v>46.779330000000002</v>
      </c>
      <c r="Y49" s="5">
        <v>117.08623</v>
      </c>
      <c r="Z49" s="1">
        <f t="shared" si="4"/>
        <v>0</v>
      </c>
    </row>
    <row r="50" spans="1:26" x14ac:dyDescent="0.3">
      <c r="A50" t="s">
        <v>109</v>
      </c>
      <c r="B50" s="1" t="s">
        <v>352</v>
      </c>
      <c r="C50" s="1">
        <v>48</v>
      </c>
      <c r="D50" s="1">
        <f t="shared" si="3"/>
        <v>49</v>
      </c>
      <c r="E50" s="1">
        <v>9</v>
      </c>
      <c r="F50" s="1" t="s">
        <v>364</v>
      </c>
      <c r="G50">
        <v>1018</v>
      </c>
      <c r="H50">
        <v>9.8000000000000007</v>
      </c>
      <c r="I50">
        <v>6.6</v>
      </c>
      <c r="J50">
        <v>69</v>
      </c>
      <c r="L50">
        <v>55.2</v>
      </c>
      <c r="O50">
        <v>49</v>
      </c>
      <c r="P50">
        <v>9</v>
      </c>
      <c r="Q50" t="s">
        <v>364</v>
      </c>
      <c r="R50" s="4">
        <f t="shared" si="17"/>
        <v>0</v>
      </c>
      <c r="S50" s="4">
        <f t="shared" si="18"/>
        <v>0</v>
      </c>
      <c r="T50" s="4" t="str">
        <f t="shared" si="19"/>
        <v/>
      </c>
      <c r="W50" s="5">
        <v>49</v>
      </c>
      <c r="X50" s="5">
        <v>46.779240000000001</v>
      </c>
      <c r="Y50" s="5">
        <v>117.08581</v>
      </c>
      <c r="Z50" s="1">
        <f t="shared" si="4"/>
        <v>0</v>
      </c>
    </row>
    <row r="51" spans="1:26" x14ac:dyDescent="0.3">
      <c r="A51" t="s">
        <v>147</v>
      </c>
      <c r="B51" s="1" t="s">
        <v>354</v>
      </c>
      <c r="C51" s="1">
        <v>49</v>
      </c>
      <c r="D51" s="1">
        <f t="shared" si="3"/>
        <v>50</v>
      </c>
      <c r="E51" s="1">
        <v>10</v>
      </c>
      <c r="F51" s="1" t="s">
        <v>364</v>
      </c>
      <c r="G51">
        <v>487</v>
      </c>
      <c r="O51">
        <v>50</v>
      </c>
      <c r="P51">
        <v>10</v>
      </c>
      <c r="Q51" t="s">
        <v>364</v>
      </c>
      <c r="R51" s="4">
        <f t="shared" si="17"/>
        <v>0</v>
      </c>
      <c r="S51" s="4">
        <f t="shared" si="18"/>
        <v>0</v>
      </c>
      <c r="T51" s="4" t="str">
        <f t="shared" si="19"/>
        <v/>
      </c>
      <c r="W51" s="5">
        <v>50</v>
      </c>
      <c r="X51" s="5">
        <v>46.779319999999998</v>
      </c>
      <c r="Y51" s="5">
        <v>117.08534</v>
      </c>
      <c r="Z51" s="1">
        <f t="shared" si="4"/>
        <v>0</v>
      </c>
    </row>
    <row r="52" spans="1:26" x14ac:dyDescent="0.3">
      <c r="A52" t="s">
        <v>199</v>
      </c>
      <c r="B52" s="1" t="s">
        <v>354</v>
      </c>
      <c r="C52" s="1">
        <v>50</v>
      </c>
      <c r="D52" s="1">
        <f t="shared" si="3"/>
        <v>51</v>
      </c>
      <c r="E52" s="1">
        <v>11</v>
      </c>
      <c r="F52" s="1" t="s">
        <v>364</v>
      </c>
      <c r="G52">
        <v>467</v>
      </c>
      <c r="O52">
        <v>51</v>
      </c>
      <c r="P52">
        <v>11</v>
      </c>
      <c r="Q52" t="s">
        <v>364</v>
      </c>
      <c r="R52" s="4">
        <f t="shared" si="17"/>
        <v>0</v>
      </c>
      <c r="S52" s="4">
        <f t="shared" si="18"/>
        <v>0</v>
      </c>
      <c r="T52" s="4" t="str">
        <f t="shared" si="19"/>
        <v/>
      </c>
      <c r="W52" s="5">
        <v>51</v>
      </c>
      <c r="X52" s="5">
        <v>46.779200000000003</v>
      </c>
      <c r="Y52" s="5">
        <v>117.08496</v>
      </c>
      <c r="Z52" s="1">
        <f t="shared" si="4"/>
        <v>0</v>
      </c>
    </row>
    <row r="53" spans="1:26" x14ac:dyDescent="0.3">
      <c r="A53" t="s">
        <v>167</v>
      </c>
      <c r="B53" s="1" t="s">
        <v>354</v>
      </c>
      <c r="C53" s="1">
        <v>51</v>
      </c>
      <c r="D53" s="1">
        <f t="shared" si="3"/>
        <v>52</v>
      </c>
      <c r="E53" s="1">
        <v>12</v>
      </c>
      <c r="F53" s="1" t="s">
        <v>364</v>
      </c>
      <c r="G53">
        <v>468</v>
      </c>
      <c r="O53">
        <v>52</v>
      </c>
      <c r="P53">
        <v>12</v>
      </c>
      <c r="Q53" t="s">
        <v>364</v>
      </c>
      <c r="R53" s="4">
        <f t="shared" si="17"/>
        <v>0</v>
      </c>
      <c r="S53" s="4">
        <f t="shared" si="18"/>
        <v>0</v>
      </c>
      <c r="T53" s="4" t="str">
        <f t="shared" si="19"/>
        <v/>
      </c>
      <c r="W53" s="5">
        <v>52</v>
      </c>
      <c r="X53" s="5">
        <v>46.779290000000003</v>
      </c>
      <c r="Y53" s="5">
        <v>117.08456</v>
      </c>
      <c r="Z53" s="1">
        <f t="shared" si="4"/>
        <v>0</v>
      </c>
    </row>
    <row r="54" spans="1:26" x14ac:dyDescent="0.3">
      <c r="A54" t="s">
        <v>215</v>
      </c>
      <c r="B54" s="1" t="s">
        <v>354</v>
      </c>
      <c r="C54" s="1">
        <v>52</v>
      </c>
      <c r="D54" s="1">
        <f t="shared" si="3"/>
        <v>53</v>
      </c>
      <c r="E54" s="1">
        <v>13</v>
      </c>
      <c r="F54" s="1" t="s">
        <v>364</v>
      </c>
      <c r="G54">
        <v>235</v>
      </c>
      <c r="O54">
        <v>53</v>
      </c>
      <c r="P54">
        <v>13</v>
      </c>
      <c r="Q54" t="s">
        <v>364</v>
      </c>
      <c r="R54" s="4">
        <f t="shared" si="17"/>
        <v>0</v>
      </c>
      <c r="S54" s="4">
        <f t="shared" si="18"/>
        <v>0</v>
      </c>
      <c r="T54" s="4" t="str">
        <f t="shared" si="19"/>
        <v/>
      </c>
      <c r="W54" s="5">
        <v>53</v>
      </c>
      <c r="X54" s="5">
        <v>46.779249999999998</v>
      </c>
      <c r="Y54" s="5">
        <v>117.08414</v>
      </c>
      <c r="Z54" s="1">
        <f t="shared" si="4"/>
        <v>0</v>
      </c>
    </row>
    <row r="55" spans="1:26" x14ac:dyDescent="0.3">
      <c r="A55" s="1"/>
      <c r="D55" s="1">
        <v>54</v>
      </c>
      <c r="E55" s="1">
        <v>14</v>
      </c>
      <c r="F55" s="1" t="s">
        <v>364</v>
      </c>
      <c r="G55" s="1"/>
      <c r="H55" s="1"/>
      <c r="I55" s="1"/>
      <c r="J55" s="1"/>
      <c r="K55" s="1"/>
      <c r="L55" s="1"/>
      <c r="M55" s="1"/>
      <c r="O55">
        <v>54</v>
      </c>
      <c r="P55">
        <v>14</v>
      </c>
      <c r="Q55" t="s">
        <v>364</v>
      </c>
      <c r="R55" s="4">
        <f t="shared" si="17"/>
        <v>0</v>
      </c>
      <c r="S55" s="4">
        <f t="shared" si="18"/>
        <v>0</v>
      </c>
      <c r="T55" s="4" t="str">
        <f t="shared" si="19"/>
        <v/>
      </c>
      <c r="W55" s="5">
        <v>54</v>
      </c>
      <c r="X55" s="5">
        <v>46.779310000000002</v>
      </c>
      <c r="Y55" s="5">
        <v>117.08372</v>
      </c>
      <c r="Z55" s="1">
        <f t="shared" si="4"/>
        <v>0</v>
      </c>
    </row>
    <row r="56" spans="1:26" x14ac:dyDescent="0.3">
      <c r="A56" t="s">
        <v>78</v>
      </c>
      <c r="B56" s="1" t="s">
        <v>353</v>
      </c>
      <c r="C56" s="1">
        <v>54</v>
      </c>
      <c r="D56" s="1">
        <f t="shared" si="3"/>
        <v>55</v>
      </c>
      <c r="E56" s="1">
        <v>15</v>
      </c>
      <c r="F56" s="1" t="s">
        <v>364</v>
      </c>
      <c r="G56">
        <v>613</v>
      </c>
      <c r="H56">
        <v>10.199999999999999</v>
      </c>
      <c r="I56">
        <v>6.4</v>
      </c>
      <c r="J56">
        <v>78.2</v>
      </c>
      <c r="K56">
        <v>23.9</v>
      </c>
      <c r="L56">
        <v>61.6</v>
      </c>
      <c r="O56">
        <v>55</v>
      </c>
      <c r="P56">
        <v>15</v>
      </c>
      <c r="Q56" t="s">
        <v>364</v>
      </c>
      <c r="R56" s="4">
        <f t="shared" si="17"/>
        <v>0</v>
      </c>
      <c r="S56" s="4">
        <f t="shared" si="18"/>
        <v>0</v>
      </c>
      <c r="T56" s="4" t="str">
        <f t="shared" si="19"/>
        <v/>
      </c>
      <c r="W56" s="5">
        <v>55</v>
      </c>
      <c r="X56" s="5">
        <v>46.779229999999998</v>
      </c>
      <c r="Y56" s="5">
        <v>117.08329999999999</v>
      </c>
      <c r="Z56" s="1">
        <f t="shared" si="4"/>
        <v>0</v>
      </c>
    </row>
    <row r="57" spans="1:26" s="1" customFormat="1" x14ac:dyDescent="0.3">
      <c r="A57" t="s">
        <v>112</v>
      </c>
      <c r="B57" s="1" t="s">
        <v>353</v>
      </c>
      <c r="C57" s="1">
        <v>55</v>
      </c>
      <c r="D57" s="1">
        <f t="shared" si="3"/>
        <v>56</v>
      </c>
      <c r="E57" s="1">
        <v>16</v>
      </c>
      <c r="F57" s="1" t="s">
        <v>364</v>
      </c>
      <c r="G57">
        <v>857</v>
      </c>
      <c r="H57">
        <v>10.7</v>
      </c>
      <c r="I57">
        <v>6.3</v>
      </c>
      <c r="J57">
        <v>78</v>
      </c>
      <c r="K57">
        <v>25.5</v>
      </c>
      <c r="L57">
        <v>62.2</v>
      </c>
      <c r="M57"/>
      <c r="O57" s="1">
        <v>56</v>
      </c>
      <c r="P57" s="1">
        <v>16</v>
      </c>
      <c r="Q57" s="1" t="s">
        <v>364</v>
      </c>
      <c r="R57" s="4">
        <f t="shared" si="17"/>
        <v>0</v>
      </c>
      <c r="S57" s="4">
        <f t="shared" si="18"/>
        <v>0</v>
      </c>
      <c r="T57" s="4" t="str">
        <f t="shared" si="19"/>
        <v/>
      </c>
      <c r="W57" s="5">
        <v>56</v>
      </c>
      <c r="X57" s="5">
        <v>46.779310000000002</v>
      </c>
      <c r="Y57" s="5">
        <v>117.0829</v>
      </c>
      <c r="Z57" s="1">
        <f t="shared" si="4"/>
        <v>0</v>
      </c>
    </row>
    <row r="58" spans="1:26" x14ac:dyDescent="0.3">
      <c r="A58" t="s">
        <v>110</v>
      </c>
      <c r="B58" s="1" t="s">
        <v>353</v>
      </c>
      <c r="C58" s="1">
        <v>56</v>
      </c>
      <c r="D58" s="1">
        <f t="shared" si="3"/>
        <v>57</v>
      </c>
      <c r="E58" s="1">
        <v>17</v>
      </c>
      <c r="F58" s="1" t="s">
        <v>364</v>
      </c>
      <c r="G58">
        <v>772</v>
      </c>
      <c r="H58">
        <v>10.199999999999999</v>
      </c>
      <c r="I58">
        <v>6.4</v>
      </c>
      <c r="J58">
        <v>78.3</v>
      </c>
      <c r="K58">
        <v>23.6</v>
      </c>
      <c r="L58">
        <v>61.8</v>
      </c>
      <c r="O58">
        <v>57</v>
      </c>
      <c r="P58">
        <v>17</v>
      </c>
      <c r="Q58" t="s">
        <v>364</v>
      </c>
      <c r="R58" s="4">
        <f t="shared" si="17"/>
        <v>0</v>
      </c>
      <c r="S58" s="4">
        <f t="shared" si="18"/>
        <v>0</v>
      </c>
      <c r="T58" s="4" t="str">
        <f t="shared" si="19"/>
        <v/>
      </c>
      <c r="W58" s="5">
        <v>57</v>
      </c>
      <c r="X58" s="5">
        <v>46.779339999999998</v>
      </c>
      <c r="Y58" s="5">
        <v>117.08247</v>
      </c>
      <c r="Z58" s="1">
        <f t="shared" si="4"/>
        <v>0</v>
      </c>
    </row>
    <row r="59" spans="1:26" x14ac:dyDescent="0.3">
      <c r="A59" t="s">
        <v>272</v>
      </c>
      <c r="B59" s="1" t="s">
        <v>355</v>
      </c>
      <c r="C59" s="1">
        <v>58</v>
      </c>
      <c r="D59" s="1">
        <v>58</v>
      </c>
      <c r="E59" s="1">
        <v>18</v>
      </c>
      <c r="F59" s="1" t="s">
        <v>364</v>
      </c>
      <c r="G59">
        <v>1090</v>
      </c>
      <c r="H59">
        <v>10.5</v>
      </c>
      <c r="I59">
        <v>9</v>
      </c>
      <c r="J59">
        <v>73.400000000000006</v>
      </c>
      <c r="K59">
        <v>27.7</v>
      </c>
      <c r="L59">
        <v>57.5</v>
      </c>
      <c r="O59">
        <v>58</v>
      </c>
      <c r="P59">
        <v>18</v>
      </c>
      <c r="Q59" t="s">
        <v>364</v>
      </c>
      <c r="R59" s="4">
        <f t="shared" ref="R59:R83" si="20">D59-O59</f>
        <v>0</v>
      </c>
      <c r="S59" s="4">
        <f t="shared" ref="S59:S83" si="21">P59-E59</f>
        <v>0</v>
      </c>
      <c r="T59" s="4" t="str">
        <f t="shared" ref="T59:T83" si="22">IF(Q59=F59,"","error")</f>
        <v/>
      </c>
      <c r="W59" s="5">
        <v>58</v>
      </c>
      <c r="X59" s="5">
        <v>46.779139999999998</v>
      </c>
      <c r="Y59" s="5">
        <v>117.08205</v>
      </c>
      <c r="Z59" s="1">
        <f t="shared" si="4"/>
        <v>0</v>
      </c>
    </row>
    <row r="60" spans="1:26" x14ac:dyDescent="0.3">
      <c r="A60" t="s">
        <v>346</v>
      </c>
      <c r="B60" s="1" t="s">
        <v>355</v>
      </c>
      <c r="C60" s="1">
        <v>59</v>
      </c>
      <c r="D60" s="1">
        <v>59</v>
      </c>
      <c r="E60" s="1">
        <v>19</v>
      </c>
      <c r="F60" s="1" t="s">
        <v>364</v>
      </c>
      <c r="G60">
        <v>980</v>
      </c>
      <c r="H60">
        <v>10</v>
      </c>
      <c r="I60">
        <v>9</v>
      </c>
      <c r="J60">
        <v>73.5</v>
      </c>
      <c r="K60">
        <v>26.5</v>
      </c>
      <c r="L60">
        <v>60.3</v>
      </c>
      <c r="O60">
        <v>59</v>
      </c>
      <c r="P60">
        <v>19</v>
      </c>
      <c r="Q60" t="s">
        <v>364</v>
      </c>
      <c r="R60" s="4">
        <f t="shared" si="20"/>
        <v>0</v>
      </c>
      <c r="S60" s="4">
        <f t="shared" si="21"/>
        <v>0</v>
      </c>
      <c r="T60" s="4" t="str">
        <f t="shared" si="22"/>
        <v/>
      </c>
      <c r="W60" s="5">
        <v>59</v>
      </c>
      <c r="X60" s="5">
        <v>46.779249999999998</v>
      </c>
      <c r="Y60" s="5">
        <v>117.08159999999999</v>
      </c>
      <c r="Z60" s="1">
        <f t="shared" si="4"/>
        <v>0</v>
      </c>
    </row>
    <row r="61" spans="1:26" s="1" customFormat="1" x14ac:dyDescent="0.3">
      <c r="A61" t="s">
        <v>344</v>
      </c>
      <c r="B61" s="1" t="s">
        <v>355</v>
      </c>
      <c r="C61" s="1">
        <v>60</v>
      </c>
      <c r="D61" s="1">
        <v>60</v>
      </c>
      <c r="E61" s="1">
        <v>20</v>
      </c>
      <c r="F61" s="1" t="s">
        <v>364</v>
      </c>
      <c r="G61">
        <v>952</v>
      </c>
      <c r="H61">
        <v>9.9</v>
      </c>
      <c r="I61">
        <v>9</v>
      </c>
      <c r="J61">
        <v>73.7</v>
      </c>
      <c r="K61">
        <v>25.8</v>
      </c>
      <c r="L61">
        <v>61</v>
      </c>
      <c r="M61"/>
      <c r="O61" s="1">
        <v>60</v>
      </c>
      <c r="P61" s="1">
        <v>20</v>
      </c>
      <c r="Q61" s="1" t="s">
        <v>364</v>
      </c>
      <c r="R61" s="4">
        <f t="shared" si="20"/>
        <v>0</v>
      </c>
      <c r="S61" s="4">
        <f t="shared" si="21"/>
        <v>0</v>
      </c>
      <c r="T61" s="4" t="str">
        <f t="shared" si="22"/>
        <v/>
      </c>
      <c r="W61" s="5">
        <v>60</v>
      </c>
      <c r="X61" s="5">
        <v>46.77928</v>
      </c>
      <c r="Y61" s="5">
        <v>117.08121</v>
      </c>
      <c r="Z61" s="1">
        <f t="shared" si="4"/>
        <v>0</v>
      </c>
    </row>
    <row r="62" spans="1:26" x14ac:dyDescent="0.3">
      <c r="A62" t="s">
        <v>311</v>
      </c>
      <c r="B62" s="1" t="s">
        <v>355</v>
      </c>
      <c r="C62" s="1">
        <v>61</v>
      </c>
      <c r="D62" s="1">
        <v>61</v>
      </c>
      <c r="E62" s="1">
        <v>21</v>
      </c>
      <c r="F62" s="1" t="s">
        <v>364</v>
      </c>
      <c r="G62">
        <v>918</v>
      </c>
      <c r="H62">
        <v>8.1999999999999993</v>
      </c>
      <c r="I62">
        <v>9</v>
      </c>
      <c r="J62">
        <v>74.7</v>
      </c>
      <c r="K62">
        <v>19.8</v>
      </c>
      <c r="L62">
        <v>57.3</v>
      </c>
      <c r="O62">
        <v>61</v>
      </c>
      <c r="P62">
        <v>21</v>
      </c>
      <c r="Q62" t="s">
        <v>364</v>
      </c>
      <c r="R62" s="4">
        <f t="shared" si="20"/>
        <v>0</v>
      </c>
      <c r="S62" s="4">
        <f t="shared" si="21"/>
        <v>0</v>
      </c>
      <c r="T62" s="4" t="str">
        <f t="shared" si="22"/>
        <v/>
      </c>
      <c r="W62" s="5">
        <v>61</v>
      </c>
      <c r="X62" s="5">
        <v>46.779130000000002</v>
      </c>
      <c r="Y62" s="5">
        <v>117.08078999999999</v>
      </c>
      <c r="Z62" s="1">
        <f t="shared" si="4"/>
        <v>0</v>
      </c>
    </row>
    <row r="63" spans="1:26" x14ac:dyDescent="0.3">
      <c r="A63" t="s">
        <v>321</v>
      </c>
      <c r="B63" s="1" t="s">
        <v>355</v>
      </c>
      <c r="C63" s="1">
        <v>62</v>
      </c>
      <c r="D63" s="1">
        <v>62</v>
      </c>
      <c r="E63" s="1">
        <v>22</v>
      </c>
      <c r="F63" s="1" t="s">
        <v>364</v>
      </c>
      <c r="G63">
        <v>933</v>
      </c>
      <c r="H63">
        <v>10</v>
      </c>
      <c r="I63">
        <v>9.1999999999999993</v>
      </c>
      <c r="J63">
        <v>74.2</v>
      </c>
      <c r="K63">
        <v>26.3</v>
      </c>
      <c r="L63">
        <v>60.7</v>
      </c>
      <c r="O63">
        <v>62</v>
      </c>
      <c r="P63">
        <v>22</v>
      </c>
      <c r="Q63" t="s">
        <v>364</v>
      </c>
      <c r="R63" s="4">
        <f t="shared" si="20"/>
        <v>0</v>
      </c>
      <c r="S63" s="4">
        <f t="shared" si="21"/>
        <v>0</v>
      </c>
      <c r="T63" s="4" t="str">
        <f t="shared" si="22"/>
        <v/>
      </c>
      <c r="W63" s="5">
        <v>62</v>
      </c>
      <c r="X63" s="5">
        <v>46.779420000000002</v>
      </c>
      <c r="Y63" s="5">
        <v>117.0804</v>
      </c>
      <c r="Z63" s="1">
        <f t="shared" si="4"/>
        <v>0</v>
      </c>
    </row>
    <row r="64" spans="1:26" x14ac:dyDescent="0.3">
      <c r="A64" t="s">
        <v>295</v>
      </c>
      <c r="B64" s="1" t="s">
        <v>355</v>
      </c>
      <c r="C64" s="1">
        <v>63</v>
      </c>
      <c r="D64" s="1">
        <v>63</v>
      </c>
      <c r="E64" s="1">
        <v>23</v>
      </c>
      <c r="F64" s="1" t="s">
        <v>364</v>
      </c>
      <c r="G64">
        <v>1136</v>
      </c>
      <c r="H64">
        <v>10.199999999999999</v>
      </c>
      <c r="I64">
        <v>9.1</v>
      </c>
      <c r="J64">
        <v>73.8</v>
      </c>
      <c r="K64">
        <v>26.7</v>
      </c>
      <c r="L64">
        <v>58.7</v>
      </c>
      <c r="O64">
        <v>63</v>
      </c>
      <c r="P64">
        <v>23</v>
      </c>
      <c r="Q64" t="s">
        <v>364</v>
      </c>
      <c r="R64" s="4">
        <f t="shared" si="20"/>
        <v>0</v>
      </c>
      <c r="S64" s="4">
        <f t="shared" si="21"/>
        <v>0</v>
      </c>
      <c r="T64" s="4" t="str">
        <f t="shared" si="22"/>
        <v/>
      </c>
      <c r="W64" s="5">
        <v>63</v>
      </c>
      <c r="X64" s="5">
        <v>46.77937</v>
      </c>
      <c r="Y64" s="5">
        <v>117.07996</v>
      </c>
      <c r="Z64" s="1">
        <f t="shared" si="4"/>
        <v>0</v>
      </c>
    </row>
    <row r="65" spans="1:26" x14ac:dyDescent="0.3">
      <c r="A65" t="s">
        <v>317</v>
      </c>
      <c r="B65" s="1" t="s">
        <v>355</v>
      </c>
      <c r="C65" s="1">
        <v>64</v>
      </c>
      <c r="D65" s="1">
        <v>64</v>
      </c>
      <c r="E65" s="1">
        <v>24</v>
      </c>
      <c r="F65" s="1" t="s">
        <v>364</v>
      </c>
      <c r="G65">
        <v>1193</v>
      </c>
      <c r="H65">
        <v>12.1</v>
      </c>
      <c r="I65">
        <v>8.9</v>
      </c>
      <c r="J65">
        <v>69.3</v>
      </c>
      <c r="K65">
        <v>32.700000000000003</v>
      </c>
      <c r="L65">
        <v>58</v>
      </c>
      <c r="O65">
        <v>64</v>
      </c>
      <c r="P65">
        <v>24</v>
      </c>
      <c r="Q65" t="s">
        <v>364</v>
      </c>
      <c r="R65" s="4">
        <f t="shared" si="20"/>
        <v>0</v>
      </c>
      <c r="S65" s="4">
        <f t="shared" si="21"/>
        <v>0</v>
      </c>
      <c r="T65" s="4" t="str">
        <f t="shared" si="22"/>
        <v/>
      </c>
      <c r="W65" s="5">
        <v>64</v>
      </c>
      <c r="X65" s="5">
        <v>46.779330000000002</v>
      </c>
      <c r="Y65" s="5">
        <v>117.07953999999999</v>
      </c>
      <c r="Z65" s="1">
        <f t="shared" si="4"/>
        <v>0</v>
      </c>
    </row>
    <row r="66" spans="1:26" x14ac:dyDescent="0.3">
      <c r="A66" t="s">
        <v>266</v>
      </c>
      <c r="B66" s="1" t="s">
        <v>355</v>
      </c>
      <c r="C66" s="1">
        <v>65</v>
      </c>
      <c r="D66" s="1">
        <v>65</v>
      </c>
      <c r="E66" s="1">
        <v>25</v>
      </c>
      <c r="F66" s="1" t="s">
        <v>364</v>
      </c>
      <c r="G66">
        <v>1030</v>
      </c>
      <c r="H66">
        <v>10.6</v>
      </c>
      <c r="I66">
        <v>9.1</v>
      </c>
      <c r="J66">
        <v>73.900000000000006</v>
      </c>
      <c r="K66">
        <v>28.3</v>
      </c>
      <c r="L66">
        <v>61.1</v>
      </c>
      <c r="O66">
        <v>65</v>
      </c>
      <c r="P66">
        <v>25</v>
      </c>
      <c r="Q66" t="s">
        <v>364</v>
      </c>
      <c r="R66" s="4">
        <f t="shared" si="20"/>
        <v>0</v>
      </c>
      <c r="S66" s="4">
        <f t="shared" si="21"/>
        <v>0</v>
      </c>
      <c r="T66" s="4" t="str">
        <f t="shared" si="22"/>
        <v/>
      </c>
      <c r="W66" s="5">
        <v>65</v>
      </c>
      <c r="X66" s="5">
        <v>46.779249999999998</v>
      </c>
      <c r="Y66" s="5">
        <v>117.07912</v>
      </c>
      <c r="Z66" s="1">
        <f t="shared" si="4"/>
        <v>0</v>
      </c>
    </row>
    <row r="67" spans="1:26" x14ac:dyDescent="0.3">
      <c r="A67" t="s">
        <v>279</v>
      </c>
      <c r="B67" s="1" t="s">
        <v>355</v>
      </c>
      <c r="C67" s="1">
        <v>66</v>
      </c>
      <c r="D67" s="1">
        <v>66</v>
      </c>
      <c r="E67" s="1">
        <v>26</v>
      </c>
      <c r="F67" s="1" t="s">
        <v>364</v>
      </c>
      <c r="G67">
        <v>1068</v>
      </c>
      <c r="H67">
        <v>10.9</v>
      </c>
      <c r="I67">
        <v>9.1</v>
      </c>
      <c r="J67">
        <v>73</v>
      </c>
      <c r="K67">
        <v>29.5</v>
      </c>
      <c r="L67">
        <v>60</v>
      </c>
      <c r="O67">
        <v>66</v>
      </c>
      <c r="P67">
        <v>26</v>
      </c>
      <c r="Q67" t="s">
        <v>364</v>
      </c>
      <c r="R67" s="4">
        <f t="shared" si="20"/>
        <v>0</v>
      </c>
      <c r="S67" s="4">
        <f t="shared" si="21"/>
        <v>0</v>
      </c>
      <c r="T67" s="4" t="str">
        <f t="shared" si="22"/>
        <v/>
      </c>
      <c r="W67" s="5">
        <v>66</v>
      </c>
      <c r="X67" s="5">
        <v>46.779290000000003</v>
      </c>
      <c r="Y67" s="5">
        <v>117.07872999999999</v>
      </c>
      <c r="Z67" s="1">
        <f t="shared" ref="Z67:Z130" si="23">W67-D67</f>
        <v>0</v>
      </c>
    </row>
    <row r="68" spans="1:26" x14ac:dyDescent="0.3">
      <c r="A68" t="s">
        <v>284</v>
      </c>
      <c r="B68" s="1" t="s">
        <v>355</v>
      </c>
      <c r="C68" s="2">
        <v>67</v>
      </c>
      <c r="D68" s="1">
        <v>67</v>
      </c>
      <c r="E68" s="1">
        <v>27</v>
      </c>
      <c r="F68" s="1" t="s">
        <v>364</v>
      </c>
      <c r="G68">
        <v>845</v>
      </c>
      <c r="H68">
        <v>9.9</v>
      </c>
      <c r="I68">
        <v>9.1999999999999993</v>
      </c>
      <c r="J68">
        <v>73.900000000000006</v>
      </c>
      <c r="K68">
        <v>25.8</v>
      </c>
      <c r="L68">
        <v>59.6</v>
      </c>
      <c r="O68">
        <v>67</v>
      </c>
      <c r="P68">
        <v>27</v>
      </c>
      <c r="Q68" t="s">
        <v>364</v>
      </c>
      <c r="R68" s="4">
        <f t="shared" si="20"/>
        <v>0</v>
      </c>
      <c r="S68" s="4">
        <f t="shared" si="21"/>
        <v>0</v>
      </c>
      <c r="T68" s="4" t="str">
        <f t="shared" si="22"/>
        <v/>
      </c>
      <c r="W68" s="5">
        <v>67</v>
      </c>
      <c r="X68" s="5">
        <v>46.779269999999997</v>
      </c>
      <c r="Y68" s="5">
        <v>117.07829</v>
      </c>
      <c r="Z68" s="1">
        <f t="shared" si="23"/>
        <v>0</v>
      </c>
    </row>
    <row r="69" spans="1:26" x14ac:dyDescent="0.3">
      <c r="A69" t="s">
        <v>334</v>
      </c>
      <c r="B69" s="1" t="s">
        <v>355</v>
      </c>
      <c r="C69" s="2">
        <v>67</v>
      </c>
      <c r="D69" s="1">
        <f t="shared" ref="D69:D127" si="24">C69+1</f>
        <v>68</v>
      </c>
      <c r="E69" s="1">
        <v>3</v>
      </c>
      <c r="F69" s="1" t="s">
        <v>369</v>
      </c>
      <c r="G69">
        <v>333</v>
      </c>
      <c r="H69">
        <v>13.5</v>
      </c>
      <c r="I69">
        <v>9.1</v>
      </c>
      <c r="J69">
        <v>69.099999999999994</v>
      </c>
      <c r="K69">
        <v>36.799999999999997</v>
      </c>
      <c r="L69">
        <v>57.3</v>
      </c>
      <c r="O69">
        <v>68</v>
      </c>
      <c r="P69">
        <v>3</v>
      </c>
      <c r="Q69" t="s">
        <v>369</v>
      </c>
      <c r="R69" s="4">
        <f t="shared" si="20"/>
        <v>0</v>
      </c>
      <c r="S69" s="4">
        <f t="shared" si="21"/>
        <v>0</v>
      </c>
      <c r="T69" s="4" t="str">
        <f t="shared" si="22"/>
        <v/>
      </c>
      <c r="W69" s="5">
        <v>68</v>
      </c>
      <c r="X69" s="5">
        <v>46.779440000000001</v>
      </c>
      <c r="Y69" s="5">
        <v>117.08823</v>
      </c>
      <c r="Z69" s="1">
        <f t="shared" si="23"/>
        <v>0</v>
      </c>
    </row>
    <row r="70" spans="1:26" x14ac:dyDescent="0.3">
      <c r="A70" t="s">
        <v>91</v>
      </c>
      <c r="B70" s="1" t="s">
        <v>353</v>
      </c>
      <c r="C70" s="1">
        <v>68</v>
      </c>
      <c r="D70" s="1">
        <f t="shared" si="24"/>
        <v>69</v>
      </c>
      <c r="E70" s="1">
        <v>4</v>
      </c>
      <c r="F70" s="1" t="s">
        <v>369</v>
      </c>
      <c r="G70">
        <v>566</v>
      </c>
      <c r="H70">
        <v>9.5</v>
      </c>
      <c r="I70">
        <v>7.5</v>
      </c>
      <c r="J70">
        <v>75.400000000000006</v>
      </c>
      <c r="K70">
        <v>23.5</v>
      </c>
      <c r="L70">
        <v>57.8</v>
      </c>
      <c r="O70">
        <v>69</v>
      </c>
      <c r="P70">
        <v>4</v>
      </c>
      <c r="Q70" t="s">
        <v>369</v>
      </c>
      <c r="R70" s="4">
        <f t="shared" si="20"/>
        <v>0</v>
      </c>
      <c r="S70" s="4">
        <f t="shared" si="21"/>
        <v>0</v>
      </c>
      <c r="T70" s="4" t="str">
        <f t="shared" si="22"/>
        <v/>
      </c>
      <c r="W70" s="5">
        <v>69</v>
      </c>
      <c r="X70" s="5">
        <v>46.779409999999999</v>
      </c>
      <c r="Y70" s="5">
        <v>117.08781</v>
      </c>
      <c r="Z70" s="1">
        <f t="shared" si="23"/>
        <v>0</v>
      </c>
    </row>
    <row r="71" spans="1:26" x14ac:dyDescent="0.3">
      <c r="A71" t="s">
        <v>15</v>
      </c>
      <c r="B71" s="1" t="s">
        <v>353</v>
      </c>
      <c r="C71" s="1">
        <v>69</v>
      </c>
      <c r="D71" s="1">
        <f t="shared" si="24"/>
        <v>70</v>
      </c>
      <c r="E71" s="1">
        <v>5</v>
      </c>
      <c r="F71" s="1" t="s">
        <v>369</v>
      </c>
      <c r="G71">
        <v>632</v>
      </c>
      <c r="H71">
        <v>11.7</v>
      </c>
      <c r="I71">
        <v>10</v>
      </c>
      <c r="J71">
        <v>69.099999999999994</v>
      </c>
      <c r="K71">
        <v>31.9</v>
      </c>
      <c r="L71">
        <v>57.9</v>
      </c>
      <c r="O71">
        <v>70</v>
      </c>
      <c r="P71">
        <v>5</v>
      </c>
      <c r="Q71" t="s">
        <v>369</v>
      </c>
      <c r="R71" s="4">
        <f t="shared" si="20"/>
        <v>0</v>
      </c>
      <c r="S71" s="4">
        <f t="shared" si="21"/>
        <v>0</v>
      </c>
      <c r="T71" s="4" t="str">
        <f t="shared" si="22"/>
        <v/>
      </c>
      <c r="W71" s="5">
        <v>70</v>
      </c>
      <c r="X71" s="5">
        <v>46.779589999999999</v>
      </c>
      <c r="Y71" s="5">
        <v>117.08739</v>
      </c>
      <c r="Z71" s="1">
        <f t="shared" si="23"/>
        <v>0</v>
      </c>
    </row>
    <row r="72" spans="1:26" x14ac:dyDescent="0.3">
      <c r="A72" t="s">
        <v>36</v>
      </c>
      <c r="B72" s="1" t="s">
        <v>353</v>
      </c>
      <c r="C72" s="1">
        <v>70</v>
      </c>
      <c r="D72" s="1">
        <f t="shared" si="24"/>
        <v>71</v>
      </c>
      <c r="E72" s="1">
        <v>6</v>
      </c>
      <c r="F72" s="1" t="s">
        <v>369</v>
      </c>
      <c r="G72">
        <v>418</v>
      </c>
      <c r="H72">
        <v>11.3</v>
      </c>
      <c r="I72">
        <v>9.1</v>
      </c>
      <c r="J72">
        <v>71</v>
      </c>
      <c r="K72">
        <v>30</v>
      </c>
      <c r="L72">
        <v>58.8</v>
      </c>
      <c r="O72">
        <v>71</v>
      </c>
      <c r="P72">
        <v>6</v>
      </c>
      <c r="Q72" t="s">
        <v>369</v>
      </c>
      <c r="R72" s="4">
        <f t="shared" si="20"/>
        <v>0</v>
      </c>
      <c r="S72" s="4">
        <f t="shared" si="21"/>
        <v>0</v>
      </c>
      <c r="T72" s="4" t="str">
        <f t="shared" si="22"/>
        <v/>
      </c>
      <c r="W72" s="5">
        <v>71</v>
      </c>
      <c r="X72" s="5">
        <v>46.779559999999996</v>
      </c>
      <c r="Y72" s="5">
        <v>117.08698</v>
      </c>
      <c r="Z72" s="1">
        <f t="shared" si="23"/>
        <v>0</v>
      </c>
    </row>
    <row r="73" spans="1:26" x14ac:dyDescent="0.3">
      <c r="A73" t="s">
        <v>87</v>
      </c>
      <c r="B73" s="1" t="s">
        <v>353</v>
      </c>
      <c r="C73" s="1">
        <v>71</v>
      </c>
      <c r="D73" s="1">
        <f t="shared" si="24"/>
        <v>72</v>
      </c>
      <c r="E73" s="1">
        <v>7</v>
      </c>
      <c r="F73" s="1" t="s">
        <v>369</v>
      </c>
      <c r="G73">
        <v>586</v>
      </c>
      <c r="H73">
        <v>10</v>
      </c>
      <c r="I73">
        <v>6.4</v>
      </c>
      <c r="J73">
        <v>78.7</v>
      </c>
      <c r="K73">
        <v>23.2</v>
      </c>
      <c r="L73">
        <v>60</v>
      </c>
      <c r="O73">
        <v>72</v>
      </c>
      <c r="P73">
        <v>7</v>
      </c>
      <c r="Q73" t="s">
        <v>369</v>
      </c>
      <c r="R73" s="4">
        <f t="shared" si="20"/>
        <v>0</v>
      </c>
      <c r="S73" s="4">
        <f t="shared" si="21"/>
        <v>0</v>
      </c>
      <c r="T73" s="4" t="str">
        <f t="shared" si="22"/>
        <v/>
      </c>
      <c r="W73" s="5">
        <v>72</v>
      </c>
      <c r="X73" s="5">
        <v>46.779649999999997</v>
      </c>
      <c r="Y73" s="5">
        <v>117.08656000000001</v>
      </c>
      <c r="Z73" s="1">
        <f t="shared" si="23"/>
        <v>0</v>
      </c>
    </row>
    <row r="74" spans="1:26" x14ac:dyDescent="0.3">
      <c r="A74" t="s">
        <v>93</v>
      </c>
      <c r="B74" s="1" t="s">
        <v>353</v>
      </c>
      <c r="C74" s="1">
        <v>72</v>
      </c>
      <c r="D74" s="1">
        <f t="shared" si="24"/>
        <v>73</v>
      </c>
      <c r="E74" s="1">
        <v>8</v>
      </c>
      <c r="F74" s="1" t="s">
        <v>369</v>
      </c>
      <c r="G74">
        <v>662</v>
      </c>
      <c r="H74">
        <v>9.6</v>
      </c>
      <c r="I74">
        <v>6.8</v>
      </c>
      <c r="J74">
        <v>76.7</v>
      </c>
      <c r="K74">
        <v>22.4</v>
      </c>
      <c r="L74">
        <v>58.3</v>
      </c>
      <c r="O74">
        <v>73</v>
      </c>
      <c r="P74">
        <v>8</v>
      </c>
      <c r="Q74" t="s">
        <v>369</v>
      </c>
      <c r="R74" s="4">
        <f t="shared" si="20"/>
        <v>0</v>
      </c>
      <c r="S74" s="4">
        <f t="shared" si="21"/>
        <v>0</v>
      </c>
      <c r="T74" s="4" t="str">
        <f t="shared" si="22"/>
        <v/>
      </c>
      <c r="W74" s="5">
        <v>73</v>
      </c>
      <c r="X74" s="5">
        <v>46.779640000000001</v>
      </c>
      <c r="Y74" s="5">
        <v>117.08617</v>
      </c>
      <c r="Z74" s="1">
        <f t="shared" si="23"/>
        <v>0</v>
      </c>
    </row>
    <row r="75" spans="1:26" x14ac:dyDescent="0.3">
      <c r="A75" t="s">
        <v>64</v>
      </c>
      <c r="B75" s="1" t="s">
        <v>352</v>
      </c>
      <c r="C75" s="1">
        <v>73</v>
      </c>
      <c r="D75" s="1">
        <f t="shared" si="24"/>
        <v>74</v>
      </c>
      <c r="E75" s="1">
        <v>9</v>
      </c>
      <c r="F75" s="1" t="s">
        <v>369</v>
      </c>
      <c r="G75">
        <v>1266</v>
      </c>
      <c r="H75">
        <v>10.3</v>
      </c>
      <c r="I75">
        <v>6.6</v>
      </c>
      <c r="J75">
        <v>67.900000000000006</v>
      </c>
      <c r="L75">
        <v>55.7</v>
      </c>
      <c r="O75">
        <v>74</v>
      </c>
      <c r="P75">
        <v>9</v>
      </c>
      <c r="Q75" t="s">
        <v>369</v>
      </c>
      <c r="R75" s="4">
        <f t="shared" si="20"/>
        <v>0</v>
      </c>
      <c r="S75" s="4">
        <f t="shared" si="21"/>
        <v>0</v>
      </c>
      <c r="T75" s="4" t="str">
        <f t="shared" si="22"/>
        <v/>
      </c>
      <c r="W75" s="5">
        <v>74</v>
      </c>
      <c r="X75" s="5">
        <v>46.779510000000002</v>
      </c>
      <c r="Y75" s="5">
        <v>117.08569</v>
      </c>
      <c r="Z75" s="1">
        <f t="shared" si="23"/>
        <v>0</v>
      </c>
    </row>
    <row r="76" spans="1:26" x14ac:dyDescent="0.3">
      <c r="A76" t="s">
        <v>63</v>
      </c>
      <c r="B76" s="1" t="s">
        <v>352</v>
      </c>
      <c r="C76" s="1">
        <v>74</v>
      </c>
      <c r="D76" s="1">
        <f t="shared" si="24"/>
        <v>75</v>
      </c>
      <c r="E76" s="1">
        <v>10</v>
      </c>
      <c r="F76" s="1" t="s">
        <v>369</v>
      </c>
      <c r="G76">
        <v>733</v>
      </c>
      <c r="H76">
        <v>11.1</v>
      </c>
      <c r="I76">
        <v>6.9</v>
      </c>
      <c r="J76">
        <v>65.400000000000006</v>
      </c>
      <c r="L76">
        <v>53.9</v>
      </c>
      <c r="O76">
        <v>75</v>
      </c>
      <c r="P76">
        <v>10</v>
      </c>
      <c r="Q76" t="s">
        <v>369</v>
      </c>
      <c r="R76" s="4">
        <f t="shared" si="20"/>
        <v>0</v>
      </c>
      <c r="S76" s="4">
        <f t="shared" si="21"/>
        <v>0</v>
      </c>
      <c r="T76" s="4" t="str">
        <f t="shared" si="22"/>
        <v/>
      </c>
      <c r="W76" s="5">
        <v>75</v>
      </c>
      <c r="X76" s="5">
        <v>46.779640000000001</v>
      </c>
      <c r="Y76" s="5">
        <v>117.0853</v>
      </c>
      <c r="Z76" s="1">
        <f t="shared" si="23"/>
        <v>0</v>
      </c>
    </row>
    <row r="77" spans="1:26" x14ac:dyDescent="0.3">
      <c r="A77" s="1"/>
      <c r="D77" s="1">
        <v>76</v>
      </c>
      <c r="E77" s="1">
        <v>11</v>
      </c>
      <c r="F77" s="1" t="s">
        <v>369</v>
      </c>
      <c r="G77" s="1"/>
      <c r="H77" s="1"/>
      <c r="I77" s="1"/>
      <c r="J77" s="1"/>
      <c r="K77" s="1"/>
      <c r="L77" s="1"/>
      <c r="M77" s="1"/>
      <c r="O77">
        <v>76</v>
      </c>
      <c r="P77">
        <v>11</v>
      </c>
      <c r="Q77" t="s">
        <v>369</v>
      </c>
      <c r="R77" s="4">
        <f t="shared" si="20"/>
        <v>0</v>
      </c>
      <c r="S77" s="4">
        <f t="shared" si="21"/>
        <v>0</v>
      </c>
      <c r="T77" s="4" t="str">
        <f t="shared" si="22"/>
        <v/>
      </c>
      <c r="W77" s="5">
        <v>76</v>
      </c>
      <c r="X77" s="5">
        <v>46.779490000000003</v>
      </c>
      <c r="Y77" s="5">
        <v>117.08489</v>
      </c>
      <c r="Z77" s="1">
        <f t="shared" si="23"/>
        <v>0</v>
      </c>
    </row>
    <row r="78" spans="1:26" x14ac:dyDescent="0.3">
      <c r="A78" s="1"/>
      <c r="D78" s="1">
        <v>77</v>
      </c>
      <c r="E78" s="1">
        <v>12</v>
      </c>
      <c r="F78" s="1" t="s">
        <v>369</v>
      </c>
      <c r="G78" s="1"/>
      <c r="H78" s="1"/>
      <c r="I78" s="1"/>
      <c r="J78" s="1"/>
      <c r="K78" s="1"/>
      <c r="L78" s="1"/>
      <c r="M78" s="1"/>
      <c r="O78">
        <v>77</v>
      </c>
      <c r="P78">
        <v>12</v>
      </c>
      <c r="Q78" t="s">
        <v>369</v>
      </c>
      <c r="R78" s="4">
        <f t="shared" si="20"/>
        <v>0</v>
      </c>
      <c r="S78" s="4">
        <f t="shared" si="21"/>
        <v>0</v>
      </c>
      <c r="T78" s="4" t="str">
        <f t="shared" si="22"/>
        <v/>
      </c>
      <c r="W78" s="5">
        <v>77</v>
      </c>
      <c r="X78" s="5">
        <v>46.779580000000003</v>
      </c>
      <c r="Y78" s="5">
        <v>117.08447</v>
      </c>
      <c r="Z78" s="1">
        <f t="shared" si="23"/>
        <v>0</v>
      </c>
    </row>
    <row r="79" spans="1:26" x14ac:dyDescent="0.3">
      <c r="A79" s="1"/>
      <c r="D79" s="1">
        <v>78</v>
      </c>
      <c r="E79" s="1">
        <v>13</v>
      </c>
      <c r="F79" s="1" t="s">
        <v>369</v>
      </c>
      <c r="G79" s="1"/>
      <c r="H79" s="1"/>
      <c r="I79" s="1"/>
      <c r="J79" s="1"/>
      <c r="K79" s="1"/>
      <c r="L79" s="1"/>
      <c r="M79" s="1"/>
      <c r="O79">
        <v>78</v>
      </c>
      <c r="P79">
        <v>13</v>
      </c>
      <c r="Q79" t="s">
        <v>369</v>
      </c>
      <c r="R79" s="4">
        <f t="shared" si="20"/>
        <v>0</v>
      </c>
      <c r="S79" s="4">
        <f t="shared" si="21"/>
        <v>0</v>
      </c>
      <c r="T79" s="4" t="str">
        <f t="shared" si="22"/>
        <v/>
      </c>
      <c r="W79" s="5">
        <v>78</v>
      </c>
      <c r="X79" s="5">
        <v>46.779530000000001</v>
      </c>
      <c r="Y79" s="5">
        <v>117.08405</v>
      </c>
      <c r="Z79" s="1">
        <f t="shared" si="23"/>
        <v>0</v>
      </c>
    </row>
    <row r="80" spans="1:26" s="1" customFormat="1" x14ac:dyDescent="0.3">
      <c r="D80" s="1">
        <v>79</v>
      </c>
      <c r="E80" s="1">
        <v>14</v>
      </c>
      <c r="F80" s="1" t="s">
        <v>369</v>
      </c>
      <c r="O80" s="1">
        <v>79</v>
      </c>
      <c r="P80" s="1">
        <v>14</v>
      </c>
      <c r="Q80" s="1" t="s">
        <v>369</v>
      </c>
      <c r="R80" s="4">
        <f t="shared" si="20"/>
        <v>0</v>
      </c>
      <c r="S80" s="4">
        <f t="shared" si="21"/>
        <v>0</v>
      </c>
      <c r="T80" s="4" t="str">
        <f t="shared" si="22"/>
        <v/>
      </c>
      <c r="W80" s="5">
        <v>79</v>
      </c>
      <c r="X80" s="5">
        <v>46.779589999999999</v>
      </c>
      <c r="Y80" s="5">
        <v>117.08363</v>
      </c>
      <c r="Z80" s="1">
        <f t="shared" si="23"/>
        <v>0</v>
      </c>
    </row>
    <row r="81" spans="1:26" s="1" customFormat="1" x14ac:dyDescent="0.3">
      <c r="A81" t="s">
        <v>211</v>
      </c>
      <c r="B81" s="1" t="s">
        <v>354</v>
      </c>
      <c r="C81" s="1">
        <v>79</v>
      </c>
      <c r="D81" s="1">
        <f t="shared" si="24"/>
        <v>80</v>
      </c>
      <c r="E81" s="1">
        <v>15</v>
      </c>
      <c r="F81" s="1" t="s">
        <v>369</v>
      </c>
      <c r="G81">
        <v>510</v>
      </c>
      <c r="H81"/>
      <c r="I81"/>
      <c r="J81"/>
      <c r="K81"/>
      <c r="L81"/>
      <c r="M81"/>
      <c r="O81" s="1">
        <v>80</v>
      </c>
      <c r="P81" s="1">
        <v>15</v>
      </c>
      <c r="Q81" s="1" t="s">
        <v>369</v>
      </c>
      <c r="R81" s="4">
        <f t="shared" si="20"/>
        <v>0</v>
      </c>
      <c r="S81" s="4">
        <f t="shared" si="21"/>
        <v>0</v>
      </c>
      <c r="T81" s="4" t="str">
        <f t="shared" si="22"/>
        <v/>
      </c>
      <c r="W81" s="5">
        <v>80</v>
      </c>
      <c r="X81" s="5">
        <v>46.779519999999998</v>
      </c>
      <c r="Y81" s="5">
        <v>117.08322</v>
      </c>
      <c r="Z81" s="1">
        <f t="shared" si="23"/>
        <v>0</v>
      </c>
    </row>
    <row r="82" spans="1:26" s="1" customFormat="1" x14ac:dyDescent="0.3">
      <c r="A82" t="s">
        <v>116</v>
      </c>
      <c r="B82" s="1" t="s">
        <v>353</v>
      </c>
      <c r="C82" s="1">
        <v>80</v>
      </c>
      <c r="D82" s="1">
        <f t="shared" si="24"/>
        <v>81</v>
      </c>
      <c r="E82" s="1">
        <v>16</v>
      </c>
      <c r="F82" s="1" t="s">
        <v>369</v>
      </c>
      <c r="G82">
        <v>919</v>
      </c>
      <c r="H82">
        <v>9.3000000000000007</v>
      </c>
      <c r="I82">
        <v>6.5</v>
      </c>
      <c r="J82">
        <v>79</v>
      </c>
      <c r="K82">
        <v>22.4</v>
      </c>
      <c r="L82">
        <v>62.1</v>
      </c>
      <c r="M82"/>
      <c r="O82" s="1">
        <v>81</v>
      </c>
      <c r="P82" s="1">
        <v>16</v>
      </c>
      <c r="Q82" s="1" t="s">
        <v>369</v>
      </c>
      <c r="R82" s="4">
        <f t="shared" si="20"/>
        <v>0</v>
      </c>
      <c r="S82" s="4">
        <f t="shared" si="21"/>
        <v>0</v>
      </c>
      <c r="T82" s="4" t="str">
        <f t="shared" si="22"/>
        <v/>
      </c>
      <c r="W82" s="5">
        <v>81</v>
      </c>
      <c r="X82" s="5">
        <v>46.779580000000003</v>
      </c>
      <c r="Y82" s="5">
        <v>117.08280000000001</v>
      </c>
      <c r="Z82" s="1">
        <f t="shared" si="23"/>
        <v>0</v>
      </c>
    </row>
    <row r="83" spans="1:26" s="1" customFormat="1" x14ac:dyDescent="0.3">
      <c r="A83" t="s">
        <v>89</v>
      </c>
      <c r="B83" s="1" t="s">
        <v>353</v>
      </c>
      <c r="C83" s="1">
        <v>81</v>
      </c>
      <c r="D83" s="1">
        <f t="shared" si="24"/>
        <v>82</v>
      </c>
      <c r="E83" s="1">
        <v>17</v>
      </c>
      <c r="F83" s="1" t="s">
        <v>369</v>
      </c>
      <c r="G83">
        <v>898</v>
      </c>
      <c r="H83">
        <v>9.4</v>
      </c>
      <c r="I83">
        <v>6.5</v>
      </c>
      <c r="J83">
        <v>78.900000000000006</v>
      </c>
      <c r="K83">
        <v>23</v>
      </c>
      <c r="L83">
        <v>62.5</v>
      </c>
      <c r="M83"/>
      <c r="O83" s="1">
        <v>82</v>
      </c>
      <c r="P83" s="1">
        <v>17</v>
      </c>
      <c r="Q83" s="1" t="s">
        <v>369</v>
      </c>
      <c r="R83" s="4">
        <f t="shared" si="20"/>
        <v>0</v>
      </c>
      <c r="S83" s="4">
        <f t="shared" si="21"/>
        <v>0</v>
      </c>
      <c r="T83" s="4" t="str">
        <f t="shared" si="22"/>
        <v/>
      </c>
      <c r="W83" s="5">
        <v>82</v>
      </c>
      <c r="X83" s="5">
        <v>46.779620000000001</v>
      </c>
      <c r="Y83" s="5">
        <v>117.08238</v>
      </c>
      <c r="Z83" s="1">
        <f t="shared" si="23"/>
        <v>0</v>
      </c>
    </row>
    <row r="84" spans="1:26" x14ac:dyDescent="0.3">
      <c r="A84" t="s">
        <v>288</v>
      </c>
      <c r="B84" s="1" t="s">
        <v>355</v>
      </c>
      <c r="C84" s="1">
        <v>83</v>
      </c>
      <c r="D84" s="1">
        <v>83</v>
      </c>
      <c r="E84" s="1">
        <v>18</v>
      </c>
      <c r="F84" s="1" t="s">
        <v>369</v>
      </c>
      <c r="G84">
        <v>939</v>
      </c>
      <c r="H84">
        <v>10.4</v>
      </c>
      <c r="I84">
        <v>9.1999999999999993</v>
      </c>
      <c r="J84">
        <v>73.7</v>
      </c>
      <c r="K84">
        <v>27.7</v>
      </c>
      <c r="L84">
        <v>58.6</v>
      </c>
      <c r="O84">
        <v>83</v>
      </c>
      <c r="P84">
        <v>18</v>
      </c>
      <c r="Q84" t="s">
        <v>369</v>
      </c>
      <c r="R84" s="4">
        <f t="shared" ref="R84:R95" si="25">D84-O84</f>
        <v>0</v>
      </c>
      <c r="S84" s="4">
        <f t="shared" ref="S84:S95" si="26">P84-E84</f>
        <v>0</v>
      </c>
      <c r="T84" s="4" t="str">
        <f t="shared" ref="T84:T95" si="27">IF(Q84=F84,"","error")</f>
        <v/>
      </c>
      <c r="W84" s="5">
        <v>83</v>
      </c>
      <c r="X84" s="5">
        <v>46.779420000000002</v>
      </c>
      <c r="Y84" s="5">
        <v>117.08196</v>
      </c>
      <c r="Z84" s="1">
        <f t="shared" si="23"/>
        <v>0</v>
      </c>
    </row>
    <row r="85" spans="1:26" x14ac:dyDescent="0.3">
      <c r="A85" t="s">
        <v>270</v>
      </c>
      <c r="B85" s="1" t="s">
        <v>355</v>
      </c>
      <c r="C85" s="1">
        <v>84</v>
      </c>
      <c r="D85" s="1">
        <v>84</v>
      </c>
      <c r="E85" s="1">
        <v>19</v>
      </c>
      <c r="F85" s="1" t="s">
        <v>369</v>
      </c>
      <c r="G85">
        <v>959</v>
      </c>
      <c r="H85">
        <v>9.6999999999999993</v>
      </c>
      <c r="I85">
        <v>9.1999999999999993</v>
      </c>
      <c r="J85">
        <v>74.8</v>
      </c>
      <c r="K85">
        <v>24.8</v>
      </c>
      <c r="L85">
        <v>59.1</v>
      </c>
      <c r="O85">
        <v>84</v>
      </c>
      <c r="P85">
        <v>19</v>
      </c>
      <c r="Q85" t="s">
        <v>369</v>
      </c>
      <c r="R85" s="4">
        <f t="shared" si="25"/>
        <v>0</v>
      </c>
      <c r="S85" s="4">
        <f t="shared" si="26"/>
        <v>0</v>
      </c>
      <c r="T85" s="4" t="str">
        <f t="shared" si="27"/>
        <v/>
      </c>
      <c r="W85" s="5">
        <v>84</v>
      </c>
      <c r="X85" s="5">
        <v>46.779559999999996</v>
      </c>
      <c r="Y85" s="5">
        <v>117.08154</v>
      </c>
      <c r="Z85" s="1">
        <f t="shared" si="23"/>
        <v>0</v>
      </c>
    </row>
    <row r="86" spans="1:26" x14ac:dyDescent="0.3">
      <c r="A86" t="s">
        <v>345</v>
      </c>
      <c r="B86" s="1" t="s">
        <v>355</v>
      </c>
      <c r="C86" s="1">
        <v>85</v>
      </c>
      <c r="D86" s="1">
        <v>85</v>
      </c>
      <c r="E86" s="1">
        <v>20</v>
      </c>
      <c r="F86" s="1" t="s">
        <v>369</v>
      </c>
      <c r="G86">
        <v>983</v>
      </c>
      <c r="H86">
        <v>9.6999999999999993</v>
      </c>
      <c r="I86">
        <v>9.1999999999999993</v>
      </c>
      <c r="J86">
        <v>73.599999999999994</v>
      </c>
      <c r="K86">
        <v>26</v>
      </c>
      <c r="L86">
        <v>60.8</v>
      </c>
      <c r="O86">
        <v>85</v>
      </c>
      <c r="P86">
        <v>20</v>
      </c>
      <c r="Q86" t="s">
        <v>369</v>
      </c>
      <c r="R86" s="4">
        <f t="shared" si="25"/>
        <v>0</v>
      </c>
      <c r="S86" s="4">
        <f t="shared" si="26"/>
        <v>0</v>
      </c>
      <c r="T86" s="4" t="str">
        <f t="shared" si="27"/>
        <v/>
      </c>
      <c r="W86" s="5">
        <v>85</v>
      </c>
      <c r="X86" s="5">
        <v>46.779559999999996</v>
      </c>
      <c r="Y86" s="5">
        <v>117.08113</v>
      </c>
      <c r="Z86" s="1">
        <f t="shared" si="23"/>
        <v>0</v>
      </c>
    </row>
    <row r="87" spans="1:26" s="1" customFormat="1" x14ac:dyDescent="0.3">
      <c r="A87" t="s">
        <v>320</v>
      </c>
      <c r="B87" s="1" t="s">
        <v>355</v>
      </c>
      <c r="C87" s="1">
        <v>86</v>
      </c>
      <c r="D87" s="1">
        <v>86</v>
      </c>
      <c r="E87" s="1">
        <v>21</v>
      </c>
      <c r="F87" s="1" t="s">
        <v>369</v>
      </c>
      <c r="G87">
        <v>850</v>
      </c>
      <c r="H87">
        <v>8.6999999999999993</v>
      </c>
      <c r="I87">
        <v>9.1999999999999993</v>
      </c>
      <c r="J87">
        <v>75.099999999999994</v>
      </c>
      <c r="K87">
        <v>21</v>
      </c>
      <c r="L87">
        <v>59.6</v>
      </c>
      <c r="M87"/>
      <c r="O87" s="1">
        <v>86</v>
      </c>
      <c r="P87" s="1">
        <v>21</v>
      </c>
      <c r="Q87" s="1" t="s">
        <v>369</v>
      </c>
      <c r="R87" s="4">
        <f t="shared" si="25"/>
        <v>0</v>
      </c>
      <c r="S87" s="4">
        <f t="shared" si="26"/>
        <v>0</v>
      </c>
      <c r="T87" s="4" t="str">
        <f t="shared" si="27"/>
        <v/>
      </c>
      <c r="W87" s="5">
        <v>86</v>
      </c>
      <c r="X87" s="5">
        <v>46.779420000000002</v>
      </c>
      <c r="Y87" s="5">
        <v>117.08071</v>
      </c>
      <c r="Z87" s="1">
        <f t="shared" si="23"/>
        <v>0</v>
      </c>
    </row>
    <row r="88" spans="1:26" x14ac:dyDescent="0.3">
      <c r="A88" t="s">
        <v>323</v>
      </c>
      <c r="B88" s="1" t="s">
        <v>355</v>
      </c>
      <c r="C88" s="1">
        <v>87</v>
      </c>
      <c r="D88" s="1">
        <v>87</v>
      </c>
      <c r="E88" s="1">
        <v>22</v>
      </c>
      <c r="F88" s="1" t="s">
        <v>369</v>
      </c>
      <c r="G88">
        <v>633</v>
      </c>
      <c r="H88">
        <v>10.6</v>
      </c>
      <c r="I88">
        <v>9.1</v>
      </c>
      <c r="J88">
        <v>74.099999999999994</v>
      </c>
      <c r="K88">
        <v>28.7</v>
      </c>
      <c r="L88">
        <v>59.6</v>
      </c>
      <c r="O88">
        <v>87</v>
      </c>
      <c r="P88">
        <v>22</v>
      </c>
      <c r="Q88" t="s">
        <v>369</v>
      </c>
      <c r="R88" s="4">
        <f t="shared" si="25"/>
        <v>0</v>
      </c>
      <c r="S88" s="4">
        <f t="shared" si="26"/>
        <v>0</v>
      </c>
      <c r="T88" s="4" t="str">
        <f t="shared" si="27"/>
        <v/>
      </c>
      <c r="W88" s="5">
        <v>87</v>
      </c>
      <c r="X88" s="5">
        <v>46.779679999999999</v>
      </c>
      <c r="Y88" s="5">
        <v>117.08029000000001</v>
      </c>
      <c r="Z88" s="1">
        <f t="shared" si="23"/>
        <v>0</v>
      </c>
    </row>
    <row r="89" spans="1:26" x14ac:dyDescent="0.3">
      <c r="A89" t="s">
        <v>236</v>
      </c>
      <c r="B89" s="1" t="s">
        <v>355</v>
      </c>
      <c r="C89" s="1">
        <v>88</v>
      </c>
      <c r="D89" s="1">
        <v>88</v>
      </c>
      <c r="E89" s="1">
        <v>23</v>
      </c>
      <c r="F89" s="1" t="s">
        <v>369</v>
      </c>
      <c r="G89">
        <v>1093</v>
      </c>
      <c r="H89">
        <v>10.6</v>
      </c>
      <c r="I89">
        <v>9.1999999999999993</v>
      </c>
      <c r="J89">
        <v>73.099999999999994</v>
      </c>
      <c r="K89">
        <v>28.4</v>
      </c>
      <c r="L89">
        <v>57.6</v>
      </c>
      <c r="O89">
        <v>88</v>
      </c>
      <c r="P89">
        <v>23</v>
      </c>
      <c r="Q89" t="s">
        <v>369</v>
      </c>
      <c r="R89" s="4">
        <f t="shared" si="25"/>
        <v>0</v>
      </c>
      <c r="S89" s="4">
        <f t="shared" si="26"/>
        <v>0</v>
      </c>
      <c r="T89" s="4" t="str">
        <f t="shared" si="27"/>
        <v/>
      </c>
      <c r="W89" s="5">
        <v>88</v>
      </c>
      <c r="X89" s="5">
        <v>46.779649999999997</v>
      </c>
      <c r="Y89" s="5">
        <v>117.07987</v>
      </c>
      <c r="Z89" s="1">
        <f t="shared" si="23"/>
        <v>0</v>
      </c>
    </row>
    <row r="90" spans="1:26" x14ac:dyDescent="0.3">
      <c r="A90" t="s">
        <v>286</v>
      </c>
      <c r="B90" s="1" t="s">
        <v>355</v>
      </c>
      <c r="C90" s="1">
        <v>89</v>
      </c>
      <c r="D90" s="1">
        <v>89</v>
      </c>
      <c r="E90" s="1">
        <v>24</v>
      </c>
      <c r="F90" s="1" t="s">
        <v>369</v>
      </c>
      <c r="G90">
        <v>1015</v>
      </c>
      <c r="H90">
        <v>10.199999999999999</v>
      </c>
      <c r="I90">
        <v>9</v>
      </c>
      <c r="J90">
        <v>73.2</v>
      </c>
      <c r="K90">
        <v>26.8</v>
      </c>
      <c r="L90">
        <v>59.4</v>
      </c>
      <c r="O90">
        <v>89</v>
      </c>
      <c r="P90">
        <v>24</v>
      </c>
      <c r="Q90" t="s">
        <v>369</v>
      </c>
      <c r="R90" s="4">
        <f t="shared" si="25"/>
        <v>0</v>
      </c>
      <c r="S90" s="4">
        <f t="shared" si="26"/>
        <v>0</v>
      </c>
      <c r="T90" s="4" t="str">
        <f t="shared" si="27"/>
        <v/>
      </c>
      <c r="W90" s="5">
        <v>89</v>
      </c>
      <c r="X90" s="5">
        <v>46.779609999999998</v>
      </c>
      <c r="Y90" s="5">
        <v>117.07944999999999</v>
      </c>
      <c r="Z90" s="1">
        <f t="shared" si="23"/>
        <v>0</v>
      </c>
    </row>
    <row r="91" spans="1:26" x14ac:dyDescent="0.3">
      <c r="A91" t="s">
        <v>247</v>
      </c>
      <c r="B91" s="1" t="s">
        <v>355</v>
      </c>
      <c r="C91" s="1">
        <v>90</v>
      </c>
      <c r="D91" s="1">
        <v>90</v>
      </c>
      <c r="E91" s="1">
        <v>25</v>
      </c>
      <c r="F91" s="1" t="s">
        <v>369</v>
      </c>
      <c r="G91">
        <v>969</v>
      </c>
      <c r="H91">
        <v>10.4</v>
      </c>
      <c r="I91">
        <v>9.3000000000000007</v>
      </c>
      <c r="J91">
        <v>73.2</v>
      </c>
      <c r="K91">
        <v>28.4</v>
      </c>
      <c r="L91">
        <v>60.3</v>
      </c>
      <c r="O91">
        <v>90</v>
      </c>
      <c r="P91">
        <v>25</v>
      </c>
      <c r="Q91" t="s">
        <v>369</v>
      </c>
      <c r="R91" s="4">
        <f t="shared" si="25"/>
        <v>0</v>
      </c>
      <c r="S91" s="4">
        <f t="shared" si="26"/>
        <v>0</v>
      </c>
      <c r="T91" s="4" t="str">
        <f t="shared" si="27"/>
        <v/>
      </c>
      <c r="W91" s="5">
        <v>90</v>
      </c>
      <c r="X91" s="5">
        <v>46.779539999999997</v>
      </c>
      <c r="Y91" s="5">
        <v>117.07904000000001</v>
      </c>
      <c r="Z91" s="1">
        <f t="shared" si="23"/>
        <v>0</v>
      </c>
    </row>
    <row r="92" spans="1:26" x14ac:dyDescent="0.3">
      <c r="A92" t="s">
        <v>237</v>
      </c>
      <c r="B92" s="1" t="s">
        <v>355</v>
      </c>
      <c r="C92" s="1">
        <v>91</v>
      </c>
      <c r="D92" s="1">
        <v>91</v>
      </c>
      <c r="E92" s="1">
        <v>26</v>
      </c>
      <c r="F92" s="1" t="s">
        <v>369</v>
      </c>
      <c r="G92">
        <v>1108</v>
      </c>
      <c r="H92">
        <v>10.4</v>
      </c>
      <c r="I92">
        <v>9.3000000000000007</v>
      </c>
      <c r="J92">
        <v>73.400000000000006</v>
      </c>
      <c r="K92">
        <v>28.5</v>
      </c>
      <c r="L92">
        <v>59.6</v>
      </c>
      <c r="O92">
        <v>91</v>
      </c>
      <c r="P92">
        <v>26</v>
      </c>
      <c r="Q92" t="s">
        <v>369</v>
      </c>
      <c r="R92" s="4">
        <f t="shared" si="25"/>
        <v>0</v>
      </c>
      <c r="S92" s="4">
        <f t="shared" si="26"/>
        <v>0</v>
      </c>
      <c r="T92" s="4" t="str">
        <f t="shared" si="27"/>
        <v/>
      </c>
      <c r="W92" s="5">
        <v>91</v>
      </c>
      <c r="X92" s="5">
        <v>46.77955</v>
      </c>
      <c r="Y92" s="5">
        <v>117.07862</v>
      </c>
      <c r="Z92" s="1">
        <f t="shared" si="23"/>
        <v>0</v>
      </c>
    </row>
    <row r="93" spans="1:26" x14ac:dyDescent="0.3">
      <c r="A93" t="s">
        <v>219</v>
      </c>
      <c r="B93" s="1" t="s">
        <v>355</v>
      </c>
      <c r="C93" s="1">
        <v>92</v>
      </c>
      <c r="D93" s="1">
        <v>92</v>
      </c>
      <c r="E93" s="1">
        <v>27</v>
      </c>
      <c r="F93" s="1" t="s">
        <v>369</v>
      </c>
      <c r="G93">
        <v>889</v>
      </c>
      <c r="H93">
        <v>10.3</v>
      </c>
      <c r="I93">
        <v>9.5</v>
      </c>
      <c r="J93">
        <v>73.8</v>
      </c>
      <c r="K93">
        <v>28.5</v>
      </c>
      <c r="L93">
        <v>59.3</v>
      </c>
      <c r="O93">
        <v>92</v>
      </c>
      <c r="P93">
        <v>27</v>
      </c>
      <c r="Q93" t="s">
        <v>369</v>
      </c>
      <c r="R93" s="4">
        <f t="shared" si="25"/>
        <v>0</v>
      </c>
      <c r="S93" s="4">
        <f t="shared" si="26"/>
        <v>0</v>
      </c>
      <c r="T93" s="4" t="str">
        <f t="shared" si="27"/>
        <v/>
      </c>
      <c r="W93" s="5">
        <v>92</v>
      </c>
      <c r="X93" s="5">
        <v>46.779559999999996</v>
      </c>
      <c r="Y93" s="5">
        <v>117.0782</v>
      </c>
      <c r="Z93" s="1">
        <f t="shared" si="23"/>
        <v>0</v>
      </c>
    </row>
    <row r="94" spans="1:26" x14ac:dyDescent="0.3">
      <c r="A94" t="s">
        <v>269</v>
      </c>
      <c r="B94" s="1" t="s">
        <v>355</v>
      </c>
      <c r="C94" s="1">
        <v>93</v>
      </c>
      <c r="D94" s="1">
        <v>93</v>
      </c>
      <c r="E94" s="1">
        <v>28</v>
      </c>
      <c r="F94" s="1" t="s">
        <v>369</v>
      </c>
      <c r="G94">
        <v>763</v>
      </c>
      <c r="H94">
        <v>11.2</v>
      </c>
      <c r="I94">
        <v>9</v>
      </c>
      <c r="J94">
        <v>72.400000000000006</v>
      </c>
      <c r="K94">
        <v>30</v>
      </c>
      <c r="L94">
        <v>57.9</v>
      </c>
      <c r="O94">
        <v>93</v>
      </c>
      <c r="P94">
        <v>28</v>
      </c>
      <c r="Q94" t="s">
        <v>369</v>
      </c>
      <c r="R94" s="4">
        <f t="shared" si="25"/>
        <v>0</v>
      </c>
      <c r="S94" s="4">
        <f t="shared" si="26"/>
        <v>0</v>
      </c>
      <c r="T94" s="4" t="str">
        <f t="shared" si="27"/>
        <v/>
      </c>
      <c r="W94" s="5">
        <v>93</v>
      </c>
      <c r="X94" s="5">
        <v>46.779490000000003</v>
      </c>
      <c r="Y94" s="5">
        <v>117.07778</v>
      </c>
      <c r="Z94" s="1">
        <f t="shared" si="23"/>
        <v>0</v>
      </c>
    </row>
    <row r="95" spans="1:26" x14ac:dyDescent="0.3">
      <c r="A95" t="s">
        <v>225</v>
      </c>
      <c r="B95" s="1" t="s">
        <v>355</v>
      </c>
      <c r="C95" s="1">
        <v>94</v>
      </c>
      <c r="D95" s="1">
        <v>94</v>
      </c>
      <c r="E95" s="1">
        <v>29</v>
      </c>
      <c r="F95" s="1" t="s">
        <v>369</v>
      </c>
      <c r="G95">
        <v>716</v>
      </c>
      <c r="H95">
        <v>11.3</v>
      </c>
      <c r="I95">
        <v>9.5</v>
      </c>
      <c r="J95">
        <v>72.2</v>
      </c>
      <c r="K95">
        <v>31.5</v>
      </c>
      <c r="L95">
        <v>58.3</v>
      </c>
      <c r="O95">
        <v>94</v>
      </c>
      <c r="P95">
        <v>29</v>
      </c>
      <c r="Q95" t="s">
        <v>369</v>
      </c>
      <c r="R95" s="4">
        <f t="shared" si="25"/>
        <v>0</v>
      </c>
      <c r="S95" s="4">
        <f t="shared" si="26"/>
        <v>0</v>
      </c>
      <c r="T95" s="4" t="str">
        <f t="shared" si="27"/>
        <v/>
      </c>
      <c r="W95" s="5">
        <v>94</v>
      </c>
      <c r="X95" s="5">
        <v>46.77966</v>
      </c>
      <c r="Y95" s="5">
        <v>117.07736</v>
      </c>
      <c r="Z95" s="1">
        <f t="shared" si="23"/>
        <v>0</v>
      </c>
    </row>
    <row r="96" spans="1:26" x14ac:dyDescent="0.3">
      <c r="A96" s="1"/>
      <c r="D96" s="1">
        <v>95</v>
      </c>
      <c r="E96" s="1">
        <v>3</v>
      </c>
      <c r="F96" s="1" t="s">
        <v>370</v>
      </c>
      <c r="G96" s="1"/>
      <c r="H96" s="1"/>
      <c r="I96" s="1"/>
      <c r="J96" s="1"/>
      <c r="K96" s="1"/>
      <c r="L96" s="1"/>
      <c r="M96" s="1"/>
      <c r="O96">
        <v>95</v>
      </c>
      <c r="P96">
        <v>3</v>
      </c>
      <c r="Q96" t="s">
        <v>370</v>
      </c>
      <c r="R96" s="4">
        <f t="shared" ref="R96:R110" si="28">D96-O96</f>
        <v>0</v>
      </c>
      <c r="S96" s="4">
        <f t="shared" ref="S96:S110" si="29">P96-E96</f>
        <v>0</v>
      </c>
      <c r="T96" s="4" t="str">
        <f t="shared" ref="T96:T110" si="30">IF(Q96=F96,"","error")</f>
        <v/>
      </c>
      <c r="W96" s="5">
        <v>95</v>
      </c>
      <c r="X96" s="5">
        <v>46.779719999999998</v>
      </c>
      <c r="Y96" s="5">
        <v>117.08807</v>
      </c>
      <c r="Z96" s="1">
        <f t="shared" si="23"/>
        <v>0</v>
      </c>
    </row>
    <row r="97" spans="1:26" x14ac:dyDescent="0.3">
      <c r="A97" t="s">
        <v>339</v>
      </c>
      <c r="B97" s="1" t="s">
        <v>355</v>
      </c>
      <c r="C97" s="1">
        <v>95</v>
      </c>
      <c r="D97" s="1">
        <v>96</v>
      </c>
      <c r="E97" s="1">
        <v>4</v>
      </c>
      <c r="F97" s="1" t="s">
        <v>370</v>
      </c>
      <c r="G97">
        <v>477</v>
      </c>
      <c r="H97">
        <v>10.3</v>
      </c>
      <c r="I97">
        <v>9.1</v>
      </c>
      <c r="J97">
        <v>73.2</v>
      </c>
      <c r="K97">
        <v>28.2</v>
      </c>
      <c r="L97">
        <v>58.5</v>
      </c>
      <c r="O97">
        <v>96</v>
      </c>
      <c r="P97">
        <v>4</v>
      </c>
      <c r="Q97" t="s">
        <v>370</v>
      </c>
      <c r="R97" s="4">
        <f t="shared" si="28"/>
        <v>0</v>
      </c>
      <c r="S97" s="4">
        <f t="shared" si="29"/>
        <v>0</v>
      </c>
      <c r="T97" s="4" t="str">
        <f t="shared" si="30"/>
        <v/>
      </c>
      <c r="W97" s="5">
        <v>96</v>
      </c>
      <c r="X97" s="5">
        <v>46.779699999999998</v>
      </c>
      <c r="Y97" s="5">
        <v>117.08766</v>
      </c>
      <c r="Z97" s="1">
        <f t="shared" si="23"/>
        <v>0</v>
      </c>
    </row>
    <row r="98" spans="1:26" x14ac:dyDescent="0.3">
      <c r="A98" t="s">
        <v>99</v>
      </c>
      <c r="B98" s="1" t="s">
        <v>353</v>
      </c>
      <c r="C98" s="1">
        <v>96</v>
      </c>
      <c r="D98" s="1">
        <v>97</v>
      </c>
      <c r="E98" s="1">
        <v>5</v>
      </c>
      <c r="F98" s="1" t="s">
        <v>370</v>
      </c>
      <c r="G98">
        <v>497</v>
      </c>
      <c r="H98">
        <v>9.3000000000000007</v>
      </c>
      <c r="I98">
        <v>6.7</v>
      </c>
      <c r="J98">
        <v>77.599999999999994</v>
      </c>
      <c r="K98">
        <v>22.1</v>
      </c>
      <c r="L98">
        <v>58.8</v>
      </c>
      <c r="O98">
        <v>97</v>
      </c>
      <c r="P98">
        <v>5</v>
      </c>
      <c r="Q98" t="s">
        <v>370</v>
      </c>
      <c r="R98" s="4">
        <f t="shared" si="28"/>
        <v>0</v>
      </c>
      <c r="S98" s="4">
        <f t="shared" si="29"/>
        <v>0</v>
      </c>
      <c r="T98" s="4" t="str">
        <f t="shared" si="30"/>
        <v/>
      </c>
      <c r="W98" s="5">
        <v>97</v>
      </c>
      <c r="X98" s="5">
        <v>46.779870000000003</v>
      </c>
      <c r="Y98" s="5">
        <v>117.08725</v>
      </c>
      <c r="Z98" s="1">
        <f t="shared" si="23"/>
        <v>0</v>
      </c>
    </row>
    <row r="99" spans="1:26" x14ac:dyDescent="0.3">
      <c r="A99" t="s">
        <v>43</v>
      </c>
      <c r="B99" s="1" t="s">
        <v>353</v>
      </c>
      <c r="C99" s="1">
        <v>97</v>
      </c>
      <c r="D99" s="1">
        <f t="shared" si="24"/>
        <v>98</v>
      </c>
      <c r="E99" s="1">
        <v>6</v>
      </c>
      <c r="F99" s="1" t="s">
        <v>370</v>
      </c>
      <c r="G99">
        <v>523</v>
      </c>
      <c r="H99">
        <v>8.3000000000000007</v>
      </c>
      <c r="I99">
        <v>7.9</v>
      </c>
      <c r="J99">
        <v>75.7</v>
      </c>
      <c r="K99">
        <v>21.2</v>
      </c>
      <c r="L99">
        <v>60.2</v>
      </c>
      <c r="O99">
        <v>98</v>
      </c>
      <c r="P99">
        <v>6</v>
      </c>
      <c r="Q99" t="s">
        <v>370</v>
      </c>
      <c r="R99" s="4">
        <f t="shared" si="28"/>
        <v>0</v>
      </c>
      <c r="S99" s="4">
        <f t="shared" si="29"/>
        <v>0</v>
      </c>
      <c r="T99" s="4" t="str">
        <f t="shared" si="30"/>
        <v/>
      </c>
      <c r="W99" s="5">
        <v>98</v>
      </c>
      <c r="X99" s="5">
        <v>46.779850000000003</v>
      </c>
      <c r="Y99" s="5">
        <v>117.08683000000001</v>
      </c>
      <c r="Z99" s="1">
        <f t="shared" si="23"/>
        <v>0</v>
      </c>
    </row>
    <row r="100" spans="1:26" x14ac:dyDescent="0.3">
      <c r="A100" t="s">
        <v>30</v>
      </c>
      <c r="B100" s="1" t="s">
        <v>353</v>
      </c>
      <c r="C100" s="1">
        <v>98</v>
      </c>
      <c r="D100" s="1">
        <f t="shared" si="24"/>
        <v>99</v>
      </c>
      <c r="E100" s="1">
        <v>7</v>
      </c>
      <c r="F100" s="1" t="s">
        <v>370</v>
      </c>
      <c r="G100">
        <v>544</v>
      </c>
      <c r="H100">
        <v>10.1</v>
      </c>
      <c r="I100">
        <v>9.1999999999999993</v>
      </c>
      <c r="J100">
        <v>72.5</v>
      </c>
      <c r="K100">
        <v>26.8</v>
      </c>
      <c r="L100">
        <v>58.8</v>
      </c>
      <c r="O100">
        <v>99</v>
      </c>
      <c r="P100">
        <v>7</v>
      </c>
      <c r="Q100" t="s">
        <v>370</v>
      </c>
      <c r="R100" s="4">
        <f t="shared" si="28"/>
        <v>0</v>
      </c>
      <c r="S100" s="4">
        <f t="shared" si="29"/>
        <v>0</v>
      </c>
      <c r="T100" s="4" t="str">
        <f t="shared" si="30"/>
        <v/>
      </c>
      <c r="W100" s="5">
        <v>99</v>
      </c>
      <c r="X100" s="5">
        <v>46.77993</v>
      </c>
      <c r="Y100" s="5">
        <v>117.08641</v>
      </c>
      <c r="Z100" s="1">
        <f t="shared" si="23"/>
        <v>0</v>
      </c>
    </row>
    <row r="101" spans="1:26" x14ac:dyDescent="0.3">
      <c r="A101" t="s">
        <v>51</v>
      </c>
      <c r="B101" s="1" t="s">
        <v>353</v>
      </c>
      <c r="C101" s="1">
        <v>99</v>
      </c>
      <c r="D101" s="1">
        <f t="shared" si="24"/>
        <v>100</v>
      </c>
      <c r="E101" s="1">
        <v>8</v>
      </c>
      <c r="F101" s="1" t="s">
        <v>370</v>
      </c>
      <c r="G101">
        <v>547</v>
      </c>
      <c r="H101">
        <v>11.8</v>
      </c>
      <c r="I101">
        <v>6.7</v>
      </c>
      <c r="J101">
        <v>75.099999999999994</v>
      </c>
      <c r="K101">
        <v>28.2</v>
      </c>
      <c r="L101">
        <v>58.6</v>
      </c>
      <c r="O101">
        <v>100</v>
      </c>
      <c r="P101">
        <v>8</v>
      </c>
      <c r="Q101" t="s">
        <v>370</v>
      </c>
      <c r="R101" s="4">
        <f t="shared" si="28"/>
        <v>0</v>
      </c>
      <c r="S101" s="4">
        <f t="shared" si="29"/>
        <v>0</v>
      </c>
      <c r="T101" s="4" t="str">
        <f t="shared" si="30"/>
        <v/>
      </c>
      <c r="W101" s="5">
        <v>100</v>
      </c>
      <c r="X101" s="5">
        <v>46.779899999999998</v>
      </c>
      <c r="Y101" s="5">
        <v>117.08599</v>
      </c>
      <c r="Z101" s="1">
        <f t="shared" si="23"/>
        <v>0</v>
      </c>
    </row>
    <row r="102" spans="1:26" x14ac:dyDescent="0.3">
      <c r="A102" t="s">
        <v>181</v>
      </c>
      <c r="B102" s="1" t="s">
        <v>354</v>
      </c>
      <c r="C102" s="1">
        <v>100</v>
      </c>
      <c r="D102" s="1">
        <f t="shared" si="24"/>
        <v>101</v>
      </c>
      <c r="E102" s="1">
        <v>9</v>
      </c>
      <c r="F102" s="1" t="s">
        <v>370</v>
      </c>
      <c r="G102">
        <v>437</v>
      </c>
      <c r="O102">
        <v>101</v>
      </c>
      <c r="P102">
        <v>9</v>
      </c>
      <c r="Q102" t="s">
        <v>370</v>
      </c>
      <c r="R102" s="4">
        <f t="shared" si="28"/>
        <v>0</v>
      </c>
      <c r="S102" s="4">
        <f t="shared" si="29"/>
        <v>0</v>
      </c>
      <c r="T102" s="4" t="str">
        <f t="shared" si="30"/>
        <v/>
      </c>
      <c r="W102" s="5">
        <v>101</v>
      </c>
      <c r="X102" s="5">
        <v>46.779809999999998</v>
      </c>
      <c r="Y102" s="5">
        <v>117.08557</v>
      </c>
      <c r="Z102" s="1">
        <f t="shared" si="23"/>
        <v>0</v>
      </c>
    </row>
    <row r="103" spans="1:26" x14ac:dyDescent="0.3">
      <c r="A103" t="s">
        <v>3</v>
      </c>
      <c r="B103" s="1" t="s">
        <v>352</v>
      </c>
      <c r="C103" s="1">
        <v>101</v>
      </c>
      <c r="D103" s="1">
        <f t="shared" si="24"/>
        <v>102</v>
      </c>
      <c r="E103" s="1">
        <v>10</v>
      </c>
      <c r="F103" s="1" t="s">
        <v>370</v>
      </c>
      <c r="G103">
        <v>954</v>
      </c>
      <c r="H103">
        <v>10.8</v>
      </c>
      <c r="I103">
        <v>9.9</v>
      </c>
      <c r="J103">
        <v>64.3</v>
      </c>
      <c r="L103">
        <v>53.7</v>
      </c>
      <c r="O103">
        <v>102</v>
      </c>
      <c r="P103">
        <v>10</v>
      </c>
      <c r="Q103" t="s">
        <v>370</v>
      </c>
      <c r="R103" s="4">
        <f t="shared" si="28"/>
        <v>0</v>
      </c>
      <c r="S103" s="4">
        <f t="shared" si="29"/>
        <v>0</v>
      </c>
      <c r="T103" s="4" t="str">
        <f t="shared" si="30"/>
        <v/>
      </c>
      <c r="W103" s="5">
        <v>102</v>
      </c>
      <c r="X103" s="5">
        <v>46.77993</v>
      </c>
      <c r="Y103" s="5">
        <v>117.08516</v>
      </c>
      <c r="Z103" s="1">
        <f t="shared" si="23"/>
        <v>0</v>
      </c>
    </row>
    <row r="104" spans="1:26" x14ac:dyDescent="0.3">
      <c r="A104" t="s">
        <v>146</v>
      </c>
      <c r="B104" s="1" t="s">
        <v>354</v>
      </c>
      <c r="C104" s="1">
        <v>102</v>
      </c>
      <c r="D104" s="1">
        <f t="shared" si="24"/>
        <v>103</v>
      </c>
      <c r="E104" s="1">
        <v>11</v>
      </c>
      <c r="F104" s="1" t="s">
        <v>370</v>
      </c>
      <c r="G104">
        <v>470</v>
      </c>
      <c r="O104">
        <v>103</v>
      </c>
      <c r="P104">
        <v>11</v>
      </c>
      <c r="Q104" t="s">
        <v>370</v>
      </c>
      <c r="R104" s="4">
        <f t="shared" si="28"/>
        <v>0</v>
      </c>
      <c r="S104" s="4">
        <f t="shared" si="29"/>
        <v>0</v>
      </c>
      <c r="T104" s="4" t="str">
        <f t="shared" si="30"/>
        <v/>
      </c>
      <c r="W104" s="5">
        <v>103</v>
      </c>
      <c r="X104" s="5">
        <v>46.779780000000002</v>
      </c>
      <c r="Y104" s="5">
        <v>117.08474</v>
      </c>
      <c r="Z104" s="1">
        <f t="shared" si="23"/>
        <v>0</v>
      </c>
    </row>
    <row r="105" spans="1:26" x14ac:dyDescent="0.3">
      <c r="A105" s="1"/>
      <c r="D105" s="1">
        <v>104</v>
      </c>
      <c r="E105" s="1">
        <v>12</v>
      </c>
      <c r="F105" s="1" t="s">
        <v>370</v>
      </c>
      <c r="G105" s="1"/>
      <c r="H105" s="1"/>
      <c r="I105" s="1"/>
      <c r="J105" s="1"/>
      <c r="K105" s="1"/>
      <c r="L105" s="1"/>
      <c r="M105" s="1"/>
      <c r="O105">
        <v>104</v>
      </c>
      <c r="P105">
        <v>12</v>
      </c>
      <c r="Q105" t="s">
        <v>370</v>
      </c>
      <c r="R105" s="4">
        <f t="shared" si="28"/>
        <v>0</v>
      </c>
      <c r="S105" s="4">
        <f t="shared" si="29"/>
        <v>0</v>
      </c>
      <c r="T105" s="4" t="str">
        <f t="shared" si="30"/>
        <v/>
      </c>
      <c r="W105" s="5">
        <v>104</v>
      </c>
      <c r="X105" s="5">
        <v>46.779879999999999</v>
      </c>
      <c r="Y105" s="5">
        <v>117.08435</v>
      </c>
      <c r="Z105" s="1">
        <f t="shared" si="23"/>
        <v>0</v>
      </c>
    </row>
    <row r="106" spans="1:26" x14ac:dyDescent="0.3">
      <c r="A106" s="1"/>
      <c r="D106" s="1">
        <v>105</v>
      </c>
      <c r="E106" s="1">
        <v>13</v>
      </c>
      <c r="F106" s="1" t="s">
        <v>370</v>
      </c>
      <c r="G106" s="1"/>
      <c r="H106" s="1"/>
      <c r="I106" s="1"/>
      <c r="J106" s="1"/>
      <c r="K106" s="1"/>
      <c r="L106" s="1"/>
      <c r="M106" s="1"/>
      <c r="O106">
        <v>105</v>
      </c>
      <c r="P106">
        <v>13</v>
      </c>
      <c r="Q106" t="s">
        <v>370</v>
      </c>
      <c r="R106" s="4">
        <f t="shared" si="28"/>
        <v>0</v>
      </c>
      <c r="S106" s="4">
        <f t="shared" si="29"/>
        <v>0</v>
      </c>
      <c r="T106" s="4" t="str">
        <f t="shared" si="30"/>
        <v/>
      </c>
      <c r="W106" s="5">
        <v>105</v>
      </c>
      <c r="X106" s="5">
        <v>46.779820000000001</v>
      </c>
      <c r="Y106" s="5">
        <v>117.0839</v>
      </c>
      <c r="Z106" s="1">
        <f t="shared" si="23"/>
        <v>0</v>
      </c>
    </row>
    <row r="107" spans="1:26" x14ac:dyDescent="0.3">
      <c r="A107" s="1"/>
      <c r="D107" s="1">
        <v>106</v>
      </c>
      <c r="E107" s="1">
        <v>14</v>
      </c>
      <c r="F107" s="1" t="s">
        <v>370</v>
      </c>
      <c r="G107" s="1"/>
      <c r="H107" s="1"/>
      <c r="I107" s="1"/>
      <c r="J107" s="1"/>
      <c r="K107" s="1"/>
      <c r="L107" s="1"/>
      <c r="M107" s="1"/>
      <c r="O107">
        <v>106</v>
      </c>
      <c r="P107">
        <v>14</v>
      </c>
      <c r="Q107" t="s">
        <v>370</v>
      </c>
      <c r="R107" s="4">
        <f t="shared" si="28"/>
        <v>0</v>
      </c>
      <c r="S107" s="4">
        <f t="shared" si="29"/>
        <v>0</v>
      </c>
      <c r="T107" s="4" t="str">
        <f t="shared" si="30"/>
        <v/>
      </c>
      <c r="W107" s="5">
        <v>106</v>
      </c>
      <c r="X107" s="5">
        <v>46.779879999999999</v>
      </c>
      <c r="Y107" s="5">
        <v>117.08347999999999</v>
      </c>
      <c r="Z107" s="1">
        <f t="shared" si="23"/>
        <v>0</v>
      </c>
    </row>
    <row r="108" spans="1:26" s="1" customFormat="1" x14ac:dyDescent="0.3">
      <c r="D108" s="1">
        <v>107</v>
      </c>
      <c r="E108" s="1">
        <v>15</v>
      </c>
      <c r="F108" s="1" t="s">
        <v>370</v>
      </c>
      <c r="O108" s="1">
        <v>107</v>
      </c>
      <c r="P108" s="1">
        <v>15</v>
      </c>
      <c r="Q108" s="1" t="s">
        <v>370</v>
      </c>
      <c r="R108" s="4">
        <f t="shared" si="28"/>
        <v>0</v>
      </c>
      <c r="S108" s="4">
        <f t="shared" si="29"/>
        <v>0</v>
      </c>
      <c r="T108" s="4" t="str">
        <f t="shared" si="30"/>
        <v/>
      </c>
      <c r="W108" s="5">
        <v>107</v>
      </c>
      <c r="X108" s="5">
        <v>46.779800000000002</v>
      </c>
      <c r="Y108" s="5">
        <v>117.08307000000001</v>
      </c>
      <c r="Z108" s="1">
        <f t="shared" si="23"/>
        <v>0</v>
      </c>
    </row>
    <row r="109" spans="1:26" s="1" customFormat="1" x14ac:dyDescent="0.3">
      <c r="A109" t="s">
        <v>80</v>
      </c>
      <c r="B109" s="1" t="s">
        <v>353</v>
      </c>
      <c r="C109" s="1">
        <v>107</v>
      </c>
      <c r="D109" s="1">
        <f t="shared" si="24"/>
        <v>108</v>
      </c>
      <c r="E109" s="1">
        <v>16</v>
      </c>
      <c r="F109" s="1" t="s">
        <v>370</v>
      </c>
      <c r="G109">
        <v>786</v>
      </c>
      <c r="H109">
        <v>10.9</v>
      </c>
      <c r="I109">
        <v>6.4</v>
      </c>
      <c r="J109">
        <v>76.8</v>
      </c>
      <c r="K109">
        <v>26.2</v>
      </c>
      <c r="L109">
        <v>61.1</v>
      </c>
      <c r="M109"/>
      <c r="O109" s="1">
        <v>108</v>
      </c>
      <c r="P109" s="1">
        <v>16</v>
      </c>
      <c r="Q109" s="1" t="s">
        <v>370</v>
      </c>
      <c r="R109" s="4">
        <f t="shared" si="28"/>
        <v>0</v>
      </c>
      <c r="S109" s="4">
        <f t="shared" si="29"/>
        <v>0</v>
      </c>
      <c r="T109" s="4" t="str">
        <f t="shared" si="30"/>
        <v/>
      </c>
      <c r="W109" s="5">
        <v>108</v>
      </c>
      <c r="X109" s="5">
        <v>46.779870000000003</v>
      </c>
      <c r="Y109" s="5">
        <v>117.08265</v>
      </c>
      <c r="Z109" s="1">
        <f t="shared" si="23"/>
        <v>0</v>
      </c>
    </row>
    <row r="110" spans="1:26" s="1" customFormat="1" x14ac:dyDescent="0.3">
      <c r="A110" t="s">
        <v>74</v>
      </c>
      <c r="B110" s="1" t="s">
        <v>353</v>
      </c>
      <c r="C110" s="1">
        <v>108</v>
      </c>
      <c r="D110" s="1">
        <f t="shared" si="24"/>
        <v>109</v>
      </c>
      <c r="E110" s="1">
        <v>17</v>
      </c>
      <c r="F110" s="1" t="s">
        <v>370</v>
      </c>
      <c r="G110">
        <v>972</v>
      </c>
      <c r="H110">
        <v>9.8000000000000007</v>
      </c>
      <c r="I110">
        <v>6.6</v>
      </c>
      <c r="J110">
        <v>78.099999999999994</v>
      </c>
      <c r="K110">
        <v>23.9</v>
      </c>
      <c r="L110">
        <v>62.5</v>
      </c>
      <c r="M110"/>
      <c r="O110" s="1">
        <v>109</v>
      </c>
      <c r="P110" s="1">
        <v>17</v>
      </c>
      <c r="Q110" s="1" t="s">
        <v>370</v>
      </c>
      <c r="R110" s="4">
        <f t="shared" si="28"/>
        <v>0</v>
      </c>
      <c r="S110" s="4">
        <f t="shared" si="29"/>
        <v>0</v>
      </c>
      <c r="T110" s="4" t="str">
        <f t="shared" si="30"/>
        <v/>
      </c>
      <c r="W110" s="5">
        <v>109</v>
      </c>
      <c r="X110" s="5">
        <v>46.779879999999999</v>
      </c>
      <c r="Y110" s="5">
        <v>117.08219</v>
      </c>
      <c r="Z110" s="1">
        <f t="shared" si="23"/>
        <v>0</v>
      </c>
    </row>
    <row r="111" spans="1:26" s="1" customFormat="1" x14ac:dyDescent="0.3">
      <c r="A111" t="s">
        <v>260</v>
      </c>
      <c r="B111" s="1" t="s">
        <v>355</v>
      </c>
      <c r="C111" s="1">
        <v>110</v>
      </c>
      <c r="D111" s="1">
        <v>110</v>
      </c>
      <c r="E111" s="1">
        <v>18</v>
      </c>
      <c r="F111" s="1" t="s">
        <v>370</v>
      </c>
      <c r="G111">
        <v>881</v>
      </c>
      <c r="H111">
        <v>10</v>
      </c>
      <c r="I111">
        <v>9</v>
      </c>
      <c r="J111">
        <v>73.900000000000006</v>
      </c>
      <c r="K111">
        <v>26</v>
      </c>
      <c r="L111">
        <v>58.8</v>
      </c>
      <c r="M111"/>
      <c r="O111" s="1">
        <v>110</v>
      </c>
      <c r="P111" s="1">
        <v>18</v>
      </c>
      <c r="Q111" s="1" t="s">
        <v>370</v>
      </c>
      <c r="R111" s="4">
        <f t="shared" ref="R111:R122" si="31">D111-O111</f>
        <v>0</v>
      </c>
      <c r="S111" s="4">
        <f t="shared" ref="S111:S122" si="32">P111-E111</f>
        <v>0</v>
      </c>
      <c r="T111" s="4" t="str">
        <f t="shared" ref="T111:T122" si="33">IF(Q111=F111,"","error")</f>
        <v/>
      </c>
      <c r="W111" s="5">
        <v>110</v>
      </c>
      <c r="X111" s="5">
        <v>46.779670000000003</v>
      </c>
      <c r="Y111" s="5">
        <v>117.08175</v>
      </c>
      <c r="Z111" s="1">
        <f t="shared" si="23"/>
        <v>0</v>
      </c>
    </row>
    <row r="112" spans="1:26" x14ac:dyDescent="0.3">
      <c r="A112" t="s">
        <v>231</v>
      </c>
      <c r="B112" s="1" t="s">
        <v>355</v>
      </c>
      <c r="C112" s="1">
        <v>111</v>
      </c>
      <c r="D112" s="1">
        <v>111</v>
      </c>
      <c r="E112" s="1">
        <v>19</v>
      </c>
      <c r="F112" s="1" t="s">
        <v>370</v>
      </c>
      <c r="G112">
        <v>731</v>
      </c>
      <c r="H112">
        <v>9.6</v>
      </c>
      <c r="I112">
        <v>9.4</v>
      </c>
      <c r="J112">
        <v>73.400000000000006</v>
      </c>
      <c r="K112">
        <v>25</v>
      </c>
      <c r="L112">
        <v>57</v>
      </c>
      <c r="O112">
        <v>111</v>
      </c>
      <c r="P112">
        <v>19</v>
      </c>
      <c r="Q112" t="s">
        <v>370</v>
      </c>
      <c r="R112" s="4">
        <f t="shared" si="31"/>
        <v>0</v>
      </c>
      <c r="S112" s="4">
        <f t="shared" si="32"/>
        <v>0</v>
      </c>
      <c r="T112" s="4" t="str">
        <f t="shared" si="33"/>
        <v/>
      </c>
      <c r="W112" s="5">
        <v>111</v>
      </c>
      <c r="X112" s="5">
        <v>46.779850000000003</v>
      </c>
      <c r="Y112" s="5">
        <v>117.08139</v>
      </c>
      <c r="Z112" s="1">
        <f t="shared" si="23"/>
        <v>0</v>
      </c>
    </row>
    <row r="113" spans="1:26" x14ac:dyDescent="0.3">
      <c r="A113" t="s">
        <v>341</v>
      </c>
      <c r="B113" s="1" t="s">
        <v>355</v>
      </c>
      <c r="C113" s="1">
        <v>112</v>
      </c>
      <c r="D113" s="1">
        <v>112</v>
      </c>
      <c r="E113" s="1">
        <v>20</v>
      </c>
      <c r="F113" s="1" t="s">
        <v>370</v>
      </c>
      <c r="G113">
        <v>866</v>
      </c>
      <c r="H113">
        <v>9.5</v>
      </c>
      <c r="I113">
        <v>8.9</v>
      </c>
      <c r="J113">
        <v>74</v>
      </c>
      <c r="K113">
        <v>25.2</v>
      </c>
      <c r="L113">
        <v>61</v>
      </c>
      <c r="O113">
        <v>112</v>
      </c>
      <c r="P113">
        <v>20</v>
      </c>
      <c r="Q113" t="s">
        <v>370</v>
      </c>
      <c r="R113" s="4">
        <f t="shared" si="31"/>
        <v>0</v>
      </c>
      <c r="S113" s="4">
        <f t="shared" si="32"/>
        <v>0</v>
      </c>
      <c r="T113" s="4" t="str">
        <f t="shared" si="33"/>
        <v/>
      </c>
      <c r="W113" s="5">
        <v>112</v>
      </c>
      <c r="X113" s="5">
        <v>46.779850000000003</v>
      </c>
      <c r="Y113" s="5">
        <v>117.08096999999999</v>
      </c>
      <c r="Z113" s="1">
        <f t="shared" si="23"/>
        <v>0</v>
      </c>
    </row>
    <row r="114" spans="1:26" s="1" customFormat="1" x14ac:dyDescent="0.3">
      <c r="A114" t="s">
        <v>306</v>
      </c>
      <c r="B114" s="1" t="s">
        <v>355</v>
      </c>
      <c r="C114" s="1">
        <v>113</v>
      </c>
      <c r="D114" s="1">
        <v>113</v>
      </c>
      <c r="E114" s="1">
        <v>21</v>
      </c>
      <c r="F114" s="1" t="s">
        <v>370</v>
      </c>
      <c r="G114">
        <v>952</v>
      </c>
      <c r="H114">
        <v>8.6999999999999993</v>
      </c>
      <c r="I114">
        <v>9.1999999999999993</v>
      </c>
      <c r="J114">
        <v>75.8</v>
      </c>
      <c r="K114">
        <v>21.3</v>
      </c>
      <c r="L114">
        <v>61</v>
      </c>
      <c r="M114"/>
      <c r="O114" s="1">
        <v>113</v>
      </c>
      <c r="P114" s="1">
        <v>21</v>
      </c>
      <c r="Q114" s="1" t="s">
        <v>370</v>
      </c>
      <c r="R114" s="4">
        <f t="shared" si="31"/>
        <v>0</v>
      </c>
      <c r="S114" s="4">
        <f t="shared" si="32"/>
        <v>0</v>
      </c>
      <c r="T114" s="4" t="str">
        <f t="shared" si="33"/>
        <v/>
      </c>
      <c r="W114" s="5">
        <v>113</v>
      </c>
      <c r="X114" s="5">
        <v>46.779690000000002</v>
      </c>
      <c r="Y114" s="5">
        <v>117.08054</v>
      </c>
      <c r="Z114" s="1">
        <f t="shared" si="23"/>
        <v>0</v>
      </c>
    </row>
    <row r="115" spans="1:26" x14ac:dyDescent="0.3">
      <c r="A115" t="s">
        <v>234</v>
      </c>
      <c r="B115" s="1" t="s">
        <v>355</v>
      </c>
      <c r="C115" s="1">
        <v>114</v>
      </c>
      <c r="D115" s="1">
        <v>114</v>
      </c>
      <c r="E115" s="1">
        <v>22</v>
      </c>
      <c r="F115" s="1" t="s">
        <v>370</v>
      </c>
      <c r="G115">
        <v>581</v>
      </c>
      <c r="H115">
        <v>8.3000000000000007</v>
      </c>
      <c r="I115">
        <v>9.3000000000000007</v>
      </c>
      <c r="J115">
        <v>74.099999999999994</v>
      </c>
      <c r="K115">
        <v>21</v>
      </c>
      <c r="L115">
        <v>57.4</v>
      </c>
      <c r="O115">
        <v>114</v>
      </c>
      <c r="P115">
        <v>22</v>
      </c>
      <c r="Q115" t="s">
        <v>370</v>
      </c>
      <c r="R115" s="4">
        <f t="shared" si="31"/>
        <v>0</v>
      </c>
      <c r="S115" s="4">
        <f t="shared" si="32"/>
        <v>0</v>
      </c>
      <c r="T115" s="4" t="str">
        <f t="shared" si="33"/>
        <v/>
      </c>
      <c r="W115" s="5">
        <v>114</v>
      </c>
      <c r="X115" s="5">
        <v>46.779969999999999</v>
      </c>
      <c r="Y115" s="5">
        <v>117.08014</v>
      </c>
      <c r="Z115" s="1">
        <f t="shared" si="23"/>
        <v>0</v>
      </c>
    </row>
    <row r="116" spans="1:26" x14ac:dyDescent="0.3">
      <c r="A116" t="s">
        <v>238</v>
      </c>
      <c r="B116" s="1" t="s">
        <v>355</v>
      </c>
      <c r="C116" s="1">
        <v>115</v>
      </c>
      <c r="D116" s="1">
        <v>115</v>
      </c>
      <c r="E116" s="1">
        <v>23</v>
      </c>
      <c r="F116" s="1" t="s">
        <v>370</v>
      </c>
      <c r="G116">
        <v>1028</v>
      </c>
      <c r="H116">
        <v>9.4</v>
      </c>
      <c r="I116">
        <v>9.3000000000000007</v>
      </c>
      <c r="J116">
        <v>73.599999999999994</v>
      </c>
      <c r="K116">
        <v>25</v>
      </c>
      <c r="L116">
        <v>58.5</v>
      </c>
      <c r="O116">
        <v>115</v>
      </c>
      <c r="P116">
        <v>23</v>
      </c>
      <c r="Q116" t="s">
        <v>370</v>
      </c>
      <c r="R116" s="4">
        <f t="shared" si="31"/>
        <v>0</v>
      </c>
      <c r="S116" s="4">
        <f t="shared" si="32"/>
        <v>0</v>
      </c>
      <c r="T116" s="4" t="str">
        <f t="shared" si="33"/>
        <v/>
      </c>
      <c r="W116" s="5">
        <v>115</v>
      </c>
      <c r="X116" s="5">
        <v>46.779919999999997</v>
      </c>
      <c r="Y116" s="5">
        <v>117.0797</v>
      </c>
      <c r="Z116" s="1">
        <f t="shared" si="23"/>
        <v>0</v>
      </c>
    </row>
    <row r="117" spans="1:26" x14ac:dyDescent="0.3">
      <c r="A117" t="s">
        <v>281</v>
      </c>
      <c r="B117" s="1" t="s">
        <v>355</v>
      </c>
      <c r="C117" s="1">
        <v>116</v>
      </c>
      <c r="D117" s="1">
        <v>116</v>
      </c>
      <c r="E117" s="1">
        <v>24</v>
      </c>
      <c r="F117" s="1" t="s">
        <v>370</v>
      </c>
      <c r="G117">
        <v>917</v>
      </c>
      <c r="H117">
        <v>9.6999999999999993</v>
      </c>
      <c r="I117">
        <v>8.9</v>
      </c>
      <c r="J117">
        <v>74.099999999999994</v>
      </c>
      <c r="K117">
        <v>24.7</v>
      </c>
      <c r="L117">
        <v>56.5</v>
      </c>
      <c r="O117">
        <v>116</v>
      </c>
      <c r="P117">
        <v>24</v>
      </c>
      <c r="Q117" t="s">
        <v>370</v>
      </c>
      <c r="R117" s="4">
        <f t="shared" si="31"/>
        <v>0</v>
      </c>
      <c r="S117" s="4">
        <f t="shared" si="32"/>
        <v>0</v>
      </c>
      <c r="T117" s="4" t="str">
        <f t="shared" si="33"/>
        <v/>
      </c>
      <c r="W117" s="5">
        <v>116</v>
      </c>
      <c r="X117" s="5">
        <v>46.779899999999998</v>
      </c>
      <c r="Y117" s="5">
        <v>117.0793</v>
      </c>
      <c r="Z117" s="1">
        <f t="shared" si="23"/>
        <v>0</v>
      </c>
    </row>
    <row r="118" spans="1:26" x14ac:dyDescent="0.3">
      <c r="A118" t="s">
        <v>326</v>
      </c>
      <c r="B118" s="1" t="s">
        <v>355</v>
      </c>
      <c r="C118" s="1">
        <v>117</v>
      </c>
      <c r="D118" s="1">
        <v>117</v>
      </c>
      <c r="E118" s="1">
        <v>25</v>
      </c>
      <c r="F118" s="1" t="s">
        <v>370</v>
      </c>
      <c r="G118">
        <v>993</v>
      </c>
      <c r="H118">
        <v>10.199999999999999</v>
      </c>
      <c r="I118">
        <v>9</v>
      </c>
      <c r="J118">
        <v>74</v>
      </c>
      <c r="K118">
        <v>26.9</v>
      </c>
      <c r="L118">
        <v>59.5</v>
      </c>
      <c r="O118">
        <v>117</v>
      </c>
      <c r="P118">
        <v>25</v>
      </c>
      <c r="Q118" t="s">
        <v>370</v>
      </c>
      <c r="R118" s="4">
        <f t="shared" si="31"/>
        <v>0</v>
      </c>
      <c r="S118" s="4">
        <f t="shared" si="32"/>
        <v>0</v>
      </c>
      <c r="T118" s="4" t="str">
        <f t="shared" si="33"/>
        <v/>
      </c>
      <c r="W118" s="5">
        <v>117</v>
      </c>
      <c r="X118" s="5">
        <v>46.779829999999997</v>
      </c>
      <c r="Y118" s="5">
        <v>117.07889</v>
      </c>
      <c r="Z118" s="1">
        <f t="shared" si="23"/>
        <v>0</v>
      </c>
    </row>
    <row r="119" spans="1:26" x14ac:dyDescent="0.3">
      <c r="A119" t="s">
        <v>250</v>
      </c>
      <c r="B119" s="1" t="s">
        <v>355</v>
      </c>
      <c r="C119" s="1">
        <v>118</v>
      </c>
      <c r="D119" s="1">
        <v>118</v>
      </c>
      <c r="E119" s="1">
        <v>26</v>
      </c>
      <c r="F119" s="1" t="s">
        <v>370</v>
      </c>
      <c r="G119">
        <v>1021</v>
      </c>
      <c r="H119">
        <v>10.5</v>
      </c>
      <c r="I119">
        <v>9.1999999999999993</v>
      </c>
      <c r="J119">
        <v>72.7</v>
      </c>
      <c r="K119">
        <v>29</v>
      </c>
      <c r="L119">
        <v>59.6</v>
      </c>
      <c r="O119">
        <v>118</v>
      </c>
      <c r="P119">
        <v>26</v>
      </c>
      <c r="Q119" t="s">
        <v>370</v>
      </c>
      <c r="R119" s="4">
        <f t="shared" si="31"/>
        <v>0</v>
      </c>
      <c r="S119" s="4">
        <f t="shared" si="32"/>
        <v>0</v>
      </c>
      <c r="T119" s="4" t="str">
        <f t="shared" si="33"/>
        <v/>
      </c>
      <c r="W119" s="5">
        <v>118</v>
      </c>
      <c r="X119" s="5">
        <v>46.77984</v>
      </c>
      <c r="Y119" s="5">
        <v>117.07847</v>
      </c>
      <c r="Z119" s="1">
        <f t="shared" si="23"/>
        <v>0</v>
      </c>
    </row>
    <row r="120" spans="1:26" x14ac:dyDescent="0.3">
      <c r="A120" t="s">
        <v>303</v>
      </c>
      <c r="B120" s="1" t="s">
        <v>355</v>
      </c>
      <c r="C120" s="1">
        <v>119</v>
      </c>
      <c r="D120" s="1">
        <v>119</v>
      </c>
      <c r="E120" s="1">
        <v>27</v>
      </c>
      <c r="F120" s="1" t="s">
        <v>370</v>
      </c>
      <c r="G120">
        <v>1163</v>
      </c>
      <c r="H120">
        <v>10.8</v>
      </c>
      <c r="I120">
        <v>9</v>
      </c>
      <c r="J120">
        <v>72.400000000000006</v>
      </c>
      <c r="K120">
        <v>29.1</v>
      </c>
      <c r="L120">
        <v>60.1</v>
      </c>
      <c r="O120">
        <v>119</v>
      </c>
      <c r="P120">
        <v>27</v>
      </c>
      <c r="Q120" t="s">
        <v>370</v>
      </c>
      <c r="R120" s="4">
        <f t="shared" si="31"/>
        <v>0</v>
      </c>
      <c r="S120" s="4">
        <f t="shared" si="32"/>
        <v>0</v>
      </c>
      <c r="T120" s="4" t="str">
        <f t="shared" si="33"/>
        <v/>
      </c>
      <c r="W120" s="5">
        <v>119</v>
      </c>
      <c r="X120" s="5">
        <v>46.779829999999997</v>
      </c>
      <c r="Y120" s="5">
        <v>117.07802</v>
      </c>
      <c r="Z120" s="1">
        <f t="shared" si="23"/>
        <v>0</v>
      </c>
    </row>
    <row r="121" spans="1:26" x14ac:dyDescent="0.3">
      <c r="A121" t="s">
        <v>275</v>
      </c>
      <c r="B121" s="1" t="s">
        <v>355</v>
      </c>
      <c r="C121" s="1">
        <v>120</v>
      </c>
      <c r="D121" s="1">
        <v>120</v>
      </c>
      <c r="E121" s="1">
        <v>28</v>
      </c>
      <c r="F121" s="1" t="s">
        <v>370</v>
      </c>
      <c r="G121">
        <v>867</v>
      </c>
      <c r="H121">
        <v>12.1</v>
      </c>
      <c r="I121">
        <v>8.9</v>
      </c>
      <c r="J121">
        <v>70.2</v>
      </c>
      <c r="K121">
        <v>32.6</v>
      </c>
      <c r="L121">
        <v>58.2</v>
      </c>
      <c r="O121">
        <v>120</v>
      </c>
      <c r="P121">
        <v>28</v>
      </c>
      <c r="Q121" t="s">
        <v>370</v>
      </c>
      <c r="R121" s="4">
        <f t="shared" si="31"/>
        <v>0</v>
      </c>
      <c r="S121" s="4">
        <f t="shared" si="32"/>
        <v>0</v>
      </c>
      <c r="T121" s="4" t="str">
        <f t="shared" si="33"/>
        <v/>
      </c>
      <c r="W121" s="5">
        <v>120</v>
      </c>
      <c r="X121" s="5">
        <v>46.779780000000002</v>
      </c>
      <c r="Y121" s="5">
        <v>117.07763</v>
      </c>
      <c r="Z121" s="1">
        <f t="shared" si="23"/>
        <v>0</v>
      </c>
    </row>
    <row r="122" spans="1:26" x14ac:dyDescent="0.3">
      <c r="A122" t="s">
        <v>226</v>
      </c>
      <c r="B122" s="1" t="s">
        <v>355</v>
      </c>
      <c r="C122" s="1">
        <v>121</v>
      </c>
      <c r="D122" s="1">
        <v>121</v>
      </c>
      <c r="E122" s="1">
        <v>29</v>
      </c>
      <c r="F122" s="1" t="s">
        <v>370</v>
      </c>
      <c r="G122">
        <v>491</v>
      </c>
      <c r="H122">
        <v>12.6</v>
      </c>
      <c r="I122">
        <v>9.3000000000000007</v>
      </c>
      <c r="J122">
        <v>69.5</v>
      </c>
      <c r="K122">
        <v>33.6</v>
      </c>
      <c r="L122">
        <v>56.2</v>
      </c>
      <c r="O122">
        <v>121</v>
      </c>
      <c r="P122">
        <v>29</v>
      </c>
      <c r="Q122" t="s">
        <v>370</v>
      </c>
      <c r="R122" s="4">
        <f t="shared" si="31"/>
        <v>0</v>
      </c>
      <c r="S122" s="4">
        <f t="shared" si="32"/>
        <v>0</v>
      </c>
      <c r="T122" s="4" t="str">
        <f t="shared" si="33"/>
        <v/>
      </c>
      <c r="W122" s="5">
        <v>121</v>
      </c>
      <c r="X122" s="5">
        <v>46.779940000000003</v>
      </c>
      <c r="Y122" s="5">
        <v>117.07720999999999</v>
      </c>
      <c r="Z122" s="1">
        <f t="shared" si="23"/>
        <v>0</v>
      </c>
    </row>
    <row r="123" spans="1:26" x14ac:dyDescent="0.3">
      <c r="A123" s="1"/>
      <c r="D123" s="1">
        <v>122</v>
      </c>
      <c r="E123" s="1">
        <v>4</v>
      </c>
      <c r="F123" s="1" t="s">
        <v>366</v>
      </c>
      <c r="G123" s="1"/>
      <c r="H123" s="1"/>
      <c r="I123" s="1"/>
      <c r="J123" s="1"/>
      <c r="K123" s="1"/>
      <c r="L123" s="1"/>
      <c r="M123" s="1"/>
      <c r="O123">
        <v>122</v>
      </c>
      <c r="P123">
        <v>4</v>
      </c>
      <c r="Q123" t="s">
        <v>366</v>
      </c>
      <c r="R123" s="4">
        <f t="shared" ref="R123:R138" si="34">D123-O123</f>
        <v>0</v>
      </c>
      <c r="S123" s="4">
        <f t="shared" ref="S123:S138" si="35">P123-E123</f>
        <v>0</v>
      </c>
      <c r="T123" s="4" t="str">
        <f t="shared" ref="T123:T138" si="36">IF(Q123=F123,"","error")</f>
        <v/>
      </c>
      <c r="W123" s="5">
        <v>122</v>
      </c>
      <c r="X123" s="5">
        <v>46.779989999999998</v>
      </c>
      <c r="Y123" s="5">
        <v>117.0877</v>
      </c>
      <c r="Z123" s="1">
        <f t="shared" si="23"/>
        <v>0</v>
      </c>
    </row>
    <row r="124" spans="1:26" x14ac:dyDescent="0.3">
      <c r="A124" t="s">
        <v>337</v>
      </c>
      <c r="B124" s="1" t="s">
        <v>355</v>
      </c>
      <c r="C124" s="1">
        <v>122</v>
      </c>
      <c r="D124" s="1">
        <v>123</v>
      </c>
      <c r="E124" s="1">
        <v>5</v>
      </c>
      <c r="F124" s="1" t="s">
        <v>366</v>
      </c>
      <c r="G124">
        <v>225</v>
      </c>
      <c r="H124">
        <v>14.8</v>
      </c>
      <c r="I124">
        <v>9.3000000000000007</v>
      </c>
      <c r="J124">
        <v>66.400000000000006</v>
      </c>
      <c r="K124">
        <v>40.5</v>
      </c>
      <c r="L124" t="s">
        <v>131</v>
      </c>
      <c r="O124">
        <v>123</v>
      </c>
      <c r="P124">
        <v>5</v>
      </c>
      <c r="Q124" t="s">
        <v>366</v>
      </c>
      <c r="R124" s="4">
        <f t="shared" si="34"/>
        <v>0</v>
      </c>
      <c r="S124" s="4">
        <f t="shared" si="35"/>
        <v>0</v>
      </c>
      <c r="T124" s="4" t="str">
        <f t="shared" si="36"/>
        <v/>
      </c>
      <c r="W124" s="5">
        <v>123</v>
      </c>
      <c r="X124" s="5">
        <v>46.780160000000002</v>
      </c>
      <c r="Y124" s="5">
        <v>117.08728000000001</v>
      </c>
      <c r="Z124" s="1">
        <f t="shared" si="23"/>
        <v>0</v>
      </c>
    </row>
    <row r="125" spans="1:26" x14ac:dyDescent="0.3">
      <c r="A125" t="s">
        <v>95</v>
      </c>
      <c r="B125" s="1" t="s">
        <v>353</v>
      </c>
      <c r="C125" s="1">
        <v>123</v>
      </c>
      <c r="D125" s="1">
        <v>124</v>
      </c>
      <c r="E125" s="1">
        <v>6</v>
      </c>
      <c r="F125" s="1" t="s">
        <v>366</v>
      </c>
      <c r="G125">
        <v>692</v>
      </c>
      <c r="H125">
        <v>9.6</v>
      </c>
      <c r="I125">
        <v>6.5</v>
      </c>
      <c r="J125">
        <v>77.5</v>
      </c>
      <c r="K125">
        <v>23</v>
      </c>
      <c r="L125">
        <v>56.7</v>
      </c>
      <c r="O125">
        <v>124</v>
      </c>
      <c r="P125">
        <v>6</v>
      </c>
      <c r="Q125" t="s">
        <v>366</v>
      </c>
      <c r="R125" s="4">
        <f t="shared" si="34"/>
        <v>0</v>
      </c>
      <c r="S125" s="4">
        <f t="shared" si="35"/>
        <v>0</v>
      </c>
      <c r="T125" s="4" t="str">
        <f t="shared" si="36"/>
        <v/>
      </c>
      <c r="W125" s="5">
        <v>124</v>
      </c>
      <c r="X125" s="5">
        <v>46.780140000000003</v>
      </c>
      <c r="Y125" s="5">
        <v>117.08686</v>
      </c>
      <c r="Z125" s="1">
        <f t="shared" si="23"/>
        <v>0</v>
      </c>
    </row>
    <row r="126" spans="1:26" x14ac:dyDescent="0.3">
      <c r="A126" t="s">
        <v>41</v>
      </c>
      <c r="B126" s="1" t="s">
        <v>353</v>
      </c>
      <c r="C126" s="1">
        <v>124</v>
      </c>
      <c r="D126" s="1">
        <f t="shared" si="24"/>
        <v>125</v>
      </c>
      <c r="E126" s="1">
        <v>7</v>
      </c>
      <c r="F126" s="1" t="s">
        <v>366</v>
      </c>
      <c r="G126">
        <v>731</v>
      </c>
      <c r="H126">
        <v>9.6999999999999993</v>
      </c>
      <c r="I126">
        <v>8</v>
      </c>
      <c r="J126">
        <v>74.2</v>
      </c>
      <c r="K126">
        <v>26.4</v>
      </c>
      <c r="L126">
        <v>61.7</v>
      </c>
      <c r="O126">
        <v>125</v>
      </c>
      <c r="P126">
        <v>7</v>
      </c>
      <c r="Q126" t="s">
        <v>366</v>
      </c>
      <c r="R126" s="4">
        <f t="shared" si="34"/>
        <v>0</v>
      </c>
      <c r="S126" s="4">
        <f t="shared" si="35"/>
        <v>0</v>
      </c>
      <c r="T126" s="4" t="str">
        <f t="shared" si="36"/>
        <v/>
      </c>
      <c r="W126" s="5">
        <v>125</v>
      </c>
      <c r="X126" s="5">
        <v>46.78022</v>
      </c>
      <c r="Y126" s="5">
        <v>117.08644</v>
      </c>
      <c r="Z126" s="1">
        <f t="shared" si="23"/>
        <v>0</v>
      </c>
    </row>
    <row r="127" spans="1:26" x14ac:dyDescent="0.3">
      <c r="A127" t="s">
        <v>2</v>
      </c>
      <c r="B127" s="1" t="s">
        <v>356</v>
      </c>
      <c r="C127" s="1">
        <v>125</v>
      </c>
      <c r="D127" s="1">
        <f t="shared" si="24"/>
        <v>126</v>
      </c>
      <c r="E127" s="1">
        <v>8</v>
      </c>
      <c r="F127" s="1" t="s">
        <v>366</v>
      </c>
      <c r="G127">
        <v>460</v>
      </c>
      <c r="H127">
        <v>12</v>
      </c>
      <c r="I127">
        <v>9.8000000000000007</v>
      </c>
      <c r="J127">
        <v>68.099999999999994</v>
      </c>
      <c r="K127">
        <v>31.7</v>
      </c>
      <c r="L127">
        <v>54.2</v>
      </c>
      <c r="O127">
        <v>126</v>
      </c>
      <c r="P127">
        <v>8</v>
      </c>
      <c r="Q127" t="s">
        <v>366</v>
      </c>
      <c r="R127" s="4">
        <f t="shared" si="34"/>
        <v>0</v>
      </c>
      <c r="S127" s="4">
        <f t="shared" si="35"/>
        <v>0</v>
      </c>
      <c r="T127" s="4" t="str">
        <f t="shared" si="36"/>
        <v/>
      </c>
      <c r="W127" s="5">
        <v>126</v>
      </c>
      <c r="X127" s="5">
        <v>46.780180000000001</v>
      </c>
      <c r="Y127" s="5">
        <v>117.08601</v>
      </c>
      <c r="Z127" s="1">
        <f t="shared" si="23"/>
        <v>0</v>
      </c>
    </row>
    <row r="128" spans="1:26" x14ac:dyDescent="0.3">
      <c r="A128" t="s">
        <v>170</v>
      </c>
      <c r="B128" s="1" t="s">
        <v>354</v>
      </c>
      <c r="C128" s="1">
        <v>126</v>
      </c>
      <c r="D128" s="1">
        <f t="shared" ref="D128:D187" si="37">C128+1</f>
        <v>127</v>
      </c>
      <c r="E128" s="1">
        <v>9</v>
      </c>
      <c r="F128" s="1" t="s">
        <v>366</v>
      </c>
      <c r="G128">
        <v>441</v>
      </c>
      <c r="O128">
        <v>127</v>
      </c>
      <c r="P128">
        <v>9</v>
      </c>
      <c r="Q128" t="s">
        <v>366</v>
      </c>
      <c r="R128" s="4">
        <f t="shared" si="34"/>
        <v>0</v>
      </c>
      <c r="S128" s="4">
        <f t="shared" si="35"/>
        <v>0</v>
      </c>
      <c r="T128" s="4" t="str">
        <f t="shared" si="36"/>
        <v/>
      </c>
      <c r="W128" s="5">
        <v>127</v>
      </c>
      <c r="X128" s="5">
        <v>46.780090000000001</v>
      </c>
      <c r="Y128" s="5">
        <v>117.08559</v>
      </c>
      <c r="Z128" s="1">
        <f t="shared" si="23"/>
        <v>0</v>
      </c>
    </row>
    <row r="129" spans="1:26" x14ac:dyDescent="0.3">
      <c r="A129" t="s">
        <v>190</v>
      </c>
      <c r="B129" s="1" t="s">
        <v>354</v>
      </c>
      <c r="C129" s="1">
        <v>127</v>
      </c>
      <c r="D129" s="1">
        <f t="shared" si="37"/>
        <v>128</v>
      </c>
      <c r="E129" s="1">
        <v>10</v>
      </c>
      <c r="F129" s="1" t="s">
        <v>366</v>
      </c>
      <c r="G129">
        <v>495</v>
      </c>
      <c r="O129">
        <v>128</v>
      </c>
      <c r="P129">
        <v>10</v>
      </c>
      <c r="Q129" t="s">
        <v>366</v>
      </c>
      <c r="R129" s="4">
        <f t="shared" si="34"/>
        <v>0</v>
      </c>
      <c r="S129" s="4">
        <f t="shared" si="35"/>
        <v>0</v>
      </c>
      <c r="T129" s="4" t="str">
        <f t="shared" si="36"/>
        <v/>
      </c>
      <c r="W129" s="5">
        <v>128</v>
      </c>
      <c r="X129" s="5">
        <v>46.780209999999997</v>
      </c>
      <c r="Y129" s="5">
        <v>117.08519</v>
      </c>
      <c r="Z129" s="1">
        <f t="shared" si="23"/>
        <v>0</v>
      </c>
    </row>
    <row r="130" spans="1:26" x14ac:dyDescent="0.3">
      <c r="A130" t="s">
        <v>37</v>
      </c>
      <c r="B130" s="1" t="s">
        <v>352</v>
      </c>
      <c r="C130" s="1">
        <v>128</v>
      </c>
      <c r="D130" s="1">
        <f t="shared" si="37"/>
        <v>129</v>
      </c>
      <c r="E130" s="1">
        <v>11</v>
      </c>
      <c r="F130" s="1" t="s">
        <v>366</v>
      </c>
      <c r="G130">
        <v>1051</v>
      </c>
      <c r="H130">
        <v>10</v>
      </c>
      <c r="I130">
        <v>9.5</v>
      </c>
      <c r="J130">
        <v>65.3</v>
      </c>
      <c r="L130">
        <v>53.9</v>
      </c>
      <c r="O130">
        <v>129</v>
      </c>
      <c r="P130">
        <v>11</v>
      </c>
      <c r="Q130" t="s">
        <v>366</v>
      </c>
      <c r="R130" s="4">
        <f t="shared" si="34"/>
        <v>0</v>
      </c>
      <c r="S130" s="4">
        <f t="shared" si="35"/>
        <v>0</v>
      </c>
      <c r="T130" s="4" t="str">
        <f t="shared" si="36"/>
        <v/>
      </c>
      <c r="W130" s="5">
        <v>129</v>
      </c>
      <c r="X130" s="5">
        <v>46.780059999999999</v>
      </c>
      <c r="Y130" s="5">
        <v>117.08477000000001</v>
      </c>
      <c r="Z130" s="1">
        <f t="shared" si="23"/>
        <v>0</v>
      </c>
    </row>
    <row r="131" spans="1:26" x14ac:dyDescent="0.3">
      <c r="A131" s="1"/>
      <c r="D131" s="1">
        <v>130</v>
      </c>
      <c r="E131" s="1">
        <v>12</v>
      </c>
      <c r="F131" s="1" t="s">
        <v>366</v>
      </c>
      <c r="G131" s="1"/>
      <c r="H131" s="1"/>
      <c r="I131" s="1"/>
      <c r="J131" s="1"/>
      <c r="K131" s="1"/>
      <c r="L131" s="1"/>
      <c r="M131" s="1"/>
      <c r="O131">
        <v>130</v>
      </c>
      <c r="P131">
        <v>12</v>
      </c>
      <c r="Q131" t="s">
        <v>366</v>
      </c>
      <c r="R131" s="4">
        <f t="shared" si="34"/>
        <v>0</v>
      </c>
      <c r="S131" s="4">
        <f t="shared" si="35"/>
        <v>0</v>
      </c>
      <c r="T131" s="4" t="str">
        <f t="shared" si="36"/>
        <v/>
      </c>
      <c r="W131" s="5">
        <v>130</v>
      </c>
      <c r="X131" s="5">
        <v>46.780149999999999</v>
      </c>
      <c r="Y131" s="5">
        <v>117.08435</v>
      </c>
      <c r="Z131" s="1">
        <f t="shared" ref="Z131:Z194" si="38">W131-D131</f>
        <v>0</v>
      </c>
    </row>
    <row r="132" spans="1:26" x14ac:dyDescent="0.3">
      <c r="A132" s="1"/>
      <c r="D132" s="1">
        <v>131</v>
      </c>
      <c r="E132" s="1">
        <v>13</v>
      </c>
      <c r="F132" s="1" t="s">
        <v>366</v>
      </c>
      <c r="G132" s="1"/>
      <c r="H132" s="1"/>
      <c r="I132" s="1"/>
      <c r="J132" s="1"/>
      <c r="K132" s="1"/>
      <c r="L132" s="1"/>
      <c r="M132" s="1"/>
      <c r="O132">
        <v>131</v>
      </c>
      <c r="P132">
        <v>13</v>
      </c>
      <c r="Q132" t="s">
        <v>366</v>
      </c>
      <c r="R132" s="4">
        <f t="shared" si="34"/>
        <v>0</v>
      </c>
      <c r="S132" s="4">
        <f t="shared" si="35"/>
        <v>0</v>
      </c>
      <c r="T132" s="4" t="str">
        <f t="shared" si="36"/>
        <v/>
      </c>
      <c r="W132" s="5">
        <v>131</v>
      </c>
      <c r="X132" s="5">
        <v>46.780099999999997</v>
      </c>
      <c r="Y132" s="5">
        <v>117.08394</v>
      </c>
      <c r="Z132" s="1">
        <f t="shared" si="38"/>
        <v>0</v>
      </c>
    </row>
    <row r="133" spans="1:26" x14ac:dyDescent="0.3">
      <c r="A133" s="1"/>
      <c r="D133" s="1">
        <v>132</v>
      </c>
      <c r="E133" s="1">
        <v>14</v>
      </c>
      <c r="F133" s="1" t="s">
        <v>366</v>
      </c>
      <c r="G133" s="1"/>
      <c r="H133" s="1"/>
      <c r="I133" s="1"/>
      <c r="J133" s="1"/>
      <c r="K133" s="1"/>
      <c r="L133" s="1"/>
      <c r="M133" s="1"/>
      <c r="O133">
        <v>132</v>
      </c>
      <c r="P133">
        <v>14</v>
      </c>
      <c r="Q133" t="s">
        <v>366</v>
      </c>
      <c r="R133" s="4">
        <f t="shared" si="34"/>
        <v>0</v>
      </c>
      <c r="S133" s="4">
        <f t="shared" si="35"/>
        <v>0</v>
      </c>
      <c r="T133" s="4" t="str">
        <f t="shared" si="36"/>
        <v/>
      </c>
      <c r="W133" s="5">
        <v>132</v>
      </c>
      <c r="X133" s="5">
        <v>46.780169999999998</v>
      </c>
      <c r="Y133" s="5">
        <v>117.08351999999999</v>
      </c>
      <c r="Z133" s="1">
        <f t="shared" si="38"/>
        <v>0</v>
      </c>
    </row>
    <row r="134" spans="1:26" s="1" customFormat="1" x14ac:dyDescent="0.3">
      <c r="D134" s="1">
        <v>133</v>
      </c>
      <c r="E134" s="1">
        <v>15</v>
      </c>
      <c r="F134" s="1" t="s">
        <v>366</v>
      </c>
      <c r="O134" s="1">
        <v>133</v>
      </c>
      <c r="P134" s="1">
        <v>15</v>
      </c>
      <c r="Q134" s="1" t="s">
        <v>366</v>
      </c>
      <c r="R134" s="4">
        <f t="shared" si="34"/>
        <v>0</v>
      </c>
      <c r="S134" s="4">
        <f t="shared" si="35"/>
        <v>0</v>
      </c>
      <c r="T134" s="4" t="str">
        <f t="shared" si="36"/>
        <v/>
      </c>
      <c r="W134" s="5">
        <v>133</v>
      </c>
      <c r="X134" s="5">
        <v>46.780090000000001</v>
      </c>
      <c r="Y134" s="5">
        <v>117.0831</v>
      </c>
      <c r="Z134" s="1">
        <f t="shared" si="38"/>
        <v>0</v>
      </c>
    </row>
    <row r="135" spans="1:26" s="1" customFormat="1" x14ac:dyDescent="0.3">
      <c r="D135" s="1">
        <v>134</v>
      </c>
      <c r="E135" s="1">
        <v>16</v>
      </c>
      <c r="F135" s="1" t="s">
        <v>366</v>
      </c>
      <c r="O135" s="1">
        <v>134</v>
      </c>
      <c r="P135" s="1">
        <v>16</v>
      </c>
      <c r="Q135" s="1" t="s">
        <v>366</v>
      </c>
      <c r="R135" s="4">
        <f t="shared" si="34"/>
        <v>0</v>
      </c>
      <c r="S135" s="4">
        <f t="shared" si="35"/>
        <v>0</v>
      </c>
      <c r="T135" s="4" t="str">
        <f t="shared" si="36"/>
        <v/>
      </c>
      <c r="W135" s="5">
        <v>134</v>
      </c>
      <c r="X135" s="5">
        <v>46.780160000000002</v>
      </c>
      <c r="Y135" s="5">
        <v>117.08268</v>
      </c>
      <c r="Z135" s="1">
        <f t="shared" si="38"/>
        <v>0</v>
      </c>
    </row>
    <row r="136" spans="1:26" s="1" customFormat="1" x14ac:dyDescent="0.3">
      <c r="A136" t="s">
        <v>114</v>
      </c>
      <c r="B136" s="1" t="s">
        <v>353</v>
      </c>
      <c r="C136" s="1">
        <v>134</v>
      </c>
      <c r="D136" s="1">
        <f t="shared" si="37"/>
        <v>135</v>
      </c>
      <c r="E136" s="1">
        <v>17</v>
      </c>
      <c r="F136" s="1" t="s">
        <v>366</v>
      </c>
      <c r="G136">
        <v>766</v>
      </c>
      <c r="H136">
        <v>8.6</v>
      </c>
      <c r="I136">
        <v>6.9</v>
      </c>
      <c r="J136">
        <v>78.8</v>
      </c>
      <c r="K136">
        <v>20.9</v>
      </c>
      <c r="L136">
        <v>60.8</v>
      </c>
      <c r="M136"/>
      <c r="O136" s="1">
        <v>135</v>
      </c>
      <c r="P136" s="1">
        <v>17</v>
      </c>
      <c r="Q136" s="1" t="s">
        <v>366</v>
      </c>
      <c r="R136" s="4">
        <f t="shared" si="34"/>
        <v>0</v>
      </c>
      <c r="S136" s="4">
        <f t="shared" si="35"/>
        <v>0</v>
      </c>
      <c r="T136" s="4" t="str">
        <f t="shared" si="36"/>
        <v/>
      </c>
      <c r="W136" s="5">
        <v>135</v>
      </c>
      <c r="X136" s="5">
        <v>46.780189999999997</v>
      </c>
      <c r="Y136" s="5">
        <v>117.08226999999999</v>
      </c>
      <c r="Z136" s="1">
        <f t="shared" si="38"/>
        <v>0</v>
      </c>
    </row>
    <row r="137" spans="1:26" s="1" customFormat="1" x14ac:dyDescent="0.3">
      <c r="A137" t="s">
        <v>73</v>
      </c>
      <c r="B137" s="1" t="s">
        <v>353</v>
      </c>
      <c r="C137" s="1">
        <v>135</v>
      </c>
      <c r="D137" s="1">
        <f t="shared" si="37"/>
        <v>136</v>
      </c>
      <c r="E137" s="1">
        <v>18</v>
      </c>
      <c r="F137" s="1" t="s">
        <v>366</v>
      </c>
      <c r="G137">
        <v>1049</v>
      </c>
      <c r="H137">
        <v>9.3000000000000007</v>
      </c>
      <c r="I137">
        <v>6.8</v>
      </c>
      <c r="J137">
        <v>78.400000000000006</v>
      </c>
      <c r="K137">
        <v>22.3</v>
      </c>
      <c r="L137">
        <v>62.7</v>
      </c>
      <c r="M137"/>
      <c r="O137" s="1">
        <v>136</v>
      </c>
      <c r="P137" s="1">
        <v>18</v>
      </c>
      <c r="Q137" s="1" t="s">
        <v>366</v>
      </c>
      <c r="R137" s="4">
        <f t="shared" si="34"/>
        <v>0</v>
      </c>
      <c r="S137" s="4">
        <f t="shared" si="35"/>
        <v>0</v>
      </c>
      <c r="T137" s="4" t="str">
        <f t="shared" si="36"/>
        <v/>
      </c>
      <c r="W137" s="5">
        <v>136</v>
      </c>
      <c r="X137" s="5">
        <v>46.78</v>
      </c>
      <c r="Y137" s="5">
        <v>117.08185</v>
      </c>
      <c r="Z137" s="1">
        <f t="shared" si="38"/>
        <v>0</v>
      </c>
    </row>
    <row r="138" spans="1:26" s="1" customFormat="1" x14ac:dyDescent="0.3">
      <c r="A138" t="s">
        <v>5</v>
      </c>
      <c r="B138" s="1" t="s">
        <v>353</v>
      </c>
      <c r="C138" s="1">
        <v>136</v>
      </c>
      <c r="D138" s="1">
        <f t="shared" si="37"/>
        <v>137</v>
      </c>
      <c r="E138" s="1">
        <v>19</v>
      </c>
      <c r="F138" s="1" t="s">
        <v>366</v>
      </c>
      <c r="G138">
        <v>1117</v>
      </c>
      <c r="H138">
        <v>11.9</v>
      </c>
      <c r="I138">
        <v>9.6</v>
      </c>
      <c r="J138">
        <v>68.400000000000006</v>
      </c>
      <c r="K138">
        <v>32.5</v>
      </c>
      <c r="L138">
        <v>60.4</v>
      </c>
      <c r="M138"/>
      <c r="O138" s="1">
        <v>137</v>
      </c>
      <c r="P138" s="1">
        <v>19</v>
      </c>
      <c r="Q138" s="1" t="s">
        <v>366</v>
      </c>
      <c r="R138" s="4">
        <f t="shared" si="34"/>
        <v>0</v>
      </c>
      <c r="S138" s="4">
        <f t="shared" si="35"/>
        <v>0</v>
      </c>
      <c r="T138" s="4" t="str">
        <f t="shared" si="36"/>
        <v/>
      </c>
      <c r="W138" s="5">
        <v>137</v>
      </c>
      <c r="X138" s="5">
        <v>46.780149999999999</v>
      </c>
      <c r="Y138" s="5">
        <v>117.08145</v>
      </c>
      <c r="Z138" s="1">
        <f t="shared" si="38"/>
        <v>0</v>
      </c>
    </row>
    <row r="139" spans="1:26" x14ac:dyDescent="0.3">
      <c r="A139" t="s">
        <v>304</v>
      </c>
      <c r="B139" s="1" t="s">
        <v>355</v>
      </c>
      <c r="C139" s="1">
        <v>138</v>
      </c>
      <c r="D139" s="1">
        <v>138</v>
      </c>
      <c r="E139" s="1">
        <v>20</v>
      </c>
      <c r="F139" s="1" t="s">
        <v>366</v>
      </c>
      <c r="G139">
        <v>860</v>
      </c>
      <c r="H139">
        <v>11.2</v>
      </c>
      <c r="I139">
        <v>9.1</v>
      </c>
      <c r="J139">
        <v>71.900000000000006</v>
      </c>
      <c r="K139">
        <v>29.8</v>
      </c>
      <c r="L139">
        <v>58.9</v>
      </c>
      <c r="O139">
        <v>138</v>
      </c>
      <c r="P139">
        <v>20</v>
      </c>
      <c r="Q139" t="s">
        <v>366</v>
      </c>
      <c r="R139" s="4">
        <f t="shared" ref="R139:R164" si="39">D139-O139</f>
        <v>0</v>
      </c>
      <c r="S139" s="4">
        <f t="shared" ref="S139:S164" si="40">P139-E139</f>
        <v>0</v>
      </c>
      <c r="T139" s="4" t="str">
        <f t="shared" ref="T139:T164" si="41">IF(Q139=F139,"","error")</f>
        <v/>
      </c>
      <c r="W139" s="5">
        <v>138</v>
      </c>
      <c r="X139" s="5">
        <v>46.780140000000003</v>
      </c>
      <c r="Y139" s="5">
        <v>117.08101000000001</v>
      </c>
      <c r="Z139" s="1">
        <f t="shared" si="38"/>
        <v>0</v>
      </c>
    </row>
    <row r="140" spans="1:26" x14ac:dyDescent="0.3">
      <c r="A140" t="s">
        <v>262</v>
      </c>
      <c r="B140" s="1" t="s">
        <v>355</v>
      </c>
      <c r="C140" s="1">
        <v>139</v>
      </c>
      <c r="D140" s="1">
        <v>139</v>
      </c>
      <c r="E140" s="1">
        <v>21</v>
      </c>
      <c r="F140" s="1" t="s">
        <v>366</v>
      </c>
      <c r="G140">
        <v>656</v>
      </c>
      <c r="H140">
        <v>9.5</v>
      </c>
      <c r="I140">
        <v>9.1</v>
      </c>
      <c r="J140">
        <v>74.599999999999994</v>
      </c>
      <c r="K140">
        <v>24</v>
      </c>
      <c r="L140">
        <v>58.1</v>
      </c>
      <c r="O140">
        <v>139</v>
      </c>
      <c r="P140">
        <v>21</v>
      </c>
      <c r="Q140" t="s">
        <v>366</v>
      </c>
      <c r="R140" s="4">
        <f t="shared" si="39"/>
        <v>0</v>
      </c>
      <c r="S140" s="4">
        <f t="shared" si="40"/>
        <v>0</v>
      </c>
      <c r="T140" s="4" t="str">
        <f t="shared" si="41"/>
        <v/>
      </c>
      <c r="W140" s="5">
        <v>139</v>
      </c>
      <c r="X140" s="5">
        <v>46.779989999999998</v>
      </c>
      <c r="Y140" s="5">
        <v>117.08059</v>
      </c>
      <c r="Z140" s="1">
        <f t="shared" si="38"/>
        <v>0</v>
      </c>
    </row>
    <row r="141" spans="1:26" x14ac:dyDescent="0.3">
      <c r="A141" t="s">
        <v>283</v>
      </c>
      <c r="B141" s="1" t="s">
        <v>355</v>
      </c>
      <c r="C141" s="1">
        <v>140</v>
      </c>
      <c r="D141" s="1">
        <v>140</v>
      </c>
      <c r="E141" s="1">
        <v>22</v>
      </c>
      <c r="F141" s="1" t="s">
        <v>366</v>
      </c>
      <c r="G141">
        <v>681</v>
      </c>
      <c r="H141">
        <v>9.1</v>
      </c>
      <c r="I141">
        <v>9.1</v>
      </c>
      <c r="J141">
        <v>75.2</v>
      </c>
      <c r="K141">
        <v>22.7</v>
      </c>
      <c r="L141">
        <v>59.2</v>
      </c>
      <c r="O141">
        <v>140</v>
      </c>
      <c r="P141">
        <v>22</v>
      </c>
      <c r="Q141" t="s">
        <v>366</v>
      </c>
      <c r="R141" s="4">
        <f t="shared" si="39"/>
        <v>0</v>
      </c>
      <c r="S141" s="4">
        <f t="shared" si="40"/>
        <v>0</v>
      </c>
      <c r="T141" s="4" t="str">
        <f t="shared" si="41"/>
        <v/>
      </c>
      <c r="W141" s="5">
        <v>140</v>
      </c>
      <c r="X141" s="5">
        <v>46.780259999999998</v>
      </c>
      <c r="Y141" s="5">
        <v>117.08018</v>
      </c>
      <c r="Z141" s="1">
        <f t="shared" si="38"/>
        <v>0</v>
      </c>
    </row>
    <row r="142" spans="1:26" s="1" customFormat="1" x14ac:dyDescent="0.3">
      <c r="A142" t="s">
        <v>310</v>
      </c>
      <c r="B142" s="1" t="s">
        <v>355</v>
      </c>
      <c r="C142" s="1">
        <v>141</v>
      </c>
      <c r="D142" s="1">
        <v>141</v>
      </c>
      <c r="E142" s="1">
        <v>23</v>
      </c>
      <c r="F142" s="1" t="s">
        <v>366</v>
      </c>
      <c r="G142">
        <v>712</v>
      </c>
      <c r="H142">
        <v>8.3000000000000007</v>
      </c>
      <c r="I142">
        <v>9.1</v>
      </c>
      <c r="J142">
        <v>75.8</v>
      </c>
      <c r="K142">
        <v>19.7</v>
      </c>
      <c r="L142">
        <v>58.4</v>
      </c>
      <c r="M142"/>
      <c r="O142" s="1">
        <v>141</v>
      </c>
      <c r="P142" s="1">
        <v>23</v>
      </c>
      <c r="Q142" s="1" t="s">
        <v>366</v>
      </c>
      <c r="R142" s="4">
        <f t="shared" si="39"/>
        <v>0</v>
      </c>
      <c r="S142" s="4">
        <f t="shared" si="40"/>
        <v>0</v>
      </c>
      <c r="T142" s="4" t="str">
        <f t="shared" si="41"/>
        <v/>
      </c>
      <c r="W142" s="5">
        <v>141</v>
      </c>
      <c r="X142" s="5">
        <v>46.780230000000003</v>
      </c>
      <c r="Y142" s="5">
        <v>117.07975999999999</v>
      </c>
      <c r="Z142" s="1">
        <f t="shared" si="38"/>
        <v>0</v>
      </c>
    </row>
    <row r="143" spans="1:26" x14ac:dyDescent="0.3">
      <c r="A143" t="s">
        <v>228</v>
      </c>
      <c r="B143" s="1" t="s">
        <v>355</v>
      </c>
      <c r="C143" s="1">
        <v>142</v>
      </c>
      <c r="D143" s="1">
        <v>142</v>
      </c>
      <c r="E143" s="1">
        <v>24</v>
      </c>
      <c r="F143" s="1" t="s">
        <v>366</v>
      </c>
      <c r="G143">
        <v>768</v>
      </c>
      <c r="H143">
        <v>9.3000000000000007</v>
      </c>
      <c r="I143">
        <v>9.3000000000000007</v>
      </c>
      <c r="J143">
        <v>73.2</v>
      </c>
      <c r="K143">
        <v>24.6</v>
      </c>
      <c r="L143">
        <v>56.8</v>
      </c>
      <c r="O143">
        <v>142</v>
      </c>
      <c r="P143">
        <v>24</v>
      </c>
      <c r="Q143" t="s">
        <v>366</v>
      </c>
      <c r="R143" s="4">
        <f t="shared" si="39"/>
        <v>0</v>
      </c>
      <c r="S143" s="4">
        <f t="shared" si="40"/>
        <v>0</v>
      </c>
      <c r="T143" s="4" t="str">
        <f t="shared" si="41"/>
        <v/>
      </c>
      <c r="W143" s="5">
        <v>142</v>
      </c>
      <c r="X143" s="5">
        <v>46.780189999999997</v>
      </c>
      <c r="Y143" s="5">
        <v>117.07934</v>
      </c>
      <c r="Z143" s="1">
        <f t="shared" si="38"/>
        <v>0</v>
      </c>
    </row>
    <row r="144" spans="1:26" x14ac:dyDescent="0.3">
      <c r="A144" t="s">
        <v>329</v>
      </c>
      <c r="B144" s="1" t="s">
        <v>355</v>
      </c>
      <c r="C144" s="1">
        <v>143</v>
      </c>
      <c r="D144" s="1">
        <v>143</v>
      </c>
      <c r="E144" s="1">
        <v>25</v>
      </c>
      <c r="F144" s="1" t="s">
        <v>366</v>
      </c>
      <c r="G144">
        <v>892</v>
      </c>
      <c r="H144">
        <v>8.1999999999999993</v>
      </c>
      <c r="I144">
        <v>8.8000000000000007</v>
      </c>
      <c r="J144">
        <v>74.400000000000006</v>
      </c>
      <c r="K144">
        <v>20.100000000000001</v>
      </c>
      <c r="L144">
        <v>55.3</v>
      </c>
      <c r="O144">
        <v>143</v>
      </c>
      <c r="P144">
        <v>25</v>
      </c>
      <c r="Q144" t="s">
        <v>366</v>
      </c>
      <c r="R144" s="4">
        <f t="shared" si="39"/>
        <v>0</v>
      </c>
      <c r="S144" s="4">
        <f t="shared" si="40"/>
        <v>0</v>
      </c>
      <c r="T144" s="4" t="str">
        <f t="shared" si="41"/>
        <v/>
      </c>
      <c r="W144" s="5">
        <v>143</v>
      </c>
      <c r="X144" s="5">
        <v>46.780099999999997</v>
      </c>
      <c r="Y144" s="5">
        <v>117.0789</v>
      </c>
      <c r="Z144" s="1">
        <f t="shared" si="38"/>
        <v>0</v>
      </c>
    </row>
    <row r="145" spans="1:26" x14ac:dyDescent="0.3">
      <c r="A145" t="s">
        <v>327</v>
      </c>
      <c r="B145" s="1" t="s">
        <v>355</v>
      </c>
      <c r="C145" s="1">
        <v>144</v>
      </c>
      <c r="D145" s="1">
        <v>144</v>
      </c>
      <c r="E145" s="1">
        <v>26</v>
      </c>
      <c r="F145" s="1" t="s">
        <v>366</v>
      </c>
      <c r="G145">
        <v>700</v>
      </c>
      <c r="H145">
        <v>10.4</v>
      </c>
      <c r="I145">
        <v>8.8000000000000007</v>
      </c>
      <c r="J145">
        <v>73.099999999999994</v>
      </c>
      <c r="K145">
        <v>27.7</v>
      </c>
      <c r="L145">
        <v>56.2</v>
      </c>
      <c r="O145">
        <v>144</v>
      </c>
      <c r="P145">
        <v>26</v>
      </c>
      <c r="Q145" t="s">
        <v>366</v>
      </c>
      <c r="R145" s="4">
        <f t="shared" si="39"/>
        <v>0</v>
      </c>
      <c r="S145" s="4">
        <f t="shared" si="40"/>
        <v>0</v>
      </c>
      <c r="T145" s="4" t="str">
        <f t="shared" si="41"/>
        <v/>
      </c>
      <c r="W145" s="5">
        <v>144</v>
      </c>
      <c r="X145" s="5">
        <v>46.780119999999997</v>
      </c>
      <c r="Y145" s="5">
        <v>117.07850000000001</v>
      </c>
      <c r="Z145" s="1">
        <f t="shared" si="38"/>
        <v>0</v>
      </c>
    </row>
    <row r="146" spans="1:26" x14ac:dyDescent="0.3">
      <c r="A146" t="s">
        <v>328</v>
      </c>
      <c r="B146" s="1" t="s">
        <v>355</v>
      </c>
      <c r="C146" s="1">
        <v>145</v>
      </c>
      <c r="D146" s="1">
        <v>145</v>
      </c>
      <c r="E146" s="1">
        <v>27</v>
      </c>
      <c r="F146" s="1" t="s">
        <v>366</v>
      </c>
      <c r="G146">
        <v>812</v>
      </c>
      <c r="H146">
        <v>9.1999999999999993</v>
      </c>
      <c r="I146">
        <v>8.8000000000000007</v>
      </c>
      <c r="J146">
        <v>73.900000000000006</v>
      </c>
      <c r="K146">
        <v>23.1</v>
      </c>
      <c r="L146">
        <v>52.4</v>
      </c>
      <c r="O146">
        <v>145</v>
      </c>
      <c r="P146">
        <v>27</v>
      </c>
      <c r="Q146" t="s">
        <v>366</v>
      </c>
      <c r="R146" s="4">
        <f t="shared" si="39"/>
        <v>0</v>
      </c>
      <c r="S146" s="4">
        <f t="shared" si="40"/>
        <v>0</v>
      </c>
      <c r="T146" s="4" t="str">
        <f t="shared" si="41"/>
        <v/>
      </c>
      <c r="W146" s="5">
        <v>145</v>
      </c>
      <c r="X146" s="5">
        <v>46.78013</v>
      </c>
      <c r="Y146" s="5">
        <v>117.07808</v>
      </c>
      <c r="Z146" s="1">
        <f t="shared" si="38"/>
        <v>0</v>
      </c>
    </row>
    <row r="147" spans="1:26" x14ac:dyDescent="0.3">
      <c r="A147" t="s">
        <v>243</v>
      </c>
      <c r="B147" s="1" t="s">
        <v>355</v>
      </c>
      <c r="C147" s="1">
        <v>146</v>
      </c>
      <c r="D147" s="1">
        <v>146</v>
      </c>
      <c r="E147" s="1">
        <v>28</v>
      </c>
      <c r="F147" s="1" t="s">
        <v>366</v>
      </c>
      <c r="G147">
        <v>792</v>
      </c>
      <c r="H147">
        <v>11.5</v>
      </c>
      <c r="I147">
        <v>9.4</v>
      </c>
      <c r="J147">
        <v>71.8</v>
      </c>
      <c r="K147">
        <v>31</v>
      </c>
      <c r="L147">
        <v>58.8</v>
      </c>
      <c r="O147">
        <v>146</v>
      </c>
      <c r="P147">
        <v>28</v>
      </c>
      <c r="Q147" t="s">
        <v>366</v>
      </c>
      <c r="R147" s="4">
        <f t="shared" si="39"/>
        <v>0</v>
      </c>
      <c r="S147" s="4">
        <f t="shared" si="40"/>
        <v>0</v>
      </c>
      <c r="T147" s="4" t="str">
        <f t="shared" si="41"/>
        <v/>
      </c>
      <c r="W147" s="5">
        <v>146</v>
      </c>
      <c r="X147" s="5">
        <v>46.780070000000002</v>
      </c>
      <c r="Y147" s="5">
        <v>117.07767</v>
      </c>
      <c r="Z147" s="1">
        <f t="shared" si="38"/>
        <v>0</v>
      </c>
    </row>
    <row r="148" spans="1:26" x14ac:dyDescent="0.3">
      <c r="A148" t="s">
        <v>230</v>
      </c>
      <c r="B148" s="1" t="s">
        <v>355</v>
      </c>
      <c r="C148" s="1">
        <v>147</v>
      </c>
      <c r="D148" s="1">
        <v>147</v>
      </c>
      <c r="E148" s="1">
        <v>29</v>
      </c>
      <c r="F148" s="1" t="s">
        <v>366</v>
      </c>
      <c r="G148">
        <v>506</v>
      </c>
      <c r="H148">
        <v>10.5</v>
      </c>
      <c r="I148">
        <v>9.3000000000000007</v>
      </c>
      <c r="J148">
        <v>73.400000000000006</v>
      </c>
      <c r="K148">
        <v>28.8</v>
      </c>
      <c r="L148">
        <v>57.4</v>
      </c>
      <c r="M148" t="s">
        <v>347</v>
      </c>
      <c r="O148">
        <v>147</v>
      </c>
      <c r="P148">
        <v>29</v>
      </c>
      <c r="Q148" t="s">
        <v>366</v>
      </c>
      <c r="R148" s="4">
        <f t="shared" si="39"/>
        <v>0</v>
      </c>
      <c r="S148" s="4">
        <f t="shared" si="40"/>
        <v>0</v>
      </c>
      <c r="T148" s="4" t="str">
        <f t="shared" si="41"/>
        <v/>
      </c>
      <c r="W148" s="5">
        <v>147</v>
      </c>
      <c r="X148" s="5">
        <v>46.780230000000003</v>
      </c>
      <c r="Y148" s="5">
        <v>117.07725000000001</v>
      </c>
      <c r="Z148" s="1">
        <f t="shared" si="38"/>
        <v>0</v>
      </c>
    </row>
    <row r="149" spans="1:26" x14ac:dyDescent="0.3">
      <c r="A149" t="s">
        <v>218</v>
      </c>
      <c r="B149" s="1" t="s">
        <v>355</v>
      </c>
      <c r="C149" s="2">
        <v>148</v>
      </c>
      <c r="D149" s="1">
        <v>148</v>
      </c>
      <c r="E149" s="1">
        <v>30</v>
      </c>
      <c r="F149" s="1" t="s">
        <v>366</v>
      </c>
      <c r="G149">
        <v>1091</v>
      </c>
      <c r="H149">
        <v>10.7</v>
      </c>
      <c r="I149">
        <v>9.6999999999999993</v>
      </c>
      <c r="J149">
        <v>73.900000000000006</v>
      </c>
      <c r="K149">
        <v>29.7</v>
      </c>
      <c r="L149">
        <v>59.1</v>
      </c>
      <c r="O149">
        <v>148</v>
      </c>
      <c r="P149">
        <v>30</v>
      </c>
      <c r="Q149" t="s">
        <v>366</v>
      </c>
      <c r="R149" s="4">
        <f t="shared" si="39"/>
        <v>0</v>
      </c>
      <c r="S149" s="4">
        <f t="shared" si="40"/>
        <v>0</v>
      </c>
      <c r="T149" s="4" t="str">
        <f t="shared" si="41"/>
        <v/>
      </c>
      <c r="W149" s="5">
        <v>148</v>
      </c>
      <c r="X149" s="5">
        <v>46.78</v>
      </c>
      <c r="Y149" s="5">
        <v>117.07683</v>
      </c>
      <c r="Z149" s="1">
        <f t="shared" si="38"/>
        <v>0</v>
      </c>
    </row>
    <row r="150" spans="1:26" x14ac:dyDescent="0.3">
      <c r="A150" t="s">
        <v>332</v>
      </c>
      <c r="B150" s="1" t="s">
        <v>355</v>
      </c>
      <c r="C150" s="2">
        <v>148</v>
      </c>
      <c r="D150" s="1">
        <f t="shared" si="37"/>
        <v>149</v>
      </c>
      <c r="E150" s="1">
        <v>6</v>
      </c>
      <c r="F150" s="1" t="s">
        <v>371</v>
      </c>
      <c r="G150">
        <v>223</v>
      </c>
      <c r="H150">
        <v>15.5</v>
      </c>
      <c r="I150">
        <v>9.1999999999999993</v>
      </c>
      <c r="J150">
        <v>65.2</v>
      </c>
      <c r="K150">
        <v>43.2</v>
      </c>
      <c r="L150" t="s">
        <v>131</v>
      </c>
      <c r="O150">
        <v>149</v>
      </c>
      <c r="P150">
        <v>6</v>
      </c>
      <c r="Q150" t="s">
        <v>371</v>
      </c>
      <c r="R150" s="4">
        <f t="shared" si="39"/>
        <v>0</v>
      </c>
      <c r="S150" s="4">
        <f t="shared" si="40"/>
        <v>0</v>
      </c>
      <c r="T150" s="4" t="str">
        <f t="shared" si="41"/>
        <v/>
      </c>
      <c r="W150" s="5">
        <v>149</v>
      </c>
      <c r="X150" s="5">
        <v>46.780419999999999</v>
      </c>
      <c r="Y150" s="5">
        <v>117.08710000000001</v>
      </c>
      <c r="Z150" s="1">
        <f t="shared" si="38"/>
        <v>0</v>
      </c>
    </row>
    <row r="151" spans="1:26" x14ac:dyDescent="0.3">
      <c r="A151" t="s">
        <v>23</v>
      </c>
      <c r="B151" s="1" t="s">
        <v>353</v>
      </c>
      <c r="C151" s="1">
        <v>149</v>
      </c>
      <c r="D151" s="1">
        <f t="shared" si="37"/>
        <v>150</v>
      </c>
      <c r="E151" s="1">
        <v>7</v>
      </c>
      <c r="F151" s="1" t="s">
        <v>371</v>
      </c>
      <c r="G151">
        <v>678</v>
      </c>
      <c r="H151">
        <v>10.6</v>
      </c>
      <c r="I151">
        <v>9.1</v>
      </c>
      <c r="J151">
        <v>72.7</v>
      </c>
      <c r="K151">
        <v>28.3</v>
      </c>
      <c r="L151">
        <v>61.1</v>
      </c>
      <c r="O151">
        <v>150</v>
      </c>
      <c r="P151">
        <v>7</v>
      </c>
      <c r="Q151" t="s">
        <v>371</v>
      </c>
      <c r="R151" s="4">
        <f t="shared" si="39"/>
        <v>0</v>
      </c>
      <c r="S151" s="4">
        <f t="shared" si="40"/>
        <v>0</v>
      </c>
      <c r="T151" s="4" t="str">
        <f t="shared" si="41"/>
        <v/>
      </c>
      <c r="W151" s="5">
        <v>150</v>
      </c>
      <c r="X151" s="5">
        <v>46.78051</v>
      </c>
      <c r="Y151" s="5">
        <v>117.08668</v>
      </c>
      <c r="Z151" s="1">
        <f t="shared" si="38"/>
        <v>0</v>
      </c>
    </row>
    <row r="152" spans="1:26" x14ac:dyDescent="0.3">
      <c r="A152" t="s">
        <v>97</v>
      </c>
      <c r="B152" s="1" t="s">
        <v>353</v>
      </c>
      <c r="C152" s="1">
        <v>150</v>
      </c>
      <c r="D152" s="1">
        <f t="shared" si="37"/>
        <v>151</v>
      </c>
      <c r="E152" s="1">
        <v>8</v>
      </c>
      <c r="F152" s="1" t="s">
        <v>371</v>
      </c>
      <c r="G152">
        <v>612</v>
      </c>
      <c r="H152">
        <v>10.1</v>
      </c>
      <c r="I152">
        <v>6.8</v>
      </c>
      <c r="J152">
        <v>77.7</v>
      </c>
      <c r="K152">
        <v>23.5</v>
      </c>
      <c r="L152">
        <v>59.8</v>
      </c>
      <c r="O152">
        <v>151</v>
      </c>
      <c r="P152">
        <v>8</v>
      </c>
      <c r="Q152" t="s">
        <v>371</v>
      </c>
      <c r="R152" s="4">
        <f t="shared" si="39"/>
        <v>0</v>
      </c>
      <c r="S152" s="4">
        <f t="shared" si="40"/>
        <v>0</v>
      </c>
      <c r="T152" s="4" t="str">
        <f t="shared" si="41"/>
        <v/>
      </c>
      <c r="W152" s="5">
        <v>151</v>
      </c>
      <c r="X152" s="5">
        <v>46.780459999999998</v>
      </c>
      <c r="Y152" s="5">
        <v>117.08623</v>
      </c>
      <c r="Z152" s="1">
        <f t="shared" si="38"/>
        <v>0</v>
      </c>
    </row>
    <row r="153" spans="1:26" x14ac:dyDescent="0.3">
      <c r="A153" t="s">
        <v>68</v>
      </c>
      <c r="B153" s="1" t="s">
        <v>353</v>
      </c>
      <c r="C153" s="1">
        <v>151</v>
      </c>
      <c r="D153" s="1">
        <f t="shared" si="37"/>
        <v>152</v>
      </c>
      <c r="E153" s="1">
        <v>9</v>
      </c>
      <c r="F153" s="1" t="s">
        <v>371</v>
      </c>
      <c r="G153">
        <v>558</v>
      </c>
      <c r="H153">
        <v>12.1</v>
      </c>
      <c r="I153">
        <v>6.6</v>
      </c>
      <c r="J153">
        <v>73.099999999999994</v>
      </c>
      <c r="K153">
        <v>28.1</v>
      </c>
      <c r="L153">
        <v>57.3</v>
      </c>
      <c r="O153">
        <v>152</v>
      </c>
      <c r="P153">
        <v>9</v>
      </c>
      <c r="Q153" t="s">
        <v>371</v>
      </c>
      <c r="R153" s="4">
        <f t="shared" si="39"/>
        <v>0</v>
      </c>
      <c r="S153" s="4">
        <f t="shared" si="40"/>
        <v>0</v>
      </c>
      <c r="T153" s="4" t="str">
        <f t="shared" si="41"/>
        <v/>
      </c>
      <c r="W153" s="5">
        <v>152</v>
      </c>
      <c r="X153" s="5">
        <v>46.780369999999998</v>
      </c>
      <c r="Y153" s="5">
        <v>117.08583</v>
      </c>
      <c r="Z153" s="1">
        <f t="shared" si="38"/>
        <v>0</v>
      </c>
    </row>
    <row r="154" spans="1:26" x14ac:dyDescent="0.3">
      <c r="A154" t="s">
        <v>34</v>
      </c>
      <c r="B154" s="1" t="s">
        <v>353</v>
      </c>
      <c r="C154" s="1">
        <v>152</v>
      </c>
      <c r="D154" s="1">
        <f t="shared" si="37"/>
        <v>153</v>
      </c>
      <c r="E154" s="1">
        <v>10</v>
      </c>
      <c r="F154" s="1" t="s">
        <v>371</v>
      </c>
      <c r="G154">
        <v>588</v>
      </c>
      <c r="H154">
        <v>12</v>
      </c>
      <c r="I154">
        <v>9.1999999999999993</v>
      </c>
      <c r="J154">
        <v>70.2</v>
      </c>
      <c r="K154">
        <v>31.3</v>
      </c>
      <c r="L154">
        <v>57.2</v>
      </c>
      <c r="O154">
        <v>153</v>
      </c>
      <c r="P154">
        <v>10</v>
      </c>
      <c r="Q154" t="s">
        <v>371</v>
      </c>
      <c r="R154" s="4">
        <f t="shared" si="39"/>
        <v>0</v>
      </c>
      <c r="S154" s="4">
        <f t="shared" si="40"/>
        <v>0</v>
      </c>
      <c r="T154" s="4" t="str">
        <f t="shared" si="41"/>
        <v/>
      </c>
      <c r="W154" s="5">
        <v>153</v>
      </c>
      <c r="X154" s="5">
        <v>46.780500000000004</v>
      </c>
      <c r="Y154" s="5">
        <v>117.08543</v>
      </c>
      <c r="Z154" s="1">
        <f t="shared" si="38"/>
        <v>0</v>
      </c>
    </row>
    <row r="155" spans="1:26" x14ac:dyDescent="0.3">
      <c r="A155" t="s">
        <v>164</v>
      </c>
      <c r="B155" s="1" t="s">
        <v>354</v>
      </c>
      <c r="C155" s="1">
        <v>153</v>
      </c>
      <c r="D155" s="1">
        <f t="shared" si="37"/>
        <v>154</v>
      </c>
      <c r="E155" s="1">
        <v>11</v>
      </c>
      <c r="F155" s="1" t="s">
        <v>371</v>
      </c>
      <c r="G155">
        <v>196</v>
      </c>
      <c r="M155" t="s">
        <v>165</v>
      </c>
      <c r="O155">
        <v>154</v>
      </c>
      <c r="P155">
        <v>11</v>
      </c>
      <c r="Q155" t="s">
        <v>371</v>
      </c>
      <c r="R155" s="4">
        <f t="shared" si="39"/>
        <v>0</v>
      </c>
      <c r="S155" s="4">
        <f t="shared" si="40"/>
        <v>0</v>
      </c>
      <c r="T155" s="4" t="str">
        <f t="shared" si="41"/>
        <v/>
      </c>
      <c r="W155" s="5">
        <v>154</v>
      </c>
      <c r="X155" s="5">
        <v>46.780349999999999</v>
      </c>
      <c r="Y155" s="5">
        <v>117.08501</v>
      </c>
      <c r="Z155" s="1">
        <f t="shared" si="38"/>
        <v>0</v>
      </c>
    </row>
    <row r="156" spans="1:26" x14ac:dyDescent="0.3">
      <c r="A156" t="s">
        <v>90</v>
      </c>
      <c r="B156" s="1" t="s">
        <v>352</v>
      </c>
      <c r="C156" s="1">
        <v>154</v>
      </c>
      <c r="D156" s="1">
        <f t="shared" si="37"/>
        <v>155</v>
      </c>
      <c r="E156" s="1">
        <v>12</v>
      </c>
      <c r="F156" s="1" t="s">
        <v>371</v>
      </c>
      <c r="G156">
        <v>556</v>
      </c>
      <c r="H156">
        <v>12.4</v>
      </c>
      <c r="I156">
        <v>7.6</v>
      </c>
      <c r="J156">
        <v>63.2</v>
      </c>
      <c r="L156">
        <v>49.7</v>
      </c>
      <c r="O156">
        <v>155</v>
      </c>
      <c r="P156">
        <v>12</v>
      </c>
      <c r="Q156" t="s">
        <v>371</v>
      </c>
      <c r="R156" s="4">
        <f t="shared" si="39"/>
        <v>0</v>
      </c>
      <c r="S156" s="4">
        <f t="shared" si="40"/>
        <v>0</v>
      </c>
      <c r="T156" s="4" t="str">
        <f t="shared" si="41"/>
        <v/>
      </c>
      <c r="W156" s="5">
        <v>155</v>
      </c>
      <c r="X156" s="5">
        <v>46.780439999999999</v>
      </c>
      <c r="Y156" s="5">
        <v>117.08459000000001</v>
      </c>
      <c r="Z156" s="1">
        <f t="shared" si="38"/>
        <v>0</v>
      </c>
    </row>
    <row r="157" spans="1:26" x14ac:dyDescent="0.3">
      <c r="A157" s="1"/>
      <c r="D157" s="1">
        <v>156</v>
      </c>
      <c r="E157" s="1">
        <v>13</v>
      </c>
      <c r="F157" s="1" t="s">
        <v>371</v>
      </c>
      <c r="G157" s="1"/>
      <c r="H157" s="1"/>
      <c r="I157" s="1"/>
      <c r="J157" s="1"/>
      <c r="K157" s="1"/>
      <c r="L157" s="1"/>
      <c r="M157" s="1"/>
      <c r="O157">
        <v>156</v>
      </c>
      <c r="P157">
        <v>13</v>
      </c>
      <c r="Q157" t="s">
        <v>371</v>
      </c>
      <c r="R157" s="4">
        <f t="shared" si="39"/>
        <v>0</v>
      </c>
      <c r="S157" s="4">
        <f t="shared" si="40"/>
        <v>0</v>
      </c>
      <c r="T157" s="4" t="str">
        <f t="shared" si="41"/>
        <v/>
      </c>
      <c r="W157" s="5">
        <v>156</v>
      </c>
      <c r="X157" s="5">
        <v>46.780389999999997</v>
      </c>
      <c r="Y157" s="5">
        <v>117.08418</v>
      </c>
      <c r="Z157" s="1">
        <f t="shared" si="38"/>
        <v>0</v>
      </c>
    </row>
    <row r="158" spans="1:26" x14ac:dyDescent="0.3">
      <c r="A158" s="1"/>
      <c r="D158" s="1">
        <v>157</v>
      </c>
      <c r="E158" s="1">
        <v>14</v>
      </c>
      <c r="F158" s="1" t="s">
        <v>371</v>
      </c>
      <c r="G158" s="1"/>
      <c r="H158" s="1"/>
      <c r="I158" s="1"/>
      <c r="J158" s="1"/>
      <c r="K158" s="1"/>
      <c r="L158" s="1"/>
      <c r="M158" s="1"/>
      <c r="O158">
        <v>157</v>
      </c>
      <c r="P158">
        <v>14</v>
      </c>
      <c r="Q158" t="s">
        <v>371</v>
      </c>
      <c r="R158" s="4">
        <f t="shared" si="39"/>
        <v>0</v>
      </c>
      <c r="S158" s="4">
        <f t="shared" si="40"/>
        <v>0</v>
      </c>
      <c r="T158" s="4" t="str">
        <f t="shared" si="41"/>
        <v/>
      </c>
      <c r="W158" s="5">
        <v>157</v>
      </c>
      <c r="X158" s="5">
        <v>46.780450000000002</v>
      </c>
      <c r="Y158" s="5">
        <v>117.08376</v>
      </c>
      <c r="Z158" s="1">
        <f t="shared" si="38"/>
        <v>0</v>
      </c>
    </row>
    <row r="159" spans="1:26" x14ac:dyDescent="0.3">
      <c r="A159" s="1"/>
      <c r="D159" s="1">
        <v>158</v>
      </c>
      <c r="E159" s="1">
        <v>15</v>
      </c>
      <c r="F159" s="1" t="s">
        <v>371</v>
      </c>
      <c r="G159" s="1"/>
      <c r="H159" s="1"/>
      <c r="I159" s="1"/>
      <c r="J159" s="1"/>
      <c r="K159" s="1"/>
      <c r="L159" s="1"/>
      <c r="M159" s="1"/>
      <c r="O159">
        <v>158</v>
      </c>
      <c r="P159">
        <v>15</v>
      </c>
      <c r="Q159" t="s">
        <v>371</v>
      </c>
      <c r="R159" s="4">
        <f t="shared" si="39"/>
        <v>0</v>
      </c>
      <c r="S159" s="4">
        <f t="shared" si="40"/>
        <v>0</v>
      </c>
      <c r="T159" s="4" t="str">
        <f t="shared" si="41"/>
        <v/>
      </c>
      <c r="W159" s="5">
        <v>158</v>
      </c>
      <c r="X159" s="5">
        <v>46.780369999999998</v>
      </c>
      <c r="Y159" s="5">
        <v>117.08334000000001</v>
      </c>
      <c r="Z159" s="1">
        <f t="shared" si="38"/>
        <v>0</v>
      </c>
    </row>
    <row r="160" spans="1:26" x14ac:dyDescent="0.3">
      <c r="A160" t="s">
        <v>208</v>
      </c>
      <c r="B160" s="1" t="s">
        <v>354</v>
      </c>
      <c r="C160" s="1">
        <v>158</v>
      </c>
      <c r="D160" s="1">
        <f t="shared" si="37"/>
        <v>159</v>
      </c>
      <c r="E160" s="1">
        <v>16</v>
      </c>
      <c r="F160" s="1" t="s">
        <v>371</v>
      </c>
      <c r="G160">
        <v>143</v>
      </c>
      <c r="O160">
        <v>159</v>
      </c>
      <c r="P160">
        <v>16</v>
      </c>
      <c r="Q160" t="s">
        <v>371</v>
      </c>
      <c r="R160" s="4">
        <f t="shared" si="39"/>
        <v>0</v>
      </c>
      <c r="S160" s="4">
        <f t="shared" si="40"/>
        <v>0</v>
      </c>
      <c r="T160" s="4" t="str">
        <f t="shared" si="41"/>
        <v/>
      </c>
      <c r="W160" s="5">
        <v>159</v>
      </c>
      <c r="X160" s="5">
        <v>46.780439999999999</v>
      </c>
      <c r="Y160" s="5">
        <v>117.08292</v>
      </c>
      <c r="Z160" s="1">
        <f t="shared" si="38"/>
        <v>0</v>
      </c>
    </row>
    <row r="161" spans="1:26" s="1" customFormat="1" x14ac:dyDescent="0.3">
      <c r="A161" t="s">
        <v>193</v>
      </c>
      <c r="B161" s="1" t="s">
        <v>354</v>
      </c>
      <c r="C161" s="1">
        <v>159</v>
      </c>
      <c r="D161" s="1">
        <f t="shared" si="37"/>
        <v>160</v>
      </c>
      <c r="E161" s="1">
        <v>17</v>
      </c>
      <c r="F161" s="1" t="s">
        <v>371</v>
      </c>
      <c r="G161">
        <v>327</v>
      </c>
      <c r="H161"/>
      <c r="I161"/>
      <c r="J161"/>
      <c r="K161"/>
      <c r="L161"/>
      <c r="M161"/>
      <c r="O161" s="1">
        <v>160</v>
      </c>
      <c r="P161" s="1">
        <v>17</v>
      </c>
      <c r="Q161" s="1" t="s">
        <v>371</v>
      </c>
      <c r="R161" s="4">
        <f t="shared" si="39"/>
        <v>0</v>
      </c>
      <c r="S161" s="4">
        <f t="shared" si="40"/>
        <v>0</v>
      </c>
      <c r="T161" s="4" t="str">
        <f t="shared" si="41"/>
        <v/>
      </c>
      <c r="W161" s="5">
        <v>160</v>
      </c>
      <c r="X161" s="5">
        <v>46.780479999999997</v>
      </c>
      <c r="Y161" s="5">
        <v>117.0825</v>
      </c>
      <c r="Z161" s="1">
        <f t="shared" si="38"/>
        <v>0</v>
      </c>
    </row>
    <row r="162" spans="1:26" s="1" customFormat="1" x14ac:dyDescent="0.3">
      <c r="A162" t="s">
        <v>77</v>
      </c>
      <c r="B162" s="1" t="s">
        <v>353</v>
      </c>
      <c r="C162" s="1">
        <v>160</v>
      </c>
      <c r="D162" s="1">
        <f t="shared" si="37"/>
        <v>161</v>
      </c>
      <c r="E162" s="1">
        <v>18</v>
      </c>
      <c r="F162" s="1" t="s">
        <v>371</v>
      </c>
      <c r="G162">
        <v>1103</v>
      </c>
      <c r="H162">
        <v>9</v>
      </c>
      <c r="I162">
        <v>6.6</v>
      </c>
      <c r="J162">
        <v>78.400000000000006</v>
      </c>
      <c r="K162">
        <v>22</v>
      </c>
      <c r="L162">
        <v>61.8</v>
      </c>
      <c r="M162"/>
      <c r="O162" s="1">
        <v>161</v>
      </c>
      <c r="P162" s="1">
        <v>18</v>
      </c>
      <c r="Q162" s="1" t="s">
        <v>371</v>
      </c>
      <c r="R162" s="4">
        <f t="shared" si="39"/>
        <v>0</v>
      </c>
      <c r="S162" s="4">
        <f t="shared" si="40"/>
        <v>0</v>
      </c>
      <c r="T162" s="4" t="str">
        <f t="shared" si="41"/>
        <v/>
      </c>
      <c r="W162" s="5">
        <v>161</v>
      </c>
      <c r="X162" s="5">
        <v>46.780279999999998</v>
      </c>
      <c r="Y162" s="5">
        <v>117.08208999999999</v>
      </c>
      <c r="Z162" s="1">
        <f t="shared" si="38"/>
        <v>0</v>
      </c>
    </row>
    <row r="163" spans="1:26" s="1" customFormat="1" x14ac:dyDescent="0.3">
      <c r="A163" t="s">
        <v>16</v>
      </c>
      <c r="B163" s="1" t="s">
        <v>353</v>
      </c>
      <c r="C163" s="1">
        <v>161</v>
      </c>
      <c r="D163" s="1">
        <f t="shared" si="37"/>
        <v>162</v>
      </c>
      <c r="E163" s="1">
        <v>19</v>
      </c>
      <c r="F163" s="1" t="s">
        <v>371</v>
      </c>
      <c r="G163">
        <v>816</v>
      </c>
      <c r="H163">
        <v>9.9</v>
      </c>
      <c r="I163">
        <v>9.8000000000000007</v>
      </c>
      <c r="J163">
        <v>70</v>
      </c>
      <c r="K163">
        <v>27</v>
      </c>
      <c r="L163">
        <v>60.3</v>
      </c>
      <c r="M163"/>
      <c r="O163" s="1">
        <v>162</v>
      </c>
      <c r="P163" s="1">
        <v>19</v>
      </c>
      <c r="Q163" s="1" t="s">
        <v>371</v>
      </c>
      <c r="R163" s="4">
        <f t="shared" si="39"/>
        <v>0</v>
      </c>
      <c r="S163" s="4">
        <f t="shared" si="40"/>
        <v>0</v>
      </c>
      <c r="T163" s="4" t="str">
        <f t="shared" si="41"/>
        <v/>
      </c>
      <c r="W163" s="5">
        <v>162</v>
      </c>
      <c r="X163" s="5">
        <v>46.780410000000003</v>
      </c>
      <c r="Y163" s="5">
        <v>117.08165</v>
      </c>
      <c r="Z163" s="1">
        <f t="shared" si="38"/>
        <v>0</v>
      </c>
    </row>
    <row r="164" spans="1:26" x14ac:dyDescent="0.3">
      <c r="A164" t="s">
        <v>79</v>
      </c>
      <c r="B164" s="1" t="s">
        <v>353</v>
      </c>
      <c r="C164" s="1">
        <v>162</v>
      </c>
      <c r="D164" s="1">
        <f t="shared" si="37"/>
        <v>163</v>
      </c>
      <c r="E164" s="1">
        <v>20</v>
      </c>
      <c r="F164" s="1" t="s">
        <v>371</v>
      </c>
      <c r="G164">
        <v>889</v>
      </c>
      <c r="H164">
        <v>9</v>
      </c>
      <c r="I164">
        <v>6.9</v>
      </c>
      <c r="J164">
        <v>78.900000000000006</v>
      </c>
      <c r="K164">
        <v>21.5</v>
      </c>
      <c r="L164">
        <v>62.1</v>
      </c>
      <c r="O164">
        <v>163</v>
      </c>
      <c r="P164">
        <v>20</v>
      </c>
      <c r="Q164" t="s">
        <v>371</v>
      </c>
      <c r="R164" s="4">
        <f t="shared" si="39"/>
        <v>0</v>
      </c>
      <c r="S164" s="4">
        <f t="shared" si="40"/>
        <v>0</v>
      </c>
      <c r="T164" s="4" t="str">
        <f t="shared" si="41"/>
        <v/>
      </c>
      <c r="W164" s="5">
        <v>163</v>
      </c>
      <c r="X164" s="5">
        <v>46.780419999999999</v>
      </c>
      <c r="Y164" s="5">
        <v>117.08125</v>
      </c>
      <c r="Z164" s="1">
        <f t="shared" si="38"/>
        <v>0</v>
      </c>
    </row>
    <row r="165" spans="1:26" x14ac:dyDescent="0.3">
      <c r="A165" t="s">
        <v>290</v>
      </c>
      <c r="B165" s="1" t="s">
        <v>355</v>
      </c>
      <c r="C165" s="2">
        <v>164</v>
      </c>
      <c r="D165" s="1">
        <v>164</v>
      </c>
      <c r="E165" s="1">
        <v>21</v>
      </c>
      <c r="F165" s="1" t="s">
        <v>371</v>
      </c>
      <c r="G165">
        <v>798</v>
      </c>
      <c r="H165">
        <v>9.4</v>
      </c>
      <c r="I165">
        <v>9.1</v>
      </c>
      <c r="J165">
        <v>73.400000000000006</v>
      </c>
      <c r="K165">
        <v>23.3</v>
      </c>
      <c r="L165">
        <v>55.9</v>
      </c>
      <c r="M165">
        <f>G165</f>
        <v>798</v>
      </c>
      <c r="O165">
        <v>164</v>
      </c>
      <c r="P165">
        <v>21</v>
      </c>
      <c r="Q165" t="s">
        <v>371</v>
      </c>
      <c r="R165" s="4">
        <f t="shared" ref="R165:R169" si="42">D165-O165</f>
        <v>0</v>
      </c>
      <c r="S165" s="4">
        <f t="shared" ref="S165:S169" si="43">P165-E165</f>
        <v>0</v>
      </c>
      <c r="T165" s="4" t="str">
        <f t="shared" ref="T165:T169" si="44">IF(Q165=F165,"","error")</f>
        <v/>
      </c>
      <c r="W165" s="5">
        <v>164</v>
      </c>
      <c r="X165" s="5">
        <v>46.780279999999998</v>
      </c>
      <c r="Y165" s="5">
        <v>117.08083000000001</v>
      </c>
      <c r="Z165" s="1">
        <f t="shared" si="38"/>
        <v>0</v>
      </c>
    </row>
    <row r="166" spans="1:26" x14ac:dyDescent="0.3">
      <c r="A166" t="s">
        <v>299</v>
      </c>
      <c r="B166" s="1" t="s">
        <v>355</v>
      </c>
      <c r="C166" s="1">
        <v>165</v>
      </c>
      <c r="D166" s="1">
        <v>165</v>
      </c>
      <c r="E166" s="1">
        <v>22</v>
      </c>
      <c r="F166" s="1" t="s">
        <v>371</v>
      </c>
      <c r="G166">
        <v>726</v>
      </c>
      <c r="H166">
        <v>10</v>
      </c>
      <c r="I166">
        <v>9.1</v>
      </c>
      <c r="J166">
        <v>74.400000000000006</v>
      </c>
      <c r="K166">
        <v>25.7</v>
      </c>
      <c r="L166">
        <v>58.9</v>
      </c>
      <c r="O166">
        <v>165</v>
      </c>
      <c r="P166">
        <v>22</v>
      </c>
      <c r="Q166" t="s">
        <v>371</v>
      </c>
      <c r="R166" s="4">
        <f t="shared" si="42"/>
        <v>0</v>
      </c>
      <c r="S166" s="4">
        <f t="shared" si="43"/>
        <v>0</v>
      </c>
      <c r="T166" s="4" t="str">
        <f t="shared" si="44"/>
        <v/>
      </c>
      <c r="W166" s="5">
        <v>165</v>
      </c>
      <c r="X166" s="5">
        <v>46.780540000000002</v>
      </c>
      <c r="Y166" s="5">
        <v>117.08041</v>
      </c>
      <c r="Z166" s="1">
        <f t="shared" si="38"/>
        <v>0</v>
      </c>
    </row>
    <row r="167" spans="1:26" x14ac:dyDescent="0.3">
      <c r="A167" t="s">
        <v>300</v>
      </c>
      <c r="B167" s="1" t="s">
        <v>355</v>
      </c>
      <c r="C167" s="1">
        <v>166</v>
      </c>
      <c r="D167" s="1">
        <v>166</v>
      </c>
      <c r="E167" s="1">
        <v>23</v>
      </c>
      <c r="F167" s="1" t="s">
        <v>371</v>
      </c>
      <c r="G167">
        <v>869</v>
      </c>
      <c r="H167">
        <v>10.7</v>
      </c>
      <c r="I167">
        <v>8.9</v>
      </c>
      <c r="J167">
        <v>72.5</v>
      </c>
      <c r="K167">
        <v>28.3</v>
      </c>
      <c r="L167">
        <v>59.3</v>
      </c>
      <c r="O167">
        <v>166</v>
      </c>
      <c r="P167">
        <v>23</v>
      </c>
      <c r="Q167" t="s">
        <v>371</v>
      </c>
      <c r="R167" s="4">
        <f t="shared" si="42"/>
        <v>0</v>
      </c>
      <c r="S167" s="4">
        <f t="shared" si="43"/>
        <v>0</v>
      </c>
      <c r="T167" s="4" t="str">
        <f t="shared" si="44"/>
        <v/>
      </c>
      <c r="W167" s="5">
        <v>166</v>
      </c>
      <c r="X167" s="5">
        <v>46.78051</v>
      </c>
      <c r="Y167" s="5">
        <v>117.08</v>
      </c>
      <c r="Z167" s="1">
        <f t="shared" si="38"/>
        <v>0</v>
      </c>
    </row>
    <row r="168" spans="1:26" x14ac:dyDescent="0.3">
      <c r="A168" t="s">
        <v>277</v>
      </c>
      <c r="B168" s="1" t="s">
        <v>355</v>
      </c>
      <c r="C168" s="1">
        <v>167</v>
      </c>
      <c r="D168" s="1">
        <v>167</v>
      </c>
      <c r="E168" s="1">
        <v>24</v>
      </c>
      <c r="F168" s="1" t="s">
        <v>371</v>
      </c>
      <c r="G168">
        <v>830</v>
      </c>
      <c r="H168">
        <v>11</v>
      </c>
      <c r="I168">
        <v>8.9</v>
      </c>
      <c r="J168">
        <v>71.599999999999994</v>
      </c>
      <c r="K168">
        <v>28.6</v>
      </c>
      <c r="L168">
        <v>55.9</v>
      </c>
      <c r="O168">
        <v>167</v>
      </c>
      <c r="P168">
        <v>24</v>
      </c>
      <c r="Q168" t="s">
        <v>371</v>
      </c>
      <c r="R168" s="4">
        <f t="shared" si="42"/>
        <v>0</v>
      </c>
      <c r="S168" s="4">
        <f t="shared" si="43"/>
        <v>0</v>
      </c>
      <c r="T168" s="4" t="str">
        <f t="shared" si="44"/>
        <v/>
      </c>
      <c r="W168" s="5">
        <v>167</v>
      </c>
      <c r="X168" s="5">
        <v>46.780479999999997</v>
      </c>
      <c r="Y168" s="5">
        <v>117.07958000000001</v>
      </c>
      <c r="Z168" s="1">
        <f t="shared" si="38"/>
        <v>0</v>
      </c>
    </row>
    <row r="169" spans="1:26" s="1" customFormat="1" x14ac:dyDescent="0.3">
      <c r="A169" t="s">
        <v>316</v>
      </c>
      <c r="B169" s="1" t="s">
        <v>355</v>
      </c>
      <c r="C169" s="1">
        <v>168</v>
      </c>
      <c r="D169" s="1">
        <v>168</v>
      </c>
      <c r="E169" s="1">
        <v>25</v>
      </c>
      <c r="F169" s="1" t="s">
        <v>371</v>
      </c>
      <c r="G169">
        <v>687</v>
      </c>
      <c r="H169">
        <v>11</v>
      </c>
      <c r="I169">
        <v>8.8000000000000007</v>
      </c>
      <c r="J169">
        <v>69.8</v>
      </c>
      <c r="K169">
        <v>28.8</v>
      </c>
      <c r="L169">
        <v>55.2</v>
      </c>
      <c r="M169"/>
      <c r="O169" s="1">
        <v>168</v>
      </c>
      <c r="P169" s="1">
        <v>25</v>
      </c>
      <c r="Q169" s="1" t="s">
        <v>371</v>
      </c>
      <c r="R169" s="4">
        <f t="shared" si="42"/>
        <v>0</v>
      </c>
      <c r="S169" s="4">
        <f t="shared" si="43"/>
        <v>0</v>
      </c>
      <c r="T169" s="4" t="str">
        <f t="shared" si="44"/>
        <v/>
      </c>
      <c r="W169" s="5">
        <v>168</v>
      </c>
      <c r="X169" s="5">
        <v>46.7804</v>
      </c>
      <c r="Y169" s="5">
        <v>117.07916</v>
      </c>
      <c r="Z169" s="1">
        <f t="shared" si="38"/>
        <v>0</v>
      </c>
    </row>
    <row r="170" spans="1:26" x14ac:dyDescent="0.3">
      <c r="A170" t="s">
        <v>292</v>
      </c>
      <c r="B170" s="1" t="s">
        <v>355</v>
      </c>
      <c r="C170" s="2">
        <v>169</v>
      </c>
      <c r="D170" s="1">
        <v>169</v>
      </c>
      <c r="E170" s="1">
        <v>26</v>
      </c>
      <c r="F170" s="1" t="s">
        <v>371</v>
      </c>
      <c r="G170">
        <v>795</v>
      </c>
      <c r="H170">
        <v>9.6999999999999993</v>
      </c>
      <c r="I170">
        <v>9</v>
      </c>
      <c r="J170">
        <v>73.5</v>
      </c>
      <c r="K170">
        <v>24.7</v>
      </c>
      <c r="L170">
        <v>56.4</v>
      </c>
      <c r="O170">
        <v>169</v>
      </c>
      <c r="P170">
        <v>26</v>
      </c>
      <c r="Q170" t="s">
        <v>371</v>
      </c>
      <c r="R170" s="4">
        <f t="shared" ref="R170:R190" si="45">D170-O170</f>
        <v>0</v>
      </c>
      <c r="S170" s="4">
        <f t="shared" ref="S170:S190" si="46">P170-E170</f>
        <v>0</v>
      </c>
      <c r="T170" s="4" t="str">
        <f t="shared" ref="T170:T190" si="47">IF(Q170=F170,"","error")</f>
        <v/>
      </c>
      <c r="W170" s="5">
        <v>169</v>
      </c>
      <c r="X170" s="5">
        <v>46.780410000000003</v>
      </c>
      <c r="Y170" s="5">
        <v>117.07874</v>
      </c>
      <c r="Z170" s="1">
        <f t="shared" si="38"/>
        <v>0</v>
      </c>
    </row>
    <row r="171" spans="1:26" x14ac:dyDescent="0.3">
      <c r="A171" t="s">
        <v>233</v>
      </c>
      <c r="B171" s="1" t="s">
        <v>355</v>
      </c>
      <c r="C171" s="1">
        <v>170</v>
      </c>
      <c r="D171" s="1">
        <v>170</v>
      </c>
      <c r="E171" s="1">
        <v>27</v>
      </c>
      <c r="F171" s="1" t="s">
        <v>371</v>
      </c>
      <c r="G171">
        <v>644</v>
      </c>
      <c r="H171">
        <v>9.8000000000000007</v>
      </c>
      <c r="I171">
        <v>9.3000000000000007</v>
      </c>
      <c r="J171">
        <v>73.2</v>
      </c>
      <c r="K171">
        <v>26.4</v>
      </c>
      <c r="L171">
        <v>56.2</v>
      </c>
      <c r="O171">
        <v>170</v>
      </c>
      <c r="P171">
        <v>27</v>
      </c>
      <c r="Q171" t="s">
        <v>371</v>
      </c>
      <c r="R171" s="4">
        <f t="shared" si="45"/>
        <v>0</v>
      </c>
      <c r="S171" s="4">
        <f t="shared" si="46"/>
        <v>0</v>
      </c>
      <c r="T171" s="4" t="str">
        <f t="shared" si="47"/>
        <v/>
      </c>
      <c r="W171" s="5">
        <v>170</v>
      </c>
      <c r="X171" s="5">
        <v>46.780410000000003</v>
      </c>
      <c r="Y171" s="5">
        <v>117.07832000000001</v>
      </c>
      <c r="Z171" s="1">
        <f t="shared" si="38"/>
        <v>0</v>
      </c>
    </row>
    <row r="172" spans="1:26" x14ac:dyDescent="0.3">
      <c r="A172" t="s">
        <v>268</v>
      </c>
      <c r="B172" s="1" t="s">
        <v>355</v>
      </c>
      <c r="C172" s="1">
        <v>171</v>
      </c>
      <c r="D172" s="1">
        <v>171</v>
      </c>
      <c r="E172" s="1">
        <v>28</v>
      </c>
      <c r="F172" s="1" t="s">
        <v>371</v>
      </c>
      <c r="G172">
        <v>763</v>
      </c>
      <c r="H172">
        <v>10.199999999999999</v>
      </c>
      <c r="I172">
        <v>9</v>
      </c>
      <c r="J172">
        <v>73.5</v>
      </c>
      <c r="K172">
        <v>26.3</v>
      </c>
      <c r="L172">
        <v>57.4</v>
      </c>
      <c r="O172">
        <v>171</v>
      </c>
      <c r="P172">
        <v>28</v>
      </c>
      <c r="Q172" t="s">
        <v>371</v>
      </c>
      <c r="R172" s="4">
        <f t="shared" si="45"/>
        <v>0</v>
      </c>
      <c r="S172" s="4">
        <f t="shared" si="46"/>
        <v>0</v>
      </c>
      <c r="T172" s="4" t="str">
        <f t="shared" si="47"/>
        <v/>
      </c>
      <c r="W172" s="5">
        <v>171</v>
      </c>
      <c r="X172" s="5">
        <v>46.780349999999999</v>
      </c>
      <c r="Y172" s="5">
        <v>117.07791</v>
      </c>
      <c r="Z172" s="1">
        <f t="shared" si="38"/>
        <v>0</v>
      </c>
    </row>
    <row r="173" spans="1:26" x14ac:dyDescent="0.3">
      <c r="A173" t="s">
        <v>289</v>
      </c>
      <c r="B173" s="1" t="s">
        <v>355</v>
      </c>
      <c r="C173" s="1">
        <v>172</v>
      </c>
      <c r="D173" s="1">
        <v>172</v>
      </c>
      <c r="E173" s="1">
        <v>29</v>
      </c>
      <c r="F173" s="1" t="s">
        <v>371</v>
      </c>
      <c r="G173">
        <v>720</v>
      </c>
      <c r="H173">
        <v>10.8</v>
      </c>
      <c r="I173">
        <v>9</v>
      </c>
      <c r="J173">
        <v>72.599999999999994</v>
      </c>
      <c r="K173">
        <v>28.6</v>
      </c>
      <c r="L173">
        <v>56.9</v>
      </c>
      <c r="O173">
        <v>172</v>
      </c>
      <c r="P173">
        <v>29</v>
      </c>
      <c r="Q173" t="s">
        <v>371</v>
      </c>
      <c r="R173" s="4">
        <f t="shared" si="45"/>
        <v>0</v>
      </c>
      <c r="S173" s="4">
        <f t="shared" si="46"/>
        <v>0</v>
      </c>
      <c r="T173" s="4" t="str">
        <f t="shared" si="47"/>
        <v/>
      </c>
      <c r="W173" s="5">
        <v>172</v>
      </c>
      <c r="X173" s="5">
        <v>46.780520000000003</v>
      </c>
      <c r="Y173" s="5">
        <v>117.07749</v>
      </c>
      <c r="Z173" s="1">
        <f t="shared" si="38"/>
        <v>0</v>
      </c>
    </row>
    <row r="174" spans="1:26" x14ac:dyDescent="0.3">
      <c r="A174" t="s">
        <v>253</v>
      </c>
      <c r="B174" s="1" t="s">
        <v>355</v>
      </c>
      <c r="C174" s="1">
        <v>173</v>
      </c>
      <c r="D174" s="1">
        <v>173</v>
      </c>
      <c r="E174" s="1">
        <v>30</v>
      </c>
      <c r="F174" s="1" t="s">
        <v>371</v>
      </c>
      <c r="G174">
        <v>872</v>
      </c>
      <c r="H174">
        <v>8.6999999999999993</v>
      </c>
      <c r="I174">
        <v>9.1</v>
      </c>
      <c r="J174">
        <v>75.8</v>
      </c>
      <c r="K174">
        <v>21</v>
      </c>
      <c r="L174">
        <v>59</v>
      </c>
      <c r="O174">
        <v>173</v>
      </c>
      <c r="P174">
        <v>30</v>
      </c>
      <c r="Q174" t="s">
        <v>371</v>
      </c>
      <c r="R174" s="4">
        <f t="shared" si="45"/>
        <v>0</v>
      </c>
      <c r="S174" s="4">
        <f t="shared" si="46"/>
        <v>0</v>
      </c>
      <c r="T174" s="4" t="str">
        <f t="shared" si="47"/>
        <v/>
      </c>
      <c r="W174" s="5">
        <v>173</v>
      </c>
      <c r="X174" s="5">
        <v>46.780290000000001</v>
      </c>
      <c r="Y174" s="5">
        <v>117.07707000000001</v>
      </c>
      <c r="Z174" s="1">
        <f t="shared" si="38"/>
        <v>0</v>
      </c>
    </row>
    <row r="175" spans="1:26" x14ac:dyDescent="0.3">
      <c r="A175" t="s">
        <v>278</v>
      </c>
      <c r="B175" s="1" t="s">
        <v>355</v>
      </c>
      <c r="C175" s="2">
        <v>174</v>
      </c>
      <c r="D175" s="1">
        <v>174</v>
      </c>
      <c r="E175" s="1">
        <v>31</v>
      </c>
      <c r="F175" s="1" t="s">
        <v>371</v>
      </c>
      <c r="G175">
        <v>1048</v>
      </c>
      <c r="H175">
        <v>9.1</v>
      </c>
      <c r="I175">
        <v>9</v>
      </c>
      <c r="J175">
        <v>75.2</v>
      </c>
      <c r="K175">
        <v>22.6</v>
      </c>
      <c r="L175">
        <v>58.8</v>
      </c>
      <c r="O175">
        <v>174</v>
      </c>
      <c r="P175">
        <v>31</v>
      </c>
      <c r="Q175" t="s">
        <v>371</v>
      </c>
      <c r="R175" s="4">
        <f t="shared" si="45"/>
        <v>0</v>
      </c>
      <c r="S175" s="4">
        <f t="shared" si="46"/>
        <v>0</v>
      </c>
      <c r="T175" s="4" t="str">
        <f t="shared" si="47"/>
        <v/>
      </c>
      <c r="W175" s="5">
        <v>174</v>
      </c>
      <c r="X175" s="5">
        <v>46.780410000000003</v>
      </c>
      <c r="Y175" s="5">
        <v>117.07665</v>
      </c>
      <c r="Z175" s="1">
        <f t="shared" si="38"/>
        <v>0</v>
      </c>
    </row>
    <row r="176" spans="1:26" x14ac:dyDescent="0.3">
      <c r="A176" t="s">
        <v>342</v>
      </c>
      <c r="B176" s="1" t="s">
        <v>355</v>
      </c>
      <c r="C176" s="2">
        <v>174</v>
      </c>
      <c r="D176" s="1">
        <f t="shared" si="37"/>
        <v>175</v>
      </c>
      <c r="E176" s="1">
        <v>6</v>
      </c>
      <c r="F176" s="1" t="s">
        <v>368</v>
      </c>
      <c r="G176">
        <v>808</v>
      </c>
      <c r="H176">
        <v>10.6</v>
      </c>
      <c r="I176">
        <v>9.1</v>
      </c>
      <c r="J176">
        <v>72.7</v>
      </c>
      <c r="K176">
        <v>28.8</v>
      </c>
      <c r="L176">
        <v>58.8</v>
      </c>
      <c r="O176">
        <v>175</v>
      </c>
      <c r="P176">
        <v>6</v>
      </c>
      <c r="Q176" t="s">
        <v>368</v>
      </c>
      <c r="R176" s="4">
        <f t="shared" si="45"/>
        <v>0</v>
      </c>
      <c r="S176" s="4">
        <f t="shared" si="46"/>
        <v>0</v>
      </c>
      <c r="T176" s="4" t="str">
        <f t="shared" si="47"/>
        <v/>
      </c>
      <c r="W176" s="5">
        <v>175</v>
      </c>
      <c r="X176" s="5">
        <v>46.780709999999999</v>
      </c>
      <c r="Y176" s="5">
        <v>117.08687999999999</v>
      </c>
      <c r="Z176" s="1">
        <f t="shared" si="38"/>
        <v>0</v>
      </c>
    </row>
    <row r="177" spans="1:26" x14ac:dyDescent="0.3">
      <c r="A177" t="s">
        <v>333</v>
      </c>
      <c r="B177" s="1" t="s">
        <v>355</v>
      </c>
      <c r="C177" s="1">
        <v>175</v>
      </c>
      <c r="D177" s="1">
        <f t="shared" si="37"/>
        <v>176</v>
      </c>
      <c r="E177" s="1">
        <v>7</v>
      </c>
      <c r="F177" s="1" t="s">
        <v>368</v>
      </c>
      <c r="G177">
        <v>668</v>
      </c>
      <c r="H177">
        <v>13.3</v>
      </c>
      <c r="I177">
        <v>9</v>
      </c>
      <c r="J177">
        <v>69.8</v>
      </c>
      <c r="K177">
        <v>36.200000000000003</v>
      </c>
      <c r="L177">
        <v>58.1</v>
      </c>
      <c r="O177">
        <v>176</v>
      </c>
      <c r="P177">
        <v>7</v>
      </c>
      <c r="Q177" t="s">
        <v>368</v>
      </c>
      <c r="R177" s="4">
        <f t="shared" si="45"/>
        <v>0</v>
      </c>
      <c r="S177" s="4">
        <f t="shared" si="46"/>
        <v>0</v>
      </c>
      <c r="T177" s="4" t="str">
        <f t="shared" si="47"/>
        <v/>
      </c>
      <c r="W177" s="5">
        <v>176</v>
      </c>
      <c r="X177" s="5">
        <v>46.780799999999999</v>
      </c>
      <c r="Y177" s="5">
        <v>117.08647999999999</v>
      </c>
      <c r="Z177" s="1">
        <f t="shared" si="38"/>
        <v>0</v>
      </c>
    </row>
    <row r="178" spans="1:26" x14ac:dyDescent="0.3">
      <c r="A178" t="s">
        <v>120</v>
      </c>
      <c r="B178" s="1" t="s">
        <v>353</v>
      </c>
      <c r="C178" s="1">
        <v>176</v>
      </c>
      <c r="D178" s="1">
        <f t="shared" si="37"/>
        <v>177</v>
      </c>
      <c r="E178" s="1">
        <v>8</v>
      </c>
      <c r="F178" s="1" t="s">
        <v>368</v>
      </c>
      <c r="G178">
        <v>442</v>
      </c>
      <c r="H178">
        <v>10.5</v>
      </c>
      <c r="I178">
        <v>6.9</v>
      </c>
      <c r="J178">
        <v>76.900000000000006</v>
      </c>
      <c r="K178">
        <v>24.9</v>
      </c>
      <c r="L178">
        <v>59.7</v>
      </c>
      <c r="O178">
        <v>177</v>
      </c>
      <c r="P178">
        <v>8</v>
      </c>
      <c r="Q178" t="s">
        <v>368</v>
      </c>
      <c r="R178" s="4">
        <f t="shared" si="45"/>
        <v>0</v>
      </c>
      <c r="S178" s="4">
        <f t="shared" si="46"/>
        <v>0</v>
      </c>
      <c r="T178" s="4" t="str">
        <f t="shared" si="47"/>
        <v/>
      </c>
      <c r="W178" s="5">
        <v>177</v>
      </c>
      <c r="X178" s="5">
        <v>46.780760000000001</v>
      </c>
      <c r="Y178" s="5">
        <v>117.08604</v>
      </c>
      <c r="Z178" s="1">
        <f t="shared" si="38"/>
        <v>0</v>
      </c>
    </row>
    <row r="179" spans="1:26" x14ac:dyDescent="0.3">
      <c r="A179" t="s">
        <v>117</v>
      </c>
      <c r="B179" s="1" t="s">
        <v>353</v>
      </c>
      <c r="C179" s="1">
        <v>177</v>
      </c>
      <c r="D179" s="1">
        <f t="shared" si="37"/>
        <v>178</v>
      </c>
      <c r="E179" s="1">
        <v>9</v>
      </c>
      <c r="F179" s="1" t="s">
        <v>368</v>
      </c>
      <c r="G179">
        <v>787</v>
      </c>
      <c r="H179">
        <v>9.6</v>
      </c>
      <c r="I179">
        <v>7</v>
      </c>
      <c r="J179">
        <v>77.3</v>
      </c>
      <c r="K179">
        <v>23.8</v>
      </c>
      <c r="L179">
        <v>61</v>
      </c>
      <c r="O179">
        <v>178</v>
      </c>
      <c r="P179">
        <v>9</v>
      </c>
      <c r="Q179" t="s">
        <v>368</v>
      </c>
      <c r="R179" s="4">
        <f t="shared" si="45"/>
        <v>0</v>
      </c>
      <c r="S179" s="4">
        <f t="shared" si="46"/>
        <v>0</v>
      </c>
      <c r="T179" s="4" t="str">
        <f t="shared" si="47"/>
        <v/>
      </c>
      <c r="W179" s="5">
        <v>178</v>
      </c>
      <c r="X179" s="5">
        <v>46.780670000000001</v>
      </c>
      <c r="Y179" s="5">
        <v>117.08562999999999</v>
      </c>
      <c r="Z179" s="1">
        <f t="shared" si="38"/>
        <v>0</v>
      </c>
    </row>
    <row r="180" spans="1:26" x14ac:dyDescent="0.3">
      <c r="A180" t="s">
        <v>66</v>
      </c>
      <c r="B180" s="1" t="s">
        <v>353</v>
      </c>
      <c r="C180" s="1">
        <v>178</v>
      </c>
      <c r="D180" s="1">
        <f t="shared" si="37"/>
        <v>179</v>
      </c>
      <c r="E180" s="1">
        <v>10</v>
      </c>
      <c r="F180" s="1" t="s">
        <v>368</v>
      </c>
      <c r="G180">
        <v>870</v>
      </c>
      <c r="H180">
        <v>9.1999999999999993</v>
      </c>
      <c r="I180">
        <v>7.1</v>
      </c>
      <c r="J180">
        <v>77.400000000000006</v>
      </c>
      <c r="K180">
        <v>21.9</v>
      </c>
      <c r="L180">
        <v>62.2</v>
      </c>
      <c r="O180">
        <v>179</v>
      </c>
      <c r="P180">
        <v>10</v>
      </c>
      <c r="Q180" t="s">
        <v>368</v>
      </c>
      <c r="R180" s="4">
        <f t="shared" si="45"/>
        <v>0</v>
      </c>
      <c r="S180" s="4">
        <f t="shared" si="46"/>
        <v>0</v>
      </c>
      <c r="T180" s="4" t="str">
        <f t="shared" si="47"/>
        <v/>
      </c>
      <c r="W180" s="5">
        <v>179</v>
      </c>
      <c r="X180" s="5">
        <v>46.780790000000003</v>
      </c>
      <c r="Y180" s="5">
        <v>117.08521</v>
      </c>
      <c r="Z180" s="1">
        <f t="shared" si="38"/>
        <v>0</v>
      </c>
    </row>
    <row r="181" spans="1:26" x14ac:dyDescent="0.3">
      <c r="A181" t="s">
        <v>177</v>
      </c>
      <c r="B181" s="1" t="s">
        <v>354</v>
      </c>
      <c r="C181" s="1">
        <v>179</v>
      </c>
      <c r="D181" s="1">
        <f t="shared" si="37"/>
        <v>180</v>
      </c>
      <c r="E181" s="1">
        <v>11</v>
      </c>
      <c r="F181" s="1" t="s">
        <v>368</v>
      </c>
      <c r="G181">
        <v>183</v>
      </c>
      <c r="O181">
        <v>180</v>
      </c>
      <c r="P181">
        <v>11</v>
      </c>
      <c r="Q181" t="s">
        <v>368</v>
      </c>
      <c r="R181" s="4">
        <f t="shared" si="45"/>
        <v>0</v>
      </c>
      <c r="S181" s="4">
        <f t="shared" si="46"/>
        <v>0</v>
      </c>
      <c r="T181" s="4" t="str">
        <f t="shared" si="47"/>
        <v/>
      </c>
      <c r="W181" s="5">
        <v>180</v>
      </c>
      <c r="X181" s="5">
        <v>46.780630000000002</v>
      </c>
      <c r="Y181" s="5">
        <v>117.08479</v>
      </c>
      <c r="Z181" s="1">
        <f t="shared" si="38"/>
        <v>0</v>
      </c>
    </row>
    <row r="182" spans="1:26" x14ac:dyDescent="0.3">
      <c r="A182" t="s">
        <v>71</v>
      </c>
      <c r="B182" s="1" t="s">
        <v>352</v>
      </c>
      <c r="C182" s="1">
        <v>180</v>
      </c>
      <c r="D182" s="1">
        <f t="shared" si="37"/>
        <v>181</v>
      </c>
      <c r="E182" s="1">
        <v>12</v>
      </c>
      <c r="F182" s="1" t="s">
        <v>368</v>
      </c>
      <c r="G182">
        <v>890</v>
      </c>
      <c r="H182">
        <v>10.8</v>
      </c>
      <c r="I182">
        <v>6.4</v>
      </c>
      <c r="J182">
        <v>64.599999999999994</v>
      </c>
      <c r="L182">
        <v>52.8</v>
      </c>
      <c r="O182">
        <v>181</v>
      </c>
      <c r="P182">
        <v>12</v>
      </c>
      <c r="Q182" t="s">
        <v>368</v>
      </c>
      <c r="R182" s="4">
        <f t="shared" si="45"/>
        <v>0</v>
      </c>
      <c r="S182" s="4">
        <f t="shared" si="46"/>
        <v>0</v>
      </c>
      <c r="T182" s="4" t="str">
        <f t="shared" si="47"/>
        <v/>
      </c>
      <c r="W182" s="5">
        <v>181</v>
      </c>
      <c r="X182" s="5">
        <v>46.780720000000002</v>
      </c>
      <c r="Y182" s="5">
        <v>117.08437000000001</v>
      </c>
      <c r="Z182" s="1">
        <f t="shared" si="38"/>
        <v>0</v>
      </c>
    </row>
    <row r="183" spans="1:26" x14ac:dyDescent="0.3">
      <c r="A183" s="1"/>
      <c r="D183" s="1">
        <v>182</v>
      </c>
      <c r="E183" s="1">
        <v>13</v>
      </c>
      <c r="F183" s="1" t="s">
        <v>368</v>
      </c>
      <c r="G183" s="1"/>
      <c r="H183" s="1"/>
      <c r="I183" s="1"/>
      <c r="J183" s="1"/>
      <c r="K183" s="1"/>
      <c r="L183" s="1"/>
      <c r="M183" s="1"/>
      <c r="O183">
        <v>182</v>
      </c>
      <c r="P183">
        <v>13</v>
      </c>
      <c r="Q183" t="s">
        <v>368</v>
      </c>
      <c r="R183" s="4">
        <f t="shared" si="45"/>
        <v>0</v>
      </c>
      <c r="S183" s="4">
        <f t="shared" si="46"/>
        <v>0</v>
      </c>
      <c r="T183" s="4" t="str">
        <f t="shared" si="47"/>
        <v/>
      </c>
      <c r="W183" s="5">
        <v>182</v>
      </c>
      <c r="X183" s="5">
        <v>46.780659999999997</v>
      </c>
      <c r="Y183" s="5">
        <v>117.08392000000001</v>
      </c>
      <c r="Z183" s="1">
        <f t="shared" si="38"/>
        <v>0</v>
      </c>
    </row>
    <row r="184" spans="1:26" x14ac:dyDescent="0.3">
      <c r="A184" t="s">
        <v>161</v>
      </c>
      <c r="B184" s="1" t="s">
        <v>354</v>
      </c>
      <c r="C184" s="1">
        <v>182</v>
      </c>
      <c r="D184" s="1">
        <f t="shared" si="37"/>
        <v>183</v>
      </c>
      <c r="E184" s="1">
        <v>14</v>
      </c>
      <c r="F184" s="1" t="s">
        <v>368</v>
      </c>
      <c r="G184">
        <v>365</v>
      </c>
      <c r="O184">
        <v>183</v>
      </c>
      <c r="P184">
        <v>14</v>
      </c>
      <c r="Q184" t="s">
        <v>368</v>
      </c>
      <c r="R184" s="4">
        <f t="shared" si="45"/>
        <v>0</v>
      </c>
      <c r="S184" s="4">
        <f t="shared" si="46"/>
        <v>0</v>
      </c>
      <c r="T184" s="4" t="str">
        <f t="shared" si="47"/>
        <v/>
      </c>
      <c r="W184" s="5">
        <v>183</v>
      </c>
      <c r="X184" s="5">
        <v>46.780740000000002</v>
      </c>
      <c r="Y184" s="5">
        <v>117.08353</v>
      </c>
      <c r="Z184" s="1">
        <f t="shared" si="38"/>
        <v>0</v>
      </c>
    </row>
    <row r="185" spans="1:26" x14ac:dyDescent="0.3">
      <c r="A185" s="1"/>
      <c r="D185" s="1">
        <v>184</v>
      </c>
      <c r="E185" s="1">
        <v>15</v>
      </c>
      <c r="F185" s="1" t="s">
        <v>368</v>
      </c>
      <c r="G185" s="1"/>
      <c r="H185" s="1"/>
      <c r="I185" s="1"/>
      <c r="J185" s="1"/>
      <c r="K185" s="1"/>
      <c r="L185" s="1"/>
      <c r="M185" s="1"/>
      <c r="O185">
        <v>184</v>
      </c>
      <c r="P185">
        <v>15</v>
      </c>
      <c r="Q185" t="s">
        <v>368</v>
      </c>
      <c r="R185" s="4">
        <f t="shared" si="45"/>
        <v>0</v>
      </c>
      <c r="S185" s="4">
        <f t="shared" si="46"/>
        <v>0</v>
      </c>
      <c r="T185" s="4" t="str">
        <f t="shared" si="47"/>
        <v/>
      </c>
      <c r="W185" s="5">
        <v>184</v>
      </c>
      <c r="X185" s="5">
        <v>46.780659999999997</v>
      </c>
      <c r="Y185" s="5">
        <v>117.08311999999999</v>
      </c>
      <c r="Z185" s="1">
        <f t="shared" si="38"/>
        <v>0</v>
      </c>
    </row>
    <row r="186" spans="1:26" x14ac:dyDescent="0.3">
      <c r="A186" s="1"/>
      <c r="D186" s="1">
        <v>185</v>
      </c>
      <c r="E186" s="1">
        <v>16</v>
      </c>
      <c r="F186" s="1" t="s">
        <v>368</v>
      </c>
      <c r="G186" s="1"/>
      <c r="H186" s="1"/>
      <c r="I186" s="1"/>
      <c r="J186" s="1"/>
      <c r="K186" s="1"/>
      <c r="L186" s="1"/>
      <c r="M186" s="1"/>
      <c r="O186">
        <v>185</v>
      </c>
      <c r="P186">
        <v>16</v>
      </c>
      <c r="Q186" t="s">
        <v>368</v>
      </c>
      <c r="R186" s="4">
        <f t="shared" si="45"/>
        <v>0</v>
      </c>
      <c r="S186" s="4">
        <f t="shared" si="46"/>
        <v>0</v>
      </c>
      <c r="T186" s="4" t="str">
        <f t="shared" si="47"/>
        <v/>
      </c>
      <c r="W186" s="5">
        <v>185</v>
      </c>
      <c r="X186" s="5">
        <v>46.780729999999998</v>
      </c>
      <c r="Y186" s="5">
        <v>117.0827</v>
      </c>
      <c r="Z186" s="1">
        <f t="shared" si="38"/>
        <v>0</v>
      </c>
    </row>
    <row r="187" spans="1:26" x14ac:dyDescent="0.3">
      <c r="A187" t="s">
        <v>173</v>
      </c>
      <c r="B187" s="1" t="s">
        <v>354</v>
      </c>
      <c r="C187" s="1">
        <v>185</v>
      </c>
      <c r="D187" s="1">
        <f t="shared" si="37"/>
        <v>186</v>
      </c>
      <c r="E187" s="1">
        <v>17</v>
      </c>
      <c r="F187" s="1" t="s">
        <v>368</v>
      </c>
      <c r="G187">
        <v>218</v>
      </c>
      <c r="O187">
        <v>186</v>
      </c>
      <c r="P187">
        <v>17</v>
      </c>
      <c r="Q187" t="s">
        <v>368</v>
      </c>
      <c r="R187" s="4">
        <f t="shared" si="45"/>
        <v>0</v>
      </c>
      <c r="S187" s="4">
        <f t="shared" si="46"/>
        <v>0</v>
      </c>
      <c r="T187" s="4" t="str">
        <f t="shared" si="47"/>
        <v/>
      </c>
      <c r="W187" s="5">
        <v>186</v>
      </c>
      <c r="X187" s="5">
        <v>46.780769999999997</v>
      </c>
      <c r="Y187" s="5">
        <v>117.08228</v>
      </c>
      <c r="Z187" s="1">
        <f t="shared" si="38"/>
        <v>0</v>
      </c>
    </row>
    <row r="188" spans="1:26" x14ac:dyDescent="0.3">
      <c r="A188" t="s">
        <v>102</v>
      </c>
      <c r="B188" s="1" t="s">
        <v>353</v>
      </c>
      <c r="C188" s="1">
        <v>186</v>
      </c>
      <c r="D188" s="1">
        <f t="shared" ref="D188:D250" si="48">C188+1</f>
        <v>187</v>
      </c>
      <c r="E188" s="1">
        <v>18</v>
      </c>
      <c r="F188" s="1" t="s">
        <v>368</v>
      </c>
      <c r="G188">
        <v>320</v>
      </c>
      <c r="H188">
        <v>12.8</v>
      </c>
      <c r="I188">
        <v>6.4</v>
      </c>
      <c r="J188">
        <v>72.3</v>
      </c>
      <c r="K188">
        <v>30.2</v>
      </c>
      <c r="L188" t="s">
        <v>131</v>
      </c>
      <c r="O188">
        <v>187</v>
      </c>
      <c r="P188">
        <v>18</v>
      </c>
      <c r="Q188" t="s">
        <v>368</v>
      </c>
      <c r="R188" s="4">
        <f t="shared" si="45"/>
        <v>0</v>
      </c>
      <c r="S188" s="4">
        <f t="shared" si="46"/>
        <v>0</v>
      </c>
      <c r="T188" s="4" t="str">
        <f t="shared" si="47"/>
        <v/>
      </c>
      <c r="W188" s="5">
        <v>187</v>
      </c>
      <c r="X188" s="5">
        <v>46.780569999999997</v>
      </c>
      <c r="Y188" s="5">
        <v>117.08186000000001</v>
      </c>
      <c r="Z188" s="1">
        <f t="shared" si="38"/>
        <v>0</v>
      </c>
    </row>
    <row r="189" spans="1:26" x14ac:dyDescent="0.3">
      <c r="A189" t="s">
        <v>8</v>
      </c>
      <c r="B189" s="1" t="s">
        <v>353</v>
      </c>
      <c r="C189" s="1">
        <v>187</v>
      </c>
      <c r="D189" s="1">
        <f t="shared" si="48"/>
        <v>188</v>
      </c>
      <c r="E189" s="1">
        <v>19</v>
      </c>
      <c r="F189" s="1" t="s">
        <v>368</v>
      </c>
      <c r="G189">
        <v>682</v>
      </c>
      <c r="H189">
        <v>10.5</v>
      </c>
      <c r="I189">
        <v>9.9</v>
      </c>
      <c r="J189">
        <v>70</v>
      </c>
      <c r="K189">
        <v>28</v>
      </c>
      <c r="L189">
        <v>57.8</v>
      </c>
      <c r="O189">
        <v>188</v>
      </c>
      <c r="P189">
        <v>19</v>
      </c>
      <c r="Q189" t="s">
        <v>368</v>
      </c>
      <c r="R189" s="4">
        <f t="shared" si="45"/>
        <v>0</v>
      </c>
      <c r="S189" s="4">
        <f t="shared" si="46"/>
        <v>0</v>
      </c>
      <c r="T189" s="4" t="str">
        <f t="shared" si="47"/>
        <v/>
      </c>
      <c r="W189" s="5">
        <v>188</v>
      </c>
      <c r="X189" s="5">
        <v>46.780709999999999</v>
      </c>
      <c r="Y189" s="5">
        <v>117.08145</v>
      </c>
      <c r="Z189" s="1">
        <f t="shared" si="38"/>
        <v>0</v>
      </c>
    </row>
    <row r="190" spans="1:26" s="1" customFormat="1" x14ac:dyDescent="0.3">
      <c r="A190" t="s">
        <v>4</v>
      </c>
      <c r="B190" s="1" t="s">
        <v>353</v>
      </c>
      <c r="C190" s="1">
        <v>188</v>
      </c>
      <c r="D190" s="1">
        <f t="shared" si="48"/>
        <v>189</v>
      </c>
      <c r="E190" s="1">
        <v>20</v>
      </c>
      <c r="F190" s="1" t="s">
        <v>368</v>
      </c>
      <c r="G190">
        <v>1177</v>
      </c>
      <c r="H190">
        <v>9.5</v>
      </c>
      <c r="I190">
        <v>9.9</v>
      </c>
      <c r="J190">
        <v>70.900000000000006</v>
      </c>
      <c r="K190">
        <v>26.1</v>
      </c>
      <c r="L190">
        <v>62.2</v>
      </c>
      <c r="M190"/>
      <c r="O190" s="1">
        <v>189</v>
      </c>
      <c r="P190" s="1">
        <v>20</v>
      </c>
      <c r="Q190" s="1" t="s">
        <v>368</v>
      </c>
      <c r="R190" s="4">
        <f t="shared" si="45"/>
        <v>0</v>
      </c>
      <c r="S190" s="4">
        <f t="shared" si="46"/>
        <v>0</v>
      </c>
      <c r="T190" s="4" t="str">
        <f t="shared" si="47"/>
        <v/>
      </c>
      <c r="W190" s="5">
        <v>189</v>
      </c>
      <c r="X190" s="5">
        <v>46.780709999999999</v>
      </c>
      <c r="Y190" s="5">
        <v>117.08103</v>
      </c>
      <c r="Z190" s="1">
        <f t="shared" si="38"/>
        <v>0</v>
      </c>
    </row>
    <row r="191" spans="1:26" x14ac:dyDescent="0.3">
      <c r="A191" t="s">
        <v>242</v>
      </c>
      <c r="B191" s="1" t="s">
        <v>355</v>
      </c>
      <c r="C191" s="1">
        <v>190</v>
      </c>
      <c r="D191" s="1">
        <v>190</v>
      </c>
      <c r="E191" s="1">
        <v>21</v>
      </c>
      <c r="F191" s="1" t="s">
        <v>368</v>
      </c>
      <c r="G191">
        <v>1040</v>
      </c>
      <c r="H191">
        <v>10.6</v>
      </c>
      <c r="I191">
        <v>9.4</v>
      </c>
      <c r="J191">
        <v>73</v>
      </c>
      <c r="K191">
        <v>29.3</v>
      </c>
      <c r="L191">
        <v>59.2</v>
      </c>
      <c r="O191">
        <v>190</v>
      </c>
      <c r="P191">
        <v>21</v>
      </c>
      <c r="Q191" t="s">
        <v>368</v>
      </c>
      <c r="R191" s="4">
        <f t="shared" ref="R191:R200" si="49">D191-O191</f>
        <v>0</v>
      </c>
      <c r="S191" s="4">
        <f t="shared" ref="S191:S200" si="50">P191-E191</f>
        <v>0</v>
      </c>
      <c r="T191" s="4" t="str">
        <f t="shared" ref="T191:T200" si="51">IF(Q191=F191,"","error")</f>
        <v/>
      </c>
      <c r="W191" s="5">
        <v>190</v>
      </c>
      <c r="X191" s="5">
        <v>46.780560000000001</v>
      </c>
      <c r="Y191" s="5">
        <v>117.08060999999999</v>
      </c>
      <c r="Z191" s="1">
        <f t="shared" si="38"/>
        <v>0</v>
      </c>
    </row>
    <row r="192" spans="1:26" s="1" customFormat="1" x14ac:dyDescent="0.3">
      <c r="A192" t="s">
        <v>287</v>
      </c>
      <c r="B192" s="1" t="s">
        <v>355</v>
      </c>
      <c r="C192" s="1">
        <v>191</v>
      </c>
      <c r="D192" s="1">
        <v>191</v>
      </c>
      <c r="E192" s="1">
        <v>22</v>
      </c>
      <c r="F192" s="1" t="s">
        <v>368</v>
      </c>
      <c r="G192">
        <v>920</v>
      </c>
      <c r="H192">
        <v>10.199999999999999</v>
      </c>
      <c r="I192">
        <v>9.1999999999999993</v>
      </c>
      <c r="J192">
        <v>74</v>
      </c>
      <c r="K192">
        <v>26.8</v>
      </c>
      <c r="L192">
        <v>58.7</v>
      </c>
      <c r="M192"/>
      <c r="O192" s="1">
        <v>191</v>
      </c>
      <c r="P192" s="1">
        <v>22</v>
      </c>
      <c r="Q192" s="1" t="s">
        <v>368</v>
      </c>
      <c r="R192" s="4">
        <f t="shared" si="49"/>
        <v>0</v>
      </c>
      <c r="S192" s="4">
        <f t="shared" si="50"/>
        <v>0</v>
      </c>
      <c r="T192" s="4" t="str">
        <f t="shared" si="51"/>
        <v/>
      </c>
      <c r="W192" s="5">
        <v>191</v>
      </c>
      <c r="X192" s="5">
        <v>46.780830000000002</v>
      </c>
      <c r="Y192" s="5">
        <v>117.08019</v>
      </c>
      <c r="Z192" s="1">
        <f t="shared" si="38"/>
        <v>0</v>
      </c>
    </row>
    <row r="193" spans="1:26" s="1" customFormat="1" x14ac:dyDescent="0.3">
      <c r="A193" t="s">
        <v>318</v>
      </c>
      <c r="B193" s="1" t="s">
        <v>355</v>
      </c>
      <c r="C193" s="1">
        <v>192</v>
      </c>
      <c r="D193" s="1">
        <v>192</v>
      </c>
      <c r="E193" s="1">
        <v>23</v>
      </c>
      <c r="F193" s="1" t="s">
        <v>368</v>
      </c>
      <c r="G193">
        <v>817</v>
      </c>
      <c r="H193">
        <v>9.5</v>
      </c>
      <c r="I193">
        <v>9</v>
      </c>
      <c r="J193">
        <v>74.5</v>
      </c>
      <c r="K193">
        <v>23.9</v>
      </c>
      <c r="L193">
        <v>58.6</v>
      </c>
      <c r="M193"/>
      <c r="O193" s="1">
        <v>192</v>
      </c>
      <c r="P193" s="1">
        <v>23</v>
      </c>
      <c r="Q193" s="1" t="s">
        <v>368</v>
      </c>
      <c r="R193" s="4">
        <f t="shared" si="49"/>
        <v>0</v>
      </c>
      <c r="S193" s="4">
        <f t="shared" si="50"/>
        <v>0</v>
      </c>
      <c r="T193" s="4" t="str">
        <f t="shared" si="51"/>
        <v/>
      </c>
      <c r="W193" s="5">
        <v>192</v>
      </c>
      <c r="X193" s="5">
        <v>46.780799999999999</v>
      </c>
      <c r="Y193" s="5">
        <v>117.07977</v>
      </c>
      <c r="Z193" s="1">
        <f t="shared" si="38"/>
        <v>0</v>
      </c>
    </row>
    <row r="194" spans="1:26" x14ac:dyDescent="0.3">
      <c r="A194" t="s">
        <v>235</v>
      </c>
      <c r="B194" s="1" t="s">
        <v>355</v>
      </c>
      <c r="C194" s="1">
        <v>193</v>
      </c>
      <c r="D194" s="1">
        <v>193</v>
      </c>
      <c r="E194" s="1">
        <v>24</v>
      </c>
      <c r="F194" s="1" t="s">
        <v>368</v>
      </c>
      <c r="G194">
        <v>1003</v>
      </c>
      <c r="H194">
        <v>10.199999999999999</v>
      </c>
      <c r="I194">
        <v>9.4</v>
      </c>
      <c r="J194">
        <v>72.900000000000006</v>
      </c>
      <c r="K194">
        <v>27.7</v>
      </c>
      <c r="L194">
        <v>57</v>
      </c>
      <c r="O194">
        <v>193</v>
      </c>
      <c r="P194">
        <v>24</v>
      </c>
      <c r="Q194" t="s">
        <v>368</v>
      </c>
      <c r="R194" s="4">
        <f t="shared" si="49"/>
        <v>0</v>
      </c>
      <c r="S194" s="4">
        <f t="shared" si="50"/>
        <v>0</v>
      </c>
      <c r="T194" s="4" t="str">
        <f t="shared" si="51"/>
        <v/>
      </c>
      <c r="W194" s="5">
        <v>193</v>
      </c>
      <c r="X194" s="5">
        <v>46.780760000000001</v>
      </c>
      <c r="Y194" s="5">
        <v>117.07935999999999</v>
      </c>
      <c r="Z194" s="1">
        <f t="shared" si="38"/>
        <v>0</v>
      </c>
    </row>
    <row r="195" spans="1:26" x14ac:dyDescent="0.3">
      <c r="A195" t="s">
        <v>308</v>
      </c>
      <c r="B195" s="1" t="s">
        <v>355</v>
      </c>
      <c r="C195" s="1">
        <v>194</v>
      </c>
      <c r="D195" s="1">
        <v>194</v>
      </c>
      <c r="E195" s="1">
        <v>25</v>
      </c>
      <c r="F195" s="1" t="s">
        <v>368</v>
      </c>
      <c r="G195">
        <v>792</v>
      </c>
      <c r="H195" t="s">
        <v>348</v>
      </c>
      <c r="I195">
        <v>9.1999999999999993</v>
      </c>
      <c r="J195">
        <v>72.7</v>
      </c>
      <c r="K195">
        <v>24.7</v>
      </c>
      <c r="L195">
        <v>55.4</v>
      </c>
      <c r="O195">
        <v>194</v>
      </c>
      <c r="P195">
        <v>25</v>
      </c>
      <c r="Q195" t="s">
        <v>368</v>
      </c>
      <c r="R195" s="4">
        <f t="shared" si="49"/>
        <v>0</v>
      </c>
      <c r="S195" s="4">
        <f t="shared" si="50"/>
        <v>0</v>
      </c>
      <c r="T195" s="4" t="str">
        <f t="shared" si="51"/>
        <v/>
      </c>
      <c r="W195" s="5">
        <v>194</v>
      </c>
      <c r="X195" s="5">
        <v>46.780659999999997</v>
      </c>
      <c r="Y195" s="5">
        <v>117.07890999999999</v>
      </c>
      <c r="Z195" s="1">
        <f t="shared" ref="Z195:Z258" si="52">W195-D195</f>
        <v>0</v>
      </c>
    </row>
    <row r="196" spans="1:26" x14ac:dyDescent="0.3">
      <c r="A196" t="s">
        <v>282</v>
      </c>
      <c r="B196" s="1" t="s">
        <v>355</v>
      </c>
      <c r="C196" s="1">
        <v>195</v>
      </c>
      <c r="D196" s="1">
        <v>195</v>
      </c>
      <c r="E196" s="1">
        <v>26</v>
      </c>
      <c r="F196" s="1" t="s">
        <v>368</v>
      </c>
      <c r="G196">
        <v>897</v>
      </c>
      <c r="H196">
        <v>9.6999999999999993</v>
      </c>
      <c r="I196">
        <v>9.1999999999999993</v>
      </c>
      <c r="J196">
        <v>74.400000000000006</v>
      </c>
      <c r="K196">
        <v>24.7</v>
      </c>
      <c r="L196">
        <v>58.1</v>
      </c>
      <c r="O196">
        <v>195</v>
      </c>
      <c r="P196">
        <v>26</v>
      </c>
      <c r="Q196" t="s">
        <v>368</v>
      </c>
      <c r="R196" s="4">
        <f t="shared" si="49"/>
        <v>0</v>
      </c>
      <c r="S196" s="4">
        <f t="shared" si="50"/>
        <v>0</v>
      </c>
      <c r="T196" s="4" t="str">
        <f t="shared" si="51"/>
        <v/>
      </c>
      <c r="W196" s="5">
        <v>195</v>
      </c>
      <c r="X196" s="5">
        <v>46.780700000000003</v>
      </c>
      <c r="Y196" s="5">
        <v>117.07852</v>
      </c>
      <c r="Z196" s="1">
        <f t="shared" si="52"/>
        <v>0</v>
      </c>
    </row>
    <row r="197" spans="1:26" x14ac:dyDescent="0.3">
      <c r="A197" t="s">
        <v>244</v>
      </c>
      <c r="B197" s="1" t="s">
        <v>355</v>
      </c>
      <c r="C197" s="1">
        <v>196</v>
      </c>
      <c r="D197" s="1">
        <v>196</v>
      </c>
      <c r="E197" s="1">
        <v>27</v>
      </c>
      <c r="F197" s="1" t="s">
        <v>368</v>
      </c>
      <c r="G197">
        <v>815</v>
      </c>
      <c r="H197">
        <v>9.9</v>
      </c>
      <c r="I197">
        <v>9.3000000000000007</v>
      </c>
      <c r="J197">
        <v>73.2</v>
      </c>
      <c r="K197">
        <v>26.7</v>
      </c>
      <c r="L197">
        <v>57.1</v>
      </c>
      <c r="O197">
        <v>196</v>
      </c>
      <c r="P197">
        <v>27</v>
      </c>
      <c r="Q197" t="s">
        <v>368</v>
      </c>
      <c r="R197" s="4">
        <f t="shared" si="49"/>
        <v>0</v>
      </c>
      <c r="S197" s="4">
        <f t="shared" si="50"/>
        <v>0</v>
      </c>
      <c r="T197" s="4" t="str">
        <f t="shared" si="51"/>
        <v/>
      </c>
      <c r="W197" s="5">
        <v>196</v>
      </c>
      <c r="X197" s="5">
        <v>46.780700000000003</v>
      </c>
      <c r="Y197" s="5">
        <v>117.07810000000001</v>
      </c>
      <c r="Z197" s="1">
        <f t="shared" si="52"/>
        <v>0</v>
      </c>
    </row>
    <row r="198" spans="1:26" s="1" customFormat="1" x14ac:dyDescent="0.3">
      <c r="A198" t="s">
        <v>319</v>
      </c>
      <c r="B198" s="1" t="s">
        <v>355</v>
      </c>
      <c r="C198" s="1">
        <v>197</v>
      </c>
      <c r="D198" s="1">
        <v>197</v>
      </c>
      <c r="E198" s="1">
        <v>28</v>
      </c>
      <c r="F198" s="1" t="s">
        <v>368</v>
      </c>
      <c r="G198">
        <v>779</v>
      </c>
      <c r="H198">
        <v>9.5</v>
      </c>
      <c r="I198">
        <v>9.1999999999999993</v>
      </c>
      <c r="J198">
        <v>73.900000000000006</v>
      </c>
      <c r="K198">
        <v>24</v>
      </c>
      <c r="L198">
        <v>57.9</v>
      </c>
      <c r="M198"/>
      <c r="O198" s="1">
        <v>197</v>
      </c>
      <c r="P198" s="1">
        <v>28</v>
      </c>
      <c r="Q198" s="1" t="s">
        <v>368</v>
      </c>
      <c r="R198" s="4">
        <f t="shared" si="49"/>
        <v>0</v>
      </c>
      <c r="S198" s="4">
        <f t="shared" si="50"/>
        <v>0</v>
      </c>
      <c r="T198" s="4" t="str">
        <f t="shared" si="51"/>
        <v/>
      </c>
      <c r="W198" s="5">
        <v>197</v>
      </c>
      <c r="X198" s="5">
        <v>46.780639999999998</v>
      </c>
      <c r="Y198" s="5">
        <v>117.07768</v>
      </c>
      <c r="Z198" s="1">
        <f t="shared" si="52"/>
        <v>0</v>
      </c>
    </row>
    <row r="199" spans="1:26" x14ac:dyDescent="0.3">
      <c r="A199" t="s">
        <v>251</v>
      </c>
      <c r="B199" s="1" t="s">
        <v>355</v>
      </c>
      <c r="C199" s="1">
        <v>198</v>
      </c>
      <c r="D199" s="1">
        <v>198</v>
      </c>
      <c r="E199" s="1">
        <v>29</v>
      </c>
      <c r="F199" s="1" t="s">
        <v>368</v>
      </c>
      <c r="G199">
        <v>866</v>
      </c>
      <c r="H199">
        <v>9.4</v>
      </c>
      <c r="I199">
        <v>9.1</v>
      </c>
      <c r="J199">
        <v>73</v>
      </c>
      <c r="K199">
        <v>23.9</v>
      </c>
      <c r="L199">
        <v>57.4</v>
      </c>
      <c r="O199">
        <v>198</v>
      </c>
      <c r="P199">
        <v>29</v>
      </c>
      <c r="Q199" t="s">
        <v>368</v>
      </c>
      <c r="R199" s="4">
        <f t="shared" si="49"/>
        <v>0</v>
      </c>
      <c r="S199" s="4">
        <f t="shared" si="50"/>
        <v>0</v>
      </c>
      <c r="T199" s="4" t="str">
        <f t="shared" si="51"/>
        <v/>
      </c>
      <c r="W199" s="5">
        <v>198</v>
      </c>
      <c r="X199" s="5">
        <v>46.780799999999999</v>
      </c>
      <c r="Y199" s="5">
        <v>117.07727</v>
      </c>
      <c r="Z199" s="1">
        <f t="shared" si="52"/>
        <v>0</v>
      </c>
    </row>
    <row r="200" spans="1:26" x14ac:dyDescent="0.3">
      <c r="A200" t="s">
        <v>241</v>
      </c>
      <c r="B200" s="1" t="s">
        <v>355</v>
      </c>
      <c r="C200" s="1">
        <v>199</v>
      </c>
      <c r="D200" s="1">
        <v>199</v>
      </c>
      <c r="E200" s="1">
        <v>30</v>
      </c>
      <c r="F200" s="1" t="s">
        <v>368</v>
      </c>
      <c r="G200">
        <v>940</v>
      </c>
      <c r="H200">
        <v>8.6999999999999993</v>
      </c>
      <c r="I200">
        <v>9.5</v>
      </c>
      <c r="J200">
        <v>74.7</v>
      </c>
      <c r="K200">
        <v>22.2</v>
      </c>
      <c r="L200">
        <v>58.7</v>
      </c>
      <c r="O200">
        <v>199</v>
      </c>
      <c r="P200">
        <v>30</v>
      </c>
      <c r="Q200" t="s">
        <v>368</v>
      </c>
      <c r="R200" s="4">
        <f t="shared" si="49"/>
        <v>0</v>
      </c>
      <c r="S200" s="4">
        <f t="shared" si="50"/>
        <v>0</v>
      </c>
      <c r="T200" s="4" t="str">
        <f t="shared" si="51"/>
        <v/>
      </c>
      <c r="W200" s="5">
        <v>199</v>
      </c>
      <c r="X200" s="5">
        <v>46.78058</v>
      </c>
      <c r="Y200" s="5">
        <v>117.07684999999999</v>
      </c>
      <c r="Z200" s="1">
        <f t="shared" si="52"/>
        <v>0</v>
      </c>
    </row>
    <row r="201" spans="1:26" x14ac:dyDescent="0.3">
      <c r="A201" s="1"/>
      <c r="D201" s="1">
        <v>200</v>
      </c>
      <c r="E201" s="1">
        <v>7</v>
      </c>
      <c r="F201" s="1" t="s">
        <v>362</v>
      </c>
      <c r="G201" s="1"/>
      <c r="H201" s="1"/>
      <c r="I201" s="1"/>
      <c r="J201" s="1"/>
      <c r="K201" s="1"/>
      <c r="L201" s="1"/>
      <c r="M201" s="1"/>
      <c r="O201">
        <v>200</v>
      </c>
      <c r="P201">
        <v>7</v>
      </c>
      <c r="Q201" t="s">
        <v>362</v>
      </c>
      <c r="R201" s="4">
        <f t="shared" ref="R201:R216" si="53">D201-O201</f>
        <v>0</v>
      </c>
      <c r="S201" s="4">
        <f t="shared" ref="S201:S216" si="54">P201-E201</f>
        <v>0</v>
      </c>
      <c r="T201" s="4" t="str">
        <f t="shared" ref="T201:T216" si="55">IF(Q201=F201,"","error")</f>
        <v/>
      </c>
      <c r="W201" s="5">
        <v>200</v>
      </c>
      <c r="X201" s="5">
        <v>46.78105</v>
      </c>
      <c r="Y201" s="5">
        <v>117.08663</v>
      </c>
      <c r="Z201" s="1">
        <f t="shared" si="52"/>
        <v>0</v>
      </c>
    </row>
    <row r="202" spans="1:26" x14ac:dyDescent="0.3">
      <c r="A202" t="s">
        <v>340</v>
      </c>
      <c r="B202" s="1" t="s">
        <v>355</v>
      </c>
      <c r="C202" s="1">
        <v>200</v>
      </c>
      <c r="D202" s="1">
        <f t="shared" si="48"/>
        <v>201</v>
      </c>
      <c r="E202" s="1">
        <v>8</v>
      </c>
      <c r="F202" s="1" t="s">
        <v>362</v>
      </c>
      <c r="G202">
        <v>377</v>
      </c>
      <c r="H202">
        <v>10.5</v>
      </c>
      <c r="I202">
        <v>9.1</v>
      </c>
      <c r="J202">
        <v>72.599999999999994</v>
      </c>
      <c r="K202">
        <v>28.6</v>
      </c>
      <c r="L202">
        <v>58.9</v>
      </c>
      <c r="O202">
        <v>201</v>
      </c>
      <c r="P202">
        <v>8</v>
      </c>
      <c r="Q202" t="s">
        <v>362</v>
      </c>
      <c r="R202" s="4">
        <f t="shared" si="53"/>
        <v>0</v>
      </c>
      <c r="S202" s="4">
        <f t="shared" si="54"/>
        <v>0</v>
      </c>
      <c r="T202" s="4" t="str">
        <f t="shared" si="55"/>
        <v/>
      </c>
      <c r="W202" s="5">
        <v>201</v>
      </c>
      <c r="X202" s="5">
        <v>46.78105</v>
      </c>
      <c r="Y202" s="5">
        <v>117.08624</v>
      </c>
      <c r="Z202" s="1">
        <f t="shared" si="52"/>
        <v>0</v>
      </c>
    </row>
    <row r="203" spans="1:26" x14ac:dyDescent="0.3">
      <c r="A203" t="s">
        <v>62</v>
      </c>
      <c r="B203" s="1" t="s">
        <v>353</v>
      </c>
      <c r="C203" s="1">
        <v>201</v>
      </c>
      <c r="D203" s="1">
        <f t="shared" si="48"/>
        <v>202</v>
      </c>
      <c r="E203" s="1">
        <v>9</v>
      </c>
      <c r="F203" s="1" t="s">
        <v>362</v>
      </c>
      <c r="G203">
        <v>658</v>
      </c>
      <c r="H203">
        <v>10.199999999999999</v>
      </c>
      <c r="I203">
        <v>8.9</v>
      </c>
      <c r="J203">
        <v>71.3</v>
      </c>
      <c r="K203">
        <v>27.6</v>
      </c>
      <c r="L203">
        <v>59.8</v>
      </c>
      <c r="O203">
        <v>202</v>
      </c>
      <c r="P203">
        <v>9</v>
      </c>
      <c r="Q203" t="s">
        <v>362</v>
      </c>
      <c r="R203" s="4">
        <f t="shared" si="53"/>
        <v>0</v>
      </c>
      <c r="S203" s="4">
        <f t="shared" si="54"/>
        <v>0</v>
      </c>
      <c r="T203" s="4" t="str">
        <f t="shared" si="55"/>
        <v/>
      </c>
      <c r="W203" s="5">
        <v>202</v>
      </c>
      <c r="X203" s="5">
        <v>46.780949999999997</v>
      </c>
      <c r="Y203" s="5">
        <v>117.08582</v>
      </c>
      <c r="Z203" s="1">
        <f t="shared" si="52"/>
        <v>0</v>
      </c>
    </row>
    <row r="204" spans="1:26" x14ac:dyDescent="0.3">
      <c r="A204" t="s">
        <v>32</v>
      </c>
      <c r="B204" s="1" t="s">
        <v>353</v>
      </c>
      <c r="C204" s="1">
        <v>202</v>
      </c>
      <c r="D204" s="1">
        <f t="shared" si="48"/>
        <v>203</v>
      </c>
      <c r="E204" s="1">
        <v>10</v>
      </c>
      <c r="F204" s="1" t="s">
        <v>362</v>
      </c>
      <c r="G204">
        <v>616</v>
      </c>
      <c r="H204">
        <v>10.3</v>
      </c>
      <c r="I204">
        <v>9.1</v>
      </c>
      <c r="J204">
        <v>71.900000000000006</v>
      </c>
      <c r="K204">
        <v>26.3</v>
      </c>
      <c r="L204">
        <v>56.5</v>
      </c>
      <c r="O204">
        <v>203</v>
      </c>
      <c r="P204">
        <v>10</v>
      </c>
      <c r="Q204" t="s">
        <v>362</v>
      </c>
      <c r="R204" s="4">
        <f t="shared" si="53"/>
        <v>0</v>
      </c>
      <c r="S204" s="4">
        <f t="shared" si="54"/>
        <v>0</v>
      </c>
      <c r="T204" s="4" t="str">
        <f t="shared" si="55"/>
        <v/>
      </c>
      <c r="W204" s="5">
        <v>203</v>
      </c>
      <c r="X204" s="5">
        <v>46.78107</v>
      </c>
      <c r="Y204" s="5">
        <v>117.08541</v>
      </c>
      <c r="Z204" s="1">
        <f t="shared" si="52"/>
        <v>0</v>
      </c>
    </row>
    <row r="205" spans="1:26" x14ac:dyDescent="0.3">
      <c r="A205" t="s">
        <v>57</v>
      </c>
      <c r="B205" s="1" t="s">
        <v>353</v>
      </c>
      <c r="C205" s="1">
        <v>203</v>
      </c>
      <c r="D205" s="1">
        <f t="shared" si="48"/>
        <v>204</v>
      </c>
      <c r="E205" s="1">
        <v>11</v>
      </c>
      <c r="F205" s="1" t="s">
        <v>362</v>
      </c>
      <c r="G205">
        <v>891</v>
      </c>
      <c r="H205">
        <v>8.8000000000000007</v>
      </c>
      <c r="I205">
        <v>6.4</v>
      </c>
      <c r="J205">
        <v>79.2</v>
      </c>
      <c r="K205">
        <v>21.2</v>
      </c>
      <c r="L205">
        <v>60</v>
      </c>
      <c r="O205">
        <v>204</v>
      </c>
      <c r="P205">
        <v>11</v>
      </c>
      <c r="Q205" t="s">
        <v>362</v>
      </c>
      <c r="R205" s="4">
        <f t="shared" si="53"/>
        <v>0</v>
      </c>
      <c r="S205" s="4">
        <f t="shared" si="54"/>
        <v>0</v>
      </c>
      <c r="T205" s="4" t="str">
        <f t="shared" si="55"/>
        <v/>
      </c>
      <c r="W205" s="5">
        <v>204</v>
      </c>
      <c r="X205" s="5">
        <v>46.780920000000002</v>
      </c>
      <c r="Y205" s="5">
        <v>117.08499</v>
      </c>
      <c r="Z205" s="1">
        <f t="shared" si="52"/>
        <v>0</v>
      </c>
    </row>
    <row r="206" spans="1:26" x14ac:dyDescent="0.3">
      <c r="A206" t="s">
        <v>205</v>
      </c>
      <c r="B206" s="1" t="s">
        <v>354</v>
      </c>
      <c r="C206" s="1">
        <v>204</v>
      </c>
      <c r="D206" s="1">
        <f t="shared" si="48"/>
        <v>205</v>
      </c>
      <c r="E206" s="1">
        <v>12</v>
      </c>
      <c r="F206" s="1" t="s">
        <v>362</v>
      </c>
      <c r="G206">
        <v>462</v>
      </c>
      <c r="O206">
        <v>205</v>
      </c>
      <c r="P206">
        <v>12</v>
      </c>
      <c r="Q206" t="s">
        <v>362</v>
      </c>
      <c r="R206" s="4">
        <f t="shared" si="53"/>
        <v>0</v>
      </c>
      <c r="S206" s="4">
        <f t="shared" si="54"/>
        <v>0</v>
      </c>
      <c r="T206" s="4" t="str">
        <f t="shared" si="55"/>
        <v/>
      </c>
      <c r="W206" s="5">
        <v>205</v>
      </c>
      <c r="X206" s="5">
        <v>46.781010000000002</v>
      </c>
      <c r="Y206" s="5">
        <v>117.08457</v>
      </c>
      <c r="Z206" s="1">
        <f t="shared" si="52"/>
        <v>0</v>
      </c>
    </row>
    <row r="207" spans="1:26" x14ac:dyDescent="0.3">
      <c r="A207" t="s">
        <v>33</v>
      </c>
      <c r="B207" s="1" t="s">
        <v>352</v>
      </c>
      <c r="C207" s="1">
        <v>205</v>
      </c>
      <c r="D207" s="1">
        <f t="shared" si="48"/>
        <v>206</v>
      </c>
      <c r="E207" s="1">
        <v>13</v>
      </c>
      <c r="F207" s="1" t="s">
        <v>362</v>
      </c>
      <c r="G207">
        <v>996</v>
      </c>
      <c r="H207">
        <v>11.4</v>
      </c>
      <c r="I207">
        <v>9.4</v>
      </c>
      <c r="J207">
        <v>64</v>
      </c>
      <c r="L207">
        <v>52.8</v>
      </c>
      <c r="O207">
        <v>206</v>
      </c>
      <c r="P207">
        <v>13</v>
      </c>
      <c r="Q207" t="s">
        <v>362</v>
      </c>
      <c r="R207" s="4">
        <f t="shared" si="53"/>
        <v>0</v>
      </c>
      <c r="S207" s="4">
        <f t="shared" si="54"/>
        <v>0</v>
      </c>
      <c r="T207" s="4" t="str">
        <f t="shared" si="55"/>
        <v/>
      </c>
      <c r="W207" s="5">
        <v>206</v>
      </c>
      <c r="X207" s="5">
        <v>46.78096</v>
      </c>
      <c r="Y207" s="5">
        <v>117.08414999999999</v>
      </c>
      <c r="Z207" s="1">
        <f t="shared" si="52"/>
        <v>0</v>
      </c>
    </row>
    <row r="208" spans="1:26" x14ac:dyDescent="0.3">
      <c r="A208" t="s">
        <v>48</v>
      </c>
      <c r="B208" s="1" t="s">
        <v>352</v>
      </c>
      <c r="C208" s="1">
        <v>206</v>
      </c>
      <c r="D208" s="1">
        <f t="shared" si="48"/>
        <v>207</v>
      </c>
      <c r="E208" s="1">
        <v>14</v>
      </c>
      <c r="F208" s="1" t="s">
        <v>362</v>
      </c>
      <c r="G208">
        <v>838</v>
      </c>
      <c r="H208">
        <v>10.1</v>
      </c>
      <c r="I208">
        <v>7.7</v>
      </c>
      <c r="J208">
        <v>64.2</v>
      </c>
      <c r="L208">
        <v>54.4</v>
      </c>
      <c r="O208">
        <v>207</v>
      </c>
      <c r="P208">
        <v>14</v>
      </c>
      <c r="Q208" t="s">
        <v>362</v>
      </c>
      <c r="R208" s="4">
        <f t="shared" si="53"/>
        <v>0</v>
      </c>
      <c r="S208" s="4">
        <f t="shared" si="54"/>
        <v>0</v>
      </c>
      <c r="T208" s="4" t="str">
        <f t="shared" si="55"/>
        <v/>
      </c>
      <c r="W208" s="5">
        <v>207</v>
      </c>
      <c r="X208" s="5">
        <v>46.781039999999997</v>
      </c>
      <c r="Y208" s="5">
        <v>117.08374999999999</v>
      </c>
      <c r="Z208" s="1">
        <f t="shared" si="52"/>
        <v>0</v>
      </c>
    </row>
    <row r="209" spans="1:26" x14ac:dyDescent="0.3">
      <c r="A209" t="s">
        <v>145</v>
      </c>
      <c r="B209" s="1" t="s">
        <v>354</v>
      </c>
      <c r="C209" s="1">
        <v>207</v>
      </c>
      <c r="D209" s="1">
        <f t="shared" si="48"/>
        <v>208</v>
      </c>
      <c r="E209" s="1">
        <v>15</v>
      </c>
      <c r="F209" s="1" t="s">
        <v>362</v>
      </c>
      <c r="G209">
        <v>242</v>
      </c>
      <c r="O209">
        <v>208</v>
      </c>
      <c r="P209">
        <v>15</v>
      </c>
      <c r="Q209" t="s">
        <v>362</v>
      </c>
      <c r="R209" s="4">
        <f t="shared" si="53"/>
        <v>0</v>
      </c>
      <c r="S209" s="4">
        <f t="shared" si="54"/>
        <v>0</v>
      </c>
      <c r="T209" s="4" t="str">
        <f t="shared" si="55"/>
        <v/>
      </c>
      <c r="W209" s="5">
        <v>208</v>
      </c>
      <c r="X209" s="5">
        <v>46.780949999999997</v>
      </c>
      <c r="Y209" s="5">
        <v>117.08332</v>
      </c>
      <c r="Z209" s="1">
        <f t="shared" si="52"/>
        <v>0</v>
      </c>
    </row>
    <row r="210" spans="1:26" x14ac:dyDescent="0.3">
      <c r="A210" t="s">
        <v>185</v>
      </c>
      <c r="B210" s="1" t="s">
        <v>354</v>
      </c>
      <c r="C210" s="1">
        <v>208</v>
      </c>
      <c r="D210" s="1">
        <f t="shared" si="48"/>
        <v>209</v>
      </c>
      <c r="E210" s="1">
        <v>16</v>
      </c>
      <c r="F210" s="1" t="s">
        <v>362</v>
      </c>
      <c r="G210">
        <v>381</v>
      </c>
      <c r="O210">
        <v>209</v>
      </c>
      <c r="P210">
        <v>16</v>
      </c>
      <c r="Q210" t="s">
        <v>362</v>
      </c>
      <c r="R210" s="4">
        <f t="shared" si="53"/>
        <v>0</v>
      </c>
      <c r="S210" s="4">
        <f t="shared" si="54"/>
        <v>0</v>
      </c>
      <c r="T210" s="4" t="str">
        <f t="shared" si="55"/>
        <v/>
      </c>
      <c r="W210" s="5">
        <v>209</v>
      </c>
      <c r="X210" s="5">
        <v>46.781010000000002</v>
      </c>
      <c r="Y210" s="5">
        <v>117.0829</v>
      </c>
      <c r="Z210" s="1">
        <f t="shared" si="52"/>
        <v>0</v>
      </c>
    </row>
    <row r="211" spans="1:26" x14ac:dyDescent="0.3">
      <c r="A211" t="s">
        <v>174</v>
      </c>
      <c r="B211" s="1" t="s">
        <v>354</v>
      </c>
      <c r="C211" s="1">
        <v>209</v>
      </c>
      <c r="D211" s="1">
        <f t="shared" si="48"/>
        <v>210</v>
      </c>
      <c r="E211" s="1">
        <v>17</v>
      </c>
      <c r="F211" s="1" t="s">
        <v>362</v>
      </c>
      <c r="G211">
        <v>352</v>
      </c>
      <c r="O211">
        <v>210</v>
      </c>
      <c r="P211">
        <v>17</v>
      </c>
      <c r="Q211" t="s">
        <v>362</v>
      </c>
      <c r="R211" s="4">
        <f t="shared" si="53"/>
        <v>0</v>
      </c>
      <c r="S211" s="4">
        <f t="shared" si="54"/>
        <v>0</v>
      </c>
      <c r="T211" s="4" t="str">
        <f t="shared" si="55"/>
        <v/>
      </c>
      <c r="W211" s="5">
        <v>210</v>
      </c>
      <c r="X211" s="5">
        <v>46.78105</v>
      </c>
      <c r="Y211" s="5">
        <v>117.08248</v>
      </c>
      <c r="Z211" s="1">
        <f t="shared" si="52"/>
        <v>0</v>
      </c>
    </row>
    <row r="212" spans="1:26" x14ac:dyDescent="0.3">
      <c r="A212" t="s">
        <v>156</v>
      </c>
      <c r="B212" s="1" t="s">
        <v>354</v>
      </c>
      <c r="C212" s="1">
        <v>210</v>
      </c>
      <c r="D212" s="1">
        <f t="shared" si="48"/>
        <v>211</v>
      </c>
      <c r="E212" s="1">
        <v>18</v>
      </c>
      <c r="F212" s="1" t="s">
        <v>362</v>
      </c>
      <c r="G212">
        <v>529</v>
      </c>
      <c r="O212">
        <v>211</v>
      </c>
      <c r="P212">
        <v>18</v>
      </c>
      <c r="Q212" t="s">
        <v>362</v>
      </c>
      <c r="R212" s="4">
        <f t="shared" si="53"/>
        <v>0</v>
      </c>
      <c r="S212" s="4">
        <f t="shared" si="54"/>
        <v>0</v>
      </c>
      <c r="T212" s="4" t="str">
        <f t="shared" si="55"/>
        <v/>
      </c>
      <c r="W212" s="5">
        <v>211</v>
      </c>
      <c r="X212" s="5">
        <v>46.780850000000001</v>
      </c>
      <c r="Y212" s="5">
        <v>117.08206</v>
      </c>
      <c r="Z212" s="1">
        <f t="shared" si="52"/>
        <v>0</v>
      </c>
    </row>
    <row r="213" spans="1:26" x14ac:dyDescent="0.3">
      <c r="A213" t="s">
        <v>162</v>
      </c>
      <c r="B213" s="1" t="s">
        <v>354</v>
      </c>
      <c r="C213" s="1">
        <v>211</v>
      </c>
      <c r="D213" s="1">
        <f t="shared" si="48"/>
        <v>212</v>
      </c>
      <c r="E213" s="1">
        <v>19</v>
      </c>
      <c r="F213" s="1" t="s">
        <v>362</v>
      </c>
      <c r="G213">
        <v>429</v>
      </c>
      <c r="O213">
        <v>212</v>
      </c>
      <c r="P213">
        <v>19</v>
      </c>
      <c r="Q213" t="s">
        <v>362</v>
      </c>
      <c r="R213" s="4">
        <f t="shared" si="53"/>
        <v>0</v>
      </c>
      <c r="S213" s="4">
        <f t="shared" si="54"/>
        <v>0</v>
      </c>
      <c r="T213" s="4" t="str">
        <f t="shared" si="55"/>
        <v/>
      </c>
      <c r="W213" s="5">
        <v>212</v>
      </c>
      <c r="X213" s="5">
        <v>46.780990000000003</v>
      </c>
      <c r="Y213" s="5">
        <v>117.08163999999999</v>
      </c>
      <c r="Z213" s="1">
        <f t="shared" si="52"/>
        <v>0</v>
      </c>
    </row>
    <row r="214" spans="1:26" x14ac:dyDescent="0.3">
      <c r="A214" t="s">
        <v>85</v>
      </c>
      <c r="B214" s="1" t="s">
        <v>353</v>
      </c>
      <c r="C214" s="1">
        <v>212</v>
      </c>
      <c r="D214" s="1">
        <f t="shared" si="48"/>
        <v>213</v>
      </c>
      <c r="E214" s="1">
        <v>20</v>
      </c>
      <c r="F214" s="1" t="s">
        <v>362</v>
      </c>
      <c r="G214">
        <v>843</v>
      </c>
      <c r="H214">
        <v>10.3</v>
      </c>
      <c r="I214">
        <v>6.9</v>
      </c>
      <c r="J214">
        <v>77.8</v>
      </c>
      <c r="K214">
        <v>26</v>
      </c>
      <c r="L214">
        <v>61</v>
      </c>
      <c r="O214">
        <v>213</v>
      </c>
      <c r="P214">
        <v>20</v>
      </c>
      <c r="Q214" t="s">
        <v>362</v>
      </c>
      <c r="R214" s="4">
        <f t="shared" si="53"/>
        <v>0</v>
      </c>
      <c r="S214" s="4">
        <f t="shared" si="54"/>
        <v>0</v>
      </c>
      <c r="T214" s="4" t="str">
        <f t="shared" si="55"/>
        <v/>
      </c>
      <c r="W214" s="5">
        <v>213</v>
      </c>
      <c r="X214" s="5">
        <v>46.780990000000003</v>
      </c>
      <c r="Y214" s="5">
        <v>117.08123000000001</v>
      </c>
      <c r="Z214" s="1">
        <f t="shared" si="52"/>
        <v>0</v>
      </c>
    </row>
    <row r="215" spans="1:26" x14ac:dyDescent="0.3">
      <c r="A215" t="s">
        <v>18</v>
      </c>
      <c r="B215" s="1" t="s">
        <v>353</v>
      </c>
      <c r="C215" s="1">
        <v>213</v>
      </c>
      <c r="D215" s="1">
        <f t="shared" si="48"/>
        <v>214</v>
      </c>
      <c r="E215" s="1">
        <v>21</v>
      </c>
      <c r="F215" s="1" t="s">
        <v>362</v>
      </c>
      <c r="G215">
        <v>946</v>
      </c>
      <c r="H215">
        <v>9.1</v>
      </c>
      <c r="I215">
        <v>10</v>
      </c>
      <c r="J215">
        <v>71.2</v>
      </c>
      <c r="K215">
        <v>24.6</v>
      </c>
      <c r="L215">
        <v>63.5</v>
      </c>
      <c r="O215">
        <v>214</v>
      </c>
      <c r="P215">
        <v>21</v>
      </c>
      <c r="Q215" t="s">
        <v>362</v>
      </c>
      <c r="R215" s="4">
        <f t="shared" si="53"/>
        <v>0</v>
      </c>
      <c r="S215" s="4">
        <f t="shared" si="54"/>
        <v>0</v>
      </c>
      <c r="T215" s="4" t="str">
        <f t="shared" si="55"/>
        <v/>
      </c>
      <c r="W215" s="5">
        <v>214</v>
      </c>
      <c r="X215" s="5">
        <v>46.780850000000001</v>
      </c>
      <c r="Y215" s="5">
        <v>117.08081</v>
      </c>
      <c r="Z215" s="1">
        <f t="shared" si="52"/>
        <v>0</v>
      </c>
    </row>
    <row r="216" spans="1:26" x14ac:dyDescent="0.3">
      <c r="A216" t="s">
        <v>76</v>
      </c>
      <c r="B216" s="1" t="s">
        <v>353</v>
      </c>
      <c r="C216" s="1">
        <v>214</v>
      </c>
      <c r="D216" s="1">
        <f t="shared" si="48"/>
        <v>215</v>
      </c>
      <c r="E216" s="1">
        <v>22</v>
      </c>
      <c r="F216" s="1" t="s">
        <v>362</v>
      </c>
      <c r="G216">
        <v>897</v>
      </c>
      <c r="H216">
        <v>10.6</v>
      </c>
      <c r="I216">
        <v>6.8</v>
      </c>
      <c r="J216">
        <v>77.3</v>
      </c>
      <c r="K216">
        <v>26.8</v>
      </c>
      <c r="L216">
        <v>63.9</v>
      </c>
      <c r="O216">
        <v>215</v>
      </c>
      <c r="P216">
        <v>22</v>
      </c>
      <c r="Q216" t="s">
        <v>362</v>
      </c>
      <c r="R216" s="4">
        <f t="shared" si="53"/>
        <v>0</v>
      </c>
      <c r="S216" s="4">
        <f t="shared" si="54"/>
        <v>0</v>
      </c>
      <c r="T216" s="4" t="str">
        <f t="shared" si="55"/>
        <v/>
      </c>
      <c r="W216" s="5">
        <v>215</v>
      </c>
      <c r="X216" s="5">
        <v>46.781120000000001</v>
      </c>
      <c r="Y216" s="5">
        <v>117.08044</v>
      </c>
      <c r="Z216" s="1">
        <f t="shared" si="52"/>
        <v>0</v>
      </c>
    </row>
    <row r="217" spans="1:26" x14ac:dyDescent="0.3">
      <c r="A217" t="s">
        <v>224</v>
      </c>
      <c r="B217" s="1" t="s">
        <v>355</v>
      </c>
      <c r="C217" s="1">
        <v>216</v>
      </c>
      <c r="D217" s="1">
        <v>216</v>
      </c>
      <c r="E217" s="1">
        <v>23</v>
      </c>
      <c r="F217" s="1" t="s">
        <v>362</v>
      </c>
      <c r="G217">
        <v>903</v>
      </c>
      <c r="H217">
        <v>10.8</v>
      </c>
      <c r="I217">
        <v>9.5</v>
      </c>
      <c r="J217">
        <v>72.400000000000006</v>
      </c>
      <c r="K217">
        <v>30.2</v>
      </c>
      <c r="L217">
        <v>59</v>
      </c>
      <c r="O217">
        <v>216</v>
      </c>
      <c r="P217">
        <v>23</v>
      </c>
      <c r="Q217" t="s">
        <v>362</v>
      </c>
      <c r="R217" s="4">
        <f t="shared" ref="R217:R225" si="56">D217-O217</f>
        <v>0</v>
      </c>
      <c r="S217" s="4">
        <f t="shared" ref="S217:S225" si="57">P217-E217</f>
        <v>0</v>
      </c>
      <c r="T217" s="4" t="str">
        <f t="shared" ref="T217:T225" si="58">IF(Q217=F217,"","error")</f>
        <v/>
      </c>
      <c r="W217" s="5">
        <v>216</v>
      </c>
      <c r="X217" s="5">
        <v>46.781080000000003</v>
      </c>
      <c r="Y217" s="5">
        <v>117.07997</v>
      </c>
      <c r="Z217" s="1">
        <f t="shared" si="52"/>
        <v>0</v>
      </c>
    </row>
    <row r="218" spans="1:26" x14ac:dyDescent="0.3">
      <c r="A218" t="s">
        <v>285</v>
      </c>
      <c r="B218" s="1" t="s">
        <v>355</v>
      </c>
      <c r="C218" s="1">
        <v>217</v>
      </c>
      <c r="D218" s="1">
        <v>217</v>
      </c>
      <c r="E218" s="1">
        <v>24</v>
      </c>
      <c r="F218" s="1" t="s">
        <v>362</v>
      </c>
      <c r="G218">
        <v>1009</v>
      </c>
      <c r="H218">
        <v>10.5</v>
      </c>
      <c r="I218">
        <v>9.3000000000000007</v>
      </c>
      <c r="J218">
        <v>73.7</v>
      </c>
      <c r="K218">
        <v>27.9</v>
      </c>
      <c r="L218">
        <v>60.4</v>
      </c>
      <c r="O218">
        <v>217</v>
      </c>
      <c r="P218">
        <v>24</v>
      </c>
      <c r="Q218" t="s">
        <v>362</v>
      </c>
      <c r="R218" s="4">
        <f t="shared" si="56"/>
        <v>0</v>
      </c>
      <c r="S218" s="4">
        <f t="shared" si="57"/>
        <v>0</v>
      </c>
      <c r="T218" s="4" t="str">
        <f t="shared" si="58"/>
        <v/>
      </c>
      <c r="W218" s="5">
        <v>217</v>
      </c>
      <c r="X218" s="5">
        <v>46.78105</v>
      </c>
      <c r="Y218" s="5">
        <v>117.07955</v>
      </c>
      <c r="Z218" s="1">
        <f t="shared" si="52"/>
        <v>0</v>
      </c>
    </row>
    <row r="219" spans="1:26" x14ac:dyDescent="0.3">
      <c r="A219" t="s">
        <v>276</v>
      </c>
      <c r="B219" s="1" t="s">
        <v>355</v>
      </c>
      <c r="C219" s="1">
        <v>218</v>
      </c>
      <c r="D219" s="1">
        <v>218</v>
      </c>
      <c r="E219" s="1">
        <v>25</v>
      </c>
      <c r="F219" s="1" t="s">
        <v>362</v>
      </c>
      <c r="G219">
        <v>791</v>
      </c>
      <c r="H219">
        <v>8.5</v>
      </c>
      <c r="I219">
        <v>9.1999999999999993</v>
      </c>
      <c r="J219">
        <v>76</v>
      </c>
      <c r="K219">
        <v>20.5</v>
      </c>
      <c r="L219">
        <v>59.7</v>
      </c>
      <c r="O219">
        <v>218</v>
      </c>
      <c r="P219">
        <v>25</v>
      </c>
      <c r="Q219" t="s">
        <v>362</v>
      </c>
      <c r="R219" s="4">
        <f t="shared" si="56"/>
        <v>0</v>
      </c>
      <c r="S219" s="4">
        <f t="shared" si="57"/>
        <v>0</v>
      </c>
      <c r="T219" s="4" t="str">
        <f t="shared" si="58"/>
        <v/>
      </c>
      <c r="W219" s="5">
        <v>218</v>
      </c>
      <c r="X219" s="5">
        <v>46.780970000000003</v>
      </c>
      <c r="Y219" s="5">
        <v>117.07914</v>
      </c>
      <c r="Z219" s="1">
        <f t="shared" si="52"/>
        <v>0</v>
      </c>
    </row>
    <row r="220" spans="1:26" x14ac:dyDescent="0.3">
      <c r="A220" t="s">
        <v>298</v>
      </c>
      <c r="B220" s="1" t="s">
        <v>355</v>
      </c>
      <c r="C220" s="1">
        <v>219</v>
      </c>
      <c r="D220" s="1">
        <v>219</v>
      </c>
      <c r="E220" s="1">
        <v>26</v>
      </c>
      <c r="F220" s="1" t="s">
        <v>362</v>
      </c>
      <c r="G220">
        <v>936</v>
      </c>
      <c r="H220">
        <v>8.8000000000000007</v>
      </c>
      <c r="I220">
        <v>9.3000000000000007</v>
      </c>
      <c r="J220">
        <v>74</v>
      </c>
      <c r="K220">
        <v>21.5</v>
      </c>
      <c r="L220">
        <v>58.8</v>
      </c>
      <c r="O220">
        <v>219</v>
      </c>
      <c r="P220">
        <v>26</v>
      </c>
      <c r="Q220" t="s">
        <v>362</v>
      </c>
      <c r="R220" s="4">
        <f t="shared" si="56"/>
        <v>0</v>
      </c>
      <c r="S220" s="4">
        <f t="shared" si="57"/>
        <v>0</v>
      </c>
      <c r="T220" s="4" t="str">
        <f t="shared" si="58"/>
        <v/>
      </c>
      <c r="W220" s="5">
        <v>219</v>
      </c>
      <c r="X220" s="5">
        <v>46.78098</v>
      </c>
      <c r="Y220" s="5">
        <v>117.07872</v>
      </c>
      <c r="Z220" s="1">
        <f t="shared" si="52"/>
        <v>0</v>
      </c>
    </row>
    <row r="221" spans="1:26" x14ac:dyDescent="0.3">
      <c r="A221" t="s">
        <v>307</v>
      </c>
      <c r="B221" s="1" t="s">
        <v>355</v>
      </c>
      <c r="C221" s="1">
        <v>220</v>
      </c>
      <c r="D221" s="1">
        <v>220</v>
      </c>
      <c r="E221" s="1">
        <v>27</v>
      </c>
      <c r="F221" s="1" t="s">
        <v>362</v>
      </c>
      <c r="G221">
        <v>1042</v>
      </c>
      <c r="H221">
        <v>9.6999999999999993</v>
      </c>
      <c r="I221">
        <v>9.3000000000000007</v>
      </c>
      <c r="J221">
        <v>73.8</v>
      </c>
      <c r="K221">
        <v>24.6</v>
      </c>
      <c r="L221">
        <v>59.2</v>
      </c>
      <c r="O221">
        <v>220</v>
      </c>
      <c r="P221">
        <v>27</v>
      </c>
      <c r="Q221" t="s">
        <v>362</v>
      </c>
      <c r="R221" s="4">
        <f t="shared" si="56"/>
        <v>0</v>
      </c>
      <c r="S221" s="4">
        <f t="shared" si="57"/>
        <v>0</v>
      </c>
      <c r="T221" s="4" t="str">
        <f t="shared" si="58"/>
        <v/>
      </c>
      <c r="W221" s="5">
        <v>220</v>
      </c>
      <c r="X221" s="5">
        <v>46.780990000000003</v>
      </c>
      <c r="Y221" s="5">
        <v>117.0783</v>
      </c>
      <c r="Z221" s="1">
        <f t="shared" si="52"/>
        <v>0</v>
      </c>
    </row>
    <row r="222" spans="1:26" x14ac:dyDescent="0.3">
      <c r="A222" t="s">
        <v>258</v>
      </c>
      <c r="B222" s="1" t="s">
        <v>355</v>
      </c>
      <c r="C222" s="1">
        <v>221</v>
      </c>
      <c r="D222" s="1">
        <v>221</v>
      </c>
      <c r="E222" s="1">
        <v>28</v>
      </c>
      <c r="F222" s="1" t="s">
        <v>362</v>
      </c>
      <c r="G222">
        <v>1014</v>
      </c>
      <c r="H222">
        <v>9.8000000000000007</v>
      </c>
      <c r="I222">
        <v>9.4</v>
      </c>
      <c r="J222">
        <v>74.3</v>
      </c>
      <c r="K222">
        <v>25.2</v>
      </c>
      <c r="L222">
        <v>60.6</v>
      </c>
      <c r="O222">
        <v>221</v>
      </c>
      <c r="P222">
        <v>28</v>
      </c>
      <c r="Q222" t="s">
        <v>362</v>
      </c>
      <c r="R222" s="4">
        <f t="shared" si="56"/>
        <v>0</v>
      </c>
      <c r="S222" s="4">
        <f t="shared" si="57"/>
        <v>0</v>
      </c>
      <c r="T222" s="4" t="str">
        <f t="shared" si="58"/>
        <v/>
      </c>
      <c r="W222" s="5">
        <v>221</v>
      </c>
      <c r="X222" s="5">
        <v>46.780920000000002</v>
      </c>
      <c r="Y222" s="5">
        <v>117.07787999999999</v>
      </c>
      <c r="Z222" s="1">
        <f t="shared" si="52"/>
        <v>0</v>
      </c>
    </row>
    <row r="223" spans="1:26" x14ac:dyDescent="0.3">
      <c r="A223" t="s">
        <v>274</v>
      </c>
      <c r="B223" s="1" t="s">
        <v>355</v>
      </c>
      <c r="C223" s="1">
        <v>222</v>
      </c>
      <c r="D223" s="1">
        <v>222</v>
      </c>
      <c r="E223" s="1">
        <v>29</v>
      </c>
      <c r="F223" s="1" t="s">
        <v>362</v>
      </c>
      <c r="G223">
        <v>1085</v>
      </c>
      <c r="H223">
        <v>10.1</v>
      </c>
      <c r="I223">
        <v>9.3000000000000007</v>
      </c>
      <c r="J223">
        <v>73.5</v>
      </c>
      <c r="K223">
        <v>26.3</v>
      </c>
      <c r="L223">
        <v>60.3</v>
      </c>
      <c r="O223">
        <v>222</v>
      </c>
      <c r="P223">
        <v>29</v>
      </c>
      <c r="Q223" t="s">
        <v>362</v>
      </c>
      <c r="R223" s="4">
        <f t="shared" si="56"/>
        <v>0</v>
      </c>
      <c r="S223" s="4">
        <f t="shared" si="57"/>
        <v>0</v>
      </c>
      <c r="T223" s="4" t="str">
        <f t="shared" si="58"/>
        <v/>
      </c>
      <c r="W223" s="5">
        <v>222</v>
      </c>
      <c r="X223" s="5">
        <v>46.781089999999999</v>
      </c>
      <c r="Y223" s="5">
        <v>117.07746</v>
      </c>
      <c r="Z223" s="1">
        <f t="shared" si="52"/>
        <v>0</v>
      </c>
    </row>
    <row r="224" spans="1:26" s="1" customFormat="1" x14ac:dyDescent="0.3">
      <c r="A224" t="s">
        <v>273</v>
      </c>
      <c r="B224" s="1" t="s">
        <v>355</v>
      </c>
      <c r="C224" s="1">
        <v>223</v>
      </c>
      <c r="D224" s="1">
        <v>223</v>
      </c>
      <c r="E224" s="1">
        <v>30</v>
      </c>
      <c r="F224" s="1" t="s">
        <v>362</v>
      </c>
      <c r="G224">
        <v>735</v>
      </c>
      <c r="H224">
        <v>10.1</v>
      </c>
      <c r="I224">
        <v>9</v>
      </c>
      <c r="J224">
        <v>73</v>
      </c>
      <c r="K224">
        <v>26.1</v>
      </c>
      <c r="L224">
        <v>54.8</v>
      </c>
      <c r="M224"/>
      <c r="O224" s="1">
        <v>223</v>
      </c>
      <c r="P224" s="1">
        <v>30</v>
      </c>
      <c r="Q224" s="1" t="s">
        <v>362</v>
      </c>
      <c r="R224" s="4">
        <f t="shared" si="56"/>
        <v>0</v>
      </c>
      <c r="S224" s="4">
        <f t="shared" si="57"/>
        <v>0</v>
      </c>
      <c r="T224" s="4" t="str">
        <f t="shared" si="58"/>
        <v/>
      </c>
      <c r="W224" s="5">
        <v>223</v>
      </c>
      <c r="X224" s="5">
        <v>46.780859999999997</v>
      </c>
      <c r="Y224" s="5">
        <v>117.07705</v>
      </c>
      <c r="Z224" s="1">
        <f t="shared" si="52"/>
        <v>0</v>
      </c>
    </row>
    <row r="225" spans="1:26" x14ac:dyDescent="0.3">
      <c r="A225" t="s">
        <v>322</v>
      </c>
      <c r="B225" s="1" t="s">
        <v>355</v>
      </c>
      <c r="C225" s="1">
        <v>224</v>
      </c>
      <c r="D225" s="1">
        <v>224</v>
      </c>
      <c r="E225" s="1">
        <v>31</v>
      </c>
      <c r="F225" s="1" t="s">
        <v>362</v>
      </c>
      <c r="G225">
        <v>988</v>
      </c>
      <c r="H225">
        <v>9.6</v>
      </c>
      <c r="I225">
        <v>9</v>
      </c>
      <c r="J225">
        <v>75.3</v>
      </c>
      <c r="K225">
        <v>24.5</v>
      </c>
      <c r="L225">
        <v>59.3</v>
      </c>
      <c r="O225">
        <v>224</v>
      </c>
      <c r="P225">
        <v>31</v>
      </c>
      <c r="Q225" t="s">
        <v>362</v>
      </c>
      <c r="R225" s="4">
        <f t="shared" si="56"/>
        <v>0</v>
      </c>
      <c r="S225" s="4">
        <f t="shared" si="57"/>
        <v>0</v>
      </c>
      <c r="T225" s="4" t="str">
        <f t="shared" si="58"/>
        <v/>
      </c>
      <c r="W225" s="5">
        <v>224</v>
      </c>
      <c r="X225" s="5">
        <v>46.780990000000003</v>
      </c>
      <c r="Y225" s="5">
        <v>117.07662999999999</v>
      </c>
      <c r="Z225" s="1">
        <f t="shared" si="52"/>
        <v>0</v>
      </c>
    </row>
    <row r="226" spans="1:26" x14ac:dyDescent="0.3">
      <c r="A226" s="1"/>
      <c r="D226" s="1">
        <v>225</v>
      </c>
      <c r="E226" s="1">
        <v>7</v>
      </c>
      <c r="F226" s="1" t="s">
        <v>361</v>
      </c>
      <c r="G226" s="1"/>
      <c r="H226" s="1"/>
      <c r="I226" s="1"/>
      <c r="J226" s="1"/>
      <c r="K226" s="1"/>
      <c r="L226" s="1"/>
      <c r="M226" s="1"/>
      <c r="O226">
        <v>225</v>
      </c>
      <c r="P226">
        <v>7</v>
      </c>
      <c r="Q226" t="s">
        <v>361</v>
      </c>
      <c r="R226" s="4">
        <f t="shared" ref="R226:R241" si="59">D226-O226</f>
        <v>0</v>
      </c>
      <c r="S226" s="4">
        <f t="shared" ref="S226:S241" si="60">P226-E226</f>
        <v>0</v>
      </c>
      <c r="T226" s="4" t="str">
        <f t="shared" ref="T226:T241" si="61">IF(Q226=F226,"","error")</f>
        <v/>
      </c>
      <c r="W226" s="5">
        <v>225</v>
      </c>
      <c r="X226" s="5">
        <v>46.781359999999999</v>
      </c>
      <c r="Y226" s="5">
        <v>117.08629000000001</v>
      </c>
      <c r="Z226" s="1">
        <f t="shared" si="52"/>
        <v>0</v>
      </c>
    </row>
    <row r="227" spans="1:26" x14ac:dyDescent="0.3">
      <c r="A227" t="s">
        <v>67</v>
      </c>
      <c r="B227" s="1" t="s">
        <v>353</v>
      </c>
      <c r="C227" s="1">
        <v>225</v>
      </c>
      <c r="D227" s="1">
        <f t="shared" si="48"/>
        <v>226</v>
      </c>
      <c r="E227" s="1">
        <v>8</v>
      </c>
      <c r="F227" s="1" t="s">
        <v>361</v>
      </c>
      <c r="G227">
        <v>658</v>
      </c>
      <c r="H227">
        <v>9.8000000000000007</v>
      </c>
      <c r="I227">
        <v>6.8</v>
      </c>
      <c r="J227">
        <v>77.400000000000006</v>
      </c>
      <c r="K227">
        <v>23.6</v>
      </c>
      <c r="L227">
        <v>61.5</v>
      </c>
      <c r="O227">
        <v>226</v>
      </c>
      <c r="P227">
        <v>8</v>
      </c>
      <c r="Q227" t="s">
        <v>361</v>
      </c>
      <c r="R227" s="4">
        <f t="shared" si="59"/>
        <v>0</v>
      </c>
      <c r="S227" s="4">
        <f t="shared" si="60"/>
        <v>0</v>
      </c>
      <c r="T227" s="4" t="str">
        <f t="shared" si="61"/>
        <v/>
      </c>
      <c r="W227" s="5">
        <v>226</v>
      </c>
      <c r="X227" s="5">
        <v>46.781320000000001</v>
      </c>
      <c r="Y227" s="5">
        <v>117.08586</v>
      </c>
      <c r="Z227" s="1">
        <f t="shared" si="52"/>
        <v>0</v>
      </c>
    </row>
    <row r="228" spans="1:26" x14ac:dyDescent="0.3">
      <c r="A228" t="s">
        <v>113</v>
      </c>
      <c r="B228" s="1" t="s">
        <v>353</v>
      </c>
      <c r="C228" s="1">
        <v>226</v>
      </c>
      <c r="D228" s="1">
        <f t="shared" si="48"/>
        <v>227</v>
      </c>
      <c r="E228" s="1">
        <v>9</v>
      </c>
      <c r="F228" s="1" t="s">
        <v>361</v>
      </c>
      <c r="G228">
        <v>554</v>
      </c>
      <c r="H228">
        <v>10.9</v>
      </c>
      <c r="I228">
        <v>6.5</v>
      </c>
      <c r="J228">
        <v>75.8</v>
      </c>
      <c r="K228">
        <v>25.1</v>
      </c>
      <c r="L228">
        <v>56.1</v>
      </c>
      <c r="O228">
        <v>227</v>
      </c>
      <c r="P228">
        <v>9</v>
      </c>
      <c r="Q228" t="s">
        <v>361</v>
      </c>
      <c r="R228" s="4">
        <f t="shared" si="59"/>
        <v>0</v>
      </c>
      <c r="S228" s="4">
        <f t="shared" si="60"/>
        <v>0</v>
      </c>
      <c r="T228" s="4" t="str">
        <f t="shared" si="61"/>
        <v/>
      </c>
      <c r="W228" s="5">
        <v>227</v>
      </c>
      <c r="X228" s="5">
        <v>46.781219999999998</v>
      </c>
      <c r="Y228" s="5">
        <v>117.08543</v>
      </c>
      <c r="Z228" s="1">
        <f t="shared" si="52"/>
        <v>0</v>
      </c>
    </row>
    <row r="229" spans="1:26" x14ac:dyDescent="0.3">
      <c r="A229" t="s">
        <v>11</v>
      </c>
      <c r="B229" s="1" t="s">
        <v>353</v>
      </c>
      <c r="C229" s="1">
        <v>227</v>
      </c>
      <c r="D229" s="1">
        <f t="shared" si="48"/>
        <v>228</v>
      </c>
      <c r="E229" s="1">
        <v>10</v>
      </c>
      <c r="F229" s="1" t="s">
        <v>361</v>
      </c>
      <c r="G229">
        <v>463</v>
      </c>
      <c r="H229">
        <v>9.8000000000000007</v>
      </c>
      <c r="I229">
        <v>9.6999999999999993</v>
      </c>
      <c r="J229">
        <v>70.900000000000006</v>
      </c>
      <c r="K229">
        <v>26.6</v>
      </c>
      <c r="L229">
        <v>60.3</v>
      </c>
      <c r="O229">
        <v>228</v>
      </c>
      <c r="P229">
        <v>10</v>
      </c>
      <c r="Q229" t="s">
        <v>361</v>
      </c>
      <c r="R229" s="4">
        <f t="shared" si="59"/>
        <v>0</v>
      </c>
      <c r="S229" s="4">
        <f t="shared" si="60"/>
        <v>0</v>
      </c>
      <c r="T229" s="4" t="str">
        <f t="shared" si="61"/>
        <v/>
      </c>
      <c r="W229" s="5">
        <v>228</v>
      </c>
      <c r="X229" s="5">
        <v>46.781359999999999</v>
      </c>
      <c r="Y229" s="5">
        <v>117.08504000000001</v>
      </c>
      <c r="Z229" s="1">
        <f t="shared" si="52"/>
        <v>0</v>
      </c>
    </row>
    <row r="230" spans="1:26" x14ac:dyDescent="0.3">
      <c r="A230" t="s">
        <v>55</v>
      </c>
      <c r="B230" s="1" t="s">
        <v>353</v>
      </c>
      <c r="C230" s="1">
        <v>228</v>
      </c>
      <c r="D230" s="1">
        <f t="shared" si="48"/>
        <v>229</v>
      </c>
      <c r="E230" s="1">
        <v>11</v>
      </c>
      <c r="F230" s="1" t="s">
        <v>361</v>
      </c>
      <c r="G230">
        <v>907</v>
      </c>
      <c r="H230">
        <v>9.5</v>
      </c>
      <c r="I230">
        <v>6.8</v>
      </c>
      <c r="J230">
        <v>78.7</v>
      </c>
      <c r="K230">
        <v>22.1</v>
      </c>
      <c r="L230">
        <v>61.2</v>
      </c>
      <c r="O230">
        <v>229</v>
      </c>
      <c r="P230">
        <v>11</v>
      </c>
      <c r="Q230" t="s">
        <v>361</v>
      </c>
      <c r="R230" s="4">
        <f t="shared" si="59"/>
        <v>0</v>
      </c>
      <c r="S230" s="4">
        <f t="shared" si="60"/>
        <v>0</v>
      </c>
      <c r="T230" s="4" t="str">
        <f t="shared" si="61"/>
        <v/>
      </c>
      <c r="W230" s="5">
        <v>229</v>
      </c>
      <c r="X230" s="5">
        <v>46.781210000000002</v>
      </c>
      <c r="Y230" s="5">
        <v>117.08462</v>
      </c>
      <c r="Z230" s="1">
        <f t="shared" si="52"/>
        <v>0</v>
      </c>
    </row>
    <row r="231" spans="1:26" x14ac:dyDescent="0.3">
      <c r="A231" t="s">
        <v>202</v>
      </c>
      <c r="B231" s="1" t="s">
        <v>354</v>
      </c>
      <c r="C231" s="1">
        <v>229</v>
      </c>
      <c r="D231" s="1">
        <f t="shared" si="48"/>
        <v>230</v>
      </c>
      <c r="E231" s="1">
        <v>12</v>
      </c>
      <c r="F231" s="1" t="s">
        <v>361</v>
      </c>
      <c r="G231">
        <v>254</v>
      </c>
      <c r="O231">
        <v>230</v>
      </c>
      <c r="P231">
        <v>12</v>
      </c>
      <c r="Q231" t="s">
        <v>361</v>
      </c>
      <c r="R231" s="4">
        <f t="shared" si="59"/>
        <v>0</v>
      </c>
      <c r="S231" s="4">
        <f t="shared" si="60"/>
        <v>0</v>
      </c>
      <c r="T231" s="4" t="str">
        <f t="shared" si="61"/>
        <v/>
      </c>
      <c r="W231" s="5">
        <v>230</v>
      </c>
      <c r="X231" s="5">
        <v>46.781289999999998</v>
      </c>
      <c r="Y231" s="5">
        <v>117.08421</v>
      </c>
      <c r="Z231" s="1">
        <f t="shared" si="52"/>
        <v>0</v>
      </c>
    </row>
    <row r="232" spans="1:26" x14ac:dyDescent="0.3">
      <c r="A232" t="s">
        <v>60</v>
      </c>
      <c r="B232" s="1" t="s">
        <v>352</v>
      </c>
      <c r="C232" s="1">
        <v>230</v>
      </c>
      <c r="D232" s="1">
        <f t="shared" si="48"/>
        <v>231</v>
      </c>
      <c r="E232" s="1">
        <v>13</v>
      </c>
      <c r="F232" s="1" t="s">
        <v>361</v>
      </c>
      <c r="G232">
        <v>812</v>
      </c>
      <c r="H232">
        <v>12.8</v>
      </c>
      <c r="I232">
        <v>8.6999999999999993</v>
      </c>
      <c r="J232">
        <v>63.5</v>
      </c>
      <c r="L232">
        <v>52</v>
      </c>
      <c r="O232">
        <v>231</v>
      </c>
      <c r="P232">
        <v>13</v>
      </c>
      <c r="Q232" t="s">
        <v>361</v>
      </c>
      <c r="R232" s="4">
        <f t="shared" si="59"/>
        <v>0</v>
      </c>
      <c r="S232" s="4">
        <f t="shared" si="60"/>
        <v>0</v>
      </c>
      <c r="T232" s="4" t="str">
        <f t="shared" si="61"/>
        <v/>
      </c>
      <c r="W232" s="5">
        <v>231</v>
      </c>
      <c r="X232" s="5">
        <v>46.78125</v>
      </c>
      <c r="Y232" s="5">
        <v>117.08378999999999</v>
      </c>
      <c r="Z232" s="1">
        <f t="shared" si="52"/>
        <v>0</v>
      </c>
    </row>
    <row r="233" spans="1:26" x14ac:dyDescent="0.3">
      <c r="A233" t="s">
        <v>159</v>
      </c>
      <c r="B233" s="1" t="s">
        <v>354</v>
      </c>
      <c r="C233" s="1">
        <v>231</v>
      </c>
      <c r="D233" s="1">
        <f t="shared" si="48"/>
        <v>232</v>
      </c>
      <c r="E233" s="1">
        <v>14</v>
      </c>
      <c r="F233" s="1" t="s">
        <v>361</v>
      </c>
      <c r="G233">
        <v>517</v>
      </c>
      <c r="O233">
        <v>232</v>
      </c>
      <c r="P233">
        <v>14</v>
      </c>
      <c r="Q233" t="s">
        <v>361</v>
      </c>
      <c r="R233" s="4">
        <f t="shared" si="59"/>
        <v>0</v>
      </c>
      <c r="S233" s="4">
        <f t="shared" si="60"/>
        <v>0</v>
      </c>
      <c r="T233" s="4" t="str">
        <f t="shared" si="61"/>
        <v/>
      </c>
      <c r="W233" s="5">
        <v>232</v>
      </c>
      <c r="X233" s="5">
        <v>46.781269999999999</v>
      </c>
      <c r="Y233" s="5">
        <v>117.08328</v>
      </c>
      <c r="Z233" s="1">
        <f t="shared" si="52"/>
        <v>0</v>
      </c>
    </row>
    <row r="234" spans="1:26" x14ac:dyDescent="0.3">
      <c r="A234" t="s">
        <v>143</v>
      </c>
      <c r="B234" s="1" t="s">
        <v>354</v>
      </c>
      <c r="C234" s="1">
        <v>232</v>
      </c>
      <c r="D234" s="1">
        <f t="shared" si="48"/>
        <v>233</v>
      </c>
      <c r="E234" s="1">
        <v>15</v>
      </c>
      <c r="F234" s="1" t="s">
        <v>361</v>
      </c>
      <c r="G234">
        <v>583</v>
      </c>
      <c r="O234">
        <v>233</v>
      </c>
      <c r="P234">
        <v>15</v>
      </c>
      <c r="Q234" t="s">
        <v>361</v>
      </c>
      <c r="R234" s="4">
        <f t="shared" si="59"/>
        <v>0</v>
      </c>
      <c r="S234" s="4">
        <f t="shared" si="60"/>
        <v>0</v>
      </c>
      <c r="T234" s="4" t="str">
        <f t="shared" si="61"/>
        <v/>
      </c>
      <c r="W234" s="5">
        <v>233</v>
      </c>
      <c r="X234" s="5">
        <v>46.781230000000001</v>
      </c>
      <c r="Y234" s="5">
        <v>117.08295</v>
      </c>
      <c r="Z234" s="1">
        <f t="shared" si="52"/>
        <v>0</v>
      </c>
    </row>
    <row r="235" spans="1:26" x14ac:dyDescent="0.3">
      <c r="A235" t="s">
        <v>144</v>
      </c>
      <c r="B235" s="1" t="s">
        <v>354</v>
      </c>
      <c r="C235" s="1">
        <v>233</v>
      </c>
      <c r="D235" s="1">
        <f t="shared" si="48"/>
        <v>234</v>
      </c>
      <c r="E235" s="1">
        <v>16</v>
      </c>
      <c r="F235" s="1" t="s">
        <v>361</v>
      </c>
      <c r="G235">
        <v>817</v>
      </c>
      <c r="O235">
        <v>234</v>
      </c>
      <c r="P235">
        <v>16</v>
      </c>
      <c r="Q235" t="s">
        <v>361</v>
      </c>
      <c r="R235" s="4">
        <f t="shared" si="59"/>
        <v>0</v>
      </c>
      <c r="S235" s="4">
        <f t="shared" si="60"/>
        <v>0</v>
      </c>
      <c r="T235" s="4" t="str">
        <f t="shared" si="61"/>
        <v/>
      </c>
      <c r="W235" s="5">
        <v>234</v>
      </c>
      <c r="X235" s="5">
        <v>46.781300000000002</v>
      </c>
      <c r="Y235" s="5">
        <v>117.08253000000001</v>
      </c>
      <c r="Z235" s="1">
        <f t="shared" si="52"/>
        <v>0</v>
      </c>
    </row>
    <row r="236" spans="1:26" x14ac:dyDescent="0.3">
      <c r="A236" t="s">
        <v>194</v>
      </c>
      <c r="B236" s="1" t="s">
        <v>354</v>
      </c>
      <c r="C236" s="1">
        <v>234</v>
      </c>
      <c r="D236" s="1">
        <f t="shared" si="48"/>
        <v>235</v>
      </c>
      <c r="E236" s="1">
        <v>17</v>
      </c>
      <c r="F236" s="1" t="s">
        <v>361</v>
      </c>
      <c r="G236">
        <v>392</v>
      </c>
      <c r="O236">
        <v>235</v>
      </c>
      <c r="P236">
        <v>17</v>
      </c>
      <c r="Q236" t="s">
        <v>361</v>
      </c>
      <c r="R236" s="4">
        <f t="shared" si="59"/>
        <v>0</v>
      </c>
      <c r="S236" s="4">
        <f t="shared" si="60"/>
        <v>0</v>
      </c>
      <c r="T236" s="4" t="str">
        <f t="shared" si="61"/>
        <v/>
      </c>
      <c r="W236" s="5">
        <v>235</v>
      </c>
      <c r="X236" s="5">
        <v>46.78134</v>
      </c>
      <c r="Y236" s="5">
        <v>117.08212</v>
      </c>
      <c r="Z236" s="1">
        <f t="shared" si="52"/>
        <v>0</v>
      </c>
    </row>
    <row r="237" spans="1:26" x14ac:dyDescent="0.3">
      <c r="A237" t="s">
        <v>157</v>
      </c>
      <c r="B237" s="1" t="s">
        <v>354</v>
      </c>
      <c r="C237" s="1">
        <v>235</v>
      </c>
      <c r="D237" s="1">
        <f t="shared" si="48"/>
        <v>236</v>
      </c>
      <c r="E237" s="1">
        <v>18</v>
      </c>
      <c r="F237" s="1" t="s">
        <v>361</v>
      </c>
      <c r="G237">
        <v>371</v>
      </c>
      <c r="O237">
        <v>236</v>
      </c>
      <c r="P237">
        <v>18</v>
      </c>
      <c r="Q237" t="s">
        <v>361</v>
      </c>
      <c r="R237" s="4">
        <f t="shared" si="59"/>
        <v>0</v>
      </c>
      <c r="S237" s="4">
        <f t="shared" si="60"/>
        <v>0</v>
      </c>
      <c r="T237" s="4" t="str">
        <f t="shared" si="61"/>
        <v/>
      </c>
      <c r="W237" s="5">
        <v>236</v>
      </c>
      <c r="X237" s="5">
        <v>46.781140000000001</v>
      </c>
      <c r="Y237" s="5">
        <v>117.0817</v>
      </c>
      <c r="Z237" s="1">
        <f t="shared" si="52"/>
        <v>0</v>
      </c>
    </row>
    <row r="238" spans="1:26" x14ac:dyDescent="0.3">
      <c r="A238" t="s">
        <v>52</v>
      </c>
      <c r="B238" s="1" t="s">
        <v>353</v>
      </c>
      <c r="C238" s="1">
        <v>236</v>
      </c>
      <c r="D238" s="1">
        <f t="shared" si="48"/>
        <v>237</v>
      </c>
      <c r="E238" s="1">
        <v>19</v>
      </c>
      <c r="F238" s="1" t="s">
        <v>361</v>
      </c>
      <c r="G238">
        <v>778</v>
      </c>
      <c r="H238">
        <v>10.8</v>
      </c>
      <c r="I238">
        <v>6.5</v>
      </c>
      <c r="J238">
        <v>76.099999999999994</v>
      </c>
      <c r="K238">
        <v>25.8</v>
      </c>
      <c r="L238">
        <v>60.1</v>
      </c>
      <c r="O238">
        <v>237</v>
      </c>
      <c r="P238">
        <v>19</v>
      </c>
      <c r="Q238" t="s">
        <v>361</v>
      </c>
      <c r="R238" s="4">
        <f t="shared" si="59"/>
        <v>0</v>
      </c>
      <c r="S238" s="4">
        <f t="shared" si="60"/>
        <v>0</v>
      </c>
      <c r="T238" s="4" t="str">
        <f t="shared" si="61"/>
        <v/>
      </c>
      <c r="W238" s="5">
        <v>237</v>
      </c>
      <c r="X238" s="5">
        <v>46.781260000000003</v>
      </c>
      <c r="Y238" s="5">
        <v>117.08123999999999</v>
      </c>
      <c r="Z238" s="1">
        <f t="shared" si="52"/>
        <v>0</v>
      </c>
    </row>
    <row r="239" spans="1:26" x14ac:dyDescent="0.3">
      <c r="A239" t="s">
        <v>105</v>
      </c>
      <c r="B239" s="1" t="s">
        <v>353</v>
      </c>
      <c r="C239" s="1">
        <v>237</v>
      </c>
      <c r="D239" s="1">
        <f t="shared" si="48"/>
        <v>238</v>
      </c>
      <c r="E239" s="1">
        <v>20</v>
      </c>
      <c r="F239" s="1" t="s">
        <v>361</v>
      </c>
      <c r="G239">
        <v>856</v>
      </c>
      <c r="H239">
        <v>9.6</v>
      </c>
      <c r="I239">
        <v>6.7</v>
      </c>
      <c r="J239">
        <v>78.2</v>
      </c>
      <c r="K239">
        <v>23.4</v>
      </c>
      <c r="L239">
        <v>62.9</v>
      </c>
      <c r="O239">
        <v>238</v>
      </c>
      <c r="P239">
        <v>20</v>
      </c>
      <c r="Q239" t="s">
        <v>361</v>
      </c>
      <c r="R239" s="4">
        <f t="shared" si="59"/>
        <v>0</v>
      </c>
      <c r="S239" s="4">
        <f t="shared" si="60"/>
        <v>0</v>
      </c>
      <c r="T239" s="4" t="str">
        <f t="shared" si="61"/>
        <v/>
      </c>
      <c r="W239" s="5">
        <v>238</v>
      </c>
      <c r="X239" s="5">
        <v>46.781280000000002</v>
      </c>
      <c r="Y239" s="5">
        <v>117.08086</v>
      </c>
      <c r="Z239" s="1">
        <f t="shared" si="52"/>
        <v>0</v>
      </c>
    </row>
    <row r="240" spans="1:26" x14ac:dyDescent="0.3">
      <c r="A240" t="s">
        <v>111</v>
      </c>
      <c r="B240" s="1" t="s">
        <v>353</v>
      </c>
      <c r="C240" s="1">
        <v>238</v>
      </c>
      <c r="D240" s="1">
        <f t="shared" si="48"/>
        <v>239</v>
      </c>
      <c r="E240" s="1">
        <v>21</v>
      </c>
      <c r="F240" s="1" t="s">
        <v>361</v>
      </c>
      <c r="G240">
        <v>892</v>
      </c>
      <c r="H240">
        <v>10.3</v>
      </c>
      <c r="I240">
        <v>6.6</v>
      </c>
      <c r="J240">
        <v>77.599999999999994</v>
      </c>
      <c r="K240">
        <v>25.3</v>
      </c>
      <c r="L240">
        <v>61.6</v>
      </c>
      <c r="O240">
        <v>239</v>
      </c>
      <c r="P240">
        <v>21</v>
      </c>
      <c r="Q240" t="s">
        <v>361</v>
      </c>
      <c r="R240" s="4">
        <f t="shared" si="59"/>
        <v>0</v>
      </c>
      <c r="S240" s="4">
        <f t="shared" si="60"/>
        <v>0</v>
      </c>
      <c r="T240" s="4" t="str">
        <f t="shared" si="61"/>
        <v/>
      </c>
      <c r="W240" s="5">
        <v>239</v>
      </c>
      <c r="X240" s="5">
        <v>46.781149999999997</v>
      </c>
      <c r="Y240" s="5">
        <v>117.08045</v>
      </c>
      <c r="Z240" s="1">
        <f t="shared" si="52"/>
        <v>0</v>
      </c>
    </row>
    <row r="241" spans="1:26" x14ac:dyDescent="0.3">
      <c r="A241" t="s">
        <v>75</v>
      </c>
      <c r="B241" s="1" t="s">
        <v>353</v>
      </c>
      <c r="C241" s="1">
        <v>239</v>
      </c>
      <c r="D241" s="1">
        <f t="shared" si="48"/>
        <v>240</v>
      </c>
      <c r="E241" s="1">
        <v>22</v>
      </c>
      <c r="F241" s="1" t="s">
        <v>361</v>
      </c>
      <c r="G241">
        <v>499</v>
      </c>
      <c r="H241">
        <v>11.2</v>
      </c>
      <c r="I241">
        <v>6.6</v>
      </c>
      <c r="J241">
        <v>77</v>
      </c>
      <c r="K241">
        <v>27.9</v>
      </c>
      <c r="L241">
        <v>61.5</v>
      </c>
      <c r="O241">
        <v>240</v>
      </c>
      <c r="P241">
        <v>22</v>
      </c>
      <c r="Q241" t="s">
        <v>361</v>
      </c>
      <c r="R241" s="4">
        <f t="shared" si="59"/>
        <v>0</v>
      </c>
      <c r="S241" s="4">
        <f t="shared" si="60"/>
        <v>0</v>
      </c>
      <c r="T241" s="4" t="str">
        <f t="shared" si="61"/>
        <v/>
      </c>
      <c r="W241" s="5">
        <v>240</v>
      </c>
      <c r="X241" s="5">
        <v>46.78145</v>
      </c>
      <c r="Y241" s="5">
        <v>117.08011</v>
      </c>
      <c r="Z241" s="1">
        <f t="shared" si="52"/>
        <v>0</v>
      </c>
    </row>
    <row r="242" spans="1:26" x14ac:dyDescent="0.3">
      <c r="A242" t="s">
        <v>314</v>
      </c>
      <c r="B242" s="1" t="s">
        <v>355</v>
      </c>
      <c r="C242" s="1">
        <v>241</v>
      </c>
      <c r="D242" s="1">
        <v>241</v>
      </c>
      <c r="E242" s="1">
        <v>23</v>
      </c>
      <c r="F242" s="1" t="s">
        <v>361</v>
      </c>
      <c r="G242">
        <v>1008</v>
      </c>
      <c r="H242">
        <v>11.7</v>
      </c>
      <c r="I242">
        <v>9.3000000000000007</v>
      </c>
      <c r="J242">
        <v>71.900000000000006</v>
      </c>
      <c r="K242">
        <v>31.7</v>
      </c>
      <c r="L242">
        <v>60.6</v>
      </c>
      <c r="O242">
        <v>241</v>
      </c>
      <c r="P242">
        <v>23</v>
      </c>
      <c r="Q242" t="s">
        <v>361</v>
      </c>
      <c r="R242" s="4">
        <f t="shared" ref="R242:R264" si="62">D242-O242</f>
        <v>0</v>
      </c>
      <c r="S242" s="4">
        <f t="shared" ref="S242:S264" si="63">P242-E242</f>
        <v>0</v>
      </c>
      <c r="T242" s="4" t="str">
        <f t="shared" ref="T242:T264" si="64">IF(Q242=F242,"","error")</f>
        <v/>
      </c>
      <c r="W242" s="5">
        <v>241</v>
      </c>
      <c r="X242" s="5">
        <v>46.781370000000003</v>
      </c>
      <c r="Y242" s="5">
        <v>117.07961</v>
      </c>
      <c r="Z242" s="1">
        <f t="shared" si="52"/>
        <v>0</v>
      </c>
    </row>
    <row r="243" spans="1:26" x14ac:dyDescent="0.3">
      <c r="A243" t="s">
        <v>265</v>
      </c>
      <c r="B243" s="1" t="s">
        <v>355</v>
      </c>
      <c r="C243" s="1">
        <v>242</v>
      </c>
      <c r="D243" s="1">
        <v>242</v>
      </c>
      <c r="E243" s="1">
        <v>24</v>
      </c>
      <c r="F243" s="1" t="s">
        <v>361</v>
      </c>
      <c r="G243">
        <v>827</v>
      </c>
      <c r="H243">
        <v>9.6</v>
      </c>
      <c r="I243">
        <v>9.3000000000000007</v>
      </c>
      <c r="J243">
        <v>74.900000000000006</v>
      </c>
      <c r="K243">
        <v>24.6</v>
      </c>
      <c r="L243">
        <v>61.5</v>
      </c>
      <c r="O243">
        <v>242</v>
      </c>
      <c r="P243">
        <v>24</v>
      </c>
      <c r="Q243" t="s">
        <v>361</v>
      </c>
      <c r="R243" s="4">
        <f t="shared" si="62"/>
        <v>0</v>
      </c>
      <c r="S243" s="4">
        <f t="shared" si="63"/>
        <v>0</v>
      </c>
      <c r="T243" s="4" t="str">
        <f t="shared" si="64"/>
        <v/>
      </c>
      <c r="W243" s="5">
        <v>242</v>
      </c>
      <c r="X243" s="5">
        <v>46.781329999999997</v>
      </c>
      <c r="Y243" s="5">
        <v>117.07919</v>
      </c>
      <c r="Z243" s="1">
        <f t="shared" si="52"/>
        <v>0</v>
      </c>
    </row>
    <row r="244" spans="1:26" x14ac:dyDescent="0.3">
      <c r="A244" t="s">
        <v>271</v>
      </c>
      <c r="B244" s="1" t="s">
        <v>355</v>
      </c>
      <c r="C244" s="1">
        <v>243</v>
      </c>
      <c r="D244" s="1">
        <v>243</v>
      </c>
      <c r="E244" s="1">
        <v>25</v>
      </c>
      <c r="F244" s="1" t="s">
        <v>361</v>
      </c>
      <c r="G244">
        <v>861</v>
      </c>
      <c r="H244">
        <v>8.6</v>
      </c>
      <c r="I244">
        <v>9.4</v>
      </c>
      <c r="J244">
        <v>75.7</v>
      </c>
      <c r="K244">
        <v>21.2</v>
      </c>
      <c r="L244">
        <v>58.4</v>
      </c>
      <c r="O244">
        <v>243</v>
      </c>
      <c r="P244">
        <v>25</v>
      </c>
      <c r="Q244" t="s">
        <v>361</v>
      </c>
      <c r="R244" s="4">
        <f t="shared" si="62"/>
        <v>0</v>
      </c>
      <c r="S244" s="4">
        <f t="shared" si="63"/>
        <v>0</v>
      </c>
      <c r="T244" s="4" t="str">
        <f t="shared" si="64"/>
        <v/>
      </c>
      <c r="W244" s="5">
        <v>243</v>
      </c>
      <c r="X244" s="5">
        <v>46.781260000000003</v>
      </c>
      <c r="Y244" s="5">
        <v>117.07877000000001</v>
      </c>
      <c r="Z244" s="1">
        <f t="shared" si="52"/>
        <v>0</v>
      </c>
    </row>
    <row r="245" spans="1:26" x14ac:dyDescent="0.3">
      <c r="A245" t="s">
        <v>280</v>
      </c>
      <c r="B245" s="1" t="s">
        <v>355</v>
      </c>
      <c r="C245" s="1">
        <v>244</v>
      </c>
      <c r="D245" s="1">
        <v>244</v>
      </c>
      <c r="E245" s="1">
        <v>26</v>
      </c>
      <c r="F245" s="1" t="s">
        <v>361</v>
      </c>
      <c r="G245">
        <v>790</v>
      </c>
      <c r="H245">
        <v>9.1</v>
      </c>
      <c r="I245">
        <v>9.6</v>
      </c>
      <c r="J245">
        <v>73.900000000000006</v>
      </c>
      <c r="K245">
        <v>23.5</v>
      </c>
      <c r="L245">
        <v>59.1</v>
      </c>
      <c r="O245">
        <v>244</v>
      </c>
      <c r="P245">
        <v>26</v>
      </c>
      <c r="Q245" t="s">
        <v>361</v>
      </c>
      <c r="R245" s="4">
        <f t="shared" si="62"/>
        <v>0</v>
      </c>
      <c r="S245" s="4">
        <f t="shared" si="63"/>
        <v>0</v>
      </c>
      <c r="T245" s="4" t="str">
        <f t="shared" si="64"/>
        <v/>
      </c>
      <c r="W245" s="5">
        <v>244</v>
      </c>
      <c r="X245" s="5">
        <v>46.781289999999998</v>
      </c>
      <c r="Y245" s="5">
        <v>117.07839</v>
      </c>
      <c r="Z245" s="1">
        <f t="shared" si="52"/>
        <v>0</v>
      </c>
    </row>
    <row r="246" spans="1:26" x14ac:dyDescent="0.3">
      <c r="A246" t="s">
        <v>305</v>
      </c>
      <c r="B246" s="1" t="s">
        <v>355</v>
      </c>
      <c r="C246" s="1">
        <v>245</v>
      </c>
      <c r="D246" s="1">
        <v>245</v>
      </c>
      <c r="E246" s="1">
        <v>27</v>
      </c>
      <c r="F246" s="1" t="s">
        <v>361</v>
      </c>
      <c r="G246">
        <v>1038</v>
      </c>
      <c r="H246">
        <v>10.7</v>
      </c>
      <c r="I246">
        <v>9.4</v>
      </c>
      <c r="J246">
        <v>72.7</v>
      </c>
      <c r="K246">
        <v>28.5</v>
      </c>
      <c r="L246">
        <v>59.1</v>
      </c>
      <c r="O246">
        <v>245</v>
      </c>
      <c r="P246">
        <v>27</v>
      </c>
      <c r="Q246" t="s">
        <v>361</v>
      </c>
      <c r="R246" s="4">
        <f t="shared" si="62"/>
        <v>0</v>
      </c>
      <c r="S246" s="4">
        <f t="shared" si="63"/>
        <v>0</v>
      </c>
      <c r="T246" s="4" t="str">
        <f t="shared" si="64"/>
        <v/>
      </c>
      <c r="W246" s="5">
        <v>245</v>
      </c>
      <c r="X246" s="5">
        <v>46.781269999999999</v>
      </c>
      <c r="Y246" s="5">
        <v>117.07794</v>
      </c>
      <c r="Z246" s="1">
        <f t="shared" si="52"/>
        <v>0</v>
      </c>
    </row>
    <row r="247" spans="1:26" x14ac:dyDescent="0.3">
      <c r="A247" t="s">
        <v>315</v>
      </c>
      <c r="B247" s="1" t="s">
        <v>355</v>
      </c>
      <c r="C247" s="1">
        <v>246</v>
      </c>
      <c r="D247" s="1">
        <v>246</v>
      </c>
      <c r="E247" s="1">
        <v>28</v>
      </c>
      <c r="F247" s="1" t="s">
        <v>361</v>
      </c>
      <c r="G247">
        <v>1148</v>
      </c>
      <c r="H247">
        <v>10</v>
      </c>
      <c r="I247">
        <v>9.1999999999999993</v>
      </c>
      <c r="J247">
        <v>74.400000000000006</v>
      </c>
      <c r="K247">
        <v>26.2</v>
      </c>
      <c r="L247">
        <v>61.1</v>
      </c>
      <c r="O247">
        <v>246</v>
      </c>
      <c r="P247">
        <v>28</v>
      </c>
      <c r="Q247" t="s">
        <v>361</v>
      </c>
      <c r="R247" s="4">
        <f t="shared" si="62"/>
        <v>0</v>
      </c>
      <c r="S247" s="4">
        <f t="shared" si="63"/>
        <v>0</v>
      </c>
      <c r="T247" s="4" t="str">
        <f t="shared" si="64"/>
        <v/>
      </c>
      <c r="W247" s="5">
        <v>246</v>
      </c>
      <c r="X247" s="5">
        <v>46.781210000000002</v>
      </c>
      <c r="Y247" s="5">
        <v>117.07752000000001</v>
      </c>
      <c r="Z247" s="1">
        <f t="shared" si="52"/>
        <v>0</v>
      </c>
    </row>
    <row r="248" spans="1:26" x14ac:dyDescent="0.3">
      <c r="A248" t="s">
        <v>312</v>
      </c>
      <c r="B248" s="1" t="s">
        <v>355</v>
      </c>
      <c r="C248" s="1">
        <v>247</v>
      </c>
      <c r="D248" s="1">
        <v>247</v>
      </c>
      <c r="E248" s="1">
        <v>29</v>
      </c>
      <c r="F248" s="1" t="s">
        <v>361</v>
      </c>
      <c r="G248">
        <v>959</v>
      </c>
      <c r="H248">
        <v>10.8</v>
      </c>
      <c r="I248">
        <v>9.4</v>
      </c>
      <c r="J248">
        <v>71.599999999999994</v>
      </c>
      <c r="K248">
        <v>28.9</v>
      </c>
      <c r="L248">
        <v>58.4</v>
      </c>
      <c r="O248">
        <v>247</v>
      </c>
      <c r="P248">
        <v>29</v>
      </c>
      <c r="Q248" t="s">
        <v>361</v>
      </c>
      <c r="R248" s="4">
        <f t="shared" si="62"/>
        <v>0</v>
      </c>
      <c r="S248" s="4">
        <f t="shared" si="63"/>
        <v>0</v>
      </c>
      <c r="T248" s="4" t="str">
        <f t="shared" si="64"/>
        <v/>
      </c>
      <c r="W248" s="5">
        <v>247</v>
      </c>
      <c r="X248" s="5">
        <v>46.781370000000003</v>
      </c>
      <c r="Y248" s="5">
        <v>117.0771</v>
      </c>
      <c r="Z248" s="1">
        <f t="shared" si="52"/>
        <v>0</v>
      </c>
    </row>
    <row r="249" spans="1:26" s="1" customFormat="1" x14ac:dyDescent="0.3">
      <c r="A249" t="s">
        <v>256</v>
      </c>
      <c r="B249" s="1" t="s">
        <v>355</v>
      </c>
      <c r="C249" s="2">
        <v>248</v>
      </c>
      <c r="D249" s="1">
        <v>248</v>
      </c>
      <c r="E249" s="1">
        <v>30</v>
      </c>
      <c r="F249" s="1" t="s">
        <v>361</v>
      </c>
      <c r="G249">
        <v>1148</v>
      </c>
      <c r="H249">
        <v>9</v>
      </c>
      <c r="I249">
        <v>9.1</v>
      </c>
      <c r="J249">
        <v>74.900000000000006</v>
      </c>
      <c r="K249">
        <v>22.1</v>
      </c>
      <c r="L249">
        <v>59.9</v>
      </c>
      <c r="M249"/>
      <c r="O249" s="1">
        <v>248</v>
      </c>
      <c r="P249" s="1">
        <v>30</v>
      </c>
      <c r="Q249" s="1" t="s">
        <v>361</v>
      </c>
      <c r="R249" s="4">
        <f t="shared" si="62"/>
        <v>0</v>
      </c>
      <c r="S249" s="4">
        <f t="shared" si="63"/>
        <v>0</v>
      </c>
      <c r="T249" s="4" t="str">
        <f t="shared" si="64"/>
        <v/>
      </c>
      <c r="W249" s="5">
        <v>248</v>
      </c>
      <c r="X249" s="5">
        <v>46.78116</v>
      </c>
      <c r="Y249" s="5">
        <v>117.0767</v>
      </c>
      <c r="Z249" s="1">
        <f t="shared" si="52"/>
        <v>0</v>
      </c>
    </row>
    <row r="250" spans="1:26" x14ac:dyDescent="0.3">
      <c r="A250" t="s">
        <v>343</v>
      </c>
      <c r="B250" s="1" t="s">
        <v>355</v>
      </c>
      <c r="C250" s="2">
        <v>248</v>
      </c>
      <c r="D250" s="1">
        <f t="shared" si="48"/>
        <v>249</v>
      </c>
      <c r="E250" s="1">
        <v>9</v>
      </c>
      <c r="F250" s="1" t="s">
        <v>367</v>
      </c>
      <c r="G250">
        <v>99</v>
      </c>
      <c r="H250">
        <v>14.3</v>
      </c>
      <c r="I250">
        <v>9.1</v>
      </c>
      <c r="J250">
        <v>67.5</v>
      </c>
      <c r="K250">
        <v>39.299999999999997</v>
      </c>
      <c r="L250">
        <v>56.6</v>
      </c>
      <c r="O250">
        <v>249</v>
      </c>
      <c r="P250">
        <v>9</v>
      </c>
      <c r="Q250" t="s">
        <v>367</v>
      </c>
      <c r="R250" s="4">
        <f t="shared" si="62"/>
        <v>0</v>
      </c>
      <c r="S250" s="4">
        <f t="shared" si="63"/>
        <v>0</v>
      </c>
      <c r="T250" s="4" t="str">
        <f t="shared" si="64"/>
        <v/>
      </c>
      <c r="W250" s="5">
        <v>249</v>
      </c>
      <c r="X250" s="5">
        <v>46.781529999999997</v>
      </c>
      <c r="Y250" s="5">
        <v>117.08586</v>
      </c>
      <c r="Z250" s="1">
        <f t="shared" si="52"/>
        <v>0</v>
      </c>
    </row>
    <row r="251" spans="1:26" x14ac:dyDescent="0.3">
      <c r="A251" t="s">
        <v>40</v>
      </c>
      <c r="B251" s="1" t="s">
        <v>353</v>
      </c>
      <c r="C251" s="1">
        <v>249</v>
      </c>
      <c r="D251" s="1">
        <f t="shared" ref="D251:D310" si="65">C251+1</f>
        <v>250</v>
      </c>
      <c r="E251" s="1">
        <v>10</v>
      </c>
      <c r="F251" s="1" t="s">
        <v>367</v>
      </c>
      <c r="G251">
        <v>727</v>
      </c>
      <c r="H251">
        <v>8.8000000000000007</v>
      </c>
      <c r="I251">
        <v>7.6</v>
      </c>
      <c r="J251">
        <v>75.400000000000006</v>
      </c>
      <c r="K251">
        <v>22.7</v>
      </c>
      <c r="L251">
        <v>60.3</v>
      </c>
      <c r="O251">
        <v>250</v>
      </c>
      <c r="P251">
        <v>10</v>
      </c>
      <c r="Q251" t="s">
        <v>367</v>
      </c>
      <c r="R251" s="4">
        <f t="shared" si="62"/>
        <v>0</v>
      </c>
      <c r="S251" s="4">
        <f t="shared" si="63"/>
        <v>0</v>
      </c>
      <c r="T251" s="4" t="str">
        <f t="shared" si="64"/>
        <v/>
      </c>
      <c r="W251" s="5">
        <v>250</v>
      </c>
      <c r="X251" s="5">
        <v>46.781640000000003</v>
      </c>
      <c r="Y251" s="5">
        <v>117.08544999999999</v>
      </c>
      <c r="Z251" s="1">
        <f t="shared" si="52"/>
        <v>0</v>
      </c>
    </row>
    <row r="252" spans="1:26" x14ac:dyDescent="0.3">
      <c r="A252" t="s">
        <v>94</v>
      </c>
      <c r="B252" s="1" t="s">
        <v>353</v>
      </c>
      <c r="C252" s="1">
        <v>250</v>
      </c>
      <c r="D252" s="1">
        <f t="shared" si="65"/>
        <v>251</v>
      </c>
      <c r="E252" s="1">
        <v>11</v>
      </c>
      <c r="F252" s="1" t="s">
        <v>367</v>
      </c>
      <c r="G252">
        <v>512</v>
      </c>
      <c r="H252">
        <v>8.8000000000000007</v>
      </c>
      <c r="I252">
        <v>7.6</v>
      </c>
      <c r="J252">
        <v>75.7</v>
      </c>
      <c r="K252">
        <v>22.2</v>
      </c>
      <c r="L252">
        <v>60.4</v>
      </c>
      <c r="O252">
        <v>251</v>
      </c>
      <c r="P252">
        <v>11</v>
      </c>
      <c r="Q252" t="s">
        <v>367</v>
      </c>
      <c r="R252" s="4">
        <f t="shared" si="62"/>
        <v>0</v>
      </c>
      <c r="S252" s="4">
        <f t="shared" si="63"/>
        <v>0</v>
      </c>
      <c r="T252" s="4" t="str">
        <f t="shared" si="64"/>
        <v/>
      </c>
      <c r="W252" s="5">
        <v>251</v>
      </c>
      <c r="X252" s="5">
        <v>46.781489999999998</v>
      </c>
      <c r="Y252" s="5">
        <v>117.08503</v>
      </c>
      <c r="Z252" s="1">
        <f t="shared" si="52"/>
        <v>0</v>
      </c>
    </row>
    <row r="253" spans="1:26" x14ac:dyDescent="0.3">
      <c r="A253" t="s">
        <v>25</v>
      </c>
      <c r="B253" s="1" t="s">
        <v>353</v>
      </c>
      <c r="C253" s="1">
        <v>251</v>
      </c>
      <c r="D253" s="1">
        <f t="shared" si="65"/>
        <v>252</v>
      </c>
      <c r="E253" s="1">
        <v>12</v>
      </c>
      <c r="F253" s="1" t="s">
        <v>367</v>
      </c>
      <c r="G253">
        <v>645</v>
      </c>
      <c r="H253">
        <v>8.9</v>
      </c>
      <c r="I253">
        <v>9.1999999999999993</v>
      </c>
      <c r="J253">
        <v>74.400000000000006</v>
      </c>
      <c r="K253">
        <v>22.9</v>
      </c>
      <c r="L253">
        <v>60.5</v>
      </c>
      <c r="O253">
        <v>252</v>
      </c>
      <c r="P253">
        <v>12</v>
      </c>
      <c r="Q253" t="s">
        <v>367</v>
      </c>
      <c r="R253" s="4">
        <f t="shared" si="62"/>
        <v>0</v>
      </c>
      <c r="S253" s="4">
        <f t="shared" si="63"/>
        <v>0</v>
      </c>
      <c r="T253" s="4" t="str">
        <f t="shared" si="64"/>
        <v/>
      </c>
      <c r="W253" s="5">
        <v>252</v>
      </c>
      <c r="X253" s="5">
        <v>46.781559999999999</v>
      </c>
      <c r="Y253" s="5">
        <v>117.08458</v>
      </c>
      <c r="Z253" s="1">
        <f t="shared" si="52"/>
        <v>0</v>
      </c>
    </row>
    <row r="254" spans="1:26" x14ac:dyDescent="0.3">
      <c r="A254" t="s">
        <v>86</v>
      </c>
      <c r="B254" s="1" t="s">
        <v>353</v>
      </c>
      <c r="C254" s="1">
        <v>252</v>
      </c>
      <c r="D254" s="1">
        <f t="shared" si="65"/>
        <v>253</v>
      </c>
      <c r="E254" s="1">
        <v>13</v>
      </c>
      <c r="F254" s="1" t="s">
        <v>367</v>
      </c>
      <c r="G254">
        <v>582</v>
      </c>
      <c r="H254">
        <v>11.2</v>
      </c>
      <c r="I254">
        <v>6.5</v>
      </c>
      <c r="J254">
        <v>77.3</v>
      </c>
      <c r="K254">
        <v>27.7</v>
      </c>
      <c r="L254">
        <v>60.1</v>
      </c>
      <c r="O254">
        <v>253</v>
      </c>
      <c r="P254">
        <v>13</v>
      </c>
      <c r="Q254" t="s">
        <v>367</v>
      </c>
      <c r="R254" s="4">
        <f t="shared" si="62"/>
        <v>0</v>
      </c>
      <c r="S254" s="4">
        <f t="shared" si="63"/>
        <v>0</v>
      </c>
      <c r="T254" s="4" t="str">
        <f t="shared" si="64"/>
        <v/>
      </c>
      <c r="W254" s="5">
        <v>253</v>
      </c>
      <c r="X254" s="5">
        <v>46.781529999999997</v>
      </c>
      <c r="Y254" s="5">
        <v>117.08419000000001</v>
      </c>
      <c r="Z254" s="1">
        <f t="shared" si="52"/>
        <v>0</v>
      </c>
    </row>
    <row r="255" spans="1:26" x14ac:dyDescent="0.3">
      <c r="A255" t="s">
        <v>172</v>
      </c>
      <c r="B255" s="1" t="s">
        <v>354</v>
      </c>
      <c r="C255" s="1">
        <v>253</v>
      </c>
      <c r="D255" s="1">
        <f t="shared" si="65"/>
        <v>254</v>
      </c>
      <c r="E255" s="1">
        <v>14</v>
      </c>
      <c r="F255" s="1" t="s">
        <v>367</v>
      </c>
      <c r="G255">
        <v>370</v>
      </c>
      <c r="O255">
        <v>254</v>
      </c>
      <c r="P255">
        <v>14</v>
      </c>
      <c r="Q255" t="s">
        <v>367</v>
      </c>
      <c r="R255" s="4">
        <f t="shared" si="62"/>
        <v>0</v>
      </c>
      <c r="S255" s="4">
        <f t="shared" si="63"/>
        <v>0</v>
      </c>
      <c r="T255" s="4" t="str">
        <f t="shared" si="64"/>
        <v/>
      </c>
      <c r="W255" s="5">
        <v>254</v>
      </c>
      <c r="X255" s="5">
        <v>46.781599999999997</v>
      </c>
      <c r="Y255" s="5">
        <v>117.08377</v>
      </c>
      <c r="Z255" s="1">
        <f t="shared" si="52"/>
        <v>0</v>
      </c>
    </row>
    <row r="256" spans="1:26" x14ac:dyDescent="0.3">
      <c r="A256" t="s">
        <v>101</v>
      </c>
      <c r="B256" s="1" t="s">
        <v>352</v>
      </c>
      <c r="C256" s="1">
        <v>254</v>
      </c>
      <c r="D256" s="1">
        <f t="shared" si="65"/>
        <v>255</v>
      </c>
      <c r="E256" s="1">
        <v>15</v>
      </c>
      <c r="F256" s="1" t="s">
        <v>367</v>
      </c>
      <c r="G256">
        <v>697</v>
      </c>
      <c r="H256">
        <v>11.7</v>
      </c>
      <c r="I256">
        <v>6.2</v>
      </c>
      <c r="J256">
        <v>65.8</v>
      </c>
      <c r="L256">
        <v>53</v>
      </c>
      <c r="O256">
        <v>255</v>
      </c>
      <c r="P256">
        <v>15</v>
      </c>
      <c r="Q256" t="s">
        <v>367</v>
      </c>
      <c r="R256" s="4">
        <f t="shared" si="62"/>
        <v>0</v>
      </c>
      <c r="S256" s="4">
        <f t="shared" si="63"/>
        <v>0</v>
      </c>
      <c r="T256" s="4" t="str">
        <f t="shared" si="64"/>
        <v/>
      </c>
      <c r="W256" s="5">
        <v>255</v>
      </c>
      <c r="X256" s="5">
        <v>46.78152</v>
      </c>
      <c r="Y256" s="5">
        <v>117.08336</v>
      </c>
      <c r="Z256" s="1">
        <f t="shared" si="52"/>
        <v>0</v>
      </c>
    </row>
    <row r="257" spans="1:26" x14ac:dyDescent="0.3">
      <c r="A257" t="s">
        <v>149</v>
      </c>
      <c r="B257" s="1" t="s">
        <v>354</v>
      </c>
      <c r="C257" s="1">
        <v>255</v>
      </c>
      <c r="D257" s="1">
        <f t="shared" si="65"/>
        <v>256</v>
      </c>
      <c r="E257" s="1">
        <v>16</v>
      </c>
      <c r="F257" s="1" t="s">
        <v>367</v>
      </c>
      <c r="G257">
        <v>467</v>
      </c>
      <c r="O257">
        <v>256</v>
      </c>
      <c r="P257">
        <v>16</v>
      </c>
      <c r="Q257" t="s">
        <v>367</v>
      </c>
      <c r="R257" s="4">
        <f t="shared" si="62"/>
        <v>0</v>
      </c>
      <c r="S257" s="4">
        <f t="shared" si="63"/>
        <v>0</v>
      </c>
      <c r="T257" s="4" t="str">
        <f t="shared" si="64"/>
        <v/>
      </c>
      <c r="W257" s="5">
        <v>256</v>
      </c>
      <c r="X257" s="5">
        <v>46.781590000000001</v>
      </c>
      <c r="Y257" s="5">
        <v>117.08293999999999</v>
      </c>
      <c r="Z257" s="1">
        <f t="shared" si="52"/>
        <v>0</v>
      </c>
    </row>
    <row r="258" spans="1:26" x14ac:dyDescent="0.3">
      <c r="A258" t="s">
        <v>153</v>
      </c>
      <c r="B258" s="1" t="s">
        <v>354</v>
      </c>
      <c r="C258" s="1">
        <v>256</v>
      </c>
      <c r="D258" s="1">
        <f t="shared" si="65"/>
        <v>257</v>
      </c>
      <c r="E258" s="1">
        <v>17</v>
      </c>
      <c r="F258" s="1" t="s">
        <v>367</v>
      </c>
      <c r="G258">
        <v>338</v>
      </c>
      <c r="O258">
        <v>257</v>
      </c>
      <c r="P258">
        <v>17</v>
      </c>
      <c r="Q258" t="s">
        <v>367</v>
      </c>
      <c r="R258" s="4">
        <f t="shared" si="62"/>
        <v>0</v>
      </c>
      <c r="S258" s="4">
        <f t="shared" si="63"/>
        <v>0</v>
      </c>
      <c r="T258" s="4" t="str">
        <f t="shared" si="64"/>
        <v/>
      </c>
      <c r="W258" s="5">
        <v>257</v>
      </c>
      <c r="X258" s="5">
        <v>46.781619999999997</v>
      </c>
      <c r="Y258" s="5">
        <v>117.08252</v>
      </c>
      <c r="Z258" s="1">
        <f t="shared" si="52"/>
        <v>0</v>
      </c>
    </row>
    <row r="259" spans="1:26" x14ac:dyDescent="0.3">
      <c r="A259" t="s">
        <v>171</v>
      </c>
      <c r="B259" s="1" t="s">
        <v>354</v>
      </c>
      <c r="C259" s="1">
        <v>257</v>
      </c>
      <c r="D259" s="1">
        <f t="shared" si="65"/>
        <v>258</v>
      </c>
      <c r="E259" s="1">
        <v>18</v>
      </c>
      <c r="F259" s="1" t="s">
        <v>367</v>
      </c>
      <c r="G259">
        <v>220</v>
      </c>
      <c r="O259">
        <v>258</v>
      </c>
      <c r="P259">
        <v>18</v>
      </c>
      <c r="Q259" t="s">
        <v>367</v>
      </c>
      <c r="R259" s="4">
        <f t="shared" si="62"/>
        <v>0</v>
      </c>
      <c r="S259" s="4">
        <f t="shared" si="63"/>
        <v>0</v>
      </c>
      <c r="T259" s="4" t="str">
        <f t="shared" si="64"/>
        <v/>
      </c>
      <c r="W259" s="5">
        <v>258</v>
      </c>
      <c r="X259" s="5">
        <v>46.78143</v>
      </c>
      <c r="Y259" s="5">
        <v>117.0821</v>
      </c>
      <c r="Z259" s="1">
        <f t="shared" ref="Z259:Z322" si="66">W259-D259</f>
        <v>0</v>
      </c>
    </row>
    <row r="260" spans="1:26" x14ac:dyDescent="0.3">
      <c r="A260" t="s">
        <v>210</v>
      </c>
      <c r="B260" s="1" t="s">
        <v>354</v>
      </c>
      <c r="C260" s="1">
        <v>258</v>
      </c>
      <c r="D260" s="1">
        <f t="shared" si="65"/>
        <v>259</v>
      </c>
      <c r="E260" s="1">
        <v>19</v>
      </c>
      <c r="F260" s="1" t="s">
        <v>367</v>
      </c>
      <c r="G260">
        <v>214</v>
      </c>
      <c r="O260">
        <v>259</v>
      </c>
      <c r="P260">
        <v>19</v>
      </c>
      <c r="Q260" t="s">
        <v>367</v>
      </c>
      <c r="R260" s="4">
        <f t="shared" si="62"/>
        <v>0</v>
      </c>
      <c r="S260" s="4">
        <f t="shared" si="63"/>
        <v>0</v>
      </c>
      <c r="T260" s="4" t="str">
        <f t="shared" si="64"/>
        <v/>
      </c>
      <c r="W260" s="5">
        <v>259</v>
      </c>
      <c r="X260" s="5">
        <v>46.781559999999999</v>
      </c>
      <c r="Y260" s="5">
        <v>117.08168000000001</v>
      </c>
      <c r="Z260" s="1">
        <f t="shared" si="66"/>
        <v>0</v>
      </c>
    </row>
    <row r="261" spans="1:26" x14ac:dyDescent="0.3">
      <c r="A261" t="s">
        <v>197</v>
      </c>
      <c r="B261" s="1" t="s">
        <v>354</v>
      </c>
      <c r="C261" s="1">
        <v>259</v>
      </c>
      <c r="D261" s="1">
        <f t="shared" si="65"/>
        <v>260</v>
      </c>
      <c r="E261" s="1">
        <v>20</v>
      </c>
      <c r="F261" s="1" t="s">
        <v>367</v>
      </c>
      <c r="G261">
        <v>336</v>
      </c>
      <c r="O261">
        <v>260</v>
      </c>
      <c r="P261">
        <v>20</v>
      </c>
      <c r="Q261" t="s">
        <v>367</v>
      </c>
      <c r="R261" s="4">
        <f t="shared" si="62"/>
        <v>0</v>
      </c>
      <c r="S261" s="4">
        <f t="shared" si="63"/>
        <v>0</v>
      </c>
      <c r="T261" s="4" t="str">
        <f t="shared" si="64"/>
        <v/>
      </c>
      <c r="W261" s="5">
        <v>260</v>
      </c>
      <c r="X261" s="5">
        <v>46.781570000000002</v>
      </c>
      <c r="Y261" s="5">
        <v>117.08127</v>
      </c>
      <c r="Z261" s="1">
        <f t="shared" si="66"/>
        <v>0</v>
      </c>
    </row>
    <row r="262" spans="1:26" x14ac:dyDescent="0.3">
      <c r="A262" t="s">
        <v>9</v>
      </c>
      <c r="B262" s="1" t="s">
        <v>353</v>
      </c>
      <c r="C262" s="1">
        <v>260</v>
      </c>
      <c r="D262" s="1">
        <f t="shared" si="65"/>
        <v>261</v>
      </c>
      <c r="E262" s="1">
        <v>21</v>
      </c>
      <c r="F262" s="1" t="s">
        <v>367</v>
      </c>
      <c r="G262">
        <v>693</v>
      </c>
      <c r="H262">
        <v>12</v>
      </c>
      <c r="I262">
        <v>9.6</v>
      </c>
      <c r="J262">
        <v>68.8</v>
      </c>
      <c r="K262">
        <v>32.4</v>
      </c>
      <c r="L262">
        <v>58.5</v>
      </c>
      <c r="O262">
        <v>261</v>
      </c>
      <c r="P262">
        <v>21</v>
      </c>
      <c r="Q262" t="s">
        <v>367</v>
      </c>
      <c r="R262" s="4">
        <f t="shared" si="62"/>
        <v>0</v>
      </c>
      <c r="S262" s="4">
        <f t="shared" si="63"/>
        <v>0</v>
      </c>
      <c r="T262" s="4" t="str">
        <f t="shared" si="64"/>
        <v/>
      </c>
      <c r="W262" s="5">
        <v>261</v>
      </c>
      <c r="X262" s="5">
        <v>46.781419999999997</v>
      </c>
      <c r="Y262" s="5">
        <v>117.08085</v>
      </c>
      <c r="Z262" s="1">
        <f t="shared" si="66"/>
        <v>0</v>
      </c>
    </row>
    <row r="263" spans="1:26" x14ac:dyDescent="0.3">
      <c r="A263" t="s">
        <v>124</v>
      </c>
      <c r="B263" s="1" t="s">
        <v>353</v>
      </c>
      <c r="C263" s="1">
        <v>261</v>
      </c>
      <c r="D263" s="1">
        <f t="shared" si="65"/>
        <v>262</v>
      </c>
      <c r="E263" s="1">
        <v>22</v>
      </c>
      <c r="F263" s="1" t="s">
        <v>367</v>
      </c>
      <c r="G263">
        <v>733</v>
      </c>
      <c r="H263">
        <v>10.1</v>
      </c>
      <c r="I263">
        <v>6.7</v>
      </c>
      <c r="J263">
        <v>77.5</v>
      </c>
      <c r="K263">
        <v>24.2</v>
      </c>
      <c r="L263">
        <v>60</v>
      </c>
      <c r="O263">
        <v>262</v>
      </c>
      <c r="P263">
        <v>22</v>
      </c>
      <c r="Q263" t="s">
        <v>367</v>
      </c>
      <c r="R263" s="4">
        <f t="shared" si="62"/>
        <v>0</v>
      </c>
      <c r="S263" s="4">
        <f t="shared" si="63"/>
        <v>0</v>
      </c>
      <c r="T263" s="4" t="str">
        <f t="shared" si="64"/>
        <v/>
      </c>
      <c r="W263" s="5">
        <v>262</v>
      </c>
      <c r="X263" s="5">
        <v>46.781689999999998</v>
      </c>
      <c r="Y263" s="5">
        <v>117.08043000000001</v>
      </c>
      <c r="Z263" s="1">
        <f t="shared" si="66"/>
        <v>0</v>
      </c>
    </row>
    <row r="264" spans="1:26" x14ac:dyDescent="0.3">
      <c r="A264" t="s">
        <v>100</v>
      </c>
      <c r="B264" s="1" t="s">
        <v>353</v>
      </c>
      <c r="C264" s="1">
        <v>262</v>
      </c>
      <c r="D264" s="1">
        <f t="shared" si="65"/>
        <v>263</v>
      </c>
      <c r="E264" s="1">
        <v>23</v>
      </c>
      <c r="F264" s="1" t="s">
        <v>367</v>
      </c>
      <c r="G264">
        <v>698</v>
      </c>
      <c r="H264">
        <v>8.8000000000000007</v>
      </c>
      <c r="I264">
        <v>6.8</v>
      </c>
      <c r="J264">
        <v>79.099999999999994</v>
      </c>
      <c r="K264">
        <v>21.3</v>
      </c>
      <c r="L264">
        <v>61.9</v>
      </c>
      <c r="O264">
        <v>263</v>
      </c>
      <c r="P264">
        <v>23</v>
      </c>
      <c r="Q264" t="s">
        <v>367</v>
      </c>
      <c r="R264" s="4">
        <f t="shared" si="62"/>
        <v>0</v>
      </c>
      <c r="S264" s="4">
        <f t="shared" si="63"/>
        <v>0</v>
      </c>
      <c r="T264" s="4" t="str">
        <f t="shared" si="64"/>
        <v/>
      </c>
      <c r="W264" s="5">
        <v>263</v>
      </c>
      <c r="X264" s="5">
        <v>46.781660000000002</v>
      </c>
      <c r="Y264" s="5">
        <v>117.08001</v>
      </c>
      <c r="Z264" s="1">
        <f t="shared" si="66"/>
        <v>0</v>
      </c>
    </row>
    <row r="265" spans="1:26" x14ac:dyDescent="0.3">
      <c r="A265" t="s">
        <v>245</v>
      </c>
      <c r="B265" s="1" t="s">
        <v>355</v>
      </c>
      <c r="C265" s="1">
        <v>264</v>
      </c>
      <c r="D265" s="1">
        <v>264</v>
      </c>
      <c r="E265" s="1">
        <v>24</v>
      </c>
      <c r="F265" s="1" t="s">
        <v>367</v>
      </c>
      <c r="G265">
        <v>1170</v>
      </c>
      <c r="H265">
        <v>10</v>
      </c>
      <c r="I265">
        <v>9.3000000000000007</v>
      </c>
      <c r="J265">
        <v>73.5</v>
      </c>
      <c r="K265">
        <v>27.1</v>
      </c>
      <c r="L265">
        <v>59.4</v>
      </c>
      <c r="O265">
        <v>264</v>
      </c>
      <c r="P265">
        <v>24</v>
      </c>
      <c r="Q265" t="s">
        <v>367</v>
      </c>
      <c r="R265" s="4">
        <f t="shared" ref="R265:R267" si="67">D265-O265</f>
        <v>0</v>
      </c>
      <c r="S265" s="4">
        <f t="shared" ref="S265:S267" si="68">P265-E265</f>
        <v>0</v>
      </c>
      <c r="T265" s="4" t="str">
        <f t="shared" ref="T265:T267" si="69">IF(Q265=F265,"","error")</f>
        <v/>
      </c>
      <c r="W265" s="5">
        <v>264</v>
      </c>
      <c r="X265" s="5">
        <v>46.781619999999997</v>
      </c>
      <c r="Y265" s="5">
        <v>117.07959</v>
      </c>
      <c r="Z265" s="1">
        <f t="shared" si="66"/>
        <v>0</v>
      </c>
    </row>
    <row r="266" spans="1:26" x14ac:dyDescent="0.3">
      <c r="A266" t="s">
        <v>240</v>
      </c>
      <c r="B266" s="1" t="s">
        <v>355</v>
      </c>
      <c r="C266" s="1">
        <v>265</v>
      </c>
      <c r="D266" s="1">
        <v>265</v>
      </c>
      <c r="E266" s="1">
        <v>25</v>
      </c>
      <c r="F266" s="1" t="s">
        <v>367</v>
      </c>
      <c r="G266">
        <v>1318</v>
      </c>
      <c r="H266">
        <v>10</v>
      </c>
      <c r="I266">
        <v>9.4</v>
      </c>
      <c r="J266">
        <v>73.7</v>
      </c>
      <c r="K266">
        <v>27.1</v>
      </c>
      <c r="L266">
        <v>61.5</v>
      </c>
      <c r="O266">
        <v>265</v>
      </c>
      <c r="P266">
        <v>25</v>
      </c>
      <c r="Q266" t="s">
        <v>367</v>
      </c>
      <c r="R266" s="4">
        <f t="shared" si="67"/>
        <v>0</v>
      </c>
      <c r="S266" s="4">
        <f t="shared" si="68"/>
        <v>0</v>
      </c>
      <c r="T266" s="4" t="str">
        <f t="shared" si="69"/>
        <v/>
      </c>
      <c r="W266" s="5">
        <v>265</v>
      </c>
      <c r="X266" s="5">
        <v>46.781529999999997</v>
      </c>
      <c r="Y266" s="5">
        <v>117.07916</v>
      </c>
      <c r="Z266" s="1">
        <f t="shared" si="66"/>
        <v>0</v>
      </c>
    </row>
    <row r="267" spans="1:26" x14ac:dyDescent="0.3">
      <c r="A267" t="s">
        <v>227</v>
      </c>
      <c r="B267" s="1" t="s">
        <v>355</v>
      </c>
      <c r="C267" s="1">
        <v>266</v>
      </c>
      <c r="D267" s="1">
        <v>266</v>
      </c>
      <c r="E267" s="1">
        <v>26</v>
      </c>
      <c r="F267" s="1" t="s">
        <v>367</v>
      </c>
      <c r="G267">
        <v>984</v>
      </c>
      <c r="H267">
        <v>9.9</v>
      </c>
      <c r="I267">
        <v>9.5</v>
      </c>
      <c r="J267">
        <v>72.900000000000006</v>
      </c>
      <c r="K267">
        <v>27.2</v>
      </c>
      <c r="L267">
        <v>60.2</v>
      </c>
      <c r="O267">
        <v>266</v>
      </c>
      <c r="P267">
        <v>26</v>
      </c>
      <c r="Q267" t="s">
        <v>367</v>
      </c>
      <c r="R267" s="4">
        <f t="shared" si="67"/>
        <v>0</v>
      </c>
      <c r="S267" s="4">
        <f t="shared" si="68"/>
        <v>0</v>
      </c>
      <c r="T267" s="4" t="str">
        <f t="shared" si="69"/>
        <v/>
      </c>
      <c r="W267" s="5">
        <v>266</v>
      </c>
      <c r="X267" s="5">
        <v>46.781550000000003</v>
      </c>
      <c r="Y267" s="5">
        <v>117.07876</v>
      </c>
      <c r="Z267" s="1">
        <f t="shared" si="66"/>
        <v>0</v>
      </c>
    </row>
    <row r="268" spans="1:26" x14ac:dyDescent="0.3">
      <c r="A268" t="s">
        <v>291</v>
      </c>
      <c r="B268" s="1" t="s">
        <v>355</v>
      </c>
      <c r="C268" s="2">
        <v>267</v>
      </c>
      <c r="D268" s="1">
        <v>267</v>
      </c>
      <c r="E268" s="1">
        <v>27</v>
      </c>
      <c r="F268" s="1" t="s">
        <v>367</v>
      </c>
      <c r="G268">
        <v>1035</v>
      </c>
      <c r="H268">
        <v>10</v>
      </c>
      <c r="I268">
        <v>9.1</v>
      </c>
      <c r="J268">
        <v>73.900000000000006</v>
      </c>
      <c r="K268">
        <v>26.1</v>
      </c>
      <c r="L268">
        <v>59</v>
      </c>
      <c r="O268">
        <v>267</v>
      </c>
      <c r="P268">
        <v>27</v>
      </c>
      <c r="Q268" t="s">
        <v>367</v>
      </c>
      <c r="R268" s="4">
        <f t="shared" ref="R268:R287" si="70">D268-O268</f>
        <v>0</v>
      </c>
      <c r="S268" s="4">
        <f t="shared" ref="S268:S287" si="71">P268-E268</f>
        <v>0</v>
      </c>
      <c r="T268" s="4" t="str">
        <f t="shared" ref="T268:T287" si="72">IF(Q268=F268,"","error")</f>
        <v/>
      </c>
      <c r="W268" s="5">
        <v>267</v>
      </c>
      <c r="X268" s="5">
        <v>46.781559999999999</v>
      </c>
      <c r="Y268" s="5">
        <v>117.07834</v>
      </c>
      <c r="Z268" s="1">
        <f t="shared" si="66"/>
        <v>0</v>
      </c>
    </row>
    <row r="269" spans="1:26" x14ac:dyDescent="0.3">
      <c r="A269" t="s">
        <v>239</v>
      </c>
      <c r="B269" s="1" t="s">
        <v>355</v>
      </c>
      <c r="C269" s="1">
        <v>268</v>
      </c>
      <c r="D269" s="1">
        <v>268</v>
      </c>
      <c r="E269" s="1">
        <v>28</v>
      </c>
      <c r="F269" s="1" t="s">
        <v>367</v>
      </c>
      <c r="G269">
        <v>985</v>
      </c>
      <c r="H269">
        <v>9.6</v>
      </c>
      <c r="I269">
        <v>9.6</v>
      </c>
      <c r="J269">
        <v>73.900000000000006</v>
      </c>
      <c r="K269">
        <v>25</v>
      </c>
      <c r="L269">
        <v>59.7</v>
      </c>
      <c r="O269">
        <v>268</v>
      </c>
      <c r="P269">
        <v>28</v>
      </c>
      <c r="Q269" t="s">
        <v>367</v>
      </c>
      <c r="R269" s="4">
        <f t="shared" si="70"/>
        <v>0</v>
      </c>
      <c r="S269" s="4">
        <f t="shared" si="71"/>
        <v>0</v>
      </c>
      <c r="T269" s="4" t="str">
        <f t="shared" si="72"/>
        <v/>
      </c>
      <c r="W269" s="5">
        <v>268</v>
      </c>
      <c r="X269" s="5">
        <v>46.781500000000001</v>
      </c>
      <c r="Y269" s="5">
        <v>117.07792000000001</v>
      </c>
      <c r="Z269" s="1">
        <f t="shared" si="66"/>
        <v>0</v>
      </c>
    </row>
    <row r="270" spans="1:26" x14ac:dyDescent="0.3">
      <c r="A270" t="s">
        <v>223</v>
      </c>
      <c r="B270" s="1" t="s">
        <v>355</v>
      </c>
      <c r="C270" s="1">
        <v>269</v>
      </c>
      <c r="D270" s="1">
        <v>269</v>
      </c>
      <c r="E270" s="1">
        <v>29</v>
      </c>
      <c r="F270" s="1" t="s">
        <v>367</v>
      </c>
      <c r="G270">
        <v>824</v>
      </c>
      <c r="H270">
        <v>9.6999999999999993</v>
      </c>
      <c r="I270">
        <v>9.6999999999999993</v>
      </c>
      <c r="J270">
        <v>74.2</v>
      </c>
      <c r="K270">
        <v>26.2</v>
      </c>
      <c r="L270">
        <v>58.2</v>
      </c>
      <c r="O270">
        <v>269</v>
      </c>
      <c r="P270">
        <v>29</v>
      </c>
      <c r="Q270" t="s">
        <v>367</v>
      </c>
      <c r="R270" s="4">
        <f t="shared" si="70"/>
        <v>0</v>
      </c>
      <c r="S270" s="4">
        <f t="shared" si="71"/>
        <v>0</v>
      </c>
      <c r="T270" s="4" t="str">
        <f t="shared" si="72"/>
        <v/>
      </c>
      <c r="W270" s="5">
        <v>269</v>
      </c>
      <c r="X270" s="5">
        <v>46.781660000000002</v>
      </c>
      <c r="Y270" s="5">
        <v>117.0775</v>
      </c>
      <c r="Z270" s="1">
        <f t="shared" si="66"/>
        <v>0</v>
      </c>
    </row>
    <row r="271" spans="1:26" x14ac:dyDescent="0.3">
      <c r="A271" t="s">
        <v>248</v>
      </c>
      <c r="B271" s="1" t="s">
        <v>355</v>
      </c>
      <c r="C271" s="1">
        <v>270</v>
      </c>
      <c r="D271" s="1">
        <v>270</v>
      </c>
      <c r="E271" s="1">
        <v>30</v>
      </c>
      <c r="F271" s="1" t="s">
        <v>367</v>
      </c>
      <c r="G271">
        <v>1214</v>
      </c>
      <c r="H271">
        <v>9.5</v>
      </c>
      <c r="I271">
        <v>9.4</v>
      </c>
      <c r="J271">
        <v>75.400000000000006</v>
      </c>
      <c r="K271">
        <v>24.3</v>
      </c>
      <c r="L271">
        <v>60.1</v>
      </c>
      <c r="O271">
        <v>270</v>
      </c>
      <c r="P271">
        <v>30</v>
      </c>
      <c r="Q271" t="s">
        <v>367</v>
      </c>
      <c r="R271" s="4">
        <f t="shared" si="70"/>
        <v>0</v>
      </c>
      <c r="S271" s="4">
        <f t="shared" si="71"/>
        <v>0</v>
      </c>
      <c r="T271" s="4" t="str">
        <f t="shared" si="72"/>
        <v/>
      </c>
      <c r="W271" s="5">
        <v>270</v>
      </c>
      <c r="X271" s="5">
        <v>46.78143</v>
      </c>
      <c r="Y271" s="5">
        <v>117.07709</v>
      </c>
      <c r="Z271" s="1">
        <f t="shared" si="66"/>
        <v>0</v>
      </c>
    </row>
    <row r="272" spans="1:26" x14ac:dyDescent="0.3">
      <c r="A272" t="s">
        <v>263</v>
      </c>
      <c r="B272" s="1" t="s">
        <v>355</v>
      </c>
      <c r="C272" s="2">
        <v>271</v>
      </c>
      <c r="D272" s="1">
        <v>271</v>
      </c>
      <c r="E272" s="1">
        <v>31</v>
      </c>
      <c r="F272" s="1" t="s">
        <v>367</v>
      </c>
      <c r="G272">
        <v>925</v>
      </c>
      <c r="H272">
        <v>8.9</v>
      </c>
      <c r="I272">
        <v>9.1999999999999993</v>
      </c>
      <c r="J272">
        <v>74.400000000000006</v>
      </c>
      <c r="K272">
        <v>22</v>
      </c>
      <c r="L272">
        <v>58.8</v>
      </c>
      <c r="O272">
        <v>271</v>
      </c>
      <c r="P272">
        <v>31</v>
      </c>
      <c r="Q272" t="s">
        <v>367</v>
      </c>
      <c r="R272" s="4">
        <f t="shared" si="70"/>
        <v>0</v>
      </c>
      <c r="S272" s="4">
        <f t="shared" si="71"/>
        <v>0</v>
      </c>
      <c r="T272" s="4" t="str">
        <f t="shared" si="72"/>
        <v/>
      </c>
      <c r="W272" s="5">
        <v>271</v>
      </c>
      <c r="X272" s="5">
        <v>46.781559999999999</v>
      </c>
      <c r="Y272" s="5">
        <v>117.07666999999999</v>
      </c>
      <c r="Z272" s="1">
        <f t="shared" si="66"/>
        <v>0</v>
      </c>
    </row>
    <row r="273" spans="1:26" s="1" customFormat="1" x14ac:dyDescent="0.3">
      <c r="A273" t="s">
        <v>336</v>
      </c>
      <c r="B273" s="1" t="s">
        <v>355</v>
      </c>
      <c r="C273" s="2">
        <v>271</v>
      </c>
      <c r="D273" s="1">
        <f t="shared" si="65"/>
        <v>272</v>
      </c>
      <c r="E273" s="1">
        <v>9</v>
      </c>
      <c r="F273" s="1" t="s">
        <v>359</v>
      </c>
      <c r="G273">
        <v>370</v>
      </c>
      <c r="H273">
        <v>13.3</v>
      </c>
      <c r="I273">
        <v>9.1</v>
      </c>
      <c r="J273">
        <v>69.599999999999994</v>
      </c>
      <c r="K273">
        <v>36.4</v>
      </c>
      <c r="L273">
        <v>57.9</v>
      </c>
      <c r="M273"/>
      <c r="O273" s="1">
        <v>272</v>
      </c>
      <c r="P273" s="1">
        <v>9</v>
      </c>
      <c r="Q273" s="1" t="s">
        <v>359</v>
      </c>
      <c r="R273" s="4">
        <f t="shared" si="70"/>
        <v>0</v>
      </c>
      <c r="S273" s="4">
        <f t="shared" si="71"/>
        <v>0</v>
      </c>
      <c r="T273" s="4" t="str">
        <f t="shared" si="72"/>
        <v/>
      </c>
      <c r="W273" s="5">
        <v>272</v>
      </c>
      <c r="X273" s="5">
        <v>46.78181</v>
      </c>
      <c r="Y273" s="5">
        <v>117.08559</v>
      </c>
      <c r="Z273" s="1">
        <f t="shared" si="66"/>
        <v>0</v>
      </c>
    </row>
    <row r="274" spans="1:26" x14ac:dyDescent="0.3">
      <c r="A274" t="s">
        <v>104</v>
      </c>
      <c r="B274" s="1" t="s">
        <v>353</v>
      </c>
      <c r="C274" s="1">
        <v>272</v>
      </c>
      <c r="D274" s="1">
        <f t="shared" si="65"/>
        <v>273</v>
      </c>
      <c r="E274" s="1">
        <v>10</v>
      </c>
      <c r="F274" s="1" t="s">
        <v>359</v>
      </c>
      <c r="G274">
        <v>554</v>
      </c>
      <c r="H274">
        <v>9.9</v>
      </c>
      <c r="I274">
        <v>6.3</v>
      </c>
      <c r="J274">
        <v>77.5</v>
      </c>
      <c r="K274">
        <v>22</v>
      </c>
      <c r="L274">
        <v>56.6</v>
      </c>
      <c r="O274">
        <v>273</v>
      </c>
      <c r="P274">
        <v>10</v>
      </c>
      <c r="Q274" t="s">
        <v>359</v>
      </c>
      <c r="R274" s="4">
        <f t="shared" si="70"/>
        <v>0</v>
      </c>
      <c r="S274" s="4">
        <f t="shared" si="71"/>
        <v>0</v>
      </c>
      <c r="T274" s="4" t="str">
        <f t="shared" si="72"/>
        <v/>
      </c>
      <c r="W274" s="5">
        <v>273</v>
      </c>
      <c r="X274" s="5">
        <v>46.781930000000003</v>
      </c>
      <c r="Y274" s="5">
        <v>117.08517000000001</v>
      </c>
      <c r="Z274" s="1">
        <f t="shared" si="66"/>
        <v>0</v>
      </c>
    </row>
    <row r="275" spans="1:26" x14ac:dyDescent="0.3">
      <c r="A275" t="s">
        <v>106</v>
      </c>
      <c r="B275" s="1" t="s">
        <v>353</v>
      </c>
      <c r="C275" s="1">
        <v>273</v>
      </c>
      <c r="D275" s="1">
        <f t="shared" si="65"/>
        <v>274</v>
      </c>
      <c r="E275" s="1">
        <v>11</v>
      </c>
      <c r="F275" s="1" t="s">
        <v>359</v>
      </c>
      <c r="G275">
        <v>756</v>
      </c>
      <c r="H275">
        <v>9</v>
      </c>
      <c r="I275">
        <v>6.5</v>
      </c>
      <c r="J275">
        <v>78.900000000000006</v>
      </c>
      <c r="K275">
        <v>21.3</v>
      </c>
      <c r="L275">
        <v>60.1</v>
      </c>
      <c r="O275">
        <v>274</v>
      </c>
      <c r="P275">
        <v>11</v>
      </c>
      <c r="Q275" t="s">
        <v>359</v>
      </c>
      <c r="R275" s="4">
        <f t="shared" si="70"/>
        <v>0</v>
      </c>
      <c r="S275" s="4">
        <f t="shared" si="71"/>
        <v>0</v>
      </c>
      <c r="T275" s="4" t="str">
        <f t="shared" si="72"/>
        <v/>
      </c>
      <c r="W275" s="5">
        <v>274</v>
      </c>
      <c r="X275" s="5">
        <v>46.781779999999998</v>
      </c>
      <c r="Y275" s="5">
        <v>117.08475</v>
      </c>
      <c r="Z275" s="1">
        <f t="shared" si="66"/>
        <v>0</v>
      </c>
    </row>
    <row r="276" spans="1:26" x14ac:dyDescent="0.3">
      <c r="A276" t="s">
        <v>54</v>
      </c>
      <c r="B276" s="1" t="s">
        <v>353</v>
      </c>
      <c r="C276" s="1">
        <v>274</v>
      </c>
      <c r="D276" s="1">
        <f t="shared" si="65"/>
        <v>275</v>
      </c>
      <c r="E276" s="1">
        <v>12</v>
      </c>
      <c r="F276" s="1" t="s">
        <v>359</v>
      </c>
      <c r="G276">
        <v>938</v>
      </c>
      <c r="H276">
        <v>10</v>
      </c>
      <c r="I276">
        <v>7.6</v>
      </c>
      <c r="J276">
        <v>75.2</v>
      </c>
      <c r="K276">
        <v>26.8</v>
      </c>
      <c r="L276">
        <v>62.1</v>
      </c>
      <c r="O276">
        <v>275</v>
      </c>
      <c r="P276">
        <v>12</v>
      </c>
      <c r="Q276" t="s">
        <v>359</v>
      </c>
      <c r="R276" s="4">
        <f t="shared" si="70"/>
        <v>0</v>
      </c>
      <c r="S276" s="4">
        <f t="shared" si="71"/>
        <v>0</v>
      </c>
      <c r="T276" s="4" t="str">
        <f t="shared" si="72"/>
        <v/>
      </c>
      <c r="W276" s="5">
        <v>275</v>
      </c>
      <c r="X276" s="5">
        <v>46.781880000000001</v>
      </c>
      <c r="Y276" s="5">
        <v>117.08436</v>
      </c>
      <c r="Z276" s="1">
        <f t="shared" si="66"/>
        <v>0</v>
      </c>
    </row>
    <row r="277" spans="1:26" x14ac:dyDescent="0.3">
      <c r="A277" t="s">
        <v>46</v>
      </c>
      <c r="B277" s="1" t="s">
        <v>353</v>
      </c>
      <c r="C277" s="1">
        <v>275</v>
      </c>
      <c r="D277" s="1">
        <f t="shared" si="65"/>
        <v>276</v>
      </c>
      <c r="E277" s="1">
        <v>13</v>
      </c>
      <c r="F277" s="1" t="s">
        <v>359</v>
      </c>
      <c r="G277">
        <v>623</v>
      </c>
      <c r="H277">
        <v>12.2</v>
      </c>
      <c r="I277">
        <v>7.5</v>
      </c>
      <c r="J277">
        <v>72.7</v>
      </c>
      <c r="K277">
        <v>31.8</v>
      </c>
      <c r="L277">
        <v>59.3</v>
      </c>
      <c r="O277">
        <v>276</v>
      </c>
      <c r="P277">
        <v>13</v>
      </c>
      <c r="Q277" t="s">
        <v>359</v>
      </c>
      <c r="R277" s="4">
        <f t="shared" si="70"/>
        <v>0</v>
      </c>
      <c r="S277" s="4">
        <f t="shared" si="71"/>
        <v>0</v>
      </c>
      <c r="T277" s="4" t="str">
        <f t="shared" si="72"/>
        <v/>
      </c>
      <c r="W277" s="5">
        <v>276</v>
      </c>
      <c r="X277" s="5">
        <v>46.781820000000003</v>
      </c>
      <c r="Y277" s="5">
        <v>117.08392000000001</v>
      </c>
      <c r="Z277" s="1">
        <f t="shared" si="66"/>
        <v>0</v>
      </c>
    </row>
    <row r="278" spans="1:26" x14ac:dyDescent="0.3">
      <c r="A278" t="s">
        <v>141</v>
      </c>
      <c r="B278" s="1" t="s">
        <v>354</v>
      </c>
      <c r="C278" s="1">
        <v>276</v>
      </c>
      <c r="D278" s="1">
        <f t="shared" si="65"/>
        <v>277</v>
      </c>
      <c r="E278" s="1">
        <v>14</v>
      </c>
      <c r="F278" s="1" t="s">
        <v>359</v>
      </c>
      <c r="G278">
        <v>241</v>
      </c>
      <c r="O278">
        <v>277</v>
      </c>
      <c r="P278">
        <v>14</v>
      </c>
      <c r="Q278" t="s">
        <v>359</v>
      </c>
      <c r="R278" s="4">
        <f t="shared" si="70"/>
        <v>0</v>
      </c>
      <c r="S278" s="4">
        <f t="shared" si="71"/>
        <v>0</v>
      </c>
      <c r="T278" s="4" t="str">
        <f t="shared" si="72"/>
        <v/>
      </c>
      <c r="W278" s="5">
        <v>277</v>
      </c>
      <c r="X278" s="5">
        <v>46.781880000000001</v>
      </c>
      <c r="Y278" s="5">
        <v>117.0835</v>
      </c>
      <c r="Z278" s="1">
        <f t="shared" si="66"/>
        <v>0</v>
      </c>
    </row>
    <row r="279" spans="1:26" x14ac:dyDescent="0.3">
      <c r="A279" t="s">
        <v>24</v>
      </c>
      <c r="B279" s="1" t="s">
        <v>352</v>
      </c>
      <c r="C279" s="1">
        <v>277</v>
      </c>
      <c r="D279" s="1">
        <f t="shared" si="65"/>
        <v>278</v>
      </c>
      <c r="E279" s="1">
        <v>15</v>
      </c>
      <c r="F279" s="1" t="s">
        <v>359</v>
      </c>
      <c r="G279">
        <v>941</v>
      </c>
      <c r="H279">
        <v>10.3</v>
      </c>
      <c r="I279">
        <v>9</v>
      </c>
      <c r="J279">
        <v>63.5</v>
      </c>
      <c r="L279">
        <v>54.4</v>
      </c>
      <c r="O279">
        <v>278</v>
      </c>
      <c r="P279">
        <v>15</v>
      </c>
      <c r="Q279" t="s">
        <v>359</v>
      </c>
      <c r="R279" s="4">
        <f t="shared" si="70"/>
        <v>0</v>
      </c>
      <c r="S279" s="4">
        <f t="shared" si="71"/>
        <v>0</v>
      </c>
      <c r="T279" s="4" t="str">
        <f t="shared" si="72"/>
        <v/>
      </c>
      <c r="W279" s="5">
        <v>278</v>
      </c>
      <c r="X279" s="5">
        <v>46.781799999999997</v>
      </c>
      <c r="Y279" s="5">
        <v>117.08308</v>
      </c>
      <c r="Z279" s="1">
        <f t="shared" si="66"/>
        <v>0</v>
      </c>
    </row>
    <row r="280" spans="1:26" x14ac:dyDescent="0.3">
      <c r="A280" t="s">
        <v>152</v>
      </c>
      <c r="B280" s="1" t="s">
        <v>354</v>
      </c>
      <c r="C280" s="1">
        <v>278</v>
      </c>
      <c r="D280" s="1">
        <f t="shared" si="65"/>
        <v>279</v>
      </c>
      <c r="E280" s="1">
        <v>16</v>
      </c>
      <c r="F280" s="1" t="s">
        <v>359</v>
      </c>
      <c r="G280">
        <v>490</v>
      </c>
      <c r="O280">
        <v>279</v>
      </c>
      <c r="P280">
        <v>16</v>
      </c>
      <c r="Q280" t="s">
        <v>359</v>
      </c>
      <c r="R280" s="4">
        <f t="shared" si="70"/>
        <v>0</v>
      </c>
      <c r="S280" s="4">
        <f t="shared" si="71"/>
        <v>0</v>
      </c>
      <c r="T280" s="4" t="str">
        <f t="shared" si="72"/>
        <v/>
      </c>
      <c r="W280" s="5">
        <v>279</v>
      </c>
      <c r="X280" s="5">
        <v>46.781860000000002</v>
      </c>
      <c r="Y280" s="5">
        <v>117.08265</v>
      </c>
      <c r="Z280" s="1">
        <f t="shared" si="66"/>
        <v>0</v>
      </c>
    </row>
    <row r="281" spans="1:26" x14ac:dyDescent="0.3">
      <c r="A281" t="s">
        <v>195</v>
      </c>
      <c r="B281" s="1" t="s">
        <v>354</v>
      </c>
      <c r="C281" s="1">
        <v>279</v>
      </c>
      <c r="D281" s="1">
        <f t="shared" si="65"/>
        <v>280</v>
      </c>
      <c r="E281" s="1">
        <v>17</v>
      </c>
      <c r="F281" s="1" t="s">
        <v>359</v>
      </c>
      <c r="G281">
        <v>428</v>
      </c>
      <c r="O281">
        <v>280</v>
      </c>
      <c r="P281">
        <v>17</v>
      </c>
      <c r="Q281" t="s">
        <v>359</v>
      </c>
      <c r="R281" s="4">
        <f t="shared" si="70"/>
        <v>0</v>
      </c>
      <c r="S281" s="4">
        <f t="shared" si="71"/>
        <v>0</v>
      </c>
      <c r="T281" s="4" t="str">
        <f t="shared" si="72"/>
        <v/>
      </c>
      <c r="W281" s="5">
        <v>280</v>
      </c>
      <c r="X281" s="5">
        <v>46.781910000000003</v>
      </c>
      <c r="Y281" s="5">
        <v>117.08225</v>
      </c>
      <c r="Z281" s="1">
        <f t="shared" si="66"/>
        <v>0</v>
      </c>
    </row>
    <row r="282" spans="1:26" x14ac:dyDescent="0.3">
      <c r="A282" t="s">
        <v>160</v>
      </c>
      <c r="B282" s="1" t="s">
        <v>354</v>
      </c>
      <c r="C282" s="1">
        <v>280</v>
      </c>
      <c r="D282" s="1">
        <f t="shared" si="65"/>
        <v>281</v>
      </c>
      <c r="E282" s="1">
        <v>18</v>
      </c>
      <c r="F282" s="1" t="s">
        <v>359</v>
      </c>
      <c r="G282">
        <v>372</v>
      </c>
      <c r="O282">
        <v>281</v>
      </c>
      <c r="P282">
        <v>18</v>
      </c>
      <c r="Q282" t="s">
        <v>359</v>
      </c>
      <c r="R282" s="4">
        <f t="shared" si="70"/>
        <v>0</v>
      </c>
      <c r="S282" s="4">
        <f t="shared" si="71"/>
        <v>0</v>
      </c>
      <c r="T282" s="4" t="str">
        <f t="shared" si="72"/>
        <v/>
      </c>
      <c r="W282" s="5">
        <v>281</v>
      </c>
      <c r="X282" s="5">
        <v>46.781700000000001</v>
      </c>
      <c r="Y282" s="5">
        <v>117.08181</v>
      </c>
      <c r="Z282" s="1">
        <f t="shared" si="66"/>
        <v>0</v>
      </c>
    </row>
    <row r="283" spans="1:26" x14ac:dyDescent="0.3">
      <c r="A283" t="s">
        <v>198</v>
      </c>
      <c r="B283" s="1" t="s">
        <v>354</v>
      </c>
      <c r="C283" s="1">
        <v>281</v>
      </c>
      <c r="D283" s="1">
        <f t="shared" si="65"/>
        <v>282</v>
      </c>
      <c r="E283" s="1">
        <v>19</v>
      </c>
      <c r="F283" s="1" t="s">
        <v>359</v>
      </c>
      <c r="G283">
        <v>226</v>
      </c>
      <c r="O283">
        <v>282</v>
      </c>
      <c r="P283">
        <v>19</v>
      </c>
      <c r="Q283" t="s">
        <v>359</v>
      </c>
      <c r="R283" s="4">
        <f t="shared" si="70"/>
        <v>0</v>
      </c>
      <c r="S283" s="4">
        <f t="shared" si="71"/>
        <v>0</v>
      </c>
      <c r="T283" s="4" t="str">
        <f t="shared" si="72"/>
        <v/>
      </c>
      <c r="W283" s="5">
        <v>282</v>
      </c>
      <c r="X283" s="5">
        <v>46.781849999999999</v>
      </c>
      <c r="Y283" s="5">
        <v>117.08141000000001</v>
      </c>
      <c r="Z283" s="1">
        <f t="shared" si="66"/>
        <v>0</v>
      </c>
    </row>
    <row r="284" spans="1:26" x14ac:dyDescent="0.3">
      <c r="A284" t="s">
        <v>214</v>
      </c>
      <c r="B284" s="1" t="s">
        <v>354</v>
      </c>
      <c r="C284" s="1">
        <v>282</v>
      </c>
      <c r="D284" s="1">
        <f t="shared" si="65"/>
        <v>283</v>
      </c>
      <c r="E284" s="1">
        <v>20</v>
      </c>
      <c r="F284" s="1" t="s">
        <v>359</v>
      </c>
      <c r="G284">
        <v>345</v>
      </c>
      <c r="O284">
        <v>283</v>
      </c>
      <c r="P284">
        <v>20</v>
      </c>
      <c r="Q284" t="s">
        <v>359</v>
      </c>
      <c r="R284" s="4">
        <f t="shared" si="70"/>
        <v>0</v>
      </c>
      <c r="S284" s="4">
        <f t="shared" si="71"/>
        <v>0</v>
      </c>
      <c r="T284" s="4" t="str">
        <f t="shared" si="72"/>
        <v/>
      </c>
      <c r="W284" s="5">
        <v>283</v>
      </c>
      <c r="X284" s="5">
        <v>46.781849999999999</v>
      </c>
      <c r="Y284" s="5">
        <v>117.08099</v>
      </c>
      <c r="Z284" s="1">
        <f t="shared" si="66"/>
        <v>0</v>
      </c>
    </row>
    <row r="285" spans="1:26" x14ac:dyDescent="0.3">
      <c r="A285" t="s">
        <v>122</v>
      </c>
      <c r="B285" s="1" t="s">
        <v>353</v>
      </c>
      <c r="C285" s="1">
        <v>283</v>
      </c>
      <c r="D285" s="1">
        <f t="shared" si="65"/>
        <v>284</v>
      </c>
      <c r="E285" s="1">
        <v>21</v>
      </c>
      <c r="F285" s="1" t="s">
        <v>359</v>
      </c>
      <c r="G285">
        <v>641</v>
      </c>
      <c r="H285">
        <v>10.1</v>
      </c>
      <c r="I285">
        <v>6.3</v>
      </c>
      <c r="J285">
        <v>77.3</v>
      </c>
      <c r="K285">
        <v>23.4</v>
      </c>
      <c r="L285">
        <v>58.9</v>
      </c>
      <c r="O285">
        <v>284</v>
      </c>
      <c r="P285">
        <v>21</v>
      </c>
      <c r="Q285" t="s">
        <v>359</v>
      </c>
      <c r="R285" s="4">
        <f t="shared" si="70"/>
        <v>0</v>
      </c>
      <c r="S285" s="4">
        <f t="shared" si="71"/>
        <v>0</v>
      </c>
      <c r="T285" s="4" t="str">
        <f t="shared" si="72"/>
        <v/>
      </c>
      <c r="W285" s="5">
        <v>284</v>
      </c>
      <c r="X285" s="5">
        <v>46.781709999999997</v>
      </c>
      <c r="Y285" s="5">
        <v>117.08056999999999</v>
      </c>
      <c r="Z285" s="1">
        <f t="shared" si="66"/>
        <v>0</v>
      </c>
    </row>
    <row r="286" spans="1:26" x14ac:dyDescent="0.3">
      <c r="A286" t="s">
        <v>1</v>
      </c>
      <c r="B286" s="1" t="s">
        <v>353</v>
      </c>
      <c r="C286" s="1">
        <v>284</v>
      </c>
      <c r="D286" s="1">
        <f t="shared" si="65"/>
        <v>285</v>
      </c>
      <c r="E286" s="1">
        <v>22</v>
      </c>
      <c r="F286" s="1" t="s">
        <v>359</v>
      </c>
      <c r="G286">
        <v>1088</v>
      </c>
      <c r="H286">
        <v>10</v>
      </c>
      <c r="I286">
        <v>9.9</v>
      </c>
      <c r="J286">
        <v>70.5</v>
      </c>
      <c r="K286">
        <v>27.9</v>
      </c>
      <c r="L286">
        <v>62.9</v>
      </c>
      <c r="O286">
        <v>285</v>
      </c>
      <c r="P286">
        <v>22</v>
      </c>
      <c r="Q286" t="s">
        <v>359</v>
      </c>
      <c r="R286" s="4">
        <f t="shared" si="70"/>
        <v>0</v>
      </c>
      <c r="S286" s="4">
        <f t="shared" si="71"/>
        <v>0</v>
      </c>
      <c r="T286" s="4" t="str">
        <f t="shared" si="72"/>
        <v/>
      </c>
      <c r="W286" s="5">
        <v>285</v>
      </c>
      <c r="X286" s="5">
        <v>46.781970000000001</v>
      </c>
      <c r="Y286" s="5">
        <v>117.08016000000001</v>
      </c>
      <c r="Z286" s="1">
        <f t="shared" si="66"/>
        <v>0</v>
      </c>
    </row>
    <row r="287" spans="1:26" x14ac:dyDescent="0.3">
      <c r="A287" t="s">
        <v>92</v>
      </c>
      <c r="B287" s="1" t="s">
        <v>353</v>
      </c>
      <c r="C287" s="1">
        <v>285</v>
      </c>
      <c r="D287" s="1">
        <f t="shared" si="65"/>
        <v>286</v>
      </c>
      <c r="E287" s="1">
        <v>23</v>
      </c>
      <c r="F287" s="1" t="s">
        <v>359</v>
      </c>
      <c r="G287">
        <v>1048</v>
      </c>
      <c r="H287">
        <v>9.1999999999999993</v>
      </c>
      <c r="I287">
        <v>7.7</v>
      </c>
      <c r="J287">
        <v>75.8</v>
      </c>
      <c r="K287">
        <v>24.1</v>
      </c>
      <c r="L287">
        <v>62.7</v>
      </c>
      <c r="O287">
        <v>286</v>
      </c>
      <c r="P287">
        <v>23</v>
      </c>
      <c r="Q287" t="s">
        <v>359</v>
      </c>
      <c r="R287" s="4">
        <f t="shared" si="70"/>
        <v>0</v>
      </c>
      <c r="S287" s="4">
        <f t="shared" si="71"/>
        <v>0</v>
      </c>
      <c r="T287" s="4" t="str">
        <f t="shared" si="72"/>
        <v/>
      </c>
      <c r="W287" s="5">
        <v>286</v>
      </c>
      <c r="X287" s="5">
        <v>46.781939999999999</v>
      </c>
      <c r="Y287" s="5">
        <v>117.07974</v>
      </c>
      <c r="Z287" s="1">
        <f t="shared" si="66"/>
        <v>0</v>
      </c>
    </row>
    <row r="288" spans="1:26" x14ac:dyDescent="0.3">
      <c r="A288" t="s">
        <v>249</v>
      </c>
      <c r="B288" s="1" t="s">
        <v>355</v>
      </c>
      <c r="C288" s="1">
        <v>287</v>
      </c>
      <c r="D288" s="1">
        <v>287</v>
      </c>
      <c r="E288" s="1">
        <v>24</v>
      </c>
      <c r="F288" s="1" t="s">
        <v>359</v>
      </c>
      <c r="G288">
        <v>1356</v>
      </c>
      <c r="H288">
        <v>10.1</v>
      </c>
      <c r="I288">
        <v>9.3000000000000007</v>
      </c>
      <c r="J288">
        <v>73.7</v>
      </c>
      <c r="K288">
        <v>27.3</v>
      </c>
      <c r="L288">
        <v>61.4</v>
      </c>
      <c r="O288">
        <v>287</v>
      </c>
      <c r="P288">
        <v>24</v>
      </c>
      <c r="Q288" t="s">
        <v>359</v>
      </c>
      <c r="R288" s="4">
        <f t="shared" ref="R288:R294" si="73">D288-O288</f>
        <v>0</v>
      </c>
      <c r="S288" s="4">
        <f t="shared" ref="S288:S294" si="74">P288-E288</f>
        <v>0</v>
      </c>
      <c r="T288" s="4" t="str">
        <f t="shared" ref="T288:T294" si="75">IF(Q288=F288,"","error")</f>
        <v/>
      </c>
      <c r="W288" s="5">
        <v>287</v>
      </c>
      <c r="X288" s="5">
        <v>46.781910000000003</v>
      </c>
      <c r="Y288" s="5">
        <v>117.07932</v>
      </c>
      <c r="Z288" s="1">
        <f t="shared" si="66"/>
        <v>0</v>
      </c>
    </row>
    <row r="289" spans="1:26" x14ac:dyDescent="0.3">
      <c r="A289" t="s">
        <v>264</v>
      </c>
      <c r="B289" s="1" t="s">
        <v>355</v>
      </c>
      <c r="C289" s="1">
        <v>288</v>
      </c>
      <c r="D289" s="1">
        <v>288</v>
      </c>
      <c r="E289" s="1">
        <v>25</v>
      </c>
      <c r="F289" s="1" t="s">
        <v>359</v>
      </c>
      <c r="G289">
        <v>982</v>
      </c>
      <c r="H289">
        <v>9.3000000000000007</v>
      </c>
      <c r="I289">
        <v>9.5</v>
      </c>
      <c r="J289">
        <v>75</v>
      </c>
      <c r="K289">
        <v>23.4</v>
      </c>
      <c r="L289">
        <v>60.8</v>
      </c>
      <c r="O289">
        <v>288</v>
      </c>
      <c r="P289">
        <v>25</v>
      </c>
      <c r="Q289" t="s">
        <v>359</v>
      </c>
      <c r="R289" s="4">
        <f t="shared" si="73"/>
        <v>0</v>
      </c>
      <c r="S289" s="4">
        <f t="shared" si="74"/>
        <v>0</v>
      </c>
      <c r="T289" s="4" t="str">
        <f t="shared" si="75"/>
        <v/>
      </c>
      <c r="W289" s="5">
        <v>288</v>
      </c>
      <c r="X289" s="5">
        <v>46.781799999999997</v>
      </c>
      <c r="Y289" s="5">
        <v>117.07886999999999</v>
      </c>
      <c r="Z289" s="1">
        <f t="shared" si="66"/>
        <v>0</v>
      </c>
    </row>
    <row r="290" spans="1:26" x14ac:dyDescent="0.3">
      <c r="A290" t="s">
        <v>255</v>
      </c>
      <c r="B290" s="1" t="s">
        <v>355</v>
      </c>
      <c r="C290" s="1">
        <v>289</v>
      </c>
      <c r="D290" s="1">
        <v>289</v>
      </c>
      <c r="E290" s="1">
        <v>26</v>
      </c>
      <c r="F290" s="1" t="s">
        <v>359</v>
      </c>
      <c r="G290">
        <v>998</v>
      </c>
      <c r="H290">
        <v>9.9</v>
      </c>
      <c r="I290">
        <v>9.5</v>
      </c>
      <c r="J290">
        <v>74</v>
      </c>
      <c r="K290">
        <v>25.6</v>
      </c>
      <c r="L290">
        <v>60.8</v>
      </c>
      <c r="O290">
        <v>289</v>
      </c>
      <c r="P290">
        <v>26</v>
      </c>
      <c r="Q290" t="s">
        <v>359</v>
      </c>
      <c r="R290" s="4">
        <f t="shared" si="73"/>
        <v>0</v>
      </c>
      <c r="S290" s="4">
        <f t="shared" si="74"/>
        <v>0</v>
      </c>
      <c r="T290" s="4" t="str">
        <f t="shared" si="75"/>
        <v/>
      </c>
      <c r="W290" s="5">
        <v>289</v>
      </c>
      <c r="X290" s="5">
        <v>46.781840000000003</v>
      </c>
      <c r="Y290" s="5">
        <v>117.07848</v>
      </c>
      <c r="Z290" s="1">
        <f t="shared" si="66"/>
        <v>0</v>
      </c>
    </row>
    <row r="291" spans="1:26" x14ac:dyDescent="0.3">
      <c r="A291" t="s">
        <v>261</v>
      </c>
      <c r="B291" s="1" t="s">
        <v>355</v>
      </c>
      <c r="C291" s="1">
        <v>290</v>
      </c>
      <c r="D291" s="1">
        <v>290</v>
      </c>
      <c r="E291" s="1">
        <v>27</v>
      </c>
      <c r="F291" s="1" t="s">
        <v>359</v>
      </c>
      <c r="G291">
        <v>905</v>
      </c>
      <c r="H291">
        <v>10.1</v>
      </c>
      <c r="I291">
        <v>9.1999999999999993</v>
      </c>
      <c r="J291">
        <v>72.7</v>
      </c>
      <c r="K291">
        <v>26.4</v>
      </c>
      <c r="L291">
        <v>57</v>
      </c>
      <c r="O291">
        <v>290</v>
      </c>
      <c r="P291">
        <v>27</v>
      </c>
      <c r="Q291" t="s">
        <v>359</v>
      </c>
      <c r="R291" s="4">
        <f t="shared" si="73"/>
        <v>0</v>
      </c>
      <c r="S291" s="4">
        <f t="shared" si="74"/>
        <v>0</v>
      </c>
      <c r="T291" s="4" t="str">
        <f t="shared" si="75"/>
        <v/>
      </c>
      <c r="W291" s="5">
        <v>290</v>
      </c>
      <c r="X291" s="5">
        <v>46.781840000000003</v>
      </c>
      <c r="Y291" s="5">
        <v>117.07807</v>
      </c>
      <c r="Z291" s="1">
        <f t="shared" si="66"/>
        <v>0</v>
      </c>
    </row>
    <row r="292" spans="1:26" x14ac:dyDescent="0.3">
      <c r="A292" t="s">
        <v>252</v>
      </c>
      <c r="B292" s="1" t="s">
        <v>355</v>
      </c>
      <c r="C292" s="1">
        <v>291</v>
      </c>
      <c r="D292" s="1">
        <v>291</v>
      </c>
      <c r="E292" s="1">
        <v>28</v>
      </c>
      <c r="F292" s="1" t="s">
        <v>359</v>
      </c>
      <c r="G292">
        <v>737</v>
      </c>
      <c r="H292">
        <v>9.5</v>
      </c>
      <c r="I292">
        <v>9.1</v>
      </c>
      <c r="J292">
        <v>73.3</v>
      </c>
      <c r="K292">
        <v>23.9</v>
      </c>
      <c r="L292">
        <v>57.2</v>
      </c>
      <c r="O292">
        <v>291</v>
      </c>
      <c r="P292">
        <v>28</v>
      </c>
      <c r="Q292" t="s">
        <v>359</v>
      </c>
      <c r="R292" s="4">
        <f t="shared" si="73"/>
        <v>0</v>
      </c>
      <c r="S292" s="4">
        <f t="shared" si="74"/>
        <v>0</v>
      </c>
      <c r="T292" s="4" t="str">
        <f t="shared" si="75"/>
        <v/>
      </c>
      <c r="W292" s="5">
        <v>291</v>
      </c>
      <c r="X292" s="5">
        <v>46.781779999999998</v>
      </c>
      <c r="Y292" s="5">
        <v>117.07765000000001</v>
      </c>
      <c r="Z292" s="1">
        <f t="shared" si="66"/>
        <v>0</v>
      </c>
    </row>
    <row r="293" spans="1:26" x14ac:dyDescent="0.3">
      <c r="A293" t="s">
        <v>257</v>
      </c>
      <c r="B293" s="1" t="s">
        <v>355</v>
      </c>
      <c r="C293" s="1">
        <v>292</v>
      </c>
      <c r="D293" s="1">
        <v>292</v>
      </c>
      <c r="E293" s="1">
        <v>29</v>
      </c>
      <c r="F293" s="1" t="s">
        <v>359</v>
      </c>
      <c r="G293">
        <v>794</v>
      </c>
      <c r="H293">
        <v>9.6</v>
      </c>
      <c r="I293">
        <v>9.4</v>
      </c>
      <c r="J293">
        <v>72.400000000000006</v>
      </c>
      <c r="K293">
        <v>24.7</v>
      </c>
      <c r="L293">
        <v>58.1</v>
      </c>
      <c r="O293">
        <v>292</v>
      </c>
      <c r="P293">
        <v>29</v>
      </c>
      <c r="Q293" t="s">
        <v>359</v>
      </c>
      <c r="R293" s="4">
        <f t="shared" si="73"/>
        <v>0</v>
      </c>
      <c r="S293" s="4">
        <f t="shared" si="74"/>
        <v>0</v>
      </c>
      <c r="T293" s="4" t="str">
        <f t="shared" si="75"/>
        <v/>
      </c>
      <c r="W293" s="5">
        <v>292</v>
      </c>
      <c r="X293" s="5">
        <v>46.781950000000002</v>
      </c>
      <c r="Y293" s="5">
        <v>117.07723</v>
      </c>
      <c r="Z293" s="1">
        <f t="shared" si="66"/>
        <v>0</v>
      </c>
    </row>
    <row r="294" spans="1:26" x14ac:dyDescent="0.3">
      <c r="A294" t="s">
        <v>267</v>
      </c>
      <c r="B294" s="1" t="s">
        <v>355</v>
      </c>
      <c r="C294" s="3">
        <v>293</v>
      </c>
      <c r="D294" s="1">
        <v>293</v>
      </c>
      <c r="E294" s="1">
        <v>30</v>
      </c>
      <c r="F294" s="1" t="s">
        <v>359</v>
      </c>
      <c r="G294">
        <v>803</v>
      </c>
      <c r="H294">
        <v>11.3</v>
      </c>
      <c r="I294">
        <v>9.1999999999999993</v>
      </c>
      <c r="J294">
        <v>71.3</v>
      </c>
      <c r="K294">
        <v>30.2</v>
      </c>
      <c r="L294">
        <v>57.5</v>
      </c>
      <c r="O294">
        <v>293</v>
      </c>
      <c r="P294">
        <v>30</v>
      </c>
      <c r="Q294" t="s">
        <v>359</v>
      </c>
      <c r="R294" s="4">
        <f t="shared" si="73"/>
        <v>0</v>
      </c>
      <c r="S294" s="4">
        <f t="shared" si="74"/>
        <v>0</v>
      </c>
      <c r="T294" s="4" t="str">
        <f t="shared" si="75"/>
        <v/>
      </c>
      <c r="W294" s="5">
        <v>293</v>
      </c>
      <c r="X294" s="5">
        <v>46.78172</v>
      </c>
      <c r="Y294" s="5">
        <v>117.07680999999999</v>
      </c>
      <c r="Z294" s="1">
        <f t="shared" si="66"/>
        <v>0</v>
      </c>
    </row>
    <row r="295" spans="1:26" x14ac:dyDescent="0.3">
      <c r="A295" s="1"/>
      <c r="C295" s="3"/>
      <c r="D295" s="1">
        <v>297</v>
      </c>
      <c r="E295" s="1">
        <v>9</v>
      </c>
      <c r="F295" s="1" t="s">
        <v>357</v>
      </c>
      <c r="G295" s="1"/>
      <c r="H295" s="1"/>
      <c r="I295" s="1"/>
      <c r="J295" s="1"/>
      <c r="K295" s="1"/>
      <c r="L295" s="1"/>
      <c r="M295" s="1"/>
      <c r="O295">
        <v>297</v>
      </c>
      <c r="P295">
        <v>9</v>
      </c>
      <c r="Q295" t="s">
        <v>357</v>
      </c>
      <c r="R295" s="4">
        <f t="shared" ref="R295:R310" si="76">D295-O295</f>
        <v>0</v>
      </c>
      <c r="S295" s="4">
        <f t="shared" ref="S295:S310" si="77">P295-E295</f>
        <v>0</v>
      </c>
      <c r="T295" s="4" t="str">
        <f t="shared" ref="T295:T310" si="78">IF(Q295=F295,"","error")</f>
        <v/>
      </c>
      <c r="W295" s="5">
        <v>297</v>
      </c>
      <c r="X295" s="5">
        <v>46.7821</v>
      </c>
      <c r="Y295" s="5">
        <v>117.08553999999999</v>
      </c>
      <c r="Z295" s="1">
        <f t="shared" si="66"/>
        <v>0</v>
      </c>
    </row>
    <row r="296" spans="1:26" x14ac:dyDescent="0.3">
      <c r="A296" t="s">
        <v>330</v>
      </c>
      <c r="B296" s="1" t="s">
        <v>355</v>
      </c>
      <c r="C296" s="1">
        <v>297</v>
      </c>
      <c r="D296" s="1">
        <f t="shared" si="65"/>
        <v>298</v>
      </c>
      <c r="E296" s="1">
        <v>10</v>
      </c>
      <c r="F296" s="1" t="s">
        <v>357</v>
      </c>
      <c r="G296">
        <v>522</v>
      </c>
      <c r="H296">
        <v>10.9</v>
      </c>
      <c r="I296">
        <v>9.1</v>
      </c>
      <c r="J296">
        <v>72.599999999999994</v>
      </c>
      <c r="K296">
        <v>30.1</v>
      </c>
      <c r="L296">
        <v>60</v>
      </c>
      <c r="O296">
        <v>298</v>
      </c>
      <c r="P296">
        <v>10</v>
      </c>
      <c r="Q296" t="s">
        <v>357</v>
      </c>
      <c r="R296" s="4">
        <f t="shared" si="76"/>
        <v>0</v>
      </c>
      <c r="S296" s="4">
        <f t="shared" si="77"/>
        <v>0</v>
      </c>
      <c r="T296" s="4" t="str">
        <f t="shared" si="78"/>
        <v/>
      </c>
      <c r="W296" s="5">
        <v>298</v>
      </c>
      <c r="X296" s="5">
        <v>46.782220000000002</v>
      </c>
      <c r="Y296" s="5">
        <v>117.08512</v>
      </c>
      <c r="Z296" s="1">
        <f t="shared" si="66"/>
        <v>0</v>
      </c>
    </row>
    <row r="297" spans="1:26" x14ac:dyDescent="0.3">
      <c r="A297" t="s">
        <v>35</v>
      </c>
      <c r="B297" s="1" t="s">
        <v>353</v>
      </c>
      <c r="C297" s="1">
        <v>298</v>
      </c>
      <c r="D297" s="1">
        <f t="shared" si="65"/>
        <v>299</v>
      </c>
      <c r="E297" s="1">
        <v>11</v>
      </c>
      <c r="F297" s="1" t="s">
        <v>357</v>
      </c>
      <c r="G297">
        <v>762</v>
      </c>
      <c r="H297">
        <v>9.3000000000000007</v>
      </c>
      <c r="I297">
        <v>9.3000000000000007</v>
      </c>
      <c r="J297">
        <v>73.2</v>
      </c>
      <c r="K297">
        <v>24.1</v>
      </c>
      <c r="L297">
        <v>60.5</v>
      </c>
      <c r="O297">
        <v>299</v>
      </c>
      <c r="P297">
        <v>11</v>
      </c>
      <c r="Q297" t="s">
        <v>357</v>
      </c>
      <c r="R297" s="4">
        <f t="shared" si="76"/>
        <v>0</v>
      </c>
      <c r="S297" s="4">
        <f t="shared" si="77"/>
        <v>0</v>
      </c>
      <c r="T297" s="4" t="str">
        <f t="shared" si="78"/>
        <v/>
      </c>
      <c r="W297" s="5">
        <v>299</v>
      </c>
      <c r="X297" s="5">
        <v>46.782060000000001</v>
      </c>
      <c r="Y297" s="5">
        <v>117.0847</v>
      </c>
      <c r="Z297" s="1">
        <f t="shared" si="66"/>
        <v>0</v>
      </c>
    </row>
    <row r="298" spans="1:26" s="1" customFormat="1" x14ac:dyDescent="0.3">
      <c r="A298" t="s">
        <v>22</v>
      </c>
      <c r="B298" s="1" t="s">
        <v>353</v>
      </c>
      <c r="C298" s="1">
        <v>299</v>
      </c>
      <c r="D298" s="1">
        <f t="shared" si="65"/>
        <v>300</v>
      </c>
      <c r="E298" s="1">
        <v>12</v>
      </c>
      <c r="F298" s="1" t="s">
        <v>357</v>
      </c>
      <c r="G298">
        <v>851</v>
      </c>
      <c r="H298">
        <v>10</v>
      </c>
      <c r="I298">
        <v>9.9</v>
      </c>
      <c r="J298">
        <v>70.599999999999994</v>
      </c>
      <c r="K298">
        <v>26.9</v>
      </c>
      <c r="L298">
        <v>60.4</v>
      </c>
      <c r="M298"/>
      <c r="O298" s="1">
        <v>300</v>
      </c>
      <c r="P298" s="1">
        <v>12</v>
      </c>
      <c r="Q298" s="1" t="s">
        <v>357</v>
      </c>
      <c r="R298" s="4">
        <f t="shared" si="76"/>
        <v>0</v>
      </c>
      <c r="S298" s="4">
        <f t="shared" si="77"/>
        <v>0</v>
      </c>
      <c r="T298" s="4" t="str">
        <f t="shared" si="78"/>
        <v/>
      </c>
      <c r="W298" s="5">
        <v>300</v>
      </c>
      <c r="X298" s="5">
        <v>46.782150000000001</v>
      </c>
      <c r="Y298" s="5">
        <v>117.08428000000001</v>
      </c>
      <c r="Z298" s="1">
        <f t="shared" si="66"/>
        <v>0</v>
      </c>
    </row>
    <row r="299" spans="1:26" x14ac:dyDescent="0.3">
      <c r="A299" t="s">
        <v>27</v>
      </c>
      <c r="B299" s="1" t="s">
        <v>353</v>
      </c>
      <c r="C299" s="1">
        <v>300</v>
      </c>
      <c r="D299" s="1">
        <f t="shared" si="65"/>
        <v>301</v>
      </c>
      <c r="E299" s="1">
        <v>13</v>
      </c>
      <c r="F299" s="1" t="s">
        <v>357</v>
      </c>
      <c r="G299">
        <v>563</v>
      </c>
      <c r="H299">
        <v>9.6999999999999993</v>
      </c>
      <c r="I299">
        <v>9.1999999999999993</v>
      </c>
      <c r="J299">
        <v>72.8</v>
      </c>
      <c r="K299">
        <v>25.2</v>
      </c>
      <c r="L299">
        <v>58.3</v>
      </c>
      <c r="O299">
        <v>301</v>
      </c>
      <c r="P299">
        <v>13</v>
      </c>
      <c r="Q299" t="s">
        <v>357</v>
      </c>
      <c r="R299" s="4">
        <f t="shared" si="76"/>
        <v>0</v>
      </c>
      <c r="S299" s="4">
        <f t="shared" si="77"/>
        <v>0</v>
      </c>
      <c r="T299" s="4" t="str">
        <f t="shared" si="78"/>
        <v/>
      </c>
      <c r="W299" s="5">
        <v>301</v>
      </c>
      <c r="X299" s="5">
        <v>46.782110000000003</v>
      </c>
      <c r="Y299" s="5">
        <v>117.08386</v>
      </c>
      <c r="Z299" s="1">
        <f t="shared" si="66"/>
        <v>0</v>
      </c>
    </row>
    <row r="300" spans="1:26" x14ac:dyDescent="0.3">
      <c r="A300" t="s">
        <v>179</v>
      </c>
      <c r="B300" s="1" t="s">
        <v>354</v>
      </c>
      <c r="C300" s="1">
        <v>301</v>
      </c>
      <c r="D300" s="1">
        <f t="shared" si="65"/>
        <v>302</v>
      </c>
      <c r="E300" s="1">
        <v>14</v>
      </c>
      <c r="F300" s="1" t="s">
        <v>357</v>
      </c>
      <c r="G300">
        <v>407</v>
      </c>
      <c r="O300">
        <v>302</v>
      </c>
      <c r="P300">
        <v>14</v>
      </c>
      <c r="Q300" t="s">
        <v>357</v>
      </c>
      <c r="R300" s="4">
        <f t="shared" si="76"/>
        <v>0</v>
      </c>
      <c r="S300" s="4">
        <f t="shared" si="77"/>
        <v>0</v>
      </c>
      <c r="T300" s="4" t="str">
        <f t="shared" si="78"/>
        <v/>
      </c>
      <c r="W300" s="5">
        <v>302</v>
      </c>
      <c r="X300" s="5">
        <v>46.782150000000001</v>
      </c>
      <c r="Y300" s="5">
        <v>117.08343000000001</v>
      </c>
      <c r="Z300" s="1">
        <f t="shared" si="66"/>
        <v>0</v>
      </c>
    </row>
    <row r="301" spans="1:26" x14ac:dyDescent="0.3">
      <c r="A301" t="s">
        <v>45</v>
      </c>
      <c r="B301" s="1" t="s">
        <v>352</v>
      </c>
      <c r="C301" s="1">
        <v>302</v>
      </c>
      <c r="D301" s="1">
        <f t="shared" si="65"/>
        <v>303</v>
      </c>
      <c r="E301" s="1">
        <v>15</v>
      </c>
      <c r="F301" s="1" t="s">
        <v>357</v>
      </c>
      <c r="G301">
        <v>955</v>
      </c>
      <c r="H301">
        <v>10.3</v>
      </c>
      <c r="I301">
        <v>7.7</v>
      </c>
      <c r="J301">
        <v>66.7</v>
      </c>
      <c r="L301">
        <v>54.8</v>
      </c>
      <c r="O301">
        <v>303</v>
      </c>
      <c r="P301">
        <v>15</v>
      </c>
      <c r="Q301" t="s">
        <v>357</v>
      </c>
      <c r="R301" s="4">
        <f t="shared" si="76"/>
        <v>0</v>
      </c>
      <c r="S301" s="4">
        <f t="shared" si="77"/>
        <v>0</v>
      </c>
      <c r="T301" s="4" t="str">
        <f t="shared" si="78"/>
        <v/>
      </c>
      <c r="W301" s="5">
        <v>303</v>
      </c>
      <c r="X301" s="5">
        <v>46.782080000000001</v>
      </c>
      <c r="Y301" s="5">
        <v>117.08301</v>
      </c>
      <c r="Z301" s="1">
        <f t="shared" si="66"/>
        <v>0</v>
      </c>
    </row>
    <row r="302" spans="1:26" x14ac:dyDescent="0.3">
      <c r="A302" t="s">
        <v>123</v>
      </c>
      <c r="B302" s="1" t="s">
        <v>352</v>
      </c>
      <c r="C302" s="1">
        <v>303</v>
      </c>
      <c r="D302" s="1">
        <f t="shared" si="65"/>
        <v>304</v>
      </c>
      <c r="E302" s="1">
        <v>16</v>
      </c>
      <c r="F302" s="1" t="s">
        <v>357</v>
      </c>
      <c r="G302">
        <v>626</v>
      </c>
      <c r="H302">
        <v>10.9</v>
      </c>
      <c r="I302">
        <v>6.6</v>
      </c>
      <c r="J302">
        <v>65.8</v>
      </c>
      <c r="L302">
        <v>52.3</v>
      </c>
      <c r="O302">
        <v>304</v>
      </c>
      <c r="P302">
        <v>16</v>
      </c>
      <c r="Q302" t="s">
        <v>357</v>
      </c>
      <c r="R302" s="4">
        <f t="shared" si="76"/>
        <v>0</v>
      </c>
      <c r="S302" s="4">
        <f t="shared" si="77"/>
        <v>0</v>
      </c>
      <c r="T302" s="4" t="str">
        <f t="shared" si="78"/>
        <v/>
      </c>
      <c r="W302" s="5">
        <v>304</v>
      </c>
      <c r="X302" s="5">
        <v>46.782159999999998</v>
      </c>
      <c r="Y302" s="5">
        <v>117.08261</v>
      </c>
      <c r="Z302" s="1">
        <f t="shared" si="66"/>
        <v>0</v>
      </c>
    </row>
    <row r="303" spans="1:26" x14ac:dyDescent="0.3">
      <c r="A303" t="s">
        <v>188</v>
      </c>
      <c r="B303" s="1" t="s">
        <v>354</v>
      </c>
      <c r="C303" s="1">
        <v>304</v>
      </c>
      <c r="D303" s="1">
        <f t="shared" si="65"/>
        <v>305</v>
      </c>
      <c r="E303" s="1">
        <v>17</v>
      </c>
      <c r="F303" s="1" t="s">
        <v>357</v>
      </c>
      <c r="G303">
        <v>451</v>
      </c>
      <c r="O303">
        <v>305</v>
      </c>
      <c r="P303">
        <v>17</v>
      </c>
      <c r="Q303" t="s">
        <v>357</v>
      </c>
      <c r="R303" s="4">
        <f t="shared" si="76"/>
        <v>0</v>
      </c>
      <c r="S303" s="4">
        <f t="shared" si="77"/>
        <v>0</v>
      </c>
      <c r="T303" s="4" t="str">
        <f t="shared" si="78"/>
        <v/>
      </c>
      <c r="W303" s="5">
        <v>305</v>
      </c>
      <c r="X303" s="5">
        <v>46.782200000000003</v>
      </c>
      <c r="Y303" s="5">
        <v>117.08219</v>
      </c>
      <c r="Z303" s="1">
        <f t="shared" si="66"/>
        <v>0</v>
      </c>
    </row>
    <row r="304" spans="1:26" x14ac:dyDescent="0.3">
      <c r="A304" t="s">
        <v>180</v>
      </c>
      <c r="B304" s="1" t="s">
        <v>354</v>
      </c>
      <c r="C304" s="1">
        <v>305</v>
      </c>
      <c r="D304" s="1">
        <f t="shared" si="65"/>
        <v>306</v>
      </c>
      <c r="E304" s="1">
        <v>18</v>
      </c>
      <c r="F304" s="1" t="s">
        <v>357</v>
      </c>
      <c r="G304">
        <v>409</v>
      </c>
      <c r="O304">
        <v>306</v>
      </c>
      <c r="P304">
        <v>18</v>
      </c>
      <c r="Q304" t="s">
        <v>357</v>
      </c>
      <c r="R304" s="4">
        <f t="shared" si="76"/>
        <v>0</v>
      </c>
      <c r="S304" s="4">
        <f t="shared" si="77"/>
        <v>0</v>
      </c>
      <c r="T304" s="4" t="str">
        <f t="shared" si="78"/>
        <v/>
      </c>
      <c r="W304" s="5">
        <v>306</v>
      </c>
      <c r="X304" s="5">
        <v>46.781999999999996</v>
      </c>
      <c r="Y304" s="5">
        <v>117.08177000000001</v>
      </c>
      <c r="Z304" s="1">
        <f t="shared" si="66"/>
        <v>0</v>
      </c>
    </row>
    <row r="305" spans="1:26" x14ac:dyDescent="0.3">
      <c r="A305" t="s">
        <v>139</v>
      </c>
      <c r="B305" s="1" t="s">
        <v>354</v>
      </c>
      <c r="C305" s="1">
        <v>306</v>
      </c>
      <c r="D305" s="1">
        <f t="shared" si="65"/>
        <v>307</v>
      </c>
      <c r="E305" s="1">
        <v>19</v>
      </c>
      <c r="F305" s="1" t="s">
        <v>357</v>
      </c>
      <c r="G305">
        <v>469</v>
      </c>
      <c r="O305">
        <v>307</v>
      </c>
      <c r="P305">
        <v>19</v>
      </c>
      <c r="Q305" t="s">
        <v>357</v>
      </c>
      <c r="R305" s="4">
        <f t="shared" si="76"/>
        <v>0</v>
      </c>
      <c r="S305" s="4">
        <f t="shared" si="77"/>
        <v>0</v>
      </c>
      <c r="T305" s="4" t="str">
        <f t="shared" si="78"/>
        <v/>
      </c>
      <c r="W305" s="5">
        <v>307</v>
      </c>
      <c r="X305" s="5">
        <v>46.782139999999998</v>
      </c>
      <c r="Y305" s="5">
        <v>117.08136</v>
      </c>
      <c r="Z305" s="1">
        <f t="shared" si="66"/>
        <v>0</v>
      </c>
    </row>
    <row r="306" spans="1:26" x14ac:dyDescent="0.3">
      <c r="A306" t="s">
        <v>155</v>
      </c>
      <c r="B306" s="1" t="s">
        <v>354</v>
      </c>
      <c r="C306" s="1">
        <v>307</v>
      </c>
      <c r="D306" s="1">
        <f t="shared" si="65"/>
        <v>308</v>
      </c>
      <c r="E306" s="1">
        <v>20</v>
      </c>
      <c r="F306" s="1" t="s">
        <v>357</v>
      </c>
      <c r="G306">
        <v>347</v>
      </c>
      <c r="O306">
        <v>308</v>
      </c>
      <c r="P306">
        <v>20</v>
      </c>
      <c r="Q306" t="s">
        <v>357</v>
      </c>
      <c r="R306" s="4">
        <f t="shared" si="76"/>
        <v>0</v>
      </c>
      <c r="S306" s="4">
        <f t="shared" si="77"/>
        <v>0</v>
      </c>
      <c r="T306" s="4" t="str">
        <f t="shared" si="78"/>
        <v/>
      </c>
      <c r="W306" s="5">
        <v>308</v>
      </c>
      <c r="X306" s="5">
        <v>46.782139999999998</v>
      </c>
      <c r="Y306" s="5">
        <v>117.08094</v>
      </c>
      <c r="Z306" s="1">
        <f t="shared" si="66"/>
        <v>0</v>
      </c>
    </row>
    <row r="307" spans="1:26" x14ac:dyDescent="0.3">
      <c r="A307" t="s">
        <v>118</v>
      </c>
      <c r="B307" s="1" t="s">
        <v>353</v>
      </c>
      <c r="C307" s="1">
        <v>308</v>
      </c>
      <c r="D307" s="1">
        <f t="shared" si="65"/>
        <v>309</v>
      </c>
      <c r="E307" s="1">
        <v>21</v>
      </c>
      <c r="F307" s="1" t="s">
        <v>357</v>
      </c>
      <c r="G307">
        <v>848</v>
      </c>
      <c r="H307">
        <v>9.3000000000000007</v>
      </c>
      <c r="I307">
        <v>6.7</v>
      </c>
      <c r="J307">
        <v>79.099999999999994</v>
      </c>
      <c r="K307">
        <v>22.7</v>
      </c>
      <c r="L307">
        <v>61.7</v>
      </c>
      <c r="O307">
        <v>309</v>
      </c>
      <c r="P307">
        <v>21</v>
      </c>
      <c r="Q307" t="s">
        <v>357</v>
      </c>
      <c r="R307" s="4">
        <f t="shared" si="76"/>
        <v>0</v>
      </c>
      <c r="S307" s="4">
        <f t="shared" si="77"/>
        <v>0</v>
      </c>
      <c r="T307" s="4" t="str">
        <f t="shared" si="78"/>
        <v/>
      </c>
      <c r="W307" s="5">
        <v>309</v>
      </c>
      <c r="X307" s="5">
        <v>46.781979999999997</v>
      </c>
      <c r="Y307" s="5">
        <v>117.0805</v>
      </c>
      <c r="Z307" s="1">
        <f t="shared" si="66"/>
        <v>0</v>
      </c>
    </row>
    <row r="308" spans="1:26" x14ac:dyDescent="0.3">
      <c r="A308" t="s">
        <v>83</v>
      </c>
      <c r="B308" s="1" t="s">
        <v>353</v>
      </c>
      <c r="C308" s="1">
        <v>309</v>
      </c>
      <c r="D308" s="1">
        <f t="shared" si="65"/>
        <v>310</v>
      </c>
      <c r="E308" s="1">
        <v>22</v>
      </c>
      <c r="F308" s="1" t="s">
        <v>357</v>
      </c>
      <c r="G308">
        <v>885</v>
      </c>
      <c r="H308">
        <v>8.8000000000000007</v>
      </c>
      <c r="I308">
        <v>6.8</v>
      </c>
      <c r="J308">
        <v>79.599999999999994</v>
      </c>
      <c r="K308">
        <v>21.3</v>
      </c>
      <c r="L308">
        <v>62.4</v>
      </c>
      <c r="O308">
        <v>310</v>
      </c>
      <c r="P308">
        <v>22</v>
      </c>
      <c r="Q308" t="s">
        <v>357</v>
      </c>
      <c r="R308" s="4">
        <f t="shared" si="76"/>
        <v>0</v>
      </c>
      <c r="S308" s="4">
        <f t="shared" si="77"/>
        <v>0</v>
      </c>
      <c r="T308" s="4" t="str">
        <f t="shared" si="78"/>
        <v/>
      </c>
      <c r="W308" s="5">
        <v>310</v>
      </c>
      <c r="X308" s="5">
        <v>46.782260000000001</v>
      </c>
      <c r="Y308" s="5">
        <v>117.0801</v>
      </c>
      <c r="Z308" s="1">
        <f t="shared" si="66"/>
        <v>0</v>
      </c>
    </row>
    <row r="309" spans="1:26" x14ac:dyDescent="0.3">
      <c r="A309" t="s">
        <v>82</v>
      </c>
      <c r="B309" s="1" t="s">
        <v>353</v>
      </c>
      <c r="C309" s="1">
        <v>310</v>
      </c>
      <c r="D309" s="1">
        <f t="shared" si="65"/>
        <v>311</v>
      </c>
      <c r="E309" s="1">
        <v>23</v>
      </c>
      <c r="F309" s="1" t="s">
        <v>357</v>
      </c>
      <c r="G309">
        <v>1138</v>
      </c>
      <c r="H309">
        <v>8.6999999999999993</v>
      </c>
      <c r="I309">
        <v>7</v>
      </c>
      <c r="J309">
        <v>78.400000000000006</v>
      </c>
      <c r="K309">
        <v>21.3</v>
      </c>
      <c r="L309">
        <v>62.1</v>
      </c>
      <c r="O309">
        <v>311</v>
      </c>
      <c r="P309">
        <v>23</v>
      </c>
      <c r="Q309" t="s">
        <v>357</v>
      </c>
      <c r="R309" s="4">
        <f t="shared" si="76"/>
        <v>0</v>
      </c>
      <c r="S309" s="4">
        <f t="shared" si="77"/>
        <v>0</v>
      </c>
      <c r="T309" s="4" t="str">
        <f t="shared" si="78"/>
        <v/>
      </c>
      <c r="W309" s="5">
        <v>311</v>
      </c>
      <c r="X309" s="5">
        <v>46.782229999999998</v>
      </c>
      <c r="Y309" s="5">
        <v>117.07968</v>
      </c>
      <c r="Z309" s="1">
        <f t="shared" si="66"/>
        <v>0</v>
      </c>
    </row>
    <row r="310" spans="1:26" x14ac:dyDescent="0.3">
      <c r="A310" t="s">
        <v>20</v>
      </c>
      <c r="B310" s="1" t="s">
        <v>353</v>
      </c>
      <c r="C310" s="1">
        <v>311</v>
      </c>
      <c r="D310" s="1">
        <f t="shared" si="65"/>
        <v>312</v>
      </c>
      <c r="E310" s="1">
        <v>24</v>
      </c>
      <c r="F310" s="1" t="s">
        <v>357</v>
      </c>
      <c r="G310">
        <v>980</v>
      </c>
      <c r="H310">
        <v>9.1</v>
      </c>
      <c r="I310">
        <v>9.8000000000000007</v>
      </c>
      <c r="J310">
        <v>71.3</v>
      </c>
      <c r="K310">
        <v>24.5</v>
      </c>
      <c r="L310">
        <v>63</v>
      </c>
      <c r="O310">
        <v>312</v>
      </c>
      <c r="P310">
        <v>24</v>
      </c>
      <c r="Q310" t="s">
        <v>357</v>
      </c>
      <c r="R310" s="4">
        <f t="shared" si="76"/>
        <v>0</v>
      </c>
      <c r="S310" s="4">
        <f t="shared" si="77"/>
        <v>0</v>
      </c>
      <c r="T310" s="4" t="str">
        <f t="shared" si="78"/>
        <v/>
      </c>
      <c r="W310" s="5">
        <v>312</v>
      </c>
      <c r="X310" s="5">
        <v>46.782209999999999</v>
      </c>
      <c r="Y310" s="5">
        <v>117.0793</v>
      </c>
      <c r="Z310" s="1">
        <f t="shared" si="66"/>
        <v>0</v>
      </c>
    </row>
    <row r="311" spans="1:26" x14ac:dyDescent="0.3">
      <c r="A311" t="s">
        <v>229</v>
      </c>
      <c r="B311" s="1" t="s">
        <v>355</v>
      </c>
      <c r="C311" s="1">
        <v>313</v>
      </c>
      <c r="D311" s="1">
        <v>313</v>
      </c>
      <c r="E311" s="1">
        <v>25</v>
      </c>
      <c r="F311" s="1" t="s">
        <v>357</v>
      </c>
      <c r="G311">
        <v>1031</v>
      </c>
      <c r="H311">
        <v>10.9</v>
      </c>
      <c r="I311">
        <v>9.8000000000000007</v>
      </c>
      <c r="J311">
        <v>73</v>
      </c>
      <c r="K311">
        <v>30.4</v>
      </c>
      <c r="L311">
        <v>60.5</v>
      </c>
      <c r="O311">
        <v>313</v>
      </c>
      <c r="P311">
        <v>25</v>
      </c>
      <c r="Q311" t="s">
        <v>357</v>
      </c>
      <c r="R311" s="4">
        <f t="shared" ref="R311:R314" si="79">D311-O311</f>
        <v>0</v>
      </c>
      <c r="S311" s="4">
        <f t="shared" ref="S311:S314" si="80">P311-E311</f>
        <v>0</v>
      </c>
      <c r="T311" s="4" t="str">
        <f t="shared" ref="T311:T314" si="81">IF(Q311=F311,"","error")</f>
        <v/>
      </c>
      <c r="W311" s="5">
        <v>313</v>
      </c>
      <c r="X311" s="5">
        <v>46.782110000000003</v>
      </c>
      <c r="Y311" s="5">
        <v>117.07885</v>
      </c>
      <c r="Z311" s="1">
        <f t="shared" si="66"/>
        <v>0</v>
      </c>
    </row>
    <row r="312" spans="1:26" x14ac:dyDescent="0.3">
      <c r="A312" t="s">
        <v>221</v>
      </c>
      <c r="B312" s="1" t="s">
        <v>355</v>
      </c>
      <c r="C312" s="1">
        <v>314</v>
      </c>
      <c r="D312" s="1">
        <v>314</v>
      </c>
      <c r="E312" s="1">
        <v>26</v>
      </c>
      <c r="F312" s="1" t="s">
        <v>357</v>
      </c>
      <c r="G312">
        <v>711</v>
      </c>
      <c r="H312">
        <v>11.2</v>
      </c>
      <c r="I312">
        <v>9.6</v>
      </c>
      <c r="J312">
        <v>72.2</v>
      </c>
      <c r="K312">
        <v>31.2</v>
      </c>
      <c r="L312">
        <v>58.6</v>
      </c>
      <c r="O312">
        <v>314</v>
      </c>
      <c r="P312">
        <v>26</v>
      </c>
      <c r="Q312" t="s">
        <v>357</v>
      </c>
      <c r="R312" s="4">
        <f t="shared" si="79"/>
        <v>0</v>
      </c>
      <c r="S312" s="4">
        <f t="shared" si="80"/>
        <v>0</v>
      </c>
      <c r="T312" s="4" t="str">
        <f t="shared" si="81"/>
        <v/>
      </c>
      <c r="W312" s="5">
        <v>314</v>
      </c>
      <c r="X312" s="5">
        <v>46.782130000000002</v>
      </c>
      <c r="Y312" s="5">
        <v>117.07843</v>
      </c>
      <c r="Z312" s="1">
        <f t="shared" si="66"/>
        <v>0</v>
      </c>
    </row>
    <row r="313" spans="1:26" x14ac:dyDescent="0.3">
      <c r="A313" t="s">
        <v>222</v>
      </c>
      <c r="B313" s="1" t="s">
        <v>355</v>
      </c>
      <c r="C313" s="1">
        <v>315</v>
      </c>
      <c r="D313" s="1">
        <v>315</v>
      </c>
      <c r="E313" s="1">
        <v>27</v>
      </c>
      <c r="F313" s="1" t="s">
        <v>357</v>
      </c>
      <c r="G313">
        <v>1396</v>
      </c>
      <c r="H313">
        <v>11.5</v>
      </c>
      <c r="I313">
        <v>9.9</v>
      </c>
      <c r="J313">
        <v>73</v>
      </c>
      <c r="K313">
        <v>31.3</v>
      </c>
      <c r="L313">
        <v>61.1</v>
      </c>
      <c r="O313">
        <v>315</v>
      </c>
      <c r="P313">
        <v>27</v>
      </c>
      <c r="Q313" t="s">
        <v>357</v>
      </c>
      <c r="R313" s="4">
        <f t="shared" si="79"/>
        <v>0</v>
      </c>
      <c r="S313" s="4">
        <f t="shared" si="80"/>
        <v>0</v>
      </c>
      <c r="T313" s="4" t="str">
        <f t="shared" si="81"/>
        <v/>
      </c>
      <c r="W313" s="5">
        <v>315</v>
      </c>
      <c r="X313" s="5">
        <v>46.782150000000001</v>
      </c>
      <c r="Y313" s="5">
        <v>117.07804</v>
      </c>
      <c r="Z313" s="1">
        <f t="shared" si="66"/>
        <v>0</v>
      </c>
    </row>
    <row r="314" spans="1:26" x14ac:dyDescent="0.3">
      <c r="A314" t="s">
        <v>220</v>
      </c>
      <c r="B314" s="1" t="s">
        <v>355</v>
      </c>
      <c r="C314" s="1">
        <v>316</v>
      </c>
      <c r="D314" s="1">
        <v>316</v>
      </c>
      <c r="E314" s="1">
        <v>28</v>
      </c>
      <c r="F314" s="1" t="s">
        <v>357</v>
      </c>
      <c r="G314">
        <v>675</v>
      </c>
      <c r="H314">
        <v>9.5</v>
      </c>
      <c r="I314">
        <v>9.8000000000000007</v>
      </c>
      <c r="J314">
        <v>73.599999999999994</v>
      </c>
      <c r="K314">
        <v>25.3</v>
      </c>
      <c r="L314">
        <v>58.9</v>
      </c>
      <c r="O314">
        <v>316</v>
      </c>
      <c r="P314">
        <v>28</v>
      </c>
      <c r="Q314" t="s">
        <v>357</v>
      </c>
      <c r="R314" s="4">
        <f t="shared" si="79"/>
        <v>0</v>
      </c>
      <c r="S314" s="4">
        <f t="shared" si="80"/>
        <v>0</v>
      </c>
      <c r="T314" s="4" t="str">
        <f t="shared" si="81"/>
        <v/>
      </c>
      <c r="W314" s="5">
        <v>316</v>
      </c>
      <c r="X314" s="5">
        <v>46.782069999999997</v>
      </c>
      <c r="Y314" s="5">
        <v>117.07759</v>
      </c>
      <c r="Z314" s="1">
        <f t="shared" si="66"/>
        <v>0</v>
      </c>
    </row>
    <row r="315" spans="1:26" x14ac:dyDescent="0.3">
      <c r="A315" s="1"/>
      <c r="D315" s="1">
        <v>323</v>
      </c>
      <c r="E315" s="1">
        <v>10</v>
      </c>
      <c r="F315" s="1" t="s">
        <v>358</v>
      </c>
      <c r="G315" s="1"/>
      <c r="H315" s="1"/>
      <c r="I315" s="1"/>
      <c r="J315" s="1"/>
      <c r="K315" s="1"/>
      <c r="L315" s="1"/>
      <c r="M315" s="1"/>
      <c r="O315">
        <v>323</v>
      </c>
      <c r="P315">
        <v>10</v>
      </c>
      <c r="Q315" t="s">
        <v>358</v>
      </c>
      <c r="R315" s="4">
        <f t="shared" ref="R315:R329" si="82">D315-O315</f>
        <v>0</v>
      </c>
      <c r="S315" s="4">
        <f t="shared" ref="S315:S329" si="83">P315-E315</f>
        <v>0</v>
      </c>
      <c r="T315" s="4" t="str">
        <f t="shared" ref="T315:T329" si="84">IF(Q315=F315,"","error")</f>
        <v/>
      </c>
      <c r="W315" s="5">
        <v>323</v>
      </c>
      <c r="X315" s="5">
        <v>46.782490000000003</v>
      </c>
      <c r="Y315" s="5">
        <v>117.08514</v>
      </c>
      <c r="Z315" s="1">
        <f t="shared" si="66"/>
        <v>0</v>
      </c>
    </row>
    <row r="316" spans="1:26" x14ac:dyDescent="0.3">
      <c r="A316" t="s">
        <v>121</v>
      </c>
      <c r="B316" s="1" t="s">
        <v>353</v>
      </c>
      <c r="C316" s="1">
        <v>323</v>
      </c>
      <c r="D316" s="1">
        <f t="shared" ref="D316:D367" si="85">C316+1</f>
        <v>324</v>
      </c>
      <c r="E316" s="1">
        <v>11</v>
      </c>
      <c r="F316" s="1" t="s">
        <v>358</v>
      </c>
      <c r="G316">
        <v>383</v>
      </c>
      <c r="H316">
        <v>10.9</v>
      </c>
      <c r="I316">
        <v>5.8</v>
      </c>
      <c r="J316">
        <v>75.3</v>
      </c>
      <c r="K316">
        <v>24.4</v>
      </c>
      <c r="L316">
        <v>58.7</v>
      </c>
      <c r="O316">
        <v>324</v>
      </c>
      <c r="P316">
        <v>11</v>
      </c>
      <c r="Q316" t="s">
        <v>358</v>
      </c>
      <c r="R316" s="4">
        <f t="shared" si="82"/>
        <v>0</v>
      </c>
      <c r="S316" s="4">
        <f t="shared" si="83"/>
        <v>0</v>
      </c>
      <c r="T316" s="4" t="str">
        <f t="shared" si="84"/>
        <v/>
      </c>
      <c r="W316" s="5">
        <v>324</v>
      </c>
      <c r="X316" s="5">
        <v>46.782350000000001</v>
      </c>
      <c r="Y316" s="5">
        <v>117.08475</v>
      </c>
      <c r="Z316" s="1">
        <f t="shared" si="66"/>
        <v>0</v>
      </c>
    </row>
    <row r="317" spans="1:26" x14ac:dyDescent="0.3">
      <c r="A317" t="s">
        <v>19</v>
      </c>
      <c r="B317" s="1" t="s">
        <v>353</v>
      </c>
      <c r="C317" s="1">
        <v>324</v>
      </c>
      <c r="D317" s="1">
        <f t="shared" si="85"/>
        <v>325</v>
      </c>
      <c r="E317" s="1">
        <v>12</v>
      </c>
      <c r="F317" s="1" t="s">
        <v>358</v>
      </c>
      <c r="G317">
        <v>570</v>
      </c>
      <c r="H317">
        <v>9.9</v>
      </c>
      <c r="I317">
        <v>10</v>
      </c>
      <c r="J317">
        <v>71.2</v>
      </c>
      <c r="K317">
        <v>25.7</v>
      </c>
      <c r="L317">
        <v>58.2</v>
      </c>
      <c r="O317">
        <v>325</v>
      </c>
      <c r="P317">
        <v>12</v>
      </c>
      <c r="Q317" t="s">
        <v>358</v>
      </c>
      <c r="R317" s="4">
        <f t="shared" si="82"/>
        <v>0</v>
      </c>
      <c r="S317" s="4">
        <f t="shared" si="83"/>
        <v>0</v>
      </c>
      <c r="T317" s="4" t="str">
        <f t="shared" si="84"/>
        <v/>
      </c>
      <c r="W317" s="5">
        <v>325</v>
      </c>
      <c r="X317" s="5">
        <v>46.782440000000001</v>
      </c>
      <c r="Y317" s="5">
        <v>117.08432999999999</v>
      </c>
      <c r="Z317" s="1">
        <f t="shared" si="66"/>
        <v>0</v>
      </c>
    </row>
    <row r="318" spans="1:26" x14ac:dyDescent="0.3">
      <c r="A318" t="s">
        <v>58</v>
      </c>
      <c r="B318" s="1" t="s">
        <v>353</v>
      </c>
      <c r="C318" s="1">
        <v>325</v>
      </c>
      <c r="D318" s="1">
        <f t="shared" si="85"/>
        <v>326</v>
      </c>
      <c r="E318" s="1">
        <v>13</v>
      </c>
      <c r="F318" s="1" t="s">
        <v>358</v>
      </c>
      <c r="G318">
        <v>907</v>
      </c>
      <c r="H318">
        <v>10.4</v>
      </c>
      <c r="I318">
        <v>6.9</v>
      </c>
      <c r="J318">
        <v>76.900000000000006</v>
      </c>
      <c r="K318">
        <v>25.3</v>
      </c>
      <c r="L318">
        <v>61.2</v>
      </c>
      <c r="O318">
        <v>326</v>
      </c>
      <c r="P318">
        <v>13</v>
      </c>
      <c r="Q318" t="s">
        <v>358</v>
      </c>
      <c r="R318" s="4">
        <f t="shared" si="82"/>
        <v>0</v>
      </c>
      <c r="S318" s="4">
        <f t="shared" si="83"/>
        <v>0</v>
      </c>
      <c r="T318" s="4" t="str">
        <f t="shared" si="84"/>
        <v/>
      </c>
      <c r="W318" s="5">
        <v>326</v>
      </c>
      <c r="X318" s="5">
        <v>46.782389999999999</v>
      </c>
      <c r="Y318" s="5">
        <v>117.08391</v>
      </c>
      <c r="Z318" s="1">
        <f t="shared" si="66"/>
        <v>0</v>
      </c>
    </row>
    <row r="319" spans="1:26" x14ac:dyDescent="0.3">
      <c r="A319" t="s">
        <v>14</v>
      </c>
      <c r="B319" s="1" t="s">
        <v>353</v>
      </c>
      <c r="C319" s="1">
        <v>326</v>
      </c>
      <c r="D319" s="1">
        <f t="shared" si="85"/>
        <v>327</v>
      </c>
      <c r="E319" s="1">
        <v>14</v>
      </c>
      <c r="F319" s="1" t="s">
        <v>358</v>
      </c>
      <c r="G319">
        <v>675</v>
      </c>
      <c r="H319">
        <v>11</v>
      </c>
      <c r="I319">
        <v>9.9</v>
      </c>
      <c r="J319">
        <v>69.400000000000006</v>
      </c>
      <c r="K319">
        <v>30.4</v>
      </c>
      <c r="L319">
        <v>60.1</v>
      </c>
      <c r="O319">
        <v>327</v>
      </c>
      <c r="P319">
        <v>14</v>
      </c>
      <c r="Q319" t="s">
        <v>358</v>
      </c>
      <c r="R319" s="4">
        <f t="shared" si="82"/>
        <v>0</v>
      </c>
      <c r="S319" s="4">
        <f t="shared" si="83"/>
        <v>0</v>
      </c>
      <c r="T319" s="4" t="str">
        <f t="shared" si="84"/>
        <v/>
      </c>
      <c r="W319" s="5">
        <v>327</v>
      </c>
      <c r="X319" s="5">
        <v>46.782449999999997</v>
      </c>
      <c r="Y319" s="5">
        <v>117.0835</v>
      </c>
      <c r="Z319" s="1">
        <f t="shared" si="66"/>
        <v>0</v>
      </c>
    </row>
    <row r="320" spans="1:26" x14ac:dyDescent="0.3">
      <c r="A320" t="s">
        <v>196</v>
      </c>
      <c r="B320" s="1" t="s">
        <v>354</v>
      </c>
      <c r="C320" s="1">
        <v>327</v>
      </c>
      <c r="D320" s="1">
        <f t="shared" si="85"/>
        <v>328</v>
      </c>
      <c r="E320" s="1">
        <v>15</v>
      </c>
      <c r="F320" s="1" t="s">
        <v>358</v>
      </c>
      <c r="G320">
        <v>385</v>
      </c>
      <c r="O320">
        <v>328</v>
      </c>
      <c r="P320">
        <v>15</v>
      </c>
      <c r="Q320" t="s">
        <v>358</v>
      </c>
      <c r="R320" s="4">
        <f t="shared" si="82"/>
        <v>0</v>
      </c>
      <c r="S320" s="4">
        <f t="shared" si="83"/>
        <v>0</v>
      </c>
      <c r="T320" s="4" t="str">
        <f t="shared" si="84"/>
        <v/>
      </c>
      <c r="W320" s="5">
        <v>328</v>
      </c>
      <c r="X320" s="5">
        <v>46.782380000000003</v>
      </c>
      <c r="Y320" s="5">
        <v>117.08308</v>
      </c>
      <c r="Z320" s="1">
        <f t="shared" si="66"/>
        <v>0</v>
      </c>
    </row>
    <row r="321" spans="1:26" s="1" customFormat="1" x14ac:dyDescent="0.3">
      <c r="A321" t="s">
        <v>0</v>
      </c>
      <c r="B321" s="1" t="s">
        <v>352</v>
      </c>
      <c r="C321" s="1">
        <v>328</v>
      </c>
      <c r="D321" s="1">
        <f t="shared" si="85"/>
        <v>329</v>
      </c>
      <c r="E321" s="1">
        <v>16</v>
      </c>
      <c r="F321" s="1" t="s">
        <v>358</v>
      </c>
      <c r="G321">
        <v>763</v>
      </c>
      <c r="H321">
        <v>10</v>
      </c>
      <c r="I321">
        <v>7.7</v>
      </c>
      <c r="J321">
        <v>69.2</v>
      </c>
      <c r="K321"/>
      <c r="L321">
        <v>55.1</v>
      </c>
      <c r="M321"/>
      <c r="O321" s="1">
        <v>329</v>
      </c>
      <c r="P321" s="1">
        <v>16</v>
      </c>
      <c r="Q321" s="1" t="s">
        <v>358</v>
      </c>
      <c r="R321" s="4">
        <f t="shared" si="82"/>
        <v>0</v>
      </c>
      <c r="S321" s="4">
        <f t="shared" si="83"/>
        <v>0</v>
      </c>
      <c r="T321" s="4" t="str">
        <f t="shared" si="84"/>
        <v/>
      </c>
      <c r="W321" s="5">
        <v>329</v>
      </c>
      <c r="X321" s="5">
        <v>46.782440000000001</v>
      </c>
      <c r="Y321" s="5">
        <v>117.08265</v>
      </c>
      <c r="Z321" s="1">
        <f t="shared" si="66"/>
        <v>0</v>
      </c>
    </row>
    <row r="322" spans="1:26" x14ac:dyDescent="0.3">
      <c r="A322" t="s">
        <v>125</v>
      </c>
      <c r="B322" s="1" t="s">
        <v>352</v>
      </c>
      <c r="C322" s="1">
        <v>329</v>
      </c>
      <c r="D322" s="1">
        <f t="shared" si="85"/>
        <v>330</v>
      </c>
      <c r="E322" s="1">
        <v>17</v>
      </c>
      <c r="F322" s="1" t="s">
        <v>358</v>
      </c>
      <c r="G322">
        <v>789</v>
      </c>
      <c r="H322">
        <v>10.4</v>
      </c>
      <c r="I322">
        <v>6.6</v>
      </c>
      <c r="J322">
        <v>67.3</v>
      </c>
      <c r="L322">
        <v>55.5</v>
      </c>
      <c r="O322">
        <v>330</v>
      </c>
      <c r="P322">
        <v>17</v>
      </c>
      <c r="Q322" t="s">
        <v>358</v>
      </c>
      <c r="R322" s="4">
        <f t="shared" si="82"/>
        <v>0</v>
      </c>
      <c r="S322" s="4">
        <f t="shared" si="83"/>
        <v>0</v>
      </c>
      <c r="T322" s="4" t="str">
        <f t="shared" si="84"/>
        <v/>
      </c>
      <c r="W322" s="5">
        <v>330</v>
      </c>
      <c r="X322" s="5">
        <v>46.78248</v>
      </c>
      <c r="Y322" s="5">
        <v>117.08224</v>
      </c>
      <c r="Z322" s="1">
        <f t="shared" si="66"/>
        <v>0</v>
      </c>
    </row>
    <row r="323" spans="1:26" x14ac:dyDescent="0.3">
      <c r="A323" t="s">
        <v>176</v>
      </c>
      <c r="B323" s="1" t="s">
        <v>354</v>
      </c>
      <c r="C323" s="1">
        <v>330</v>
      </c>
      <c r="D323" s="1">
        <f t="shared" si="85"/>
        <v>331</v>
      </c>
      <c r="E323" s="1">
        <v>18</v>
      </c>
      <c r="F323" s="1" t="s">
        <v>358</v>
      </c>
      <c r="G323">
        <v>493</v>
      </c>
      <c r="O323">
        <v>331</v>
      </c>
      <c r="P323">
        <v>18</v>
      </c>
      <c r="Q323" t="s">
        <v>358</v>
      </c>
      <c r="R323" s="4">
        <f t="shared" si="82"/>
        <v>0</v>
      </c>
      <c r="S323" s="4">
        <f t="shared" si="83"/>
        <v>0</v>
      </c>
      <c r="T323" s="4" t="str">
        <f t="shared" si="84"/>
        <v/>
      </c>
      <c r="W323" s="5">
        <v>331</v>
      </c>
      <c r="X323" s="5">
        <v>46.78228</v>
      </c>
      <c r="Y323" s="5">
        <v>117.08181999999999</v>
      </c>
      <c r="Z323" s="1">
        <f t="shared" ref="Z323:Z370" si="86">W323-D323</f>
        <v>0</v>
      </c>
    </row>
    <row r="324" spans="1:26" x14ac:dyDescent="0.3">
      <c r="A324" t="s">
        <v>203</v>
      </c>
      <c r="B324" s="1" t="s">
        <v>354</v>
      </c>
      <c r="C324" s="1">
        <v>331</v>
      </c>
      <c r="D324" s="1">
        <f t="shared" si="85"/>
        <v>332</v>
      </c>
      <c r="E324" s="1">
        <v>19</v>
      </c>
      <c r="F324" s="1" t="s">
        <v>358</v>
      </c>
      <c r="G324">
        <v>473</v>
      </c>
      <c r="O324">
        <v>332</v>
      </c>
      <c r="P324">
        <v>19</v>
      </c>
      <c r="Q324" t="s">
        <v>358</v>
      </c>
      <c r="R324" s="4">
        <f t="shared" si="82"/>
        <v>0</v>
      </c>
      <c r="S324" s="4">
        <f t="shared" si="83"/>
        <v>0</v>
      </c>
      <c r="T324" s="4" t="str">
        <f t="shared" si="84"/>
        <v/>
      </c>
      <c r="W324" s="5">
        <v>332</v>
      </c>
      <c r="X324" s="5">
        <v>46.782420000000002</v>
      </c>
      <c r="Y324" s="5">
        <v>117.08141000000001</v>
      </c>
      <c r="Z324" s="1">
        <f t="shared" si="86"/>
        <v>0</v>
      </c>
    </row>
    <row r="325" spans="1:26" x14ac:dyDescent="0.3">
      <c r="A325" t="s">
        <v>140</v>
      </c>
      <c r="B325" s="1" t="s">
        <v>354</v>
      </c>
      <c r="C325" s="1">
        <v>332</v>
      </c>
      <c r="D325" s="1">
        <f t="shared" si="85"/>
        <v>333</v>
      </c>
      <c r="E325" s="1">
        <v>20</v>
      </c>
      <c r="F325" s="1" t="s">
        <v>358</v>
      </c>
      <c r="G325">
        <v>332</v>
      </c>
      <c r="O325">
        <v>333</v>
      </c>
      <c r="P325">
        <v>20</v>
      </c>
      <c r="Q325" t="s">
        <v>358</v>
      </c>
      <c r="R325" s="4">
        <f t="shared" si="82"/>
        <v>0</v>
      </c>
      <c r="S325" s="4">
        <f t="shared" si="83"/>
        <v>0</v>
      </c>
      <c r="T325" s="4" t="str">
        <f t="shared" si="84"/>
        <v/>
      </c>
      <c r="W325" s="5">
        <v>333</v>
      </c>
      <c r="X325" s="5">
        <v>46.782420000000002</v>
      </c>
      <c r="Y325" s="5">
        <v>117.08099</v>
      </c>
      <c r="Z325" s="1">
        <f t="shared" si="86"/>
        <v>0</v>
      </c>
    </row>
    <row r="326" spans="1:26" x14ac:dyDescent="0.3">
      <c r="A326" t="s">
        <v>148</v>
      </c>
      <c r="B326" s="1" t="s">
        <v>354</v>
      </c>
      <c r="C326" s="1">
        <v>333</v>
      </c>
      <c r="D326" s="1">
        <f t="shared" si="85"/>
        <v>334</v>
      </c>
      <c r="E326" s="1">
        <v>21</v>
      </c>
      <c r="F326" s="1" t="s">
        <v>358</v>
      </c>
      <c r="G326">
        <v>542</v>
      </c>
      <c r="O326">
        <v>334</v>
      </c>
      <c r="P326">
        <v>21</v>
      </c>
      <c r="Q326" t="s">
        <v>358</v>
      </c>
      <c r="R326" s="4">
        <f t="shared" si="82"/>
        <v>0</v>
      </c>
      <c r="S326" s="4">
        <f t="shared" si="83"/>
        <v>0</v>
      </c>
      <c r="T326" s="4" t="str">
        <f t="shared" si="84"/>
        <v/>
      </c>
      <c r="W326" s="5">
        <v>334</v>
      </c>
      <c r="X326" s="5">
        <v>46.78228</v>
      </c>
      <c r="Y326" s="5">
        <v>117.08056999999999</v>
      </c>
      <c r="Z326" s="1">
        <f t="shared" si="86"/>
        <v>0</v>
      </c>
    </row>
    <row r="327" spans="1:26" x14ac:dyDescent="0.3">
      <c r="A327" t="s">
        <v>209</v>
      </c>
      <c r="B327" s="1" t="s">
        <v>354</v>
      </c>
      <c r="C327" s="1">
        <v>334</v>
      </c>
      <c r="D327" s="1">
        <f t="shared" si="85"/>
        <v>335</v>
      </c>
      <c r="E327" s="1">
        <v>22</v>
      </c>
      <c r="F327" s="1" t="s">
        <v>358</v>
      </c>
      <c r="G327">
        <v>394</v>
      </c>
      <c r="O327">
        <v>335</v>
      </c>
      <c r="P327">
        <v>22</v>
      </c>
      <c r="Q327" t="s">
        <v>358</v>
      </c>
      <c r="R327" s="4">
        <f t="shared" si="82"/>
        <v>0</v>
      </c>
      <c r="S327" s="4">
        <f t="shared" si="83"/>
        <v>0</v>
      </c>
      <c r="T327" s="4" t="str">
        <f t="shared" si="84"/>
        <v/>
      </c>
      <c r="W327" s="5">
        <v>335</v>
      </c>
      <c r="X327" s="5">
        <v>46.782539999999997</v>
      </c>
      <c r="Y327" s="5">
        <v>117.08015</v>
      </c>
      <c r="Z327" s="1">
        <f t="shared" si="86"/>
        <v>0</v>
      </c>
    </row>
    <row r="328" spans="1:26" x14ac:dyDescent="0.3">
      <c r="A328" t="s">
        <v>119</v>
      </c>
      <c r="B328" s="1" t="s">
        <v>353</v>
      </c>
      <c r="C328" s="1">
        <v>335</v>
      </c>
      <c r="D328" s="1">
        <f t="shared" si="85"/>
        <v>336</v>
      </c>
      <c r="E328" s="1">
        <v>23</v>
      </c>
      <c r="F328" s="1" t="s">
        <v>358</v>
      </c>
      <c r="G328">
        <v>963</v>
      </c>
      <c r="H328">
        <v>9.3000000000000007</v>
      </c>
      <c r="I328">
        <v>6.5</v>
      </c>
      <c r="J328">
        <v>78.2</v>
      </c>
      <c r="K328">
        <v>21.7</v>
      </c>
      <c r="L328">
        <v>60.2</v>
      </c>
      <c r="O328">
        <v>336</v>
      </c>
      <c r="P328">
        <v>23</v>
      </c>
      <c r="Q328" t="s">
        <v>358</v>
      </c>
      <c r="R328" s="4">
        <f t="shared" si="82"/>
        <v>0</v>
      </c>
      <c r="S328" s="4">
        <f t="shared" si="83"/>
        <v>0</v>
      </c>
      <c r="T328" s="4" t="str">
        <f t="shared" si="84"/>
        <v/>
      </c>
      <c r="W328" s="5">
        <v>336</v>
      </c>
      <c r="X328" s="5">
        <v>46.782510000000002</v>
      </c>
      <c r="Y328" s="5">
        <v>117.07974</v>
      </c>
      <c r="Z328" s="1">
        <f t="shared" si="86"/>
        <v>0</v>
      </c>
    </row>
    <row r="329" spans="1:26" x14ac:dyDescent="0.3">
      <c r="A329" t="s">
        <v>21</v>
      </c>
      <c r="B329" s="1" t="s">
        <v>353</v>
      </c>
      <c r="C329" s="1">
        <v>336</v>
      </c>
      <c r="D329" s="1">
        <f t="shared" si="85"/>
        <v>337</v>
      </c>
      <c r="E329" s="1">
        <v>24</v>
      </c>
      <c r="F329" s="1" t="s">
        <v>358</v>
      </c>
      <c r="G329">
        <v>787</v>
      </c>
      <c r="H329">
        <v>9.8000000000000007</v>
      </c>
      <c r="I329">
        <v>9.9</v>
      </c>
      <c r="J329">
        <v>70.599999999999994</v>
      </c>
      <c r="K329">
        <v>26.4</v>
      </c>
      <c r="L329">
        <v>60.6</v>
      </c>
      <c r="O329">
        <v>337</v>
      </c>
      <c r="P329">
        <v>24</v>
      </c>
      <c r="Q329" t="s">
        <v>358</v>
      </c>
      <c r="R329" s="4">
        <f t="shared" si="82"/>
        <v>0</v>
      </c>
      <c r="S329" s="4">
        <f t="shared" si="83"/>
        <v>0</v>
      </c>
      <c r="T329" s="4" t="str">
        <f t="shared" si="84"/>
        <v/>
      </c>
      <c r="W329" s="5">
        <v>337</v>
      </c>
      <c r="X329" s="5">
        <v>46.78248</v>
      </c>
      <c r="Y329" s="5">
        <v>117.07932</v>
      </c>
      <c r="Z329" s="1">
        <f t="shared" si="86"/>
        <v>0</v>
      </c>
    </row>
    <row r="330" spans="1:26" x14ac:dyDescent="0.3">
      <c r="A330" t="s">
        <v>254</v>
      </c>
      <c r="B330" s="1" t="s">
        <v>355</v>
      </c>
      <c r="C330" s="1">
        <v>338</v>
      </c>
      <c r="D330" s="1">
        <v>338</v>
      </c>
      <c r="E330" s="1">
        <v>25</v>
      </c>
      <c r="F330" s="1" t="s">
        <v>358</v>
      </c>
      <c r="G330">
        <v>1002</v>
      </c>
      <c r="H330">
        <v>12</v>
      </c>
      <c r="I330">
        <v>10.7</v>
      </c>
      <c r="J330">
        <v>68.2</v>
      </c>
      <c r="K330">
        <v>31.7</v>
      </c>
      <c r="L330">
        <v>54.8</v>
      </c>
      <c r="O330">
        <v>338</v>
      </c>
      <c r="P330">
        <v>25</v>
      </c>
      <c r="Q330" t="s">
        <v>358</v>
      </c>
      <c r="R330" s="4">
        <f t="shared" ref="R330:R370" si="87">D330-O330</f>
        <v>0</v>
      </c>
      <c r="S330" s="4">
        <f t="shared" ref="S330:S370" si="88">P330-E330</f>
        <v>0</v>
      </c>
      <c r="T330" s="4" t="str">
        <f t="shared" ref="T330:T370" si="89">IF(Q330=F330,"","error")</f>
        <v/>
      </c>
      <c r="W330" s="5">
        <v>338</v>
      </c>
      <c r="X330" s="5">
        <v>46.782389999999999</v>
      </c>
      <c r="Y330" s="5">
        <v>117.07889</v>
      </c>
      <c r="Z330" s="1">
        <f t="shared" si="86"/>
        <v>0</v>
      </c>
    </row>
    <row r="331" spans="1:26" x14ac:dyDescent="0.3">
      <c r="A331" t="s">
        <v>338</v>
      </c>
      <c r="B331" s="1" t="s">
        <v>355</v>
      </c>
      <c r="C331" s="3">
        <v>347</v>
      </c>
      <c r="D331" s="1">
        <f t="shared" si="85"/>
        <v>348</v>
      </c>
      <c r="E331" s="1">
        <v>11</v>
      </c>
      <c r="F331" s="1" t="s">
        <v>365</v>
      </c>
      <c r="G331">
        <v>397</v>
      </c>
      <c r="H331">
        <v>13.6</v>
      </c>
      <c r="I331">
        <v>9.1</v>
      </c>
      <c r="J331">
        <v>69</v>
      </c>
      <c r="K331">
        <v>37.200000000000003</v>
      </c>
      <c r="L331">
        <v>59.6</v>
      </c>
      <c r="O331">
        <v>348</v>
      </c>
      <c r="P331">
        <v>11</v>
      </c>
      <c r="Q331" t="s">
        <v>365</v>
      </c>
      <c r="R331" s="4">
        <f t="shared" si="87"/>
        <v>0</v>
      </c>
      <c r="S331" s="4">
        <f t="shared" si="88"/>
        <v>0</v>
      </c>
      <c r="T331" s="4" t="str">
        <f t="shared" si="89"/>
        <v/>
      </c>
      <c r="W331" s="5">
        <v>348</v>
      </c>
      <c r="X331" s="5">
        <v>46.782640000000001</v>
      </c>
      <c r="Y331" s="5">
        <v>117.08462</v>
      </c>
      <c r="Z331" s="1">
        <f t="shared" si="86"/>
        <v>0</v>
      </c>
    </row>
    <row r="332" spans="1:26" x14ac:dyDescent="0.3">
      <c r="A332" t="s">
        <v>47</v>
      </c>
      <c r="B332" s="1" t="s">
        <v>353</v>
      </c>
      <c r="C332" s="1">
        <v>348</v>
      </c>
      <c r="D332" s="1">
        <f t="shared" si="85"/>
        <v>349</v>
      </c>
      <c r="E332" s="1">
        <v>12</v>
      </c>
      <c r="F332" s="1" t="s">
        <v>365</v>
      </c>
      <c r="G332">
        <v>843</v>
      </c>
      <c r="H332">
        <v>10.1</v>
      </c>
      <c r="I332">
        <v>6.9</v>
      </c>
      <c r="J332">
        <v>77.599999999999994</v>
      </c>
      <c r="K332">
        <v>24.1</v>
      </c>
      <c r="L332">
        <v>62.6</v>
      </c>
      <c r="O332">
        <v>349</v>
      </c>
      <c r="P332">
        <v>12</v>
      </c>
      <c r="Q332" t="s">
        <v>365</v>
      </c>
      <c r="R332" s="4">
        <f t="shared" si="87"/>
        <v>0</v>
      </c>
      <c r="S332" s="4">
        <f t="shared" si="88"/>
        <v>0</v>
      </c>
      <c r="T332" s="4" t="str">
        <f t="shared" si="89"/>
        <v/>
      </c>
      <c r="W332" s="5">
        <v>349</v>
      </c>
      <c r="X332" s="5">
        <v>46.782719999999998</v>
      </c>
      <c r="Y332" s="5">
        <v>117.0842</v>
      </c>
      <c r="Z332" s="1">
        <f t="shared" si="86"/>
        <v>0</v>
      </c>
    </row>
    <row r="333" spans="1:26" x14ac:dyDescent="0.3">
      <c r="A333" t="s">
        <v>29</v>
      </c>
      <c r="B333" s="1" t="s">
        <v>353</v>
      </c>
      <c r="C333" s="1">
        <v>349</v>
      </c>
      <c r="D333" s="1">
        <f t="shared" si="85"/>
        <v>350</v>
      </c>
      <c r="E333" s="1">
        <v>13</v>
      </c>
      <c r="F333" s="1" t="s">
        <v>365</v>
      </c>
      <c r="G333">
        <v>738</v>
      </c>
      <c r="H333">
        <v>8.6</v>
      </c>
      <c r="I333">
        <v>9.1999999999999993</v>
      </c>
      <c r="J333">
        <v>73.8</v>
      </c>
      <c r="K333">
        <v>22.4</v>
      </c>
      <c r="L333">
        <v>61.8</v>
      </c>
      <c r="O333">
        <v>350</v>
      </c>
      <c r="P333">
        <v>13</v>
      </c>
      <c r="Q333" t="s">
        <v>365</v>
      </c>
      <c r="R333" s="4">
        <f t="shared" si="87"/>
        <v>0</v>
      </c>
      <c r="S333" s="4">
        <f t="shared" si="88"/>
        <v>0</v>
      </c>
      <c r="T333" s="4" t="str">
        <f t="shared" si="89"/>
        <v/>
      </c>
      <c r="W333" s="5">
        <v>350</v>
      </c>
      <c r="X333" s="5">
        <v>46.782679999999999</v>
      </c>
      <c r="Y333" s="5">
        <v>117.08378</v>
      </c>
      <c r="Z333" s="1">
        <f t="shared" si="86"/>
        <v>0</v>
      </c>
    </row>
    <row r="334" spans="1:26" x14ac:dyDescent="0.3">
      <c r="A334" t="s">
        <v>53</v>
      </c>
      <c r="B334" s="1" t="s">
        <v>353</v>
      </c>
      <c r="C334" s="1">
        <v>350</v>
      </c>
      <c r="D334" s="1">
        <f t="shared" si="85"/>
        <v>351</v>
      </c>
      <c r="E334" s="1">
        <v>14</v>
      </c>
      <c r="F334" s="1" t="s">
        <v>365</v>
      </c>
      <c r="G334">
        <v>524</v>
      </c>
      <c r="H334">
        <v>10.8</v>
      </c>
      <c r="I334">
        <v>6.4</v>
      </c>
      <c r="J334">
        <v>77.5</v>
      </c>
      <c r="K334">
        <v>25.7</v>
      </c>
      <c r="L334">
        <v>60.8</v>
      </c>
      <c r="O334">
        <v>351</v>
      </c>
      <c r="P334">
        <v>14</v>
      </c>
      <c r="Q334" t="s">
        <v>365</v>
      </c>
      <c r="R334" s="4">
        <f t="shared" si="87"/>
        <v>0</v>
      </c>
      <c r="S334" s="4">
        <f t="shared" si="88"/>
        <v>0</v>
      </c>
      <c r="T334" s="4" t="str">
        <f t="shared" si="89"/>
        <v/>
      </c>
      <c r="W334" s="5">
        <v>351</v>
      </c>
      <c r="X334" s="5">
        <v>46.782739999999997</v>
      </c>
      <c r="Y334" s="5">
        <v>117.08336</v>
      </c>
      <c r="Z334" s="1">
        <f t="shared" si="86"/>
        <v>0</v>
      </c>
    </row>
    <row r="335" spans="1:26" x14ac:dyDescent="0.3">
      <c r="A335" t="s">
        <v>191</v>
      </c>
      <c r="B335" s="1" t="s">
        <v>354</v>
      </c>
      <c r="C335" s="1">
        <v>351</v>
      </c>
      <c r="D335" s="1">
        <f t="shared" si="85"/>
        <v>352</v>
      </c>
      <c r="E335" s="1">
        <v>15</v>
      </c>
      <c r="F335" s="1" t="s">
        <v>365</v>
      </c>
      <c r="G335">
        <v>466</v>
      </c>
      <c r="O335">
        <v>352</v>
      </c>
      <c r="P335">
        <v>15</v>
      </c>
      <c r="Q335" t="s">
        <v>365</v>
      </c>
      <c r="R335" s="4">
        <f t="shared" si="87"/>
        <v>0</v>
      </c>
      <c r="S335" s="4">
        <f t="shared" si="88"/>
        <v>0</v>
      </c>
      <c r="T335" s="4" t="str">
        <f t="shared" si="89"/>
        <v/>
      </c>
      <c r="W335" s="5">
        <v>352</v>
      </c>
      <c r="X335" s="5">
        <v>46.782649999999997</v>
      </c>
      <c r="Y335" s="5">
        <v>117.08292</v>
      </c>
      <c r="Z335" s="1">
        <f t="shared" si="86"/>
        <v>0</v>
      </c>
    </row>
    <row r="336" spans="1:26" x14ac:dyDescent="0.3">
      <c r="A336" t="s">
        <v>182</v>
      </c>
      <c r="B336" s="1" t="s">
        <v>354</v>
      </c>
      <c r="C336" s="1">
        <v>352</v>
      </c>
      <c r="D336" s="1">
        <f t="shared" si="85"/>
        <v>353</v>
      </c>
      <c r="E336" s="1">
        <v>16</v>
      </c>
      <c r="F336" s="1" t="s">
        <v>365</v>
      </c>
      <c r="G336">
        <v>461</v>
      </c>
      <c r="O336">
        <v>353</v>
      </c>
      <c r="P336">
        <v>16</v>
      </c>
      <c r="Q336" t="s">
        <v>365</v>
      </c>
      <c r="R336" s="4">
        <f t="shared" si="87"/>
        <v>0</v>
      </c>
      <c r="S336" s="4">
        <f t="shared" si="88"/>
        <v>0</v>
      </c>
      <c r="T336" s="4" t="str">
        <f t="shared" si="89"/>
        <v/>
      </c>
      <c r="W336" s="5">
        <v>353</v>
      </c>
      <c r="X336" s="5">
        <v>46.782730000000001</v>
      </c>
      <c r="Y336" s="5">
        <v>117.08253000000001</v>
      </c>
      <c r="Z336" s="1">
        <f t="shared" si="86"/>
        <v>0</v>
      </c>
    </row>
    <row r="337" spans="1:26" x14ac:dyDescent="0.3">
      <c r="A337" t="s">
        <v>84</v>
      </c>
      <c r="B337" s="1" t="s">
        <v>352</v>
      </c>
      <c r="C337" s="1">
        <v>353</v>
      </c>
      <c r="D337" s="1">
        <f t="shared" si="85"/>
        <v>354</v>
      </c>
      <c r="E337" s="1">
        <v>17</v>
      </c>
      <c r="F337" s="1" t="s">
        <v>365</v>
      </c>
      <c r="G337">
        <v>888</v>
      </c>
      <c r="H337">
        <v>9.9</v>
      </c>
      <c r="I337">
        <v>6.5</v>
      </c>
      <c r="J337">
        <v>67.8</v>
      </c>
      <c r="L337">
        <v>56.1</v>
      </c>
      <c r="O337">
        <v>354</v>
      </c>
      <c r="P337">
        <v>17</v>
      </c>
      <c r="Q337" t="s">
        <v>365</v>
      </c>
      <c r="R337" s="4">
        <f t="shared" si="87"/>
        <v>0</v>
      </c>
      <c r="S337" s="4">
        <f t="shared" si="88"/>
        <v>0</v>
      </c>
      <c r="T337" s="4" t="str">
        <f t="shared" si="89"/>
        <v/>
      </c>
      <c r="W337" s="5">
        <v>354</v>
      </c>
      <c r="X337" s="5">
        <v>46.782769999999999</v>
      </c>
      <c r="Y337" s="5">
        <v>117.08211</v>
      </c>
      <c r="Z337" s="1">
        <f t="shared" si="86"/>
        <v>0</v>
      </c>
    </row>
    <row r="338" spans="1:26" x14ac:dyDescent="0.3">
      <c r="A338" t="s">
        <v>150</v>
      </c>
      <c r="B338" s="1" t="s">
        <v>354</v>
      </c>
      <c r="C338" s="1">
        <v>354</v>
      </c>
      <c r="D338" s="1">
        <f t="shared" si="85"/>
        <v>355</v>
      </c>
      <c r="E338" s="1">
        <v>18</v>
      </c>
      <c r="F338" s="1" t="s">
        <v>365</v>
      </c>
      <c r="G338">
        <v>459</v>
      </c>
      <c r="O338">
        <v>355</v>
      </c>
      <c r="P338">
        <v>18</v>
      </c>
      <c r="Q338" t="s">
        <v>365</v>
      </c>
      <c r="R338" s="4">
        <f t="shared" si="87"/>
        <v>0</v>
      </c>
      <c r="S338" s="4">
        <f t="shared" si="88"/>
        <v>0</v>
      </c>
      <c r="T338" s="4" t="str">
        <f t="shared" si="89"/>
        <v/>
      </c>
      <c r="W338" s="5">
        <v>355</v>
      </c>
      <c r="X338" s="5">
        <v>46.78257</v>
      </c>
      <c r="Y338" s="5">
        <v>117.08168999999999</v>
      </c>
      <c r="Z338" s="1">
        <f t="shared" si="86"/>
        <v>0</v>
      </c>
    </row>
    <row r="339" spans="1:26" x14ac:dyDescent="0.3">
      <c r="A339" t="s">
        <v>168</v>
      </c>
      <c r="B339" s="1" t="s">
        <v>354</v>
      </c>
      <c r="C339" s="1">
        <v>355</v>
      </c>
      <c r="D339" s="1">
        <f t="shared" si="85"/>
        <v>356</v>
      </c>
      <c r="E339" s="1">
        <v>19</v>
      </c>
      <c r="F339" s="1" t="s">
        <v>365</v>
      </c>
      <c r="G339">
        <v>449</v>
      </c>
      <c r="O339">
        <v>356</v>
      </c>
      <c r="P339">
        <v>19</v>
      </c>
      <c r="Q339" t="s">
        <v>365</v>
      </c>
      <c r="R339" s="4">
        <f t="shared" si="87"/>
        <v>0</v>
      </c>
      <c r="S339" s="4">
        <f t="shared" si="88"/>
        <v>0</v>
      </c>
      <c r="T339" s="4" t="str">
        <f t="shared" si="89"/>
        <v/>
      </c>
      <c r="W339" s="5">
        <v>356</v>
      </c>
      <c r="X339" s="5">
        <v>46.782710000000002</v>
      </c>
      <c r="Y339" s="5">
        <v>117.08127</v>
      </c>
      <c r="Z339" s="1">
        <f t="shared" si="86"/>
        <v>0</v>
      </c>
    </row>
    <row r="340" spans="1:26" s="1" customFormat="1" x14ac:dyDescent="0.3">
      <c r="A340" t="s">
        <v>154</v>
      </c>
      <c r="B340" s="1" t="s">
        <v>354</v>
      </c>
      <c r="C340" s="1">
        <v>356</v>
      </c>
      <c r="D340" s="1">
        <f t="shared" si="85"/>
        <v>357</v>
      </c>
      <c r="E340" s="1">
        <v>20</v>
      </c>
      <c r="F340" s="1" t="s">
        <v>365</v>
      </c>
      <c r="G340">
        <v>595</v>
      </c>
      <c r="H340"/>
      <c r="I340"/>
      <c r="J340"/>
      <c r="K340"/>
      <c r="L340"/>
      <c r="M340"/>
      <c r="O340" s="1">
        <v>357</v>
      </c>
      <c r="P340" s="1">
        <v>20</v>
      </c>
      <c r="Q340" s="1" t="s">
        <v>365</v>
      </c>
      <c r="R340" s="4">
        <f t="shared" si="87"/>
        <v>0</v>
      </c>
      <c r="S340" s="4">
        <f t="shared" si="88"/>
        <v>0</v>
      </c>
      <c r="T340" s="4" t="str">
        <f t="shared" si="89"/>
        <v/>
      </c>
      <c r="W340" s="5">
        <v>357</v>
      </c>
      <c r="X340" s="5">
        <v>46.782710000000002</v>
      </c>
      <c r="Y340" s="5">
        <v>117.08086</v>
      </c>
      <c r="Z340" s="1">
        <f t="shared" si="86"/>
        <v>0</v>
      </c>
    </row>
    <row r="341" spans="1:26" x14ac:dyDescent="0.3">
      <c r="A341" t="s">
        <v>189</v>
      </c>
      <c r="B341" s="1" t="s">
        <v>354</v>
      </c>
      <c r="C341" s="1">
        <v>357</v>
      </c>
      <c r="D341" s="1">
        <f t="shared" si="85"/>
        <v>358</v>
      </c>
      <c r="E341" s="1">
        <v>21</v>
      </c>
      <c r="F341" s="1" t="s">
        <v>365</v>
      </c>
      <c r="G341">
        <v>485</v>
      </c>
      <c r="O341">
        <v>358</v>
      </c>
      <c r="P341">
        <v>21</v>
      </c>
      <c r="Q341" t="s">
        <v>365</v>
      </c>
      <c r="R341" s="4">
        <f t="shared" si="87"/>
        <v>0</v>
      </c>
      <c r="S341" s="4">
        <f t="shared" si="88"/>
        <v>0</v>
      </c>
      <c r="T341" s="4" t="str">
        <f t="shared" si="89"/>
        <v/>
      </c>
      <c r="W341" s="5">
        <v>358</v>
      </c>
      <c r="X341" s="5">
        <v>46.782559999999997</v>
      </c>
      <c r="Y341" s="5">
        <v>117.08041</v>
      </c>
      <c r="Z341" s="1">
        <f t="shared" si="86"/>
        <v>0</v>
      </c>
    </row>
    <row r="342" spans="1:26" x14ac:dyDescent="0.3">
      <c r="A342" t="s">
        <v>200</v>
      </c>
      <c r="B342" s="1" t="s">
        <v>354</v>
      </c>
      <c r="C342" s="1">
        <v>358</v>
      </c>
      <c r="D342" s="1">
        <f t="shared" si="85"/>
        <v>359</v>
      </c>
      <c r="E342" s="1">
        <v>22</v>
      </c>
      <c r="F342" s="1" t="s">
        <v>365</v>
      </c>
      <c r="G342">
        <v>438</v>
      </c>
      <c r="O342">
        <v>359</v>
      </c>
      <c r="P342">
        <v>22</v>
      </c>
      <c r="Q342" t="s">
        <v>365</v>
      </c>
      <c r="R342" s="4">
        <f t="shared" si="87"/>
        <v>0</v>
      </c>
      <c r="S342" s="4">
        <f t="shared" si="88"/>
        <v>0</v>
      </c>
      <c r="T342" s="4" t="str">
        <f t="shared" si="89"/>
        <v/>
      </c>
      <c r="W342" s="5">
        <v>359</v>
      </c>
      <c r="X342" s="5">
        <v>46.782829999999997</v>
      </c>
      <c r="Y342" s="5">
        <v>117.08002</v>
      </c>
      <c r="Z342" s="1">
        <f t="shared" si="86"/>
        <v>0</v>
      </c>
    </row>
    <row r="343" spans="1:26" x14ac:dyDescent="0.3">
      <c r="A343" t="s">
        <v>88</v>
      </c>
      <c r="B343" s="1" t="s">
        <v>353</v>
      </c>
      <c r="C343" s="1">
        <v>359</v>
      </c>
      <c r="D343" s="1">
        <f t="shared" si="85"/>
        <v>360</v>
      </c>
      <c r="E343" s="1">
        <v>23</v>
      </c>
      <c r="F343" s="1" t="s">
        <v>365</v>
      </c>
      <c r="G343">
        <v>720</v>
      </c>
      <c r="H343">
        <v>13.3</v>
      </c>
      <c r="I343">
        <v>6.4</v>
      </c>
      <c r="J343">
        <v>71.5</v>
      </c>
      <c r="K343">
        <v>31.4</v>
      </c>
      <c r="L343">
        <v>56.3</v>
      </c>
      <c r="O343">
        <v>360</v>
      </c>
      <c r="P343">
        <v>23</v>
      </c>
      <c r="Q343" t="s">
        <v>365</v>
      </c>
      <c r="R343" s="4">
        <f t="shared" si="87"/>
        <v>0</v>
      </c>
      <c r="S343" s="4">
        <f t="shared" si="88"/>
        <v>0</v>
      </c>
      <c r="T343" s="4" t="str">
        <f t="shared" si="89"/>
        <v/>
      </c>
      <c r="W343" s="5">
        <v>360</v>
      </c>
      <c r="X343" s="5">
        <v>46.782800000000002</v>
      </c>
      <c r="Y343" s="5">
        <v>117.0796</v>
      </c>
      <c r="Z343" s="1">
        <f t="shared" si="86"/>
        <v>0</v>
      </c>
    </row>
    <row r="344" spans="1:26" x14ac:dyDescent="0.3">
      <c r="A344" t="s">
        <v>335</v>
      </c>
      <c r="B344" s="1" t="s">
        <v>355</v>
      </c>
      <c r="C344" s="1">
        <v>370</v>
      </c>
      <c r="D344" s="1">
        <f t="shared" si="85"/>
        <v>371</v>
      </c>
      <c r="E344" s="1">
        <v>12</v>
      </c>
      <c r="F344" s="1" t="s">
        <v>372</v>
      </c>
      <c r="G344">
        <v>1039</v>
      </c>
      <c r="H344">
        <v>9.1999999999999993</v>
      </c>
      <c r="I344">
        <v>9.1</v>
      </c>
      <c r="J344">
        <v>75</v>
      </c>
      <c r="K344">
        <v>22.6</v>
      </c>
      <c r="L344">
        <v>58.1</v>
      </c>
      <c r="O344">
        <v>371</v>
      </c>
      <c r="P344">
        <v>12</v>
      </c>
      <c r="Q344" t="s">
        <v>372</v>
      </c>
      <c r="R344" s="4">
        <f t="shared" si="87"/>
        <v>0</v>
      </c>
      <c r="S344" s="4">
        <f t="shared" si="88"/>
        <v>0</v>
      </c>
      <c r="T344" s="4" t="str">
        <f t="shared" si="89"/>
        <v/>
      </c>
      <c r="W344" s="5">
        <v>371</v>
      </c>
      <c r="X344" s="5">
        <v>46.782969999999999</v>
      </c>
      <c r="Y344" s="5">
        <v>117.08423000000001</v>
      </c>
      <c r="Z344" s="1">
        <f t="shared" si="86"/>
        <v>0</v>
      </c>
    </row>
    <row r="345" spans="1:26" x14ac:dyDescent="0.3">
      <c r="A345" t="s">
        <v>50</v>
      </c>
      <c r="B345" s="1" t="s">
        <v>353</v>
      </c>
      <c r="C345" s="1">
        <v>371</v>
      </c>
      <c r="D345" s="1">
        <f t="shared" si="85"/>
        <v>372</v>
      </c>
      <c r="E345" s="1">
        <v>13</v>
      </c>
      <c r="F345" s="1" t="s">
        <v>372</v>
      </c>
      <c r="G345">
        <v>826</v>
      </c>
      <c r="H345">
        <v>10</v>
      </c>
      <c r="I345">
        <v>6.6</v>
      </c>
      <c r="J345">
        <v>76.5</v>
      </c>
      <c r="K345">
        <v>23.9</v>
      </c>
      <c r="L345">
        <v>61.5</v>
      </c>
      <c r="O345">
        <v>372</v>
      </c>
      <c r="P345">
        <v>13</v>
      </c>
      <c r="Q345" t="s">
        <v>372</v>
      </c>
      <c r="R345" s="4">
        <f t="shared" si="87"/>
        <v>0</v>
      </c>
      <c r="S345" s="4">
        <f t="shared" si="88"/>
        <v>0</v>
      </c>
      <c r="T345" s="4" t="str">
        <f t="shared" si="89"/>
        <v/>
      </c>
      <c r="W345" s="5">
        <v>372</v>
      </c>
      <c r="X345" s="5">
        <v>46.782960000000003</v>
      </c>
      <c r="Y345" s="5">
        <v>117.0838</v>
      </c>
      <c r="Z345" s="1">
        <f t="shared" si="86"/>
        <v>0</v>
      </c>
    </row>
    <row r="346" spans="1:26" x14ac:dyDescent="0.3">
      <c r="A346" t="s">
        <v>13</v>
      </c>
      <c r="B346" s="1" t="s">
        <v>353</v>
      </c>
      <c r="C346" s="1">
        <v>372</v>
      </c>
      <c r="D346" s="1">
        <f t="shared" si="85"/>
        <v>373</v>
      </c>
      <c r="E346" s="1">
        <v>14</v>
      </c>
      <c r="F346" s="1" t="s">
        <v>372</v>
      </c>
      <c r="G346">
        <v>793</v>
      </c>
      <c r="H346">
        <v>9.4</v>
      </c>
      <c r="I346">
        <v>10.199999999999999</v>
      </c>
      <c r="J346">
        <v>71.099999999999994</v>
      </c>
      <c r="K346">
        <v>25.5</v>
      </c>
      <c r="L346">
        <v>61.6</v>
      </c>
      <c r="O346">
        <v>373</v>
      </c>
      <c r="P346">
        <v>14</v>
      </c>
      <c r="Q346" t="s">
        <v>372</v>
      </c>
      <c r="R346" s="4">
        <f t="shared" si="87"/>
        <v>0</v>
      </c>
      <c r="S346" s="4">
        <f t="shared" si="88"/>
        <v>0</v>
      </c>
      <c r="T346" s="4" t="str">
        <f t="shared" si="89"/>
        <v/>
      </c>
      <c r="W346" s="5">
        <v>373</v>
      </c>
      <c r="X346" s="5">
        <v>46.783029999999997</v>
      </c>
      <c r="Y346" s="5">
        <v>117.08338000000001</v>
      </c>
      <c r="Z346" s="1">
        <f t="shared" si="86"/>
        <v>0</v>
      </c>
    </row>
    <row r="347" spans="1:26" x14ac:dyDescent="0.3">
      <c r="A347" t="s">
        <v>61</v>
      </c>
      <c r="B347" s="1" t="s">
        <v>353</v>
      </c>
      <c r="C347" s="1">
        <v>373</v>
      </c>
      <c r="D347" s="1">
        <f t="shared" si="85"/>
        <v>374</v>
      </c>
      <c r="E347" s="1">
        <v>15</v>
      </c>
      <c r="F347" s="1" t="s">
        <v>372</v>
      </c>
      <c r="G347">
        <v>875</v>
      </c>
      <c r="H347">
        <v>11.2</v>
      </c>
      <c r="I347">
        <v>6.8</v>
      </c>
      <c r="J347">
        <v>75.3</v>
      </c>
      <c r="K347">
        <v>28</v>
      </c>
      <c r="L347">
        <v>60.9</v>
      </c>
      <c r="O347">
        <v>374</v>
      </c>
      <c r="P347">
        <v>15</v>
      </c>
      <c r="Q347" t="s">
        <v>372</v>
      </c>
      <c r="R347" s="4">
        <f t="shared" si="87"/>
        <v>0</v>
      </c>
      <c r="S347" s="4">
        <f t="shared" si="88"/>
        <v>0</v>
      </c>
      <c r="T347" s="4" t="str">
        <f t="shared" si="89"/>
        <v/>
      </c>
      <c r="W347" s="5">
        <v>374</v>
      </c>
      <c r="X347" s="5">
        <v>46.78295</v>
      </c>
      <c r="Y347" s="5">
        <v>117.08296</v>
      </c>
      <c r="Z347" s="1">
        <f t="shared" si="86"/>
        <v>0</v>
      </c>
    </row>
    <row r="348" spans="1:26" x14ac:dyDescent="0.3">
      <c r="A348" t="s">
        <v>178</v>
      </c>
      <c r="B348" s="1" t="s">
        <v>354</v>
      </c>
      <c r="C348" s="1">
        <v>374</v>
      </c>
      <c r="D348" s="1">
        <f t="shared" si="85"/>
        <v>375</v>
      </c>
      <c r="E348" s="1">
        <v>16</v>
      </c>
      <c r="F348" s="1" t="s">
        <v>372</v>
      </c>
      <c r="G348">
        <v>437</v>
      </c>
      <c r="O348">
        <v>375</v>
      </c>
      <c r="P348">
        <v>16</v>
      </c>
      <c r="Q348" t="s">
        <v>372</v>
      </c>
      <c r="R348" s="4">
        <f t="shared" si="87"/>
        <v>0</v>
      </c>
      <c r="S348" s="4">
        <f t="shared" si="88"/>
        <v>0</v>
      </c>
      <c r="T348" s="4" t="str">
        <f t="shared" si="89"/>
        <v/>
      </c>
      <c r="W348" s="5">
        <v>375</v>
      </c>
      <c r="X348" s="5">
        <v>46.783009999999997</v>
      </c>
      <c r="Y348" s="5">
        <v>117.08253000000001</v>
      </c>
      <c r="Z348" s="1">
        <f t="shared" si="86"/>
        <v>0</v>
      </c>
    </row>
    <row r="349" spans="1:26" x14ac:dyDescent="0.3">
      <c r="A349" t="s">
        <v>204</v>
      </c>
      <c r="B349" s="1" t="s">
        <v>354</v>
      </c>
      <c r="C349" s="1">
        <v>375</v>
      </c>
      <c r="D349" s="1">
        <f t="shared" si="85"/>
        <v>376</v>
      </c>
      <c r="E349" s="1">
        <v>17</v>
      </c>
      <c r="F349" s="1" t="s">
        <v>372</v>
      </c>
      <c r="G349">
        <v>417</v>
      </c>
      <c r="O349">
        <v>376</v>
      </c>
      <c r="P349">
        <v>17</v>
      </c>
      <c r="Q349" t="s">
        <v>372</v>
      </c>
      <c r="R349" s="4">
        <f t="shared" si="87"/>
        <v>0</v>
      </c>
      <c r="S349" s="4">
        <f t="shared" si="88"/>
        <v>0</v>
      </c>
      <c r="T349" s="4" t="str">
        <f t="shared" si="89"/>
        <v/>
      </c>
      <c r="W349" s="5">
        <v>376</v>
      </c>
      <c r="X349" s="5">
        <v>46.783050000000003</v>
      </c>
      <c r="Y349" s="5">
        <v>117.08213000000001</v>
      </c>
      <c r="Z349" s="1">
        <f t="shared" si="86"/>
        <v>0</v>
      </c>
    </row>
    <row r="350" spans="1:26" x14ac:dyDescent="0.3">
      <c r="A350" t="s">
        <v>183</v>
      </c>
      <c r="B350" s="1" t="s">
        <v>354</v>
      </c>
      <c r="C350" s="1">
        <v>376</v>
      </c>
      <c r="D350" s="1">
        <f t="shared" si="85"/>
        <v>377</v>
      </c>
      <c r="E350" s="1">
        <v>18</v>
      </c>
      <c r="F350" s="1" t="s">
        <v>372</v>
      </c>
      <c r="G350">
        <v>436</v>
      </c>
      <c r="O350">
        <v>377</v>
      </c>
      <c r="P350">
        <v>18</v>
      </c>
      <c r="Q350" t="s">
        <v>372</v>
      </c>
      <c r="R350" s="4">
        <f t="shared" si="87"/>
        <v>0</v>
      </c>
      <c r="S350" s="4">
        <f t="shared" si="88"/>
        <v>0</v>
      </c>
      <c r="T350" s="4" t="str">
        <f t="shared" si="89"/>
        <v/>
      </c>
      <c r="W350" s="5">
        <v>377</v>
      </c>
      <c r="X350" s="5">
        <v>46.782820000000001</v>
      </c>
      <c r="Y350" s="5">
        <v>117.08165</v>
      </c>
      <c r="Z350" s="1">
        <f t="shared" si="86"/>
        <v>0</v>
      </c>
    </row>
    <row r="351" spans="1:26" x14ac:dyDescent="0.3">
      <c r="A351" t="s">
        <v>163</v>
      </c>
      <c r="B351" s="1" t="s">
        <v>354</v>
      </c>
      <c r="C351" s="1">
        <v>377</v>
      </c>
      <c r="D351" s="1">
        <f t="shared" si="85"/>
        <v>378</v>
      </c>
      <c r="E351" s="1">
        <v>19</v>
      </c>
      <c r="F351" s="1" t="s">
        <v>372</v>
      </c>
      <c r="G351">
        <v>436</v>
      </c>
      <c r="O351">
        <v>378</v>
      </c>
      <c r="P351">
        <v>19</v>
      </c>
      <c r="Q351" t="s">
        <v>372</v>
      </c>
      <c r="R351" s="4">
        <f t="shared" si="87"/>
        <v>0</v>
      </c>
      <c r="S351" s="4">
        <f t="shared" si="88"/>
        <v>0</v>
      </c>
      <c r="T351" s="4" t="str">
        <f t="shared" si="89"/>
        <v/>
      </c>
      <c r="W351" s="5">
        <v>378</v>
      </c>
      <c r="X351" s="5">
        <v>46.782989999999998</v>
      </c>
      <c r="Y351" s="5">
        <v>117.08129</v>
      </c>
      <c r="Z351" s="1">
        <f t="shared" si="86"/>
        <v>0</v>
      </c>
    </row>
    <row r="352" spans="1:26" x14ac:dyDescent="0.3">
      <c r="A352" t="s">
        <v>138</v>
      </c>
      <c r="B352" s="1" t="s">
        <v>354</v>
      </c>
      <c r="C352" s="1">
        <v>378</v>
      </c>
      <c r="D352" s="1">
        <f t="shared" si="85"/>
        <v>379</v>
      </c>
      <c r="E352" s="1">
        <v>20</v>
      </c>
      <c r="F352" s="1" t="s">
        <v>372</v>
      </c>
      <c r="G352">
        <v>507</v>
      </c>
      <c r="O352">
        <v>379</v>
      </c>
      <c r="P352">
        <v>20</v>
      </c>
      <c r="Q352" t="s">
        <v>372</v>
      </c>
      <c r="R352" s="4">
        <f t="shared" si="87"/>
        <v>0</v>
      </c>
      <c r="S352" s="4">
        <f t="shared" si="88"/>
        <v>0</v>
      </c>
      <c r="T352" s="4" t="str">
        <f t="shared" si="89"/>
        <v/>
      </c>
      <c r="W352" s="5">
        <v>379</v>
      </c>
      <c r="X352" s="5">
        <v>46.783000000000001</v>
      </c>
      <c r="Y352" s="5">
        <v>117.08087</v>
      </c>
      <c r="Z352" s="1">
        <f t="shared" si="86"/>
        <v>0</v>
      </c>
    </row>
    <row r="353" spans="1:26" x14ac:dyDescent="0.3">
      <c r="A353" t="s">
        <v>213</v>
      </c>
      <c r="B353" s="1" t="s">
        <v>354</v>
      </c>
      <c r="C353" s="1">
        <v>379</v>
      </c>
      <c r="D353" s="1">
        <f t="shared" si="85"/>
        <v>380</v>
      </c>
      <c r="E353" s="1">
        <v>21</v>
      </c>
      <c r="F353" s="1" t="s">
        <v>372</v>
      </c>
      <c r="G353">
        <v>302</v>
      </c>
      <c r="O353">
        <v>380</v>
      </c>
      <c r="P353">
        <v>21</v>
      </c>
      <c r="Q353" t="s">
        <v>372</v>
      </c>
      <c r="R353" s="4">
        <f t="shared" si="87"/>
        <v>0</v>
      </c>
      <c r="S353" s="4">
        <f t="shared" si="88"/>
        <v>0</v>
      </c>
      <c r="T353" s="4" t="str">
        <f t="shared" si="89"/>
        <v/>
      </c>
      <c r="W353" s="5">
        <v>380</v>
      </c>
      <c r="X353" s="5">
        <v>46.782850000000003</v>
      </c>
      <c r="Y353" s="5">
        <v>117.08045</v>
      </c>
      <c r="Z353" s="1">
        <f t="shared" si="86"/>
        <v>0</v>
      </c>
    </row>
    <row r="354" spans="1:26" x14ac:dyDescent="0.3">
      <c r="A354" s="1"/>
      <c r="D354" s="1">
        <v>381</v>
      </c>
      <c r="E354" s="1">
        <v>22</v>
      </c>
      <c r="F354" s="1" t="s">
        <v>372</v>
      </c>
      <c r="G354" s="1"/>
      <c r="H354" s="1"/>
      <c r="I354" s="1"/>
      <c r="J354" s="1"/>
      <c r="K354" s="1"/>
      <c r="L354" s="1"/>
      <c r="M354" s="1"/>
      <c r="O354">
        <v>381</v>
      </c>
      <c r="P354">
        <v>22</v>
      </c>
      <c r="Q354" t="s">
        <v>372</v>
      </c>
      <c r="R354" s="4">
        <f t="shared" si="87"/>
        <v>0</v>
      </c>
      <c r="S354" s="4">
        <f t="shared" si="88"/>
        <v>0</v>
      </c>
      <c r="T354" s="4" t="str">
        <f t="shared" si="89"/>
        <v/>
      </c>
      <c r="W354" s="5">
        <v>381</v>
      </c>
      <c r="X354" s="5">
        <v>46.783119999999997</v>
      </c>
      <c r="Y354" s="5">
        <v>117.08004</v>
      </c>
      <c r="Z354" s="1">
        <f t="shared" si="86"/>
        <v>0</v>
      </c>
    </row>
    <row r="355" spans="1:26" x14ac:dyDescent="0.3">
      <c r="A355" t="s">
        <v>31</v>
      </c>
      <c r="B355" s="1" t="s">
        <v>353</v>
      </c>
      <c r="C355" s="1">
        <v>393</v>
      </c>
      <c r="D355" s="1">
        <f t="shared" si="85"/>
        <v>394</v>
      </c>
      <c r="E355" s="1">
        <v>13</v>
      </c>
      <c r="F355" s="1" t="s">
        <v>376</v>
      </c>
      <c r="G355">
        <v>733</v>
      </c>
      <c r="H355">
        <v>10.8</v>
      </c>
      <c r="I355">
        <v>9.3000000000000007</v>
      </c>
      <c r="J355">
        <v>72.099999999999994</v>
      </c>
      <c r="K355">
        <v>28.5</v>
      </c>
      <c r="L355">
        <v>60.4</v>
      </c>
      <c r="O355">
        <v>394</v>
      </c>
      <c r="P355">
        <v>13</v>
      </c>
      <c r="Q355" t="s">
        <v>376</v>
      </c>
      <c r="R355" s="4">
        <f t="shared" si="87"/>
        <v>0</v>
      </c>
      <c r="S355" s="4">
        <f t="shared" si="88"/>
        <v>0</v>
      </c>
      <c r="T355" s="4" t="str">
        <f t="shared" si="89"/>
        <v/>
      </c>
      <c r="W355" s="5">
        <v>394</v>
      </c>
      <c r="X355" s="5">
        <v>46.78313</v>
      </c>
      <c r="Y355" s="5">
        <v>117.08391</v>
      </c>
      <c r="Z355" s="1">
        <f t="shared" si="86"/>
        <v>0</v>
      </c>
    </row>
    <row r="356" spans="1:26" x14ac:dyDescent="0.3">
      <c r="A356" t="s">
        <v>108</v>
      </c>
      <c r="B356" s="1" t="s">
        <v>353</v>
      </c>
      <c r="C356" s="1">
        <v>394</v>
      </c>
      <c r="D356" s="1">
        <f t="shared" si="85"/>
        <v>395</v>
      </c>
      <c r="E356" s="1">
        <v>14</v>
      </c>
      <c r="F356" s="1" t="s">
        <v>376</v>
      </c>
      <c r="G356">
        <v>446</v>
      </c>
      <c r="H356">
        <v>10.6</v>
      </c>
      <c r="I356">
        <v>6.4</v>
      </c>
      <c r="J356">
        <v>77</v>
      </c>
      <c r="K356">
        <v>23.8</v>
      </c>
      <c r="L356">
        <v>58.1</v>
      </c>
      <c r="O356">
        <v>395</v>
      </c>
      <c r="P356">
        <v>14</v>
      </c>
      <c r="Q356" t="s">
        <v>376</v>
      </c>
      <c r="R356" s="4">
        <f t="shared" si="87"/>
        <v>0</v>
      </c>
      <c r="S356" s="4">
        <f t="shared" si="88"/>
        <v>0</v>
      </c>
      <c r="T356" s="4" t="str">
        <f t="shared" si="89"/>
        <v/>
      </c>
      <c r="W356" s="5">
        <v>395</v>
      </c>
      <c r="X356" s="5">
        <v>46.78331</v>
      </c>
      <c r="Y356" s="5">
        <v>117.0835</v>
      </c>
      <c r="Z356" s="1">
        <f t="shared" si="86"/>
        <v>0</v>
      </c>
    </row>
    <row r="357" spans="1:26" x14ac:dyDescent="0.3">
      <c r="A357" t="s">
        <v>65</v>
      </c>
      <c r="B357" s="1" t="s">
        <v>353</v>
      </c>
      <c r="C357" s="1">
        <v>395</v>
      </c>
      <c r="D357" s="1">
        <f t="shared" si="85"/>
        <v>396</v>
      </c>
      <c r="E357" s="1">
        <v>15</v>
      </c>
      <c r="F357" s="1" t="s">
        <v>376</v>
      </c>
      <c r="G357">
        <v>753</v>
      </c>
      <c r="H357">
        <v>9.1</v>
      </c>
      <c r="I357">
        <v>7</v>
      </c>
      <c r="J357">
        <v>78.5</v>
      </c>
      <c r="K357">
        <v>22</v>
      </c>
      <c r="L357">
        <v>59.6</v>
      </c>
      <c r="O357">
        <v>396</v>
      </c>
      <c r="P357">
        <v>15</v>
      </c>
      <c r="Q357" t="s">
        <v>376</v>
      </c>
      <c r="R357" s="4">
        <f t="shared" si="87"/>
        <v>0</v>
      </c>
      <c r="S357" s="4">
        <f t="shared" si="88"/>
        <v>0</v>
      </c>
      <c r="T357" s="4" t="str">
        <f t="shared" si="89"/>
        <v/>
      </c>
      <c r="W357" s="5">
        <v>396</v>
      </c>
      <c r="X357" s="5">
        <v>46.783230000000003</v>
      </c>
      <c r="Y357" s="5">
        <v>117.08308</v>
      </c>
      <c r="Z357" s="1">
        <f t="shared" si="86"/>
        <v>0</v>
      </c>
    </row>
    <row r="358" spans="1:26" x14ac:dyDescent="0.3">
      <c r="A358" t="s">
        <v>72</v>
      </c>
      <c r="B358" s="1" t="s">
        <v>353</v>
      </c>
      <c r="C358" s="1">
        <v>396</v>
      </c>
      <c r="D358" s="1">
        <f t="shared" si="85"/>
        <v>397</v>
      </c>
      <c r="E358" s="1">
        <v>16</v>
      </c>
      <c r="F358" s="1" t="s">
        <v>376</v>
      </c>
      <c r="G358">
        <v>718</v>
      </c>
      <c r="H358">
        <v>9</v>
      </c>
      <c r="I358">
        <v>7.1</v>
      </c>
      <c r="J358">
        <v>78.599999999999994</v>
      </c>
      <c r="K358">
        <v>21.8</v>
      </c>
      <c r="L358">
        <v>60.9</v>
      </c>
      <c r="O358">
        <v>397</v>
      </c>
      <c r="P358">
        <v>16</v>
      </c>
      <c r="Q358" t="s">
        <v>376</v>
      </c>
      <c r="R358" s="4">
        <f t="shared" si="87"/>
        <v>0</v>
      </c>
      <c r="S358" s="4">
        <f t="shared" si="88"/>
        <v>0</v>
      </c>
      <c r="T358" s="4" t="str">
        <f t="shared" si="89"/>
        <v/>
      </c>
      <c r="W358" s="5">
        <v>397</v>
      </c>
      <c r="X358" s="5">
        <v>46.783299999999997</v>
      </c>
      <c r="Y358" s="5">
        <v>117.08266</v>
      </c>
      <c r="Z358" s="1">
        <f t="shared" si="86"/>
        <v>0</v>
      </c>
    </row>
    <row r="359" spans="1:26" x14ac:dyDescent="0.3">
      <c r="A359" t="s">
        <v>6</v>
      </c>
      <c r="B359" s="1" t="s">
        <v>353</v>
      </c>
      <c r="C359" s="1">
        <v>397</v>
      </c>
      <c r="D359" s="1">
        <f t="shared" si="85"/>
        <v>398</v>
      </c>
      <c r="E359" s="1">
        <v>17</v>
      </c>
      <c r="F359" s="1" t="s">
        <v>376</v>
      </c>
      <c r="G359">
        <v>869</v>
      </c>
      <c r="H359">
        <v>10.8</v>
      </c>
      <c r="I359">
        <v>10</v>
      </c>
      <c r="J359">
        <v>69.900000000000006</v>
      </c>
      <c r="K359">
        <v>29.4</v>
      </c>
      <c r="L359">
        <v>61.3</v>
      </c>
      <c r="O359">
        <v>398</v>
      </c>
      <c r="P359">
        <v>17</v>
      </c>
      <c r="Q359" t="s">
        <v>376</v>
      </c>
      <c r="R359" s="4">
        <f t="shared" si="87"/>
        <v>0</v>
      </c>
      <c r="S359" s="4">
        <f t="shared" si="88"/>
        <v>0</v>
      </c>
      <c r="T359" s="4" t="str">
        <f t="shared" si="89"/>
        <v/>
      </c>
      <c r="W359" s="5">
        <v>398</v>
      </c>
      <c r="X359" s="5">
        <v>46.783360000000002</v>
      </c>
      <c r="Y359" s="5">
        <v>117.08228</v>
      </c>
      <c r="Z359" s="1">
        <f t="shared" si="86"/>
        <v>0</v>
      </c>
    </row>
    <row r="360" spans="1:26" x14ac:dyDescent="0.3">
      <c r="A360" t="s">
        <v>96</v>
      </c>
      <c r="B360" s="1" t="s">
        <v>352</v>
      </c>
      <c r="C360" s="1">
        <v>398</v>
      </c>
      <c r="D360" s="1">
        <f t="shared" si="85"/>
        <v>399</v>
      </c>
      <c r="E360" s="1">
        <v>18</v>
      </c>
      <c r="F360" s="1" t="s">
        <v>376</v>
      </c>
      <c r="G360">
        <v>1004</v>
      </c>
      <c r="H360">
        <v>10.5</v>
      </c>
      <c r="I360">
        <v>6.8</v>
      </c>
      <c r="J360">
        <v>67.7</v>
      </c>
      <c r="L360">
        <v>55.4</v>
      </c>
      <c r="O360">
        <v>399</v>
      </c>
      <c r="P360">
        <v>18</v>
      </c>
      <c r="Q360" t="s">
        <v>376</v>
      </c>
      <c r="R360" s="4">
        <f t="shared" si="87"/>
        <v>0</v>
      </c>
      <c r="S360" s="4">
        <f t="shared" si="88"/>
        <v>0</v>
      </c>
      <c r="T360" s="4" t="str">
        <f t="shared" si="89"/>
        <v/>
      </c>
      <c r="W360" s="5">
        <v>399</v>
      </c>
      <c r="X360" s="5">
        <v>46.783140000000003</v>
      </c>
      <c r="Y360" s="5">
        <v>117.08183</v>
      </c>
      <c r="Z360" s="1">
        <f t="shared" si="86"/>
        <v>0</v>
      </c>
    </row>
    <row r="361" spans="1:26" x14ac:dyDescent="0.3">
      <c r="A361" t="s">
        <v>59</v>
      </c>
      <c r="B361" s="1" t="s">
        <v>352</v>
      </c>
      <c r="C361" s="1">
        <v>399</v>
      </c>
      <c r="D361" s="1">
        <f t="shared" si="85"/>
        <v>400</v>
      </c>
      <c r="E361" s="1">
        <v>19</v>
      </c>
      <c r="F361" s="1" t="s">
        <v>376</v>
      </c>
      <c r="G361">
        <v>632</v>
      </c>
      <c r="H361">
        <v>10</v>
      </c>
      <c r="I361">
        <v>6.8</v>
      </c>
      <c r="J361">
        <v>67.900000000000006</v>
      </c>
      <c r="L361">
        <v>54.5</v>
      </c>
      <c r="O361">
        <v>400</v>
      </c>
      <c r="P361">
        <v>19</v>
      </c>
      <c r="Q361" t="s">
        <v>376</v>
      </c>
      <c r="R361" s="4">
        <f t="shared" si="87"/>
        <v>0</v>
      </c>
      <c r="S361" s="4">
        <f t="shared" si="88"/>
        <v>0</v>
      </c>
      <c r="T361" s="4" t="str">
        <f t="shared" si="89"/>
        <v/>
      </c>
      <c r="W361" s="5">
        <v>400</v>
      </c>
      <c r="X361" s="5">
        <v>46.783279999999998</v>
      </c>
      <c r="Y361" s="5">
        <v>117.08141000000001</v>
      </c>
      <c r="Z361" s="1">
        <f t="shared" si="86"/>
        <v>0</v>
      </c>
    </row>
    <row r="362" spans="1:26" x14ac:dyDescent="0.3">
      <c r="A362" t="s">
        <v>192</v>
      </c>
      <c r="B362" s="1" t="s">
        <v>354</v>
      </c>
      <c r="C362" s="1">
        <v>400</v>
      </c>
      <c r="D362" s="1">
        <f t="shared" si="85"/>
        <v>401</v>
      </c>
      <c r="E362" s="1">
        <v>20</v>
      </c>
      <c r="F362" s="1" t="s">
        <v>376</v>
      </c>
      <c r="G362">
        <v>523</v>
      </c>
      <c r="O362">
        <v>401</v>
      </c>
      <c r="P362">
        <v>20</v>
      </c>
      <c r="Q362" t="s">
        <v>376</v>
      </c>
      <c r="R362" s="4">
        <f t="shared" si="87"/>
        <v>0</v>
      </c>
      <c r="S362" s="4">
        <f t="shared" si="88"/>
        <v>0</v>
      </c>
      <c r="T362" s="4" t="str">
        <f t="shared" si="89"/>
        <v/>
      </c>
      <c r="W362" s="5">
        <v>401</v>
      </c>
      <c r="X362" s="5">
        <v>46.783279999999998</v>
      </c>
      <c r="Y362" s="5">
        <v>117.08099</v>
      </c>
      <c r="Z362" s="1">
        <f t="shared" si="86"/>
        <v>0</v>
      </c>
    </row>
    <row r="363" spans="1:26" x14ac:dyDescent="0.3">
      <c r="A363" t="s">
        <v>158</v>
      </c>
      <c r="B363" s="1" t="s">
        <v>354</v>
      </c>
      <c r="C363" s="1">
        <v>401</v>
      </c>
      <c r="D363" s="1">
        <f t="shared" si="85"/>
        <v>402</v>
      </c>
      <c r="E363" s="1">
        <v>21</v>
      </c>
      <c r="F363" s="1" t="s">
        <v>376</v>
      </c>
      <c r="G363">
        <v>494</v>
      </c>
      <c r="O363">
        <v>402</v>
      </c>
      <c r="P363">
        <v>21</v>
      </c>
      <c r="Q363" t="s">
        <v>376</v>
      </c>
      <c r="R363" s="4">
        <f t="shared" si="87"/>
        <v>0</v>
      </c>
      <c r="S363" s="4">
        <f t="shared" si="88"/>
        <v>0</v>
      </c>
      <c r="T363" s="4" t="str">
        <f t="shared" si="89"/>
        <v/>
      </c>
      <c r="W363" s="5">
        <v>402</v>
      </c>
      <c r="X363" s="5">
        <v>46.783140000000003</v>
      </c>
      <c r="Y363" s="5">
        <v>117.08056999999999</v>
      </c>
      <c r="Z363" s="1">
        <f t="shared" si="86"/>
        <v>0</v>
      </c>
    </row>
    <row r="364" spans="1:26" x14ac:dyDescent="0.3">
      <c r="A364" t="s">
        <v>17</v>
      </c>
      <c r="B364" s="1" t="s">
        <v>353</v>
      </c>
      <c r="C364" s="1">
        <v>418</v>
      </c>
      <c r="D364" s="1">
        <f t="shared" si="85"/>
        <v>419</v>
      </c>
      <c r="E364" s="1">
        <v>15</v>
      </c>
      <c r="F364" s="1" t="s">
        <v>377</v>
      </c>
      <c r="G364">
        <v>763</v>
      </c>
      <c r="H364">
        <v>9</v>
      </c>
      <c r="I364">
        <v>9.9</v>
      </c>
      <c r="J364">
        <v>71.900000000000006</v>
      </c>
      <c r="K364">
        <v>23.4</v>
      </c>
      <c r="L364">
        <v>60.9</v>
      </c>
      <c r="O364">
        <v>419</v>
      </c>
      <c r="P364">
        <v>15</v>
      </c>
      <c r="Q364" t="s">
        <v>377</v>
      </c>
      <c r="R364" s="4">
        <f t="shared" si="87"/>
        <v>0</v>
      </c>
      <c r="S364" s="4">
        <f t="shared" si="88"/>
        <v>0</v>
      </c>
      <c r="T364" s="4" t="str">
        <f t="shared" si="89"/>
        <v/>
      </c>
      <c r="W364" s="5">
        <v>419</v>
      </c>
      <c r="X364" s="5">
        <v>46.783459999999998</v>
      </c>
      <c r="Y364" s="5">
        <v>117.08320999999999</v>
      </c>
      <c r="Z364" s="1">
        <f t="shared" si="86"/>
        <v>0</v>
      </c>
    </row>
    <row r="365" spans="1:26" s="1" customFormat="1" x14ac:dyDescent="0.3">
      <c r="A365" t="s">
        <v>70</v>
      </c>
      <c r="B365" s="1" t="s">
        <v>353</v>
      </c>
      <c r="C365" s="1">
        <v>419</v>
      </c>
      <c r="D365" s="1">
        <f t="shared" si="85"/>
        <v>420</v>
      </c>
      <c r="E365" s="1">
        <v>16</v>
      </c>
      <c r="F365" s="1" t="s">
        <v>377</v>
      </c>
      <c r="G365">
        <v>1246</v>
      </c>
      <c r="H365">
        <v>10.3</v>
      </c>
      <c r="I365">
        <v>6.5</v>
      </c>
      <c r="J365">
        <v>77.5</v>
      </c>
      <c r="K365">
        <v>25.2</v>
      </c>
      <c r="L365">
        <v>61.6</v>
      </c>
      <c r="M365"/>
      <c r="O365" s="1">
        <v>420</v>
      </c>
      <c r="P365" s="1">
        <v>16</v>
      </c>
      <c r="Q365" s="1" t="s">
        <v>377</v>
      </c>
      <c r="R365" s="4">
        <f t="shared" si="87"/>
        <v>0</v>
      </c>
      <c r="S365" s="4">
        <f t="shared" si="88"/>
        <v>0</v>
      </c>
      <c r="T365" s="4" t="str">
        <f t="shared" si="89"/>
        <v/>
      </c>
      <c r="W365" s="5">
        <v>420</v>
      </c>
      <c r="X365" s="5">
        <v>46.783520000000003</v>
      </c>
      <c r="Y365" s="5">
        <v>117.08277</v>
      </c>
      <c r="Z365" s="1">
        <f t="shared" si="86"/>
        <v>0</v>
      </c>
    </row>
    <row r="366" spans="1:26" x14ac:dyDescent="0.3">
      <c r="A366" t="s">
        <v>44</v>
      </c>
      <c r="B366" s="1" t="s">
        <v>353</v>
      </c>
      <c r="C366" s="1">
        <v>420</v>
      </c>
      <c r="D366" s="1">
        <f t="shared" si="85"/>
        <v>421</v>
      </c>
      <c r="E366" s="1">
        <v>17</v>
      </c>
      <c r="F366" s="1" t="s">
        <v>377</v>
      </c>
      <c r="G366">
        <v>702</v>
      </c>
      <c r="H366">
        <v>10.199999999999999</v>
      </c>
      <c r="I366">
        <v>7.6</v>
      </c>
      <c r="J366">
        <v>74.2</v>
      </c>
      <c r="K366">
        <v>27.5</v>
      </c>
      <c r="L366">
        <v>59.9</v>
      </c>
      <c r="O366">
        <v>421</v>
      </c>
      <c r="P366">
        <v>17</v>
      </c>
      <c r="Q366" t="s">
        <v>377</v>
      </c>
      <c r="R366" s="4">
        <f t="shared" si="87"/>
        <v>0</v>
      </c>
      <c r="S366" s="4">
        <f t="shared" si="88"/>
        <v>0</v>
      </c>
      <c r="T366" s="4" t="str">
        <f t="shared" si="89"/>
        <v/>
      </c>
      <c r="W366" s="5">
        <v>421</v>
      </c>
      <c r="X366" s="5">
        <v>46.783549999999998</v>
      </c>
      <c r="Y366" s="5">
        <v>117.08237</v>
      </c>
      <c r="Z366" s="1">
        <f t="shared" si="86"/>
        <v>0</v>
      </c>
    </row>
    <row r="367" spans="1:26" x14ac:dyDescent="0.3">
      <c r="A367" t="s">
        <v>216</v>
      </c>
      <c r="B367" s="1" t="s">
        <v>354</v>
      </c>
      <c r="C367" s="1">
        <v>421</v>
      </c>
      <c r="D367" s="1">
        <f t="shared" si="85"/>
        <v>422</v>
      </c>
      <c r="E367" s="1">
        <v>18</v>
      </c>
      <c r="F367" s="1" t="s">
        <v>377</v>
      </c>
      <c r="G367">
        <v>78</v>
      </c>
      <c r="M367" t="s">
        <v>217</v>
      </c>
      <c r="O367">
        <v>422</v>
      </c>
      <c r="P367">
        <v>18</v>
      </c>
      <c r="Q367" t="s">
        <v>377</v>
      </c>
      <c r="R367" s="4">
        <f t="shared" si="87"/>
        <v>0</v>
      </c>
      <c r="S367" s="4">
        <f t="shared" si="88"/>
        <v>0</v>
      </c>
      <c r="T367" s="4" t="str">
        <f t="shared" si="89"/>
        <v/>
      </c>
      <c r="W367" s="5">
        <v>422</v>
      </c>
      <c r="X367" s="5">
        <v>46.783430000000003</v>
      </c>
      <c r="Y367" s="5">
        <v>117.08193</v>
      </c>
      <c r="Z367" s="1">
        <f t="shared" si="86"/>
        <v>0</v>
      </c>
    </row>
    <row r="368" spans="1:26" x14ac:dyDescent="0.3">
      <c r="D368" s="1">
        <v>423</v>
      </c>
      <c r="E368" s="1">
        <v>19</v>
      </c>
      <c r="F368" s="1" t="s">
        <v>377</v>
      </c>
      <c r="O368">
        <v>423</v>
      </c>
      <c r="P368">
        <v>19</v>
      </c>
      <c r="Q368" t="s">
        <v>377</v>
      </c>
      <c r="R368" s="4">
        <f t="shared" si="87"/>
        <v>0</v>
      </c>
      <c r="S368" s="4">
        <f t="shared" si="88"/>
        <v>0</v>
      </c>
      <c r="T368" s="4" t="str">
        <f t="shared" si="89"/>
        <v/>
      </c>
      <c r="W368" s="5">
        <v>423</v>
      </c>
      <c r="X368" s="5">
        <v>46.783549999999998</v>
      </c>
      <c r="Y368" s="5">
        <v>117.08148</v>
      </c>
      <c r="Z368" s="1">
        <f t="shared" si="86"/>
        <v>0</v>
      </c>
    </row>
    <row r="369" spans="4:26" x14ac:dyDescent="0.3">
      <c r="D369" s="1">
        <v>424</v>
      </c>
      <c r="E369" s="1">
        <v>20</v>
      </c>
      <c r="F369" s="1" t="s">
        <v>377</v>
      </c>
      <c r="O369">
        <v>424</v>
      </c>
      <c r="P369">
        <v>20</v>
      </c>
      <c r="Q369" t="s">
        <v>377</v>
      </c>
      <c r="R369" s="4">
        <f t="shared" si="87"/>
        <v>0</v>
      </c>
      <c r="S369" s="4">
        <f t="shared" si="88"/>
        <v>0</v>
      </c>
      <c r="T369" s="4" t="str">
        <f t="shared" si="89"/>
        <v/>
      </c>
      <c r="W369" s="5">
        <v>424</v>
      </c>
      <c r="X369" s="5">
        <v>46.783569999999997</v>
      </c>
      <c r="Y369" s="5">
        <v>117.08110000000001</v>
      </c>
      <c r="Z369" s="1">
        <f t="shared" si="86"/>
        <v>0</v>
      </c>
    </row>
    <row r="370" spans="4:26" x14ac:dyDescent="0.3">
      <c r="D370" s="1">
        <v>425</v>
      </c>
      <c r="E370" s="1">
        <v>21</v>
      </c>
      <c r="F370" s="1" t="s">
        <v>377</v>
      </c>
      <c r="O370">
        <v>425</v>
      </c>
      <c r="P370">
        <v>21</v>
      </c>
      <c r="Q370" t="s">
        <v>377</v>
      </c>
      <c r="R370" s="4">
        <f t="shared" si="87"/>
        <v>0</v>
      </c>
      <c r="S370" s="4">
        <f t="shared" si="88"/>
        <v>0</v>
      </c>
      <c r="T370" s="4" t="str">
        <f t="shared" si="89"/>
        <v/>
      </c>
      <c r="W370" s="5">
        <v>425</v>
      </c>
      <c r="X370" s="5">
        <v>46.78342</v>
      </c>
      <c r="Y370" s="5">
        <v>117.08068</v>
      </c>
      <c r="Z370" s="1">
        <f t="shared" si="86"/>
        <v>0</v>
      </c>
    </row>
    <row r="372" spans="4:26" x14ac:dyDescent="0.3">
      <c r="Y372" s="6" t="s">
        <v>386</v>
      </c>
      <c r="Z372">
        <f>SUM(Z2:Z370)</f>
        <v>0</v>
      </c>
    </row>
  </sheetData>
  <sortState ref="A2:O367">
    <sortCondition ref="C2:C3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0506-ACEF-4F8A-A15B-E859D7ECD9EF}">
  <dimension ref="A1:R371"/>
  <sheetViews>
    <sheetView workbookViewId="0">
      <pane xSplit="4" ySplit="2" topLeftCell="E3" activePane="bottomRight" state="frozen"/>
      <selection pane="topRight" activeCell="B1" sqref="B1"/>
      <selection pane="bottomLeft" activeCell="A2" sqref="A2"/>
      <selection pane="bottomRight" activeCell="M39" sqref="M39"/>
    </sheetView>
  </sheetViews>
  <sheetFormatPr defaultRowHeight="14.4" x14ac:dyDescent="0.3"/>
  <cols>
    <col min="1" max="1" width="5" bestFit="1" customWidth="1"/>
    <col min="2" max="2" width="9" bestFit="1" customWidth="1"/>
    <col min="3" max="3" width="10.6640625" bestFit="1" customWidth="1"/>
    <col min="4" max="4" width="20.33203125" bestFit="1" customWidth="1"/>
    <col min="5" max="5" width="4" bestFit="1" customWidth="1"/>
    <col min="6" max="6" width="8.6640625" style="1" bestFit="1" customWidth="1"/>
    <col min="7" max="7" width="7.21875" bestFit="1" customWidth="1"/>
    <col min="8" max="8" width="5.6640625" bestFit="1" customWidth="1"/>
    <col min="9" max="9" width="4.88671875" bestFit="1" customWidth="1"/>
    <col min="10" max="10" width="7" style="1" bestFit="1" customWidth="1"/>
    <col min="11" max="11" width="14.6640625" bestFit="1" customWidth="1"/>
    <col min="12" max="12" width="14.6640625" style="1" customWidth="1"/>
    <col min="13" max="13" width="9.88671875" bestFit="1" customWidth="1"/>
    <col min="14" max="14" width="11.33203125" bestFit="1" customWidth="1"/>
    <col min="15" max="15" width="9.109375" bestFit="1" customWidth="1"/>
    <col min="16" max="16" width="9" bestFit="1" customWidth="1"/>
    <col min="17" max="17" width="12.6640625" bestFit="1" customWidth="1"/>
    <col min="18" max="18" width="37.5546875" bestFit="1" customWidth="1"/>
  </cols>
  <sheetData>
    <row r="1" spans="1:18" s="1" customFormat="1" x14ac:dyDescent="0.3"/>
    <row r="2" spans="1:18" x14ac:dyDescent="0.3">
      <c r="A2" t="s">
        <v>387</v>
      </c>
      <c r="B2" t="s">
        <v>388</v>
      </c>
      <c r="C2" t="s">
        <v>389</v>
      </c>
      <c r="D2" t="s">
        <v>390</v>
      </c>
      <c r="E2" t="s">
        <v>375</v>
      </c>
      <c r="F2" s="1" t="s">
        <v>350</v>
      </c>
      <c r="G2" t="s">
        <v>373</v>
      </c>
      <c r="H2" t="s">
        <v>374</v>
      </c>
      <c r="I2" t="s">
        <v>351</v>
      </c>
      <c r="J2" s="1" t="s">
        <v>392</v>
      </c>
      <c r="K2" t="s">
        <v>393</v>
      </c>
      <c r="L2" s="1" t="s">
        <v>395</v>
      </c>
      <c r="M2" t="s">
        <v>127</v>
      </c>
      <c r="N2" t="s">
        <v>128</v>
      </c>
      <c r="O2" t="s">
        <v>129</v>
      </c>
      <c r="P2" t="s">
        <v>130</v>
      </c>
      <c r="Q2" t="s">
        <v>394</v>
      </c>
      <c r="R2" t="s">
        <v>349</v>
      </c>
    </row>
    <row r="3" spans="1:18" x14ac:dyDescent="0.3">
      <c r="A3">
        <v>2013</v>
      </c>
      <c r="B3">
        <v>46.778730000000003</v>
      </c>
      <c r="C3">
        <v>-117.08750999999999</v>
      </c>
      <c r="D3" t="s">
        <v>39</v>
      </c>
      <c r="E3">
        <v>1</v>
      </c>
      <c r="F3" s="1" t="s">
        <v>391</v>
      </c>
      <c r="G3">
        <v>5</v>
      </c>
      <c r="H3" t="s">
        <v>363</v>
      </c>
      <c r="I3" t="s">
        <v>353</v>
      </c>
      <c r="J3" s="1">
        <v>2.4384000000000001</v>
      </c>
      <c r="K3">
        <v>461</v>
      </c>
      <c r="L3" s="1">
        <f>IF(K3,K3/J3,"")</f>
        <v>189.05839895013122</v>
      </c>
      <c r="M3">
        <v>11.9</v>
      </c>
      <c r="N3">
        <v>7.6</v>
      </c>
      <c r="O3">
        <v>72</v>
      </c>
      <c r="P3">
        <v>30.1</v>
      </c>
      <c r="Q3">
        <v>54.8</v>
      </c>
    </row>
    <row r="4" spans="1:18" x14ac:dyDescent="0.3">
      <c r="A4" s="1">
        <v>2013</v>
      </c>
      <c r="B4">
        <v>46.778689999999997</v>
      </c>
      <c r="C4">
        <v>-117.08705999999999</v>
      </c>
      <c r="D4" t="s">
        <v>184</v>
      </c>
      <c r="E4">
        <v>2</v>
      </c>
      <c r="F4" s="1" t="s">
        <v>391</v>
      </c>
      <c r="G4">
        <v>6</v>
      </c>
      <c r="H4" t="s">
        <v>363</v>
      </c>
      <c r="I4" t="s">
        <v>354</v>
      </c>
      <c r="J4" s="1">
        <v>2.4384000000000001</v>
      </c>
      <c r="K4">
        <v>205</v>
      </c>
      <c r="L4" s="1">
        <f t="shared" ref="L4:L67" si="0">IF(K4,K4/J4,"")</f>
        <v>84.071522309711284</v>
      </c>
    </row>
    <row r="5" spans="1:18" x14ac:dyDescent="0.3">
      <c r="A5" s="1">
        <v>2013</v>
      </c>
      <c r="B5">
        <v>46.778790000000001</v>
      </c>
      <c r="C5">
        <v>-117.08668</v>
      </c>
      <c r="D5" t="s">
        <v>151</v>
      </c>
      <c r="E5">
        <v>3</v>
      </c>
      <c r="F5" s="1" t="s">
        <v>391</v>
      </c>
      <c r="G5">
        <v>7</v>
      </c>
      <c r="H5" t="s">
        <v>363</v>
      </c>
      <c r="I5" t="s">
        <v>354</v>
      </c>
      <c r="J5" s="1">
        <v>2.4384000000000001</v>
      </c>
      <c r="K5">
        <v>368</v>
      </c>
      <c r="L5" s="1">
        <f t="shared" si="0"/>
        <v>150.91863517060366</v>
      </c>
    </row>
    <row r="6" spans="1:18" x14ac:dyDescent="0.3">
      <c r="A6" s="1">
        <v>2013</v>
      </c>
      <c r="B6">
        <v>46.778759999999998</v>
      </c>
      <c r="C6">
        <v>-117.08626</v>
      </c>
      <c r="D6" t="s">
        <v>28</v>
      </c>
      <c r="E6">
        <v>4</v>
      </c>
      <c r="F6" s="1" t="s">
        <v>391</v>
      </c>
      <c r="G6">
        <v>8</v>
      </c>
      <c r="H6" t="s">
        <v>363</v>
      </c>
      <c r="I6" t="s">
        <v>352</v>
      </c>
      <c r="J6" s="1">
        <v>2.4384000000000001</v>
      </c>
      <c r="K6">
        <v>826</v>
      </c>
      <c r="L6" s="1">
        <f t="shared" si="0"/>
        <v>338.74671916010499</v>
      </c>
      <c r="M6">
        <v>12.2</v>
      </c>
      <c r="N6">
        <v>9.1999999999999993</v>
      </c>
      <c r="O6">
        <v>63</v>
      </c>
      <c r="Q6">
        <v>53.3</v>
      </c>
    </row>
    <row r="7" spans="1:18" x14ac:dyDescent="0.3">
      <c r="A7" s="1">
        <v>2013</v>
      </c>
      <c r="B7">
        <v>46.778669999999998</v>
      </c>
      <c r="C7">
        <v>-117.08584</v>
      </c>
      <c r="D7" t="s">
        <v>187</v>
      </c>
      <c r="E7">
        <v>5</v>
      </c>
      <c r="F7" s="1" t="s">
        <v>391</v>
      </c>
      <c r="G7">
        <v>9</v>
      </c>
      <c r="H7" t="s">
        <v>363</v>
      </c>
      <c r="I7" t="s">
        <v>354</v>
      </c>
      <c r="J7" s="1">
        <v>2.4384000000000001</v>
      </c>
      <c r="K7">
        <v>444</v>
      </c>
      <c r="L7" s="1">
        <f t="shared" si="0"/>
        <v>182.08661417322833</v>
      </c>
    </row>
    <row r="8" spans="1:18" x14ac:dyDescent="0.3">
      <c r="A8" s="1">
        <v>2013</v>
      </c>
      <c r="B8">
        <v>46.778770000000002</v>
      </c>
      <c r="C8">
        <v>-117.08542</v>
      </c>
      <c r="D8" t="s">
        <v>169</v>
      </c>
      <c r="E8">
        <v>6</v>
      </c>
      <c r="F8" s="1" t="s">
        <v>391</v>
      </c>
      <c r="G8">
        <v>10</v>
      </c>
      <c r="H8" t="s">
        <v>363</v>
      </c>
      <c r="I8" t="s">
        <v>354</v>
      </c>
      <c r="J8" s="1">
        <v>2.4384000000000001</v>
      </c>
      <c r="K8">
        <v>307</v>
      </c>
      <c r="L8" s="1">
        <f t="shared" si="0"/>
        <v>125.9022309711286</v>
      </c>
    </row>
    <row r="9" spans="1:18" x14ac:dyDescent="0.3">
      <c r="A9" s="1">
        <v>2013</v>
      </c>
      <c r="B9">
        <v>46.77863</v>
      </c>
      <c r="C9">
        <v>-117.08501</v>
      </c>
      <c r="D9" t="s">
        <v>201</v>
      </c>
      <c r="E9">
        <v>7</v>
      </c>
      <c r="F9" s="1" t="s">
        <v>391</v>
      </c>
      <c r="G9">
        <v>11</v>
      </c>
      <c r="H9" t="s">
        <v>363</v>
      </c>
      <c r="I9" t="s">
        <v>354</v>
      </c>
      <c r="J9" s="1">
        <v>2.4384000000000001</v>
      </c>
      <c r="K9">
        <v>296</v>
      </c>
      <c r="L9" s="1">
        <f t="shared" si="0"/>
        <v>121.39107611548556</v>
      </c>
    </row>
    <row r="10" spans="1:18" x14ac:dyDescent="0.3">
      <c r="A10" s="1">
        <v>2013</v>
      </c>
      <c r="B10">
        <v>46.77872</v>
      </c>
      <c r="C10">
        <v>-117.08459000000001</v>
      </c>
      <c r="E10">
        <v>8</v>
      </c>
      <c r="F10" s="1" t="s">
        <v>391</v>
      </c>
      <c r="G10">
        <v>12</v>
      </c>
      <c r="H10" t="s">
        <v>363</v>
      </c>
      <c r="J10" s="1">
        <v>2.4384000000000001</v>
      </c>
      <c r="L10" s="1" t="str">
        <f t="shared" si="0"/>
        <v/>
      </c>
    </row>
    <row r="11" spans="1:18" x14ac:dyDescent="0.3">
      <c r="A11" s="1">
        <v>2013</v>
      </c>
      <c r="B11">
        <v>46.778669999999998</v>
      </c>
      <c r="C11">
        <v>-117.08417</v>
      </c>
      <c r="D11" t="s">
        <v>186</v>
      </c>
      <c r="E11">
        <v>9</v>
      </c>
      <c r="F11" s="1" t="s">
        <v>391</v>
      </c>
      <c r="G11">
        <v>13</v>
      </c>
      <c r="H11" t="s">
        <v>363</v>
      </c>
      <c r="I11" t="s">
        <v>354</v>
      </c>
      <c r="J11" s="1">
        <v>2.4384000000000001</v>
      </c>
      <c r="K11">
        <v>490</v>
      </c>
      <c r="L11" s="1">
        <f t="shared" si="0"/>
        <v>200.95144356955379</v>
      </c>
    </row>
    <row r="12" spans="1:18" x14ac:dyDescent="0.3">
      <c r="A12" s="1">
        <v>2013</v>
      </c>
      <c r="B12">
        <v>46.778739999999999</v>
      </c>
      <c r="C12">
        <v>-117.08374999999999</v>
      </c>
      <c r="D12" t="s">
        <v>107</v>
      </c>
      <c r="E12">
        <v>10</v>
      </c>
      <c r="F12" s="1" t="s">
        <v>391</v>
      </c>
      <c r="G12">
        <v>14</v>
      </c>
      <c r="H12" t="s">
        <v>363</v>
      </c>
      <c r="I12" t="s">
        <v>353</v>
      </c>
      <c r="J12" s="1">
        <v>2.4384000000000001</v>
      </c>
      <c r="K12">
        <v>568</v>
      </c>
      <c r="L12" s="1">
        <f t="shared" si="0"/>
        <v>232.93963254593174</v>
      </c>
      <c r="M12">
        <v>10.8</v>
      </c>
      <c r="N12">
        <v>6.3</v>
      </c>
      <c r="O12">
        <v>78.099999999999994</v>
      </c>
      <c r="P12">
        <v>24</v>
      </c>
      <c r="Q12">
        <v>57.9</v>
      </c>
    </row>
    <row r="13" spans="1:18" x14ac:dyDescent="0.3">
      <c r="A13" s="1">
        <v>2013</v>
      </c>
      <c r="B13">
        <v>46.778660000000002</v>
      </c>
      <c r="C13">
        <v>-117.08333</v>
      </c>
      <c r="D13" t="s">
        <v>12</v>
      </c>
      <c r="E13">
        <v>11</v>
      </c>
      <c r="F13" s="1" t="s">
        <v>391</v>
      </c>
      <c r="G13">
        <v>15</v>
      </c>
      <c r="H13" t="s">
        <v>363</v>
      </c>
      <c r="I13" t="s">
        <v>353</v>
      </c>
      <c r="J13" s="1">
        <v>2.4384000000000001</v>
      </c>
      <c r="K13">
        <v>769</v>
      </c>
      <c r="L13" s="1">
        <f t="shared" si="0"/>
        <v>315.37073490813646</v>
      </c>
      <c r="M13">
        <v>10.6</v>
      </c>
      <c r="N13">
        <v>9.6999999999999993</v>
      </c>
      <c r="O13">
        <v>70</v>
      </c>
      <c r="P13">
        <v>28.8</v>
      </c>
      <c r="Q13">
        <v>60.3</v>
      </c>
    </row>
    <row r="14" spans="1:18" x14ac:dyDescent="0.3">
      <c r="A14" s="1">
        <v>2013</v>
      </c>
      <c r="B14">
        <v>46.778730000000003</v>
      </c>
      <c r="C14">
        <v>-117.08293999999999</v>
      </c>
      <c r="D14" t="s">
        <v>126</v>
      </c>
      <c r="E14">
        <v>12</v>
      </c>
      <c r="F14" s="1" t="s">
        <v>391</v>
      </c>
      <c r="G14">
        <v>16</v>
      </c>
      <c r="H14" t="s">
        <v>363</v>
      </c>
      <c r="I14" t="s">
        <v>353</v>
      </c>
      <c r="J14" s="1">
        <v>2.4384000000000001</v>
      </c>
      <c r="K14">
        <v>739</v>
      </c>
      <c r="L14" s="1">
        <f t="shared" si="0"/>
        <v>303.06758530183725</v>
      </c>
      <c r="M14">
        <v>13.2</v>
      </c>
      <c r="N14">
        <v>9.5</v>
      </c>
      <c r="O14">
        <v>67.599999999999994</v>
      </c>
      <c r="P14">
        <v>35.200000000000003</v>
      </c>
      <c r="Q14">
        <v>57.1</v>
      </c>
    </row>
    <row r="15" spans="1:18" x14ac:dyDescent="0.3">
      <c r="A15" s="1">
        <v>2013</v>
      </c>
      <c r="B15">
        <v>46.778759999999998</v>
      </c>
      <c r="C15">
        <v>-117.0825</v>
      </c>
      <c r="D15" t="s">
        <v>296</v>
      </c>
      <c r="E15">
        <v>13</v>
      </c>
      <c r="F15" s="1" t="s">
        <v>391</v>
      </c>
      <c r="G15">
        <v>17</v>
      </c>
      <c r="H15" t="s">
        <v>363</v>
      </c>
      <c r="I15" t="s">
        <v>355</v>
      </c>
      <c r="J15" s="1">
        <v>2.4384000000000001</v>
      </c>
      <c r="K15">
        <v>802</v>
      </c>
      <c r="L15" s="1">
        <f t="shared" si="0"/>
        <v>328.90419947506558</v>
      </c>
      <c r="M15">
        <v>10</v>
      </c>
      <c r="N15">
        <v>9.1</v>
      </c>
      <c r="O15">
        <v>73.5</v>
      </c>
      <c r="P15">
        <v>25.5</v>
      </c>
      <c r="Q15">
        <v>58</v>
      </c>
    </row>
    <row r="16" spans="1:18" x14ac:dyDescent="0.3">
      <c r="A16" s="1">
        <v>2013</v>
      </c>
      <c r="B16">
        <v>46.778689999999997</v>
      </c>
      <c r="C16">
        <v>-117.08163</v>
      </c>
      <c r="D16" t="s">
        <v>259</v>
      </c>
      <c r="E16">
        <v>14</v>
      </c>
      <c r="F16" s="1" t="s">
        <v>391</v>
      </c>
      <c r="G16">
        <v>19</v>
      </c>
      <c r="H16" t="s">
        <v>363</v>
      </c>
      <c r="I16" t="s">
        <v>355</v>
      </c>
      <c r="J16" s="1">
        <v>2.4384000000000001</v>
      </c>
      <c r="K16">
        <v>351</v>
      </c>
      <c r="L16" s="1">
        <f t="shared" si="0"/>
        <v>143.94685039370077</v>
      </c>
      <c r="M16">
        <v>8.9</v>
      </c>
      <c r="N16">
        <v>9.4</v>
      </c>
      <c r="O16">
        <v>72.900000000000006</v>
      </c>
      <c r="P16">
        <v>23</v>
      </c>
      <c r="R16" t="s">
        <v>131</v>
      </c>
    </row>
    <row r="17" spans="1:17" x14ac:dyDescent="0.3">
      <c r="A17" s="1">
        <v>2013</v>
      </c>
      <c r="B17">
        <v>46.778709999999997</v>
      </c>
      <c r="C17">
        <v>-117.08123999999999</v>
      </c>
      <c r="D17" t="s">
        <v>325</v>
      </c>
      <c r="E17">
        <v>15</v>
      </c>
      <c r="F17" s="1" t="s">
        <v>391</v>
      </c>
      <c r="G17">
        <v>20</v>
      </c>
      <c r="H17" t="s">
        <v>363</v>
      </c>
      <c r="I17" t="s">
        <v>355</v>
      </c>
      <c r="J17" s="1">
        <v>2.4384000000000001</v>
      </c>
      <c r="K17">
        <v>558</v>
      </c>
      <c r="L17" s="1">
        <f t="shared" si="0"/>
        <v>228.83858267716533</v>
      </c>
      <c r="M17">
        <v>8.9</v>
      </c>
      <c r="N17">
        <v>9.1999999999999993</v>
      </c>
      <c r="O17">
        <v>73.599999999999994</v>
      </c>
      <c r="P17">
        <v>22</v>
      </c>
      <c r="Q17">
        <v>56.8</v>
      </c>
    </row>
    <row r="18" spans="1:17" x14ac:dyDescent="0.3">
      <c r="A18" s="1">
        <v>2013</v>
      </c>
      <c r="B18">
        <v>46.778829999999999</v>
      </c>
      <c r="C18">
        <v>-117.08041</v>
      </c>
      <c r="D18" t="s">
        <v>232</v>
      </c>
      <c r="E18">
        <v>16</v>
      </c>
      <c r="F18" s="1" t="s">
        <v>391</v>
      </c>
      <c r="G18">
        <v>22</v>
      </c>
      <c r="H18" t="s">
        <v>363</v>
      </c>
      <c r="I18" t="s">
        <v>355</v>
      </c>
      <c r="J18" s="1">
        <v>2.4384000000000001</v>
      </c>
      <c r="K18">
        <v>1100</v>
      </c>
      <c r="L18" s="1">
        <f t="shared" si="0"/>
        <v>451.11548556430444</v>
      </c>
      <c r="M18">
        <v>9.6999999999999993</v>
      </c>
      <c r="N18">
        <v>9.3000000000000007</v>
      </c>
      <c r="O18">
        <v>74.400000000000006</v>
      </c>
      <c r="P18">
        <v>24.6</v>
      </c>
      <c r="Q18">
        <v>58.2</v>
      </c>
    </row>
    <row r="19" spans="1:17" x14ac:dyDescent="0.3">
      <c r="A19" s="1">
        <v>2013</v>
      </c>
      <c r="B19">
        <v>46.778799999999997</v>
      </c>
      <c r="C19">
        <v>-117.07999</v>
      </c>
      <c r="D19" t="s">
        <v>246</v>
      </c>
      <c r="E19">
        <v>17</v>
      </c>
      <c r="F19" s="1" t="s">
        <v>391</v>
      </c>
      <c r="G19">
        <v>23</v>
      </c>
      <c r="H19" t="s">
        <v>363</v>
      </c>
      <c r="I19" t="s">
        <v>355</v>
      </c>
      <c r="J19" s="1">
        <v>2.4384000000000001</v>
      </c>
      <c r="K19">
        <v>1261</v>
      </c>
      <c r="L19" s="1">
        <f t="shared" si="0"/>
        <v>517.14238845144359</v>
      </c>
      <c r="M19">
        <v>10.1</v>
      </c>
      <c r="N19">
        <v>9.6</v>
      </c>
      <c r="O19">
        <v>74.3</v>
      </c>
      <c r="P19">
        <v>26.8</v>
      </c>
      <c r="Q19">
        <v>60.4</v>
      </c>
    </row>
    <row r="20" spans="1:17" x14ac:dyDescent="0.3">
      <c r="A20" s="1">
        <v>2013</v>
      </c>
      <c r="B20">
        <v>46.778950000000002</v>
      </c>
      <c r="C20">
        <v>-117.08888</v>
      </c>
      <c r="E20">
        <v>18</v>
      </c>
      <c r="F20" s="1" t="s">
        <v>391</v>
      </c>
      <c r="G20">
        <v>1</v>
      </c>
      <c r="H20" t="s">
        <v>360</v>
      </c>
      <c r="J20" s="1">
        <v>2.4384000000000001</v>
      </c>
      <c r="L20" s="1" t="str">
        <f t="shared" si="0"/>
        <v/>
      </c>
    </row>
    <row r="21" spans="1:17" x14ac:dyDescent="0.3">
      <c r="A21" s="1">
        <v>2013</v>
      </c>
      <c r="B21">
        <v>46.778829999999999</v>
      </c>
      <c r="C21">
        <v>-117.08847</v>
      </c>
      <c r="D21" t="s">
        <v>81</v>
      </c>
      <c r="E21">
        <v>19</v>
      </c>
      <c r="F21" s="1" t="s">
        <v>391</v>
      </c>
      <c r="G21">
        <v>2</v>
      </c>
      <c r="H21" t="s">
        <v>360</v>
      </c>
      <c r="I21" t="s">
        <v>353</v>
      </c>
      <c r="J21" s="1">
        <v>2.4384000000000001</v>
      </c>
      <c r="K21">
        <v>373</v>
      </c>
      <c r="L21" s="1">
        <f t="shared" si="0"/>
        <v>152.96916010498686</v>
      </c>
      <c r="M21">
        <v>12</v>
      </c>
      <c r="N21">
        <v>6.2</v>
      </c>
      <c r="O21">
        <v>73.599999999999994</v>
      </c>
      <c r="P21">
        <v>28.9</v>
      </c>
      <c r="Q21">
        <v>55.5</v>
      </c>
    </row>
    <row r="22" spans="1:17" x14ac:dyDescent="0.3">
      <c r="A22" s="1">
        <v>2013</v>
      </c>
      <c r="B22">
        <v>46.778869999999998</v>
      </c>
      <c r="C22">
        <v>-117.08806</v>
      </c>
      <c r="D22" t="s">
        <v>26</v>
      </c>
      <c r="E22">
        <v>20</v>
      </c>
      <c r="F22" s="1" t="s">
        <v>391</v>
      </c>
      <c r="G22">
        <v>3</v>
      </c>
      <c r="H22" t="s">
        <v>360</v>
      </c>
      <c r="I22" t="s">
        <v>353</v>
      </c>
      <c r="J22" s="1">
        <v>2.4384000000000001</v>
      </c>
      <c r="K22">
        <v>466</v>
      </c>
      <c r="L22" s="1">
        <f t="shared" si="0"/>
        <v>191.10892388451444</v>
      </c>
      <c r="M22">
        <v>9.5</v>
      </c>
      <c r="N22">
        <v>9.1999999999999993</v>
      </c>
      <c r="O22">
        <v>73</v>
      </c>
      <c r="P22">
        <v>24</v>
      </c>
      <c r="Q22">
        <v>58.6</v>
      </c>
    </row>
    <row r="23" spans="1:17" x14ac:dyDescent="0.3">
      <c r="A23" s="1">
        <v>2013</v>
      </c>
      <c r="B23">
        <v>46.778840000000002</v>
      </c>
      <c r="C23">
        <v>-117.08765</v>
      </c>
      <c r="D23" t="s">
        <v>42</v>
      </c>
      <c r="E23">
        <v>21</v>
      </c>
      <c r="F23" s="1" t="s">
        <v>391</v>
      </c>
      <c r="G23">
        <v>4</v>
      </c>
      <c r="H23" t="s">
        <v>360</v>
      </c>
      <c r="I23" t="s">
        <v>353</v>
      </c>
      <c r="J23" s="1">
        <v>2.4384000000000001</v>
      </c>
      <c r="K23">
        <v>504</v>
      </c>
      <c r="L23" s="1">
        <f t="shared" si="0"/>
        <v>206.69291338582676</v>
      </c>
      <c r="M23">
        <v>11.7</v>
      </c>
      <c r="N23">
        <v>7.5</v>
      </c>
      <c r="O23">
        <v>72.3</v>
      </c>
      <c r="P23">
        <v>30.7</v>
      </c>
      <c r="Q23">
        <v>56.3</v>
      </c>
    </row>
    <row r="24" spans="1:17" x14ac:dyDescent="0.3">
      <c r="A24" s="1">
        <v>2013</v>
      </c>
      <c r="B24">
        <v>46.77901</v>
      </c>
      <c r="C24">
        <v>-117.08723000000001</v>
      </c>
      <c r="D24" t="s">
        <v>38</v>
      </c>
      <c r="E24">
        <v>22</v>
      </c>
      <c r="F24" s="1" t="s">
        <v>391</v>
      </c>
      <c r="G24">
        <v>5</v>
      </c>
      <c r="H24" t="s">
        <v>360</v>
      </c>
      <c r="I24" t="s">
        <v>353</v>
      </c>
      <c r="J24" s="1">
        <v>2.4384000000000001</v>
      </c>
      <c r="K24">
        <v>503</v>
      </c>
      <c r="L24" s="1">
        <f t="shared" si="0"/>
        <v>206.28280839895012</v>
      </c>
      <c r="M24">
        <v>12.5</v>
      </c>
      <c r="N24">
        <v>7.3</v>
      </c>
      <c r="O24">
        <v>71.900000000000006</v>
      </c>
      <c r="P24">
        <v>32.1</v>
      </c>
      <c r="Q24">
        <v>56.3</v>
      </c>
    </row>
    <row r="25" spans="1:17" x14ac:dyDescent="0.3">
      <c r="A25" s="1">
        <v>2013</v>
      </c>
      <c r="B25">
        <v>46.779000000000003</v>
      </c>
      <c r="C25">
        <v>-117.08683000000001</v>
      </c>
      <c r="D25" t="s">
        <v>56</v>
      </c>
      <c r="E25">
        <v>23</v>
      </c>
      <c r="F25" s="1" t="s">
        <v>391</v>
      </c>
      <c r="G25">
        <v>6</v>
      </c>
      <c r="H25" t="s">
        <v>360</v>
      </c>
      <c r="I25" t="s">
        <v>353</v>
      </c>
      <c r="J25" s="1">
        <v>2.4384000000000001</v>
      </c>
      <c r="K25">
        <v>498</v>
      </c>
      <c r="L25" s="1">
        <f t="shared" si="0"/>
        <v>204.2322834645669</v>
      </c>
      <c r="M25">
        <v>8.6999999999999993</v>
      </c>
      <c r="N25">
        <v>6.9</v>
      </c>
      <c r="O25">
        <v>79.599999999999994</v>
      </c>
      <c r="P25">
        <v>21</v>
      </c>
      <c r="Q25">
        <v>61.9</v>
      </c>
    </row>
    <row r="26" spans="1:17" x14ac:dyDescent="0.3">
      <c r="A26" s="1">
        <v>2013</v>
      </c>
      <c r="B26">
        <v>46.77908</v>
      </c>
      <c r="C26">
        <v>-117.08638999999999</v>
      </c>
      <c r="E26">
        <v>24</v>
      </c>
      <c r="F26" s="1" t="s">
        <v>391</v>
      </c>
      <c r="G26">
        <v>7</v>
      </c>
      <c r="H26" t="s">
        <v>360</v>
      </c>
      <c r="J26" s="1">
        <v>2.4384000000000001</v>
      </c>
      <c r="L26" s="1" t="str">
        <f t="shared" si="0"/>
        <v/>
      </c>
    </row>
    <row r="27" spans="1:17" x14ac:dyDescent="0.3">
      <c r="A27" s="1">
        <v>2013</v>
      </c>
      <c r="B27">
        <v>46.779049999999998</v>
      </c>
      <c r="C27">
        <v>-117.08597</v>
      </c>
      <c r="D27" t="s">
        <v>98</v>
      </c>
      <c r="E27">
        <v>25</v>
      </c>
      <c r="F27" s="1" t="s">
        <v>391</v>
      </c>
      <c r="G27">
        <v>8</v>
      </c>
      <c r="H27" t="s">
        <v>360</v>
      </c>
      <c r="I27" t="s">
        <v>352</v>
      </c>
      <c r="J27" s="1">
        <v>2.4384000000000001</v>
      </c>
      <c r="K27">
        <v>867</v>
      </c>
      <c r="L27" s="1">
        <f t="shared" si="0"/>
        <v>355.56102362204723</v>
      </c>
      <c r="M27">
        <v>10.3</v>
      </c>
      <c r="N27">
        <v>6.9</v>
      </c>
      <c r="O27">
        <v>66.2</v>
      </c>
      <c r="Q27">
        <v>54.3</v>
      </c>
    </row>
    <row r="28" spans="1:17" x14ac:dyDescent="0.3">
      <c r="A28" s="1">
        <v>2013</v>
      </c>
      <c r="B28">
        <v>46.778950000000002</v>
      </c>
      <c r="C28">
        <v>-117.08556</v>
      </c>
      <c r="D28" t="s">
        <v>142</v>
      </c>
      <c r="E28">
        <v>26</v>
      </c>
      <c r="F28" s="1" t="s">
        <v>391</v>
      </c>
      <c r="G28">
        <v>9</v>
      </c>
      <c r="H28" t="s">
        <v>360</v>
      </c>
      <c r="I28" t="s">
        <v>354</v>
      </c>
      <c r="J28" s="1">
        <v>2.4384000000000001</v>
      </c>
      <c r="K28">
        <v>440</v>
      </c>
      <c r="L28" s="1">
        <f t="shared" si="0"/>
        <v>180.44619422572177</v>
      </c>
    </row>
    <row r="29" spans="1:17" x14ac:dyDescent="0.3">
      <c r="A29" s="1">
        <v>2013</v>
      </c>
      <c r="B29">
        <v>46.779060000000001</v>
      </c>
      <c r="C29">
        <v>-117.08512</v>
      </c>
      <c r="D29" t="s">
        <v>166</v>
      </c>
      <c r="E29">
        <v>27</v>
      </c>
      <c r="F29" s="1" t="s">
        <v>391</v>
      </c>
      <c r="G29">
        <v>10</v>
      </c>
      <c r="H29" t="s">
        <v>360</v>
      </c>
      <c r="I29" t="s">
        <v>354</v>
      </c>
      <c r="J29" s="1">
        <v>2.4384000000000001</v>
      </c>
      <c r="K29">
        <v>326</v>
      </c>
      <c r="L29" s="1">
        <f t="shared" si="0"/>
        <v>133.69422572178476</v>
      </c>
    </row>
    <row r="30" spans="1:17" x14ac:dyDescent="0.3">
      <c r="A30" s="1">
        <v>2013</v>
      </c>
      <c r="B30">
        <v>46.778919999999999</v>
      </c>
      <c r="C30">
        <v>-117.08472</v>
      </c>
      <c r="D30" t="s">
        <v>212</v>
      </c>
      <c r="E30">
        <v>28</v>
      </c>
      <c r="F30" s="1" t="s">
        <v>391</v>
      </c>
      <c r="G30">
        <v>11</v>
      </c>
      <c r="H30" t="s">
        <v>360</v>
      </c>
      <c r="I30" t="s">
        <v>354</v>
      </c>
      <c r="J30" s="1">
        <v>2.4384000000000001</v>
      </c>
      <c r="K30">
        <v>271</v>
      </c>
      <c r="L30" s="1">
        <f t="shared" si="0"/>
        <v>111.13845144356955</v>
      </c>
    </row>
    <row r="31" spans="1:17" x14ac:dyDescent="0.3">
      <c r="A31" s="1">
        <v>2013</v>
      </c>
      <c r="B31">
        <v>46.77901</v>
      </c>
      <c r="C31">
        <v>-117.0843</v>
      </c>
      <c r="D31" t="s">
        <v>206</v>
      </c>
      <c r="E31">
        <v>29</v>
      </c>
      <c r="F31" s="1" t="s">
        <v>391</v>
      </c>
      <c r="G31">
        <v>12</v>
      </c>
      <c r="H31" t="s">
        <v>360</v>
      </c>
      <c r="I31" t="s">
        <v>354</v>
      </c>
      <c r="J31" s="1">
        <v>2.4384000000000001</v>
      </c>
      <c r="K31">
        <v>305</v>
      </c>
      <c r="L31" s="1">
        <f t="shared" si="0"/>
        <v>125.08202099737532</v>
      </c>
    </row>
    <row r="32" spans="1:17" x14ac:dyDescent="0.3">
      <c r="A32" s="1">
        <v>2013</v>
      </c>
      <c r="B32">
        <v>46.778959999999998</v>
      </c>
      <c r="C32">
        <v>-117.08387999999999</v>
      </c>
      <c r="D32" t="s">
        <v>175</v>
      </c>
      <c r="E32">
        <v>30</v>
      </c>
      <c r="F32" s="1" t="s">
        <v>391</v>
      </c>
      <c r="G32">
        <v>13</v>
      </c>
      <c r="H32" t="s">
        <v>360</v>
      </c>
      <c r="I32" t="s">
        <v>354</v>
      </c>
      <c r="J32" s="1">
        <v>2.4384000000000001</v>
      </c>
      <c r="K32">
        <v>347</v>
      </c>
      <c r="L32" s="1">
        <f t="shared" si="0"/>
        <v>142.30643044619421</v>
      </c>
    </row>
    <row r="33" spans="1:18" x14ac:dyDescent="0.3">
      <c r="A33" s="1">
        <v>2013</v>
      </c>
      <c r="B33">
        <v>46.779020000000003</v>
      </c>
      <c r="C33">
        <v>-117.08347000000001</v>
      </c>
      <c r="D33" t="s">
        <v>7</v>
      </c>
      <c r="E33">
        <v>31</v>
      </c>
      <c r="F33" s="1" t="s">
        <v>391</v>
      </c>
      <c r="G33">
        <v>14</v>
      </c>
      <c r="H33" t="s">
        <v>360</v>
      </c>
      <c r="I33" t="s">
        <v>353</v>
      </c>
      <c r="J33" s="1">
        <v>2.4384000000000001</v>
      </c>
      <c r="K33">
        <v>721</v>
      </c>
      <c r="L33" s="1">
        <f t="shared" si="0"/>
        <v>295.6856955380577</v>
      </c>
      <c r="M33">
        <v>11.4</v>
      </c>
      <c r="N33">
        <v>9.8000000000000007</v>
      </c>
      <c r="O33">
        <v>69</v>
      </c>
      <c r="P33">
        <v>31.3</v>
      </c>
      <c r="Q33">
        <v>60.5</v>
      </c>
    </row>
    <row r="34" spans="1:18" x14ac:dyDescent="0.3">
      <c r="A34" s="1">
        <v>2013</v>
      </c>
      <c r="B34">
        <v>46.778939999999999</v>
      </c>
      <c r="C34">
        <v>-117.08305</v>
      </c>
      <c r="D34" t="s">
        <v>115</v>
      </c>
      <c r="E34">
        <v>32</v>
      </c>
      <c r="F34" s="1" t="s">
        <v>391</v>
      </c>
      <c r="G34">
        <v>15</v>
      </c>
      <c r="H34" t="s">
        <v>360</v>
      </c>
      <c r="I34" t="s">
        <v>353</v>
      </c>
      <c r="J34" s="1">
        <v>2.4384000000000001</v>
      </c>
      <c r="K34">
        <v>774</v>
      </c>
      <c r="L34" s="1">
        <f t="shared" si="0"/>
        <v>317.42125984251965</v>
      </c>
      <c r="M34">
        <v>11.7</v>
      </c>
      <c r="N34">
        <v>6.3</v>
      </c>
      <c r="O34">
        <v>76</v>
      </c>
      <c r="P34">
        <v>27</v>
      </c>
      <c r="Q34">
        <v>58.6</v>
      </c>
    </row>
    <row r="35" spans="1:18" x14ac:dyDescent="0.3">
      <c r="A35" s="1">
        <v>2013</v>
      </c>
      <c r="B35">
        <v>46.77901</v>
      </c>
      <c r="C35">
        <v>-117.08262999999999</v>
      </c>
      <c r="D35" t="s">
        <v>10</v>
      </c>
      <c r="E35">
        <v>33</v>
      </c>
      <c r="F35" s="1" t="s">
        <v>391</v>
      </c>
      <c r="G35">
        <v>16</v>
      </c>
      <c r="H35" t="s">
        <v>360</v>
      </c>
      <c r="I35" t="s">
        <v>353</v>
      </c>
      <c r="J35" s="1">
        <v>2.4384000000000001</v>
      </c>
      <c r="K35">
        <v>433</v>
      </c>
      <c r="L35" s="1">
        <f t="shared" si="0"/>
        <v>177.57545931758528</v>
      </c>
      <c r="M35">
        <v>13</v>
      </c>
      <c r="N35">
        <v>9.3000000000000007</v>
      </c>
      <c r="O35">
        <v>67.3</v>
      </c>
      <c r="P35">
        <v>34.299999999999997</v>
      </c>
      <c r="Q35">
        <v>55.3</v>
      </c>
    </row>
    <row r="36" spans="1:18" x14ac:dyDescent="0.3">
      <c r="A36" s="1">
        <v>2013</v>
      </c>
      <c r="B36">
        <v>46.779049999999998</v>
      </c>
      <c r="C36">
        <v>-117.08221</v>
      </c>
      <c r="D36" t="s">
        <v>301</v>
      </c>
      <c r="E36">
        <v>34</v>
      </c>
      <c r="F36" s="1" t="s">
        <v>391</v>
      </c>
      <c r="G36">
        <v>17</v>
      </c>
      <c r="H36" t="s">
        <v>360</v>
      </c>
      <c r="I36" t="s">
        <v>355</v>
      </c>
      <c r="J36" s="1">
        <v>2.4384000000000001</v>
      </c>
      <c r="K36">
        <v>876</v>
      </c>
      <c r="L36" s="1">
        <f t="shared" si="0"/>
        <v>359.25196850393701</v>
      </c>
      <c r="M36">
        <v>9.9</v>
      </c>
      <c r="N36">
        <v>8.9</v>
      </c>
      <c r="O36">
        <v>73.900000000000006</v>
      </c>
      <c r="P36">
        <v>25.4</v>
      </c>
      <c r="Q36">
        <v>58</v>
      </c>
    </row>
    <row r="37" spans="1:18" x14ac:dyDescent="0.3">
      <c r="A37" s="1">
        <v>2013</v>
      </c>
      <c r="B37">
        <v>46.778849999999998</v>
      </c>
      <c r="C37">
        <v>-117.08179</v>
      </c>
      <c r="D37" t="s">
        <v>294</v>
      </c>
      <c r="E37">
        <v>35</v>
      </c>
      <c r="F37" s="1" t="s">
        <v>391</v>
      </c>
      <c r="G37">
        <v>18</v>
      </c>
      <c r="H37" t="s">
        <v>360</v>
      </c>
      <c r="I37" t="s">
        <v>355</v>
      </c>
      <c r="J37" s="1">
        <v>2.4384000000000001</v>
      </c>
      <c r="K37">
        <v>853</v>
      </c>
      <c r="L37" s="1">
        <f t="shared" si="0"/>
        <v>349.81955380577426</v>
      </c>
      <c r="M37">
        <v>9.3000000000000007</v>
      </c>
      <c r="N37">
        <v>9</v>
      </c>
      <c r="O37">
        <v>74.3</v>
      </c>
      <c r="P37">
        <v>23.2</v>
      </c>
      <c r="Q37">
        <v>56.7</v>
      </c>
      <c r="R37">
        <f>K37</f>
        <v>853</v>
      </c>
    </row>
    <row r="38" spans="1:18" x14ac:dyDescent="0.3">
      <c r="A38" s="1">
        <v>2013</v>
      </c>
      <c r="B38">
        <v>46.77901</v>
      </c>
      <c r="C38">
        <v>-117.08141000000001</v>
      </c>
      <c r="D38" t="s">
        <v>324</v>
      </c>
      <c r="E38">
        <v>36</v>
      </c>
      <c r="F38" s="1" t="s">
        <v>391</v>
      </c>
      <c r="G38">
        <v>19</v>
      </c>
      <c r="H38" t="s">
        <v>360</v>
      </c>
      <c r="I38" t="s">
        <v>355</v>
      </c>
      <c r="J38" s="1">
        <v>2.4384000000000001</v>
      </c>
      <c r="K38">
        <v>794</v>
      </c>
      <c r="L38" s="1">
        <f t="shared" si="0"/>
        <v>325.62335958005247</v>
      </c>
      <c r="M38">
        <v>9.1</v>
      </c>
      <c r="N38">
        <v>9.1999999999999993</v>
      </c>
      <c r="O38">
        <v>74.8</v>
      </c>
      <c r="P38">
        <v>22.4</v>
      </c>
      <c r="Q38">
        <v>59.9</v>
      </c>
    </row>
    <row r="39" spans="1:18" x14ac:dyDescent="0.3">
      <c r="A39" s="1">
        <v>2013</v>
      </c>
      <c r="B39">
        <v>46.77899</v>
      </c>
      <c r="C39">
        <v>-117.08096</v>
      </c>
      <c r="D39" t="s">
        <v>309</v>
      </c>
      <c r="E39">
        <v>37</v>
      </c>
      <c r="F39" s="1" t="s">
        <v>391</v>
      </c>
      <c r="G39">
        <v>20</v>
      </c>
      <c r="H39" t="s">
        <v>360</v>
      </c>
      <c r="I39" t="s">
        <v>355</v>
      </c>
      <c r="J39" s="1">
        <v>2.4384000000000001</v>
      </c>
      <c r="K39">
        <v>723</v>
      </c>
      <c r="L39" s="1">
        <f t="shared" si="0"/>
        <v>296.50590551181102</v>
      </c>
      <c r="M39">
        <v>10.6</v>
      </c>
      <c r="N39">
        <v>8.9</v>
      </c>
      <c r="O39">
        <v>71.2</v>
      </c>
      <c r="P39">
        <v>27.4</v>
      </c>
      <c r="Q39">
        <v>57.4</v>
      </c>
    </row>
    <row r="40" spans="1:18" x14ac:dyDescent="0.3">
      <c r="A40" s="1">
        <v>2013</v>
      </c>
      <c r="B40">
        <v>46.778849999999998</v>
      </c>
      <c r="C40">
        <v>-117.08054</v>
      </c>
      <c r="D40" t="s">
        <v>313</v>
      </c>
      <c r="E40">
        <v>38</v>
      </c>
      <c r="F40" s="1" t="s">
        <v>391</v>
      </c>
      <c r="G40">
        <v>21</v>
      </c>
      <c r="H40" t="s">
        <v>360</v>
      </c>
      <c r="I40" t="s">
        <v>355</v>
      </c>
      <c r="J40" s="1">
        <v>2.4384000000000001</v>
      </c>
      <c r="K40">
        <v>1111</v>
      </c>
      <c r="L40" s="1">
        <f t="shared" si="0"/>
        <v>455.62664041994748</v>
      </c>
      <c r="M40">
        <v>9.6</v>
      </c>
      <c r="N40">
        <v>9.3000000000000007</v>
      </c>
      <c r="O40">
        <v>73.400000000000006</v>
      </c>
      <c r="P40">
        <v>24.7</v>
      </c>
      <c r="Q40">
        <v>58.9</v>
      </c>
    </row>
    <row r="41" spans="1:18" x14ac:dyDescent="0.3">
      <c r="A41" s="1">
        <v>2013</v>
      </c>
      <c r="B41">
        <v>46.779110000000003</v>
      </c>
      <c r="C41">
        <v>-117.08011999999999</v>
      </c>
      <c r="D41" t="s">
        <v>302</v>
      </c>
      <c r="E41">
        <v>39</v>
      </c>
      <c r="F41" s="1" t="s">
        <v>391</v>
      </c>
      <c r="G41">
        <v>22</v>
      </c>
      <c r="H41" t="s">
        <v>360</v>
      </c>
      <c r="I41" t="s">
        <v>355</v>
      </c>
      <c r="J41" s="1">
        <v>2.4384000000000001</v>
      </c>
      <c r="K41">
        <v>750</v>
      </c>
      <c r="L41" s="1">
        <f t="shared" si="0"/>
        <v>307.5787401574803</v>
      </c>
      <c r="M41">
        <v>9.3000000000000007</v>
      </c>
      <c r="N41">
        <v>9.1</v>
      </c>
      <c r="O41">
        <v>74.2</v>
      </c>
      <c r="P41">
        <v>23.4</v>
      </c>
      <c r="Q41">
        <v>58.2</v>
      </c>
    </row>
    <row r="42" spans="1:18" x14ac:dyDescent="0.3">
      <c r="A42" s="1">
        <v>2013</v>
      </c>
      <c r="B42">
        <v>46.77908</v>
      </c>
      <c r="C42">
        <v>-117.0797</v>
      </c>
      <c r="D42" t="s">
        <v>293</v>
      </c>
      <c r="E42">
        <v>40</v>
      </c>
      <c r="F42" s="1" t="s">
        <v>391</v>
      </c>
      <c r="G42">
        <v>23</v>
      </c>
      <c r="H42" t="s">
        <v>360</v>
      </c>
      <c r="I42" t="s">
        <v>355</v>
      </c>
      <c r="J42" s="1">
        <v>2.4384000000000001</v>
      </c>
      <c r="K42">
        <v>534</v>
      </c>
      <c r="L42" s="1">
        <f t="shared" si="0"/>
        <v>218.99606299212599</v>
      </c>
      <c r="M42">
        <v>12.3</v>
      </c>
      <c r="N42">
        <v>9.1</v>
      </c>
      <c r="O42">
        <v>68.900000000000006</v>
      </c>
      <c r="P42">
        <v>33.200000000000003</v>
      </c>
      <c r="Q42">
        <v>58.2</v>
      </c>
    </row>
    <row r="43" spans="1:18" x14ac:dyDescent="0.3">
      <c r="A43" s="1">
        <v>2013</v>
      </c>
      <c r="B43">
        <v>46.779049999999998</v>
      </c>
      <c r="C43">
        <v>-117.07929</v>
      </c>
      <c r="D43" t="s">
        <v>297</v>
      </c>
      <c r="E43">
        <v>41</v>
      </c>
      <c r="F43" s="1" t="s">
        <v>391</v>
      </c>
      <c r="G43">
        <v>24</v>
      </c>
      <c r="H43" t="s">
        <v>360</v>
      </c>
      <c r="I43" t="s">
        <v>355</v>
      </c>
      <c r="J43" s="1">
        <v>2.4384000000000001</v>
      </c>
      <c r="K43">
        <v>1245</v>
      </c>
      <c r="L43" s="1">
        <f t="shared" si="0"/>
        <v>510.5807086614173</v>
      </c>
      <c r="M43">
        <v>11.2</v>
      </c>
      <c r="N43">
        <v>9.1999999999999993</v>
      </c>
      <c r="O43">
        <v>71.900000000000006</v>
      </c>
      <c r="P43">
        <v>30.3</v>
      </c>
      <c r="Q43">
        <v>59.9</v>
      </c>
    </row>
    <row r="44" spans="1:18" x14ac:dyDescent="0.3">
      <c r="A44" s="1">
        <v>2013</v>
      </c>
      <c r="B44">
        <v>46.779110000000003</v>
      </c>
      <c r="C44">
        <v>-117.08871000000001</v>
      </c>
      <c r="E44">
        <v>42</v>
      </c>
      <c r="F44" s="1" t="s">
        <v>391</v>
      </c>
      <c r="G44">
        <v>2</v>
      </c>
      <c r="H44" t="s">
        <v>364</v>
      </c>
      <c r="J44" s="1">
        <v>2.4384000000000001</v>
      </c>
      <c r="L44" s="1" t="str">
        <f t="shared" si="0"/>
        <v/>
      </c>
    </row>
    <row r="45" spans="1:18" x14ac:dyDescent="0.3">
      <c r="A45" s="1">
        <v>2013</v>
      </c>
      <c r="B45">
        <v>46.779150000000001</v>
      </c>
      <c r="C45">
        <v>-117.08832</v>
      </c>
      <c r="D45" t="s">
        <v>331</v>
      </c>
      <c r="E45">
        <v>43</v>
      </c>
      <c r="F45" s="1" t="s">
        <v>391</v>
      </c>
      <c r="G45">
        <v>3</v>
      </c>
      <c r="H45" t="s">
        <v>364</v>
      </c>
      <c r="I45" t="s">
        <v>355</v>
      </c>
      <c r="J45" s="1">
        <v>2.4384000000000001</v>
      </c>
      <c r="K45">
        <v>93</v>
      </c>
      <c r="L45" s="1">
        <f t="shared" si="0"/>
        <v>38.139763779527556</v>
      </c>
      <c r="R45">
        <f>K45</f>
        <v>93</v>
      </c>
    </row>
    <row r="46" spans="1:18" x14ac:dyDescent="0.3">
      <c r="A46" s="1">
        <v>2013</v>
      </c>
      <c r="B46">
        <v>46.779130000000002</v>
      </c>
      <c r="C46">
        <v>-117.0879</v>
      </c>
      <c r="D46" t="s">
        <v>103</v>
      </c>
      <c r="E46">
        <v>44</v>
      </c>
      <c r="F46" s="1" t="s">
        <v>391</v>
      </c>
      <c r="G46">
        <v>4</v>
      </c>
      <c r="H46" t="s">
        <v>364</v>
      </c>
      <c r="I46" t="s">
        <v>353</v>
      </c>
      <c r="J46" s="1">
        <v>2.4384000000000001</v>
      </c>
      <c r="K46">
        <v>452</v>
      </c>
      <c r="L46" s="1">
        <f t="shared" si="0"/>
        <v>185.36745406824147</v>
      </c>
      <c r="M46">
        <v>9</v>
      </c>
      <c r="N46">
        <v>6.6</v>
      </c>
      <c r="O46">
        <v>78</v>
      </c>
      <c r="P46">
        <v>21.6</v>
      </c>
      <c r="Q46">
        <v>59.1</v>
      </c>
    </row>
    <row r="47" spans="1:18" x14ac:dyDescent="0.3">
      <c r="A47" s="1">
        <v>2013</v>
      </c>
      <c r="B47">
        <v>46.779290000000003</v>
      </c>
      <c r="C47">
        <v>-117.08745999999999</v>
      </c>
      <c r="D47" t="s">
        <v>69</v>
      </c>
      <c r="E47">
        <v>45</v>
      </c>
      <c r="F47" s="1" t="s">
        <v>391</v>
      </c>
      <c r="G47">
        <v>5</v>
      </c>
      <c r="H47" t="s">
        <v>364</v>
      </c>
      <c r="I47" t="s">
        <v>353</v>
      </c>
      <c r="J47" s="1">
        <v>2.4384000000000001</v>
      </c>
      <c r="K47">
        <v>500</v>
      </c>
      <c r="L47" s="1">
        <f t="shared" si="0"/>
        <v>205.0524934383202</v>
      </c>
      <c r="M47">
        <v>9.6999999999999993</v>
      </c>
      <c r="N47">
        <v>6.3</v>
      </c>
      <c r="O47">
        <v>79.2</v>
      </c>
      <c r="P47">
        <v>22.9</v>
      </c>
      <c r="Q47">
        <v>59.6</v>
      </c>
    </row>
    <row r="48" spans="1:18" x14ac:dyDescent="0.3">
      <c r="A48" s="1">
        <v>2013</v>
      </c>
      <c r="B48">
        <v>46.77928</v>
      </c>
      <c r="C48">
        <v>-117.08705999999999</v>
      </c>
      <c r="E48">
        <v>46</v>
      </c>
      <c r="F48" s="1" t="s">
        <v>391</v>
      </c>
      <c r="G48">
        <v>6</v>
      </c>
      <c r="H48" t="s">
        <v>364</v>
      </c>
      <c r="J48" s="1">
        <v>2.4384000000000001</v>
      </c>
      <c r="L48" s="1" t="str">
        <f t="shared" si="0"/>
        <v/>
      </c>
    </row>
    <row r="49" spans="1:17" x14ac:dyDescent="0.3">
      <c r="A49" s="1">
        <v>2013</v>
      </c>
      <c r="B49">
        <v>46.779359999999997</v>
      </c>
      <c r="C49">
        <v>-117.08665000000001</v>
      </c>
      <c r="D49" t="s">
        <v>49</v>
      </c>
      <c r="E49">
        <v>47</v>
      </c>
      <c r="F49" s="1" t="s">
        <v>391</v>
      </c>
      <c r="G49">
        <v>7</v>
      </c>
      <c r="H49" t="s">
        <v>364</v>
      </c>
      <c r="I49" t="s">
        <v>353</v>
      </c>
      <c r="J49" s="1">
        <v>2.4384000000000001</v>
      </c>
      <c r="K49">
        <v>670</v>
      </c>
      <c r="L49" s="1">
        <f t="shared" si="0"/>
        <v>274.77034120734908</v>
      </c>
      <c r="M49">
        <v>10.8</v>
      </c>
      <c r="N49">
        <v>7.6</v>
      </c>
      <c r="O49">
        <v>73.8</v>
      </c>
      <c r="P49">
        <v>28.1</v>
      </c>
      <c r="Q49">
        <v>58.4</v>
      </c>
    </row>
    <row r="50" spans="1:17" x14ac:dyDescent="0.3">
      <c r="A50" s="1">
        <v>2013</v>
      </c>
      <c r="B50">
        <v>46.779330000000002</v>
      </c>
      <c r="C50">
        <v>-117.08623</v>
      </c>
      <c r="D50" t="s">
        <v>207</v>
      </c>
      <c r="E50">
        <v>48</v>
      </c>
      <c r="F50" s="1" t="s">
        <v>391</v>
      </c>
      <c r="G50">
        <v>8</v>
      </c>
      <c r="H50" t="s">
        <v>364</v>
      </c>
      <c r="I50" t="s">
        <v>354</v>
      </c>
      <c r="J50" s="1">
        <v>2.4384000000000001</v>
      </c>
      <c r="K50">
        <v>447</v>
      </c>
      <c r="L50" s="1">
        <f t="shared" si="0"/>
        <v>183.31692913385825</v>
      </c>
    </row>
    <row r="51" spans="1:17" x14ac:dyDescent="0.3">
      <c r="A51" s="1">
        <v>2013</v>
      </c>
      <c r="B51">
        <v>46.779240000000001</v>
      </c>
      <c r="C51">
        <v>-117.08581</v>
      </c>
      <c r="D51" t="s">
        <v>109</v>
      </c>
      <c r="E51">
        <v>49</v>
      </c>
      <c r="F51" s="1" t="s">
        <v>391</v>
      </c>
      <c r="G51">
        <v>9</v>
      </c>
      <c r="H51" t="s">
        <v>364</v>
      </c>
      <c r="I51" t="s">
        <v>352</v>
      </c>
      <c r="J51" s="1">
        <v>2.4384000000000001</v>
      </c>
      <c r="K51">
        <v>1018</v>
      </c>
      <c r="L51" s="1">
        <f t="shared" si="0"/>
        <v>417.48687664041995</v>
      </c>
      <c r="M51">
        <v>9.8000000000000007</v>
      </c>
      <c r="N51">
        <v>6.6</v>
      </c>
      <c r="O51">
        <v>69</v>
      </c>
      <c r="Q51">
        <v>55.2</v>
      </c>
    </row>
    <row r="52" spans="1:17" x14ac:dyDescent="0.3">
      <c r="A52" s="1">
        <v>2013</v>
      </c>
      <c r="B52">
        <v>46.779319999999998</v>
      </c>
      <c r="C52">
        <v>-117.08534</v>
      </c>
      <c r="D52" t="s">
        <v>147</v>
      </c>
      <c r="E52">
        <v>50</v>
      </c>
      <c r="F52" s="1" t="s">
        <v>391</v>
      </c>
      <c r="G52">
        <v>10</v>
      </c>
      <c r="H52" t="s">
        <v>364</v>
      </c>
      <c r="I52" t="s">
        <v>354</v>
      </c>
      <c r="J52" s="1">
        <v>2.4384000000000001</v>
      </c>
      <c r="K52">
        <v>487</v>
      </c>
      <c r="L52" s="1">
        <f t="shared" si="0"/>
        <v>199.72112860892386</v>
      </c>
    </row>
    <row r="53" spans="1:17" x14ac:dyDescent="0.3">
      <c r="A53" s="1">
        <v>2013</v>
      </c>
      <c r="B53">
        <v>46.779200000000003</v>
      </c>
      <c r="C53">
        <v>-117.08496</v>
      </c>
      <c r="D53" t="s">
        <v>199</v>
      </c>
      <c r="E53">
        <v>51</v>
      </c>
      <c r="F53" s="1" t="s">
        <v>391</v>
      </c>
      <c r="G53">
        <v>11</v>
      </c>
      <c r="H53" t="s">
        <v>364</v>
      </c>
      <c r="I53" t="s">
        <v>354</v>
      </c>
      <c r="J53" s="1">
        <v>2.4384000000000001</v>
      </c>
      <c r="K53">
        <v>467</v>
      </c>
      <c r="L53" s="1">
        <f t="shared" si="0"/>
        <v>191.51902887139107</v>
      </c>
    </row>
    <row r="54" spans="1:17" x14ac:dyDescent="0.3">
      <c r="A54" s="1">
        <v>2013</v>
      </c>
      <c r="B54">
        <v>46.779290000000003</v>
      </c>
      <c r="C54">
        <v>-117.08456</v>
      </c>
      <c r="D54" t="s">
        <v>167</v>
      </c>
      <c r="E54">
        <v>52</v>
      </c>
      <c r="F54" s="1" t="s">
        <v>391</v>
      </c>
      <c r="G54">
        <v>12</v>
      </c>
      <c r="H54" t="s">
        <v>364</v>
      </c>
      <c r="I54" t="s">
        <v>354</v>
      </c>
      <c r="J54" s="1">
        <v>2.4384000000000001</v>
      </c>
      <c r="K54">
        <v>468</v>
      </c>
      <c r="L54" s="1">
        <f t="shared" si="0"/>
        <v>191.9291338582677</v>
      </c>
    </row>
    <row r="55" spans="1:17" x14ac:dyDescent="0.3">
      <c r="A55" s="1">
        <v>2013</v>
      </c>
      <c r="B55">
        <v>46.779249999999998</v>
      </c>
      <c r="C55">
        <v>-117.08414</v>
      </c>
      <c r="D55" t="s">
        <v>215</v>
      </c>
      <c r="E55">
        <v>53</v>
      </c>
      <c r="F55" s="1" t="s">
        <v>391</v>
      </c>
      <c r="G55">
        <v>13</v>
      </c>
      <c r="H55" t="s">
        <v>364</v>
      </c>
      <c r="I55" t="s">
        <v>354</v>
      </c>
      <c r="J55" s="1">
        <v>2.4384000000000001</v>
      </c>
      <c r="K55">
        <v>235</v>
      </c>
      <c r="L55" s="1">
        <f t="shared" si="0"/>
        <v>96.374671916010499</v>
      </c>
    </row>
    <row r="56" spans="1:17" x14ac:dyDescent="0.3">
      <c r="A56" s="1">
        <v>2013</v>
      </c>
      <c r="B56">
        <v>46.779310000000002</v>
      </c>
      <c r="C56">
        <v>-117.08372</v>
      </c>
      <c r="E56">
        <v>54</v>
      </c>
      <c r="F56" s="1" t="s">
        <v>391</v>
      </c>
      <c r="G56">
        <v>14</v>
      </c>
      <c r="H56" t="s">
        <v>364</v>
      </c>
      <c r="J56" s="1">
        <v>2.4384000000000001</v>
      </c>
      <c r="L56" s="1" t="str">
        <f t="shared" si="0"/>
        <v/>
      </c>
    </row>
    <row r="57" spans="1:17" x14ac:dyDescent="0.3">
      <c r="A57" s="1">
        <v>2013</v>
      </c>
      <c r="B57">
        <v>46.779229999999998</v>
      </c>
      <c r="C57">
        <v>-117.08329999999999</v>
      </c>
      <c r="D57" t="s">
        <v>78</v>
      </c>
      <c r="E57">
        <v>55</v>
      </c>
      <c r="F57" s="1" t="s">
        <v>391</v>
      </c>
      <c r="G57">
        <v>15</v>
      </c>
      <c r="H57" t="s">
        <v>364</v>
      </c>
      <c r="I57" t="s">
        <v>353</v>
      </c>
      <c r="J57" s="1">
        <v>2.4384000000000001</v>
      </c>
      <c r="K57">
        <v>613</v>
      </c>
      <c r="L57" s="1">
        <f t="shared" si="0"/>
        <v>251.39435695538057</v>
      </c>
      <c r="M57">
        <v>10.199999999999999</v>
      </c>
      <c r="N57">
        <v>6.4</v>
      </c>
      <c r="O57">
        <v>78.2</v>
      </c>
      <c r="P57">
        <v>23.9</v>
      </c>
      <c r="Q57">
        <v>61.6</v>
      </c>
    </row>
    <row r="58" spans="1:17" x14ac:dyDescent="0.3">
      <c r="A58" s="1">
        <v>2013</v>
      </c>
      <c r="B58">
        <v>46.779310000000002</v>
      </c>
      <c r="C58">
        <v>-117.0829</v>
      </c>
      <c r="D58" t="s">
        <v>112</v>
      </c>
      <c r="E58">
        <v>56</v>
      </c>
      <c r="F58" s="1" t="s">
        <v>391</v>
      </c>
      <c r="G58">
        <v>16</v>
      </c>
      <c r="H58" t="s">
        <v>364</v>
      </c>
      <c r="I58" t="s">
        <v>353</v>
      </c>
      <c r="J58" s="1">
        <v>2.4384000000000001</v>
      </c>
      <c r="K58">
        <v>857</v>
      </c>
      <c r="L58" s="1">
        <f t="shared" si="0"/>
        <v>351.45997375328085</v>
      </c>
      <c r="M58">
        <v>10.7</v>
      </c>
      <c r="N58">
        <v>6.3</v>
      </c>
      <c r="O58">
        <v>78</v>
      </c>
      <c r="P58">
        <v>25.5</v>
      </c>
      <c r="Q58">
        <v>62.2</v>
      </c>
    </row>
    <row r="59" spans="1:17" x14ac:dyDescent="0.3">
      <c r="A59" s="1">
        <v>2013</v>
      </c>
      <c r="B59">
        <v>46.779339999999998</v>
      </c>
      <c r="C59">
        <v>-117.08247</v>
      </c>
      <c r="D59" t="s">
        <v>110</v>
      </c>
      <c r="E59">
        <v>57</v>
      </c>
      <c r="F59" s="1" t="s">
        <v>391</v>
      </c>
      <c r="G59">
        <v>17</v>
      </c>
      <c r="H59" t="s">
        <v>364</v>
      </c>
      <c r="I59" t="s">
        <v>353</v>
      </c>
      <c r="J59" s="1">
        <v>2.4384000000000001</v>
      </c>
      <c r="K59">
        <v>772</v>
      </c>
      <c r="L59" s="1">
        <f t="shared" si="0"/>
        <v>316.60104986876638</v>
      </c>
      <c r="M59">
        <v>10.199999999999999</v>
      </c>
      <c r="N59">
        <v>6.4</v>
      </c>
      <c r="O59">
        <v>78.3</v>
      </c>
      <c r="P59">
        <v>23.6</v>
      </c>
      <c r="Q59">
        <v>61.8</v>
      </c>
    </row>
    <row r="60" spans="1:17" x14ac:dyDescent="0.3">
      <c r="A60" s="1">
        <v>2013</v>
      </c>
      <c r="B60">
        <v>46.779139999999998</v>
      </c>
      <c r="C60">
        <v>-117.08205</v>
      </c>
      <c r="D60" t="s">
        <v>272</v>
      </c>
      <c r="E60">
        <v>58</v>
      </c>
      <c r="F60" s="1" t="s">
        <v>391</v>
      </c>
      <c r="G60">
        <v>18</v>
      </c>
      <c r="H60" t="s">
        <v>364</v>
      </c>
      <c r="I60" t="s">
        <v>355</v>
      </c>
      <c r="J60" s="1">
        <v>2.4384000000000001</v>
      </c>
      <c r="K60">
        <v>1090</v>
      </c>
      <c r="L60" s="1">
        <f t="shared" si="0"/>
        <v>447.01443569553805</v>
      </c>
      <c r="M60">
        <v>10.5</v>
      </c>
      <c r="N60">
        <v>9</v>
      </c>
      <c r="O60">
        <v>73.400000000000006</v>
      </c>
      <c r="P60">
        <v>27.7</v>
      </c>
      <c r="Q60">
        <v>57.5</v>
      </c>
    </row>
    <row r="61" spans="1:17" x14ac:dyDescent="0.3">
      <c r="A61" s="1">
        <v>2013</v>
      </c>
      <c r="B61">
        <v>46.779249999999998</v>
      </c>
      <c r="C61">
        <v>-117.08159999999999</v>
      </c>
      <c r="D61" t="s">
        <v>346</v>
      </c>
      <c r="E61">
        <v>59</v>
      </c>
      <c r="F61" s="1" t="s">
        <v>391</v>
      </c>
      <c r="G61">
        <v>19</v>
      </c>
      <c r="H61" t="s">
        <v>364</v>
      </c>
      <c r="I61" t="s">
        <v>355</v>
      </c>
      <c r="J61" s="1">
        <v>2.4384000000000001</v>
      </c>
      <c r="K61">
        <v>980</v>
      </c>
      <c r="L61" s="1">
        <f t="shared" si="0"/>
        <v>401.90288713910758</v>
      </c>
      <c r="M61">
        <v>10</v>
      </c>
      <c r="N61">
        <v>9</v>
      </c>
      <c r="O61">
        <v>73.5</v>
      </c>
      <c r="P61">
        <v>26.5</v>
      </c>
      <c r="Q61">
        <v>60.3</v>
      </c>
    </row>
    <row r="62" spans="1:17" x14ac:dyDescent="0.3">
      <c r="A62" s="1">
        <v>2013</v>
      </c>
      <c r="B62">
        <v>46.77928</v>
      </c>
      <c r="C62">
        <v>-117.08121</v>
      </c>
      <c r="D62" t="s">
        <v>344</v>
      </c>
      <c r="E62">
        <v>60</v>
      </c>
      <c r="F62" s="1" t="s">
        <v>391</v>
      </c>
      <c r="G62">
        <v>20</v>
      </c>
      <c r="H62" t="s">
        <v>364</v>
      </c>
      <c r="I62" t="s">
        <v>355</v>
      </c>
      <c r="J62" s="1">
        <v>2.4384000000000001</v>
      </c>
      <c r="K62">
        <v>952</v>
      </c>
      <c r="L62" s="1">
        <f t="shared" si="0"/>
        <v>390.41994750656164</v>
      </c>
      <c r="M62">
        <v>9.9</v>
      </c>
      <c r="N62">
        <v>9</v>
      </c>
      <c r="O62">
        <v>73.7</v>
      </c>
      <c r="P62">
        <v>25.8</v>
      </c>
      <c r="Q62">
        <v>61</v>
      </c>
    </row>
    <row r="63" spans="1:17" x14ac:dyDescent="0.3">
      <c r="A63" s="1">
        <v>2013</v>
      </c>
      <c r="B63">
        <v>46.779130000000002</v>
      </c>
      <c r="C63">
        <v>-117.08078999999999</v>
      </c>
      <c r="D63" t="s">
        <v>311</v>
      </c>
      <c r="E63">
        <v>61</v>
      </c>
      <c r="F63" s="1" t="s">
        <v>391</v>
      </c>
      <c r="G63">
        <v>21</v>
      </c>
      <c r="H63" t="s">
        <v>364</v>
      </c>
      <c r="I63" t="s">
        <v>355</v>
      </c>
      <c r="J63" s="1">
        <v>2.4384000000000001</v>
      </c>
      <c r="K63">
        <v>918</v>
      </c>
      <c r="L63" s="1">
        <f t="shared" si="0"/>
        <v>376.47637795275591</v>
      </c>
      <c r="M63">
        <v>8.1999999999999993</v>
      </c>
      <c r="N63">
        <v>9</v>
      </c>
      <c r="O63">
        <v>74.7</v>
      </c>
      <c r="P63">
        <v>19.8</v>
      </c>
      <c r="Q63">
        <v>57.3</v>
      </c>
    </row>
    <row r="64" spans="1:17" x14ac:dyDescent="0.3">
      <c r="A64" s="1">
        <v>2013</v>
      </c>
      <c r="B64">
        <v>46.779420000000002</v>
      </c>
      <c r="C64">
        <v>-117.0804</v>
      </c>
      <c r="D64" t="s">
        <v>321</v>
      </c>
      <c r="E64">
        <v>62</v>
      </c>
      <c r="F64" s="1" t="s">
        <v>391</v>
      </c>
      <c r="G64">
        <v>22</v>
      </c>
      <c r="H64" t="s">
        <v>364</v>
      </c>
      <c r="I64" t="s">
        <v>355</v>
      </c>
      <c r="J64" s="1">
        <v>2.4384000000000001</v>
      </c>
      <c r="K64">
        <v>933</v>
      </c>
      <c r="L64" s="1">
        <f t="shared" si="0"/>
        <v>382.62795275590548</v>
      </c>
      <c r="M64">
        <v>10</v>
      </c>
      <c r="N64">
        <v>9.1999999999999993</v>
      </c>
      <c r="O64">
        <v>74.2</v>
      </c>
      <c r="P64">
        <v>26.3</v>
      </c>
      <c r="Q64">
        <v>60.7</v>
      </c>
    </row>
    <row r="65" spans="1:17" x14ac:dyDescent="0.3">
      <c r="A65" s="1">
        <v>2013</v>
      </c>
      <c r="B65">
        <v>46.77937</v>
      </c>
      <c r="C65">
        <v>-117.07996</v>
      </c>
      <c r="D65" t="s">
        <v>295</v>
      </c>
      <c r="E65">
        <v>63</v>
      </c>
      <c r="F65" s="1" t="s">
        <v>391</v>
      </c>
      <c r="G65">
        <v>23</v>
      </c>
      <c r="H65" t="s">
        <v>364</v>
      </c>
      <c r="I65" t="s">
        <v>355</v>
      </c>
      <c r="J65" s="1">
        <v>2.4384000000000001</v>
      </c>
      <c r="K65">
        <v>1136</v>
      </c>
      <c r="L65" s="1">
        <f t="shared" si="0"/>
        <v>465.87926509186349</v>
      </c>
      <c r="M65">
        <v>10.199999999999999</v>
      </c>
      <c r="N65">
        <v>9.1</v>
      </c>
      <c r="O65">
        <v>73.8</v>
      </c>
      <c r="P65">
        <v>26.7</v>
      </c>
      <c r="Q65">
        <v>58.7</v>
      </c>
    </row>
    <row r="66" spans="1:17" x14ac:dyDescent="0.3">
      <c r="A66" s="1">
        <v>2013</v>
      </c>
      <c r="B66">
        <v>46.779330000000002</v>
      </c>
      <c r="C66">
        <v>-117.07953999999999</v>
      </c>
      <c r="D66" t="s">
        <v>317</v>
      </c>
      <c r="E66">
        <v>64</v>
      </c>
      <c r="F66" s="1" t="s">
        <v>391</v>
      </c>
      <c r="G66">
        <v>24</v>
      </c>
      <c r="H66" t="s">
        <v>364</v>
      </c>
      <c r="I66" t="s">
        <v>355</v>
      </c>
      <c r="J66" s="1">
        <v>2.4384000000000001</v>
      </c>
      <c r="K66">
        <v>1193</v>
      </c>
      <c r="L66" s="1">
        <f t="shared" si="0"/>
        <v>489.25524934383202</v>
      </c>
      <c r="M66">
        <v>12.1</v>
      </c>
      <c r="N66">
        <v>8.9</v>
      </c>
      <c r="O66">
        <v>69.3</v>
      </c>
      <c r="P66">
        <v>32.700000000000003</v>
      </c>
      <c r="Q66">
        <v>58</v>
      </c>
    </row>
    <row r="67" spans="1:17" x14ac:dyDescent="0.3">
      <c r="A67" s="1">
        <v>2013</v>
      </c>
      <c r="B67">
        <v>46.779249999999998</v>
      </c>
      <c r="C67">
        <v>-117.07912</v>
      </c>
      <c r="D67" t="s">
        <v>266</v>
      </c>
      <c r="E67">
        <v>65</v>
      </c>
      <c r="F67" s="1" t="s">
        <v>391</v>
      </c>
      <c r="G67">
        <v>25</v>
      </c>
      <c r="H67" t="s">
        <v>364</v>
      </c>
      <c r="I67" t="s">
        <v>355</v>
      </c>
      <c r="J67" s="1">
        <v>2.4384000000000001</v>
      </c>
      <c r="K67">
        <v>1030</v>
      </c>
      <c r="L67" s="1">
        <f t="shared" si="0"/>
        <v>422.4081364829396</v>
      </c>
      <c r="M67">
        <v>10.6</v>
      </c>
      <c r="N67">
        <v>9.1</v>
      </c>
      <c r="O67">
        <v>73.900000000000006</v>
      </c>
      <c r="P67">
        <v>28.3</v>
      </c>
      <c r="Q67">
        <v>61.1</v>
      </c>
    </row>
    <row r="68" spans="1:17" x14ac:dyDescent="0.3">
      <c r="A68" s="1">
        <v>2013</v>
      </c>
      <c r="B68">
        <v>46.779290000000003</v>
      </c>
      <c r="C68">
        <v>-117.07872999999999</v>
      </c>
      <c r="D68" t="s">
        <v>279</v>
      </c>
      <c r="E68">
        <v>66</v>
      </c>
      <c r="F68" s="1" t="s">
        <v>391</v>
      </c>
      <c r="G68">
        <v>26</v>
      </c>
      <c r="H68" t="s">
        <v>364</v>
      </c>
      <c r="I68" t="s">
        <v>355</v>
      </c>
      <c r="J68" s="1">
        <v>2.4384000000000001</v>
      </c>
      <c r="K68">
        <v>1068</v>
      </c>
      <c r="L68" s="1">
        <f t="shared" ref="L68:L131" si="1">IF(K68,K68/J68,"")</f>
        <v>437.99212598425197</v>
      </c>
      <c r="M68">
        <v>10.9</v>
      </c>
      <c r="N68">
        <v>9.1</v>
      </c>
      <c r="O68">
        <v>73</v>
      </c>
      <c r="P68">
        <v>29.5</v>
      </c>
      <c r="Q68">
        <v>60</v>
      </c>
    </row>
    <row r="69" spans="1:17" x14ac:dyDescent="0.3">
      <c r="A69" s="1">
        <v>2013</v>
      </c>
      <c r="B69">
        <v>46.779269999999997</v>
      </c>
      <c r="C69">
        <v>-117.07829</v>
      </c>
      <c r="D69" t="s">
        <v>284</v>
      </c>
      <c r="E69">
        <v>67</v>
      </c>
      <c r="F69" s="1" t="s">
        <v>391</v>
      </c>
      <c r="G69">
        <v>27</v>
      </c>
      <c r="H69" t="s">
        <v>364</v>
      </c>
      <c r="I69" t="s">
        <v>355</v>
      </c>
      <c r="J69" s="1">
        <v>2.4384000000000001</v>
      </c>
      <c r="K69">
        <v>845</v>
      </c>
      <c r="L69" s="1">
        <f t="shared" si="1"/>
        <v>346.53871391076115</v>
      </c>
      <c r="M69">
        <v>9.9</v>
      </c>
      <c r="N69">
        <v>9.1999999999999993</v>
      </c>
      <c r="O69">
        <v>73.900000000000006</v>
      </c>
      <c r="P69">
        <v>25.8</v>
      </c>
      <c r="Q69">
        <v>59.6</v>
      </c>
    </row>
    <row r="70" spans="1:17" x14ac:dyDescent="0.3">
      <c r="A70" s="1">
        <v>2013</v>
      </c>
      <c r="B70">
        <v>46.779440000000001</v>
      </c>
      <c r="C70">
        <v>-117.08823</v>
      </c>
      <c r="D70" t="s">
        <v>334</v>
      </c>
      <c r="E70">
        <v>68</v>
      </c>
      <c r="F70" s="1" t="s">
        <v>391</v>
      </c>
      <c r="G70">
        <v>3</v>
      </c>
      <c r="H70" t="s">
        <v>369</v>
      </c>
      <c r="I70" t="s">
        <v>355</v>
      </c>
      <c r="J70" s="1">
        <v>2.4384000000000001</v>
      </c>
      <c r="K70">
        <v>333</v>
      </c>
      <c r="L70" s="1">
        <f t="shared" si="1"/>
        <v>136.56496062992125</v>
      </c>
      <c r="M70">
        <v>13.5</v>
      </c>
      <c r="N70">
        <v>9.1</v>
      </c>
      <c r="O70">
        <v>69.099999999999994</v>
      </c>
      <c r="P70">
        <v>36.799999999999997</v>
      </c>
      <c r="Q70">
        <v>57.3</v>
      </c>
    </row>
    <row r="71" spans="1:17" x14ac:dyDescent="0.3">
      <c r="A71" s="1">
        <v>2013</v>
      </c>
      <c r="B71">
        <v>46.779409999999999</v>
      </c>
      <c r="C71">
        <v>-117.08781</v>
      </c>
      <c r="D71" t="s">
        <v>91</v>
      </c>
      <c r="E71">
        <v>69</v>
      </c>
      <c r="F71" s="1" t="s">
        <v>391</v>
      </c>
      <c r="G71">
        <v>4</v>
      </c>
      <c r="H71" t="s">
        <v>369</v>
      </c>
      <c r="I71" t="s">
        <v>353</v>
      </c>
      <c r="J71" s="1">
        <v>2.4384000000000001</v>
      </c>
      <c r="K71">
        <v>566</v>
      </c>
      <c r="L71" s="1">
        <f t="shared" si="1"/>
        <v>232.11942257217848</v>
      </c>
      <c r="M71">
        <v>9.5</v>
      </c>
      <c r="N71">
        <v>7.5</v>
      </c>
      <c r="O71">
        <v>75.400000000000006</v>
      </c>
      <c r="P71">
        <v>23.5</v>
      </c>
      <c r="Q71">
        <v>57.8</v>
      </c>
    </row>
    <row r="72" spans="1:17" x14ac:dyDescent="0.3">
      <c r="A72" s="1">
        <v>2013</v>
      </c>
      <c r="B72">
        <v>46.779589999999999</v>
      </c>
      <c r="C72">
        <v>-117.08739</v>
      </c>
      <c r="D72" t="s">
        <v>15</v>
      </c>
      <c r="E72">
        <v>70</v>
      </c>
      <c r="F72" s="1" t="s">
        <v>391</v>
      </c>
      <c r="G72">
        <v>5</v>
      </c>
      <c r="H72" t="s">
        <v>369</v>
      </c>
      <c r="I72" t="s">
        <v>353</v>
      </c>
      <c r="J72" s="1">
        <v>2.4384000000000001</v>
      </c>
      <c r="K72">
        <v>632</v>
      </c>
      <c r="L72" s="1">
        <f t="shared" si="1"/>
        <v>259.18635170603676</v>
      </c>
      <c r="M72">
        <v>11.7</v>
      </c>
      <c r="N72">
        <v>10</v>
      </c>
      <c r="O72">
        <v>69.099999999999994</v>
      </c>
      <c r="P72">
        <v>31.9</v>
      </c>
      <c r="Q72">
        <v>57.9</v>
      </c>
    </row>
    <row r="73" spans="1:17" x14ac:dyDescent="0.3">
      <c r="A73" s="1">
        <v>2013</v>
      </c>
      <c r="B73">
        <v>46.779559999999996</v>
      </c>
      <c r="C73">
        <v>-117.08698</v>
      </c>
      <c r="D73" t="s">
        <v>36</v>
      </c>
      <c r="E73">
        <v>71</v>
      </c>
      <c r="F73" s="1" t="s">
        <v>391</v>
      </c>
      <c r="G73">
        <v>6</v>
      </c>
      <c r="H73" t="s">
        <v>369</v>
      </c>
      <c r="I73" t="s">
        <v>353</v>
      </c>
      <c r="J73" s="1">
        <v>2.4384000000000001</v>
      </c>
      <c r="K73">
        <v>418</v>
      </c>
      <c r="L73" s="1">
        <f t="shared" si="1"/>
        <v>171.42388451443568</v>
      </c>
      <c r="M73">
        <v>11.3</v>
      </c>
      <c r="N73">
        <v>9.1</v>
      </c>
      <c r="O73">
        <v>71</v>
      </c>
      <c r="P73">
        <v>30</v>
      </c>
      <c r="Q73">
        <v>58.8</v>
      </c>
    </row>
    <row r="74" spans="1:17" x14ac:dyDescent="0.3">
      <c r="A74" s="1">
        <v>2013</v>
      </c>
      <c r="B74">
        <v>46.779649999999997</v>
      </c>
      <c r="C74">
        <v>-117.08656000000001</v>
      </c>
      <c r="D74" t="s">
        <v>87</v>
      </c>
      <c r="E74">
        <v>72</v>
      </c>
      <c r="F74" s="1" t="s">
        <v>391</v>
      </c>
      <c r="G74">
        <v>7</v>
      </c>
      <c r="H74" t="s">
        <v>369</v>
      </c>
      <c r="I74" t="s">
        <v>353</v>
      </c>
      <c r="J74" s="1">
        <v>2.4384000000000001</v>
      </c>
      <c r="K74">
        <v>586</v>
      </c>
      <c r="L74" s="1">
        <f t="shared" si="1"/>
        <v>240.32152230971127</v>
      </c>
      <c r="M74">
        <v>10</v>
      </c>
      <c r="N74">
        <v>6.4</v>
      </c>
      <c r="O74">
        <v>78.7</v>
      </c>
      <c r="P74">
        <v>23.2</v>
      </c>
      <c r="Q74">
        <v>60</v>
      </c>
    </row>
    <row r="75" spans="1:17" x14ac:dyDescent="0.3">
      <c r="A75" s="1">
        <v>2013</v>
      </c>
      <c r="B75">
        <v>46.779640000000001</v>
      </c>
      <c r="C75">
        <v>-117.08617</v>
      </c>
      <c r="D75" t="s">
        <v>93</v>
      </c>
      <c r="E75">
        <v>73</v>
      </c>
      <c r="F75" s="1" t="s">
        <v>391</v>
      </c>
      <c r="G75">
        <v>8</v>
      </c>
      <c r="H75" t="s">
        <v>369</v>
      </c>
      <c r="I75" t="s">
        <v>353</v>
      </c>
      <c r="J75" s="1">
        <v>2.4384000000000001</v>
      </c>
      <c r="K75">
        <v>662</v>
      </c>
      <c r="L75" s="1">
        <f t="shared" si="1"/>
        <v>271.48950131233596</v>
      </c>
      <c r="M75">
        <v>9.6</v>
      </c>
      <c r="N75">
        <v>6.8</v>
      </c>
      <c r="O75">
        <v>76.7</v>
      </c>
      <c r="P75">
        <v>22.4</v>
      </c>
      <c r="Q75">
        <v>58.3</v>
      </c>
    </row>
    <row r="76" spans="1:17" x14ac:dyDescent="0.3">
      <c r="A76" s="1">
        <v>2013</v>
      </c>
      <c r="B76">
        <v>46.779510000000002</v>
      </c>
      <c r="C76">
        <v>-117.08569</v>
      </c>
      <c r="D76" t="s">
        <v>64</v>
      </c>
      <c r="E76">
        <v>74</v>
      </c>
      <c r="F76" s="1" t="s">
        <v>391</v>
      </c>
      <c r="G76">
        <v>9</v>
      </c>
      <c r="H76" t="s">
        <v>369</v>
      </c>
      <c r="I76" t="s">
        <v>352</v>
      </c>
      <c r="J76" s="1">
        <v>2.4384000000000001</v>
      </c>
      <c r="K76">
        <v>1266</v>
      </c>
      <c r="L76" s="1">
        <f t="shared" si="1"/>
        <v>519.19291338582673</v>
      </c>
      <c r="M76">
        <v>10.3</v>
      </c>
      <c r="N76">
        <v>6.6</v>
      </c>
      <c r="O76">
        <v>67.900000000000006</v>
      </c>
      <c r="Q76">
        <v>55.7</v>
      </c>
    </row>
    <row r="77" spans="1:17" x14ac:dyDescent="0.3">
      <c r="A77" s="1">
        <v>2013</v>
      </c>
      <c r="B77">
        <v>46.779640000000001</v>
      </c>
      <c r="C77">
        <v>-117.0853</v>
      </c>
      <c r="D77" t="s">
        <v>63</v>
      </c>
      <c r="E77">
        <v>75</v>
      </c>
      <c r="F77" s="1" t="s">
        <v>391</v>
      </c>
      <c r="G77">
        <v>10</v>
      </c>
      <c r="H77" t="s">
        <v>369</v>
      </c>
      <c r="I77" t="s">
        <v>352</v>
      </c>
      <c r="J77" s="1">
        <v>2.4384000000000001</v>
      </c>
      <c r="K77">
        <v>733</v>
      </c>
      <c r="L77" s="1">
        <f t="shared" si="1"/>
        <v>300.6069553805774</v>
      </c>
      <c r="M77">
        <v>11.1</v>
      </c>
      <c r="N77">
        <v>6.9</v>
      </c>
      <c r="O77">
        <v>65.400000000000006</v>
      </c>
      <c r="Q77">
        <v>53.9</v>
      </c>
    </row>
    <row r="78" spans="1:17" x14ac:dyDescent="0.3">
      <c r="A78" s="1">
        <v>2013</v>
      </c>
      <c r="B78">
        <v>46.779490000000003</v>
      </c>
      <c r="C78">
        <v>-117.08489</v>
      </c>
      <c r="E78">
        <v>76</v>
      </c>
      <c r="F78" s="1" t="s">
        <v>391</v>
      </c>
      <c r="G78">
        <v>11</v>
      </c>
      <c r="H78" t="s">
        <v>369</v>
      </c>
      <c r="J78" s="1">
        <v>2.4384000000000001</v>
      </c>
      <c r="L78" s="1" t="str">
        <f t="shared" si="1"/>
        <v/>
      </c>
    </row>
    <row r="79" spans="1:17" x14ac:dyDescent="0.3">
      <c r="A79" s="1">
        <v>2013</v>
      </c>
      <c r="B79">
        <v>46.779580000000003</v>
      </c>
      <c r="C79">
        <v>-117.08447</v>
      </c>
      <c r="E79">
        <v>77</v>
      </c>
      <c r="F79" s="1" t="s">
        <v>391</v>
      </c>
      <c r="G79">
        <v>12</v>
      </c>
      <c r="H79" t="s">
        <v>369</v>
      </c>
      <c r="J79" s="1">
        <v>2.4384000000000001</v>
      </c>
      <c r="L79" s="1" t="str">
        <f t="shared" si="1"/>
        <v/>
      </c>
    </row>
    <row r="80" spans="1:17" x14ac:dyDescent="0.3">
      <c r="A80" s="1">
        <v>2013</v>
      </c>
      <c r="B80">
        <v>46.779530000000001</v>
      </c>
      <c r="C80">
        <v>-117.08405</v>
      </c>
      <c r="E80">
        <v>78</v>
      </c>
      <c r="F80" s="1" t="s">
        <v>391</v>
      </c>
      <c r="G80">
        <v>13</v>
      </c>
      <c r="H80" t="s">
        <v>369</v>
      </c>
      <c r="J80" s="1">
        <v>2.4384000000000001</v>
      </c>
      <c r="L80" s="1" t="str">
        <f t="shared" si="1"/>
        <v/>
      </c>
    </row>
    <row r="81" spans="1:17" x14ac:dyDescent="0.3">
      <c r="A81" s="1">
        <v>2013</v>
      </c>
      <c r="B81">
        <v>46.779589999999999</v>
      </c>
      <c r="C81">
        <v>-117.08363</v>
      </c>
      <c r="E81">
        <v>79</v>
      </c>
      <c r="F81" s="1" t="s">
        <v>391</v>
      </c>
      <c r="G81">
        <v>14</v>
      </c>
      <c r="H81" t="s">
        <v>369</v>
      </c>
      <c r="J81" s="1">
        <v>2.4384000000000001</v>
      </c>
      <c r="L81" s="1" t="str">
        <f t="shared" si="1"/>
        <v/>
      </c>
    </row>
    <row r="82" spans="1:17" x14ac:dyDescent="0.3">
      <c r="A82" s="1">
        <v>2013</v>
      </c>
      <c r="B82">
        <v>46.779519999999998</v>
      </c>
      <c r="C82">
        <v>-117.08322</v>
      </c>
      <c r="D82" t="s">
        <v>211</v>
      </c>
      <c r="E82">
        <v>80</v>
      </c>
      <c r="F82" s="1" t="s">
        <v>391</v>
      </c>
      <c r="G82">
        <v>15</v>
      </c>
      <c r="H82" t="s">
        <v>369</v>
      </c>
      <c r="I82" t="s">
        <v>354</v>
      </c>
      <c r="J82" s="1">
        <v>2.4384000000000001</v>
      </c>
      <c r="K82">
        <v>510</v>
      </c>
      <c r="L82" s="1">
        <f t="shared" si="1"/>
        <v>209.15354330708661</v>
      </c>
    </row>
    <row r="83" spans="1:17" x14ac:dyDescent="0.3">
      <c r="A83" s="1">
        <v>2013</v>
      </c>
      <c r="B83">
        <v>46.779580000000003</v>
      </c>
      <c r="C83">
        <v>-117.08280000000001</v>
      </c>
      <c r="D83" t="s">
        <v>116</v>
      </c>
      <c r="E83">
        <v>81</v>
      </c>
      <c r="F83" s="1" t="s">
        <v>391</v>
      </c>
      <c r="G83">
        <v>16</v>
      </c>
      <c r="H83" t="s">
        <v>369</v>
      </c>
      <c r="I83" t="s">
        <v>353</v>
      </c>
      <c r="J83" s="1">
        <v>2.4384000000000001</v>
      </c>
      <c r="K83">
        <v>919</v>
      </c>
      <c r="L83" s="1">
        <f t="shared" si="1"/>
        <v>376.88648293963251</v>
      </c>
      <c r="M83">
        <v>9.3000000000000007</v>
      </c>
      <c r="N83">
        <v>6.5</v>
      </c>
      <c r="O83">
        <v>79</v>
      </c>
      <c r="P83">
        <v>22.4</v>
      </c>
      <c r="Q83">
        <v>62.1</v>
      </c>
    </row>
    <row r="84" spans="1:17" x14ac:dyDescent="0.3">
      <c r="A84" s="1">
        <v>2013</v>
      </c>
      <c r="B84">
        <v>46.779620000000001</v>
      </c>
      <c r="C84">
        <v>-117.08238</v>
      </c>
      <c r="D84" t="s">
        <v>89</v>
      </c>
      <c r="E84">
        <v>82</v>
      </c>
      <c r="F84" s="1" t="s">
        <v>391</v>
      </c>
      <c r="G84">
        <v>17</v>
      </c>
      <c r="H84" t="s">
        <v>369</v>
      </c>
      <c r="I84" t="s">
        <v>353</v>
      </c>
      <c r="J84" s="1">
        <v>2.4384000000000001</v>
      </c>
      <c r="K84">
        <v>898</v>
      </c>
      <c r="L84" s="1">
        <f t="shared" si="1"/>
        <v>368.27427821522309</v>
      </c>
      <c r="M84">
        <v>9.4</v>
      </c>
      <c r="N84">
        <v>6.5</v>
      </c>
      <c r="O84">
        <v>78.900000000000006</v>
      </c>
      <c r="P84">
        <v>23</v>
      </c>
      <c r="Q84">
        <v>62.5</v>
      </c>
    </row>
    <row r="85" spans="1:17" x14ac:dyDescent="0.3">
      <c r="A85" s="1">
        <v>2013</v>
      </c>
      <c r="B85">
        <v>46.779420000000002</v>
      </c>
      <c r="C85">
        <v>-117.08196</v>
      </c>
      <c r="D85" t="s">
        <v>288</v>
      </c>
      <c r="E85">
        <v>83</v>
      </c>
      <c r="F85" s="1" t="s">
        <v>391</v>
      </c>
      <c r="G85">
        <v>18</v>
      </c>
      <c r="H85" t="s">
        <v>369</v>
      </c>
      <c r="I85" t="s">
        <v>355</v>
      </c>
      <c r="J85" s="1">
        <v>2.4384000000000001</v>
      </c>
      <c r="K85">
        <v>939</v>
      </c>
      <c r="L85" s="1">
        <f t="shared" si="1"/>
        <v>385.08858267716533</v>
      </c>
      <c r="M85">
        <v>10.4</v>
      </c>
      <c r="N85">
        <v>9.1999999999999993</v>
      </c>
      <c r="O85">
        <v>73.7</v>
      </c>
      <c r="P85">
        <v>27.7</v>
      </c>
      <c r="Q85">
        <v>58.6</v>
      </c>
    </row>
    <row r="86" spans="1:17" x14ac:dyDescent="0.3">
      <c r="A86" s="1">
        <v>2013</v>
      </c>
      <c r="B86">
        <v>46.779559999999996</v>
      </c>
      <c r="C86">
        <v>-117.08154</v>
      </c>
      <c r="D86" t="s">
        <v>270</v>
      </c>
      <c r="E86">
        <v>84</v>
      </c>
      <c r="F86" s="1" t="s">
        <v>391</v>
      </c>
      <c r="G86">
        <v>19</v>
      </c>
      <c r="H86" t="s">
        <v>369</v>
      </c>
      <c r="I86" t="s">
        <v>355</v>
      </c>
      <c r="J86" s="1">
        <v>2.4384000000000001</v>
      </c>
      <c r="K86">
        <v>959</v>
      </c>
      <c r="L86" s="1">
        <f t="shared" si="1"/>
        <v>393.29068241469815</v>
      </c>
      <c r="M86">
        <v>9.6999999999999993</v>
      </c>
      <c r="N86">
        <v>9.1999999999999993</v>
      </c>
      <c r="O86">
        <v>74.8</v>
      </c>
      <c r="P86">
        <v>24.8</v>
      </c>
      <c r="Q86">
        <v>59.1</v>
      </c>
    </row>
    <row r="87" spans="1:17" x14ac:dyDescent="0.3">
      <c r="A87" s="1">
        <v>2013</v>
      </c>
      <c r="B87">
        <v>46.779559999999996</v>
      </c>
      <c r="C87">
        <v>-117.08113</v>
      </c>
      <c r="D87" t="s">
        <v>345</v>
      </c>
      <c r="E87">
        <v>85</v>
      </c>
      <c r="F87" s="1" t="s">
        <v>391</v>
      </c>
      <c r="G87">
        <v>20</v>
      </c>
      <c r="H87" t="s">
        <v>369</v>
      </c>
      <c r="I87" t="s">
        <v>355</v>
      </c>
      <c r="J87" s="1">
        <v>2.4384000000000001</v>
      </c>
      <c r="K87">
        <v>983</v>
      </c>
      <c r="L87" s="1">
        <f t="shared" si="1"/>
        <v>403.1332020997375</v>
      </c>
      <c r="M87">
        <v>9.6999999999999993</v>
      </c>
      <c r="N87">
        <v>9.1999999999999993</v>
      </c>
      <c r="O87">
        <v>73.599999999999994</v>
      </c>
      <c r="P87">
        <v>26</v>
      </c>
      <c r="Q87">
        <v>60.8</v>
      </c>
    </row>
    <row r="88" spans="1:17" x14ac:dyDescent="0.3">
      <c r="A88" s="1">
        <v>2013</v>
      </c>
      <c r="B88">
        <v>46.779420000000002</v>
      </c>
      <c r="C88">
        <v>-117.08071</v>
      </c>
      <c r="D88" t="s">
        <v>320</v>
      </c>
      <c r="E88">
        <v>86</v>
      </c>
      <c r="F88" s="1" t="s">
        <v>391</v>
      </c>
      <c r="G88">
        <v>21</v>
      </c>
      <c r="H88" t="s">
        <v>369</v>
      </c>
      <c r="I88" t="s">
        <v>355</v>
      </c>
      <c r="J88" s="1">
        <v>2.4384000000000001</v>
      </c>
      <c r="K88">
        <v>850</v>
      </c>
      <c r="L88" s="1">
        <f t="shared" si="1"/>
        <v>348.58923884514434</v>
      </c>
      <c r="M88">
        <v>8.6999999999999993</v>
      </c>
      <c r="N88">
        <v>9.1999999999999993</v>
      </c>
      <c r="O88">
        <v>75.099999999999994</v>
      </c>
      <c r="P88">
        <v>21</v>
      </c>
      <c r="Q88">
        <v>59.6</v>
      </c>
    </row>
    <row r="89" spans="1:17" x14ac:dyDescent="0.3">
      <c r="A89" s="1">
        <v>2013</v>
      </c>
      <c r="B89">
        <v>46.779679999999999</v>
      </c>
      <c r="C89">
        <v>-117.08029000000001</v>
      </c>
      <c r="D89" t="s">
        <v>323</v>
      </c>
      <c r="E89">
        <v>87</v>
      </c>
      <c r="F89" s="1" t="s">
        <v>391</v>
      </c>
      <c r="G89">
        <v>22</v>
      </c>
      <c r="H89" t="s">
        <v>369</v>
      </c>
      <c r="I89" t="s">
        <v>355</v>
      </c>
      <c r="J89" s="1">
        <v>2.4384000000000001</v>
      </c>
      <c r="K89">
        <v>633</v>
      </c>
      <c r="L89" s="1">
        <f t="shared" si="1"/>
        <v>259.59645669291336</v>
      </c>
      <c r="M89">
        <v>10.6</v>
      </c>
      <c r="N89">
        <v>9.1</v>
      </c>
      <c r="O89">
        <v>74.099999999999994</v>
      </c>
      <c r="P89">
        <v>28.7</v>
      </c>
      <c r="Q89">
        <v>59.6</v>
      </c>
    </row>
    <row r="90" spans="1:17" x14ac:dyDescent="0.3">
      <c r="A90" s="1">
        <v>2013</v>
      </c>
      <c r="B90">
        <v>46.779649999999997</v>
      </c>
      <c r="C90">
        <v>-117.07987</v>
      </c>
      <c r="D90" t="s">
        <v>236</v>
      </c>
      <c r="E90">
        <v>88</v>
      </c>
      <c r="F90" s="1" t="s">
        <v>391</v>
      </c>
      <c r="G90">
        <v>23</v>
      </c>
      <c r="H90" t="s">
        <v>369</v>
      </c>
      <c r="I90" t="s">
        <v>355</v>
      </c>
      <c r="J90" s="1">
        <v>2.4384000000000001</v>
      </c>
      <c r="K90">
        <v>1093</v>
      </c>
      <c r="L90" s="1">
        <f t="shared" si="1"/>
        <v>448.24475065616798</v>
      </c>
      <c r="M90">
        <v>10.6</v>
      </c>
      <c r="N90">
        <v>9.1999999999999993</v>
      </c>
      <c r="O90">
        <v>73.099999999999994</v>
      </c>
      <c r="P90">
        <v>28.4</v>
      </c>
      <c r="Q90">
        <v>57.6</v>
      </c>
    </row>
    <row r="91" spans="1:17" x14ac:dyDescent="0.3">
      <c r="A91" s="1">
        <v>2013</v>
      </c>
      <c r="B91">
        <v>46.779609999999998</v>
      </c>
      <c r="C91">
        <v>-117.07944999999999</v>
      </c>
      <c r="D91" t="s">
        <v>286</v>
      </c>
      <c r="E91">
        <v>89</v>
      </c>
      <c r="F91" s="1" t="s">
        <v>391</v>
      </c>
      <c r="G91">
        <v>24</v>
      </c>
      <c r="H91" t="s">
        <v>369</v>
      </c>
      <c r="I91" t="s">
        <v>355</v>
      </c>
      <c r="J91" s="1">
        <v>2.4384000000000001</v>
      </c>
      <c r="K91">
        <v>1015</v>
      </c>
      <c r="L91" s="1">
        <f t="shared" si="1"/>
        <v>416.25656167979002</v>
      </c>
      <c r="M91">
        <v>10.199999999999999</v>
      </c>
      <c r="N91">
        <v>9</v>
      </c>
      <c r="O91">
        <v>73.2</v>
      </c>
      <c r="P91">
        <v>26.8</v>
      </c>
      <c r="Q91">
        <v>59.4</v>
      </c>
    </row>
    <row r="92" spans="1:17" x14ac:dyDescent="0.3">
      <c r="A92" s="1">
        <v>2013</v>
      </c>
      <c r="B92">
        <v>46.779539999999997</v>
      </c>
      <c r="C92">
        <v>-117.07904000000001</v>
      </c>
      <c r="D92" t="s">
        <v>247</v>
      </c>
      <c r="E92">
        <v>90</v>
      </c>
      <c r="F92" s="1" t="s">
        <v>391</v>
      </c>
      <c r="G92">
        <v>25</v>
      </c>
      <c r="H92" t="s">
        <v>369</v>
      </c>
      <c r="I92" t="s">
        <v>355</v>
      </c>
      <c r="J92" s="1">
        <v>2.4384000000000001</v>
      </c>
      <c r="K92">
        <v>969</v>
      </c>
      <c r="L92" s="1">
        <f t="shared" si="1"/>
        <v>397.39173228346453</v>
      </c>
      <c r="M92">
        <v>10.4</v>
      </c>
      <c r="N92">
        <v>9.3000000000000007</v>
      </c>
      <c r="O92">
        <v>73.2</v>
      </c>
      <c r="P92">
        <v>28.4</v>
      </c>
      <c r="Q92">
        <v>60.3</v>
      </c>
    </row>
    <row r="93" spans="1:17" x14ac:dyDescent="0.3">
      <c r="A93" s="1">
        <v>2013</v>
      </c>
      <c r="B93">
        <v>46.77955</v>
      </c>
      <c r="C93">
        <v>-117.07862</v>
      </c>
      <c r="D93" t="s">
        <v>237</v>
      </c>
      <c r="E93">
        <v>91</v>
      </c>
      <c r="F93" s="1" t="s">
        <v>391</v>
      </c>
      <c r="G93">
        <v>26</v>
      </c>
      <c r="H93" t="s">
        <v>369</v>
      </c>
      <c r="I93" t="s">
        <v>355</v>
      </c>
      <c r="J93" s="1">
        <v>2.4384000000000001</v>
      </c>
      <c r="K93">
        <v>1108</v>
      </c>
      <c r="L93" s="1">
        <f t="shared" si="1"/>
        <v>454.39632545931755</v>
      </c>
      <c r="M93">
        <v>10.4</v>
      </c>
      <c r="N93">
        <v>9.3000000000000007</v>
      </c>
      <c r="O93">
        <v>73.400000000000006</v>
      </c>
      <c r="P93">
        <v>28.5</v>
      </c>
      <c r="Q93">
        <v>59.6</v>
      </c>
    </row>
    <row r="94" spans="1:17" x14ac:dyDescent="0.3">
      <c r="A94" s="1">
        <v>2013</v>
      </c>
      <c r="B94">
        <v>46.779559999999996</v>
      </c>
      <c r="C94">
        <v>-117.0782</v>
      </c>
      <c r="D94" t="s">
        <v>219</v>
      </c>
      <c r="E94">
        <v>92</v>
      </c>
      <c r="F94" s="1" t="s">
        <v>391</v>
      </c>
      <c r="G94">
        <v>27</v>
      </c>
      <c r="H94" t="s">
        <v>369</v>
      </c>
      <c r="I94" t="s">
        <v>355</v>
      </c>
      <c r="J94" s="1">
        <v>2.4384000000000001</v>
      </c>
      <c r="K94">
        <v>889</v>
      </c>
      <c r="L94" s="1">
        <f t="shared" si="1"/>
        <v>364.58333333333331</v>
      </c>
      <c r="M94">
        <v>10.3</v>
      </c>
      <c r="N94">
        <v>9.5</v>
      </c>
      <c r="O94">
        <v>73.8</v>
      </c>
      <c r="P94">
        <v>28.5</v>
      </c>
      <c r="Q94">
        <v>59.3</v>
      </c>
    </row>
    <row r="95" spans="1:17" x14ac:dyDescent="0.3">
      <c r="A95" s="1">
        <v>2013</v>
      </c>
      <c r="B95">
        <v>46.779490000000003</v>
      </c>
      <c r="C95">
        <v>-117.07778</v>
      </c>
      <c r="D95" t="s">
        <v>269</v>
      </c>
      <c r="E95">
        <v>93</v>
      </c>
      <c r="F95" s="1" t="s">
        <v>391</v>
      </c>
      <c r="G95">
        <v>28</v>
      </c>
      <c r="H95" t="s">
        <v>369</v>
      </c>
      <c r="I95" t="s">
        <v>355</v>
      </c>
      <c r="J95" s="1">
        <v>2.4384000000000001</v>
      </c>
      <c r="K95">
        <v>763</v>
      </c>
      <c r="L95" s="1">
        <f t="shared" si="1"/>
        <v>312.9101049868766</v>
      </c>
      <c r="M95">
        <v>11.2</v>
      </c>
      <c r="N95">
        <v>9</v>
      </c>
      <c r="O95">
        <v>72.400000000000006</v>
      </c>
      <c r="P95">
        <v>30</v>
      </c>
      <c r="Q95">
        <v>57.9</v>
      </c>
    </row>
    <row r="96" spans="1:17" x14ac:dyDescent="0.3">
      <c r="A96" s="1">
        <v>2013</v>
      </c>
      <c r="B96">
        <v>46.77966</v>
      </c>
      <c r="C96">
        <v>-117.07736</v>
      </c>
      <c r="D96" t="s">
        <v>225</v>
      </c>
      <c r="E96">
        <v>94</v>
      </c>
      <c r="F96" s="1" t="s">
        <v>391</v>
      </c>
      <c r="G96">
        <v>29</v>
      </c>
      <c r="H96" t="s">
        <v>369</v>
      </c>
      <c r="I96" t="s">
        <v>355</v>
      </c>
      <c r="J96" s="1">
        <v>2.4384000000000001</v>
      </c>
      <c r="K96">
        <v>716</v>
      </c>
      <c r="L96" s="1">
        <f t="shared" si="1"/>
        <v>293.63517060367451</v>
      </c>
      <c r="M96">
        <v>11.3</v>
      </c>
      <c r="N96">
        <v>9.5</v>
      </c>
      <c r="O96">
        <v>72.2</v>
      </c>
      <c r="P96">
        <v>31.5</v>
      </c>
      <c r="Q96">
        <v>58.3</v>
      </c>
    </row>
    <row r="97" spans="1:17" x14ac:dyDescent="0.3">
      <c r="A97" s="1">
        <v>2013</v>
      </c>
      <c r="B97">
        <v>46.779719999999998</v>
      </c>
      <c r="C97">
        <v>-117.08807</v>
      </c>
      <c r="E97">
        <v>95</v>
      </c>
      <c r="F97" s="1" t="s">
        <v>391</v>
      </c>
      <c r="G97">
        <v>3</v>
      </c>
      <c r="H97" t="s">
        <v>370</v>
      </c>
      <c r="J97" s="1">
        <v>2.4384000000000001</v>
      </c>
      <c r="L97" s="1" t="str">
        <f t="shared" si="1"/>
        <v/>
      </c>
    </row>
    <row r="98" spans="1:17" x14ac:dyDescent="0.3">
      <c r="A98" s="1">
        <v>2013</v>
      </c>
      <c r="B98">
        <v>46.779699999999998</v>
      </c>
      <c r="C98">
        <v>-117.08766</v>
      </c>
      <c r="D98" t="s">
        <v>339</v>
      </c>
      <c r="E98">
        <v>96</v>
      </c>
      <c r="F98" s="1" t="s">
        <v>391</v>
      </c>
      <c r="G98">
        <v>4</v>
      </c>
      <c r="H98" t="s">
        <v>370</v>
      </c>
      <c r="I98" t="s">
        <v>355</v>
      </c>
      <c r="J98" s="1">
        <v>2.4384000000000001</v>
      </c>
      <c r="K98">
        <v>477</v>
      </c>
      <c r="L98" s="1">
        <f t="shared" si="1"/>
        <v>195.62007874015748</v>
      </c>
      <c r="M98">
        <v>10.3</v>
      </c>
      <c r="N98">
        <v>9.1</v>
      </c>
      <c r="O98">
        <v>73.2</v>
      </c>
      <c r="P98">
        <v>28.2</v>
      </c>
      <c r="Q98">
        <v>58.5</v>
      </c>
    </row>
    <row r="99" spans="1:17" x14ac:dyDescent="0.3">
      <c r="A99" s="1">
        <v>2013</v>
      </c>
      <c r="B99">
        <v>46.779870000000003</v>
      </c>
      <c r="C99">
        <v>-117.08725</v>
      </c>
      <c r="D99" t="s">
        <v>99</v>
      </c>
      <c r="E99">
        <v>97</v>
      </c>
      <c r="F99" s="1" t="s">
        <v>391</v>
      </c>
      <c r="G99">
        <v>5</v>
      </c>
      <c r="H99" t="s">
        <v>370</v>
      </c>
      <c r="I99" t="s">
        <v>353</v>
      </c>
      <c r="J99" s="1">
        <v>2.4384000000000001</v>
      </c>
      <c r="K99">
        <v>497</v>
      </c>
      <c r="L99" s="1">
        <f t="shared" si="1"/>
        <v>203.82217847769027</v>
      </c>
      <c r="M99">
        <v>9.3000000000000007</v>
      </c>
      <c r="N99">
        <v>6.7</v>
      </c>
      <c r="O99">
        <v>77.599999999999994</v>
      </c>
      <c r="P99">
        <v>22.1</v>
      </c>
      <c r="Q99">
        <v>58.8</v>
      </c>
    </row>
    <row r="100" spans="1:17" x14ac:dyDescent="0.3">
      <c r="A100" s="1">
        <v>2013</v>
      </c>
      <c r="B100">
        <v>46.779850000000003</v>
      </c>
      <c r="C100">
        <v>-117.08683000000001</v>
      </c>
      <c r="D100" t="s">
        <v>43</v>
      </c>
      <c r="E100">
        <v>98</v>
      </c>
      <c r="F100" s="1" t="s">
        <v>391</v>
      </c>
      <c r="G100">
        <v>6</v>
      </c>
      <c r="H100" t="s">
        <v>370</v>
      </c>
      <c r="I100" t="s">
        <v>353</v>
      </c>
      <c r="J100" s="1">
        <v>2.4384000000000001</v>
      </c>
      <c r="K100">
        <v>523</v>
      </c>
      <c r="L100" s="1">
        <f t="shared" si="1"/>
        <v>214.48490813648291</v>
      </c>
      <c r="M100">
        <v>8.3000000000000007</v>
      </c>
      <c r="N100">
        <v>7.9</v>
      </c>
      <c r="O100">
        <v>75.7</v>
      </c>
      <c r="P100">
        <v>21.2</v>
      </c>
      <c r="Q100">
        <v>60.2</v>
      </c>
    </row>
    <row r="101" spans="1:17" x14ac:dyDescent="0.3">
      <c r="A101" s="1">
        <v>2013</v>
      </c>
      <c r="B101">
        <v>46.77993</v>
      </c>
      <c r="C101">
        <v>-117.08641</v>
      </c>
      <c r="D101" t="s">
        <v>30</v>
      </c>
      <c r="E101">
        <v>99</v>
      </c>
      <c r="F101" s="1" t="s">
        <v>391</v>
      </c>
      <c r="G101">
        <v>7</v>
      </c>
      <c r="H101" t="s">
        <v>370</v>
      </c>
      <c r="I101" t="s">
        <v>353</v>
      </c>
      <c r="J101" s="1">
        <v>2.4384000000000001</v>
      </c>
      <c r="K101">
        <v>544</v>
      </c>
      <c r="L101" s="1">
        <f t="shared" si="1"/>
        <v>223.09711286089237</v>
      </c>
      <c r="M101">
        <v>10.1</v>
      </c>
      <c r="N101">
        <v>9.1999999999999993</v>
      </c>
      <c r="O101">
        <v>72.5</v>
      </c>
      <c r="P101">
        <v>26.8</v>
      </c>
      <c r="Q101">
        <v>58.8</v>
      </c>
    </row>
    <row r="102" spans="1:17" x14ac:dyDescent="0.3">
      <c r="A102" s="1">
        <v>2013</v>
      </c>
      <c r="B102">
        <v>46.779899999999998</v>
      </c>
      <c r="C102">
        <v>-117.08599</v>
      </c>
      <c r="D102" t="s">
        <v>51</v>
      </c>
      <c r="E102">
        <v>100</v>
      </c>
      <c r="F102" s="1" t="s">
        <v>391</v>
      </c>
      <c r="G102">
        <v>8</v>
      </c>
      <c r="H102" t="s">
        <v>370</v>
      </c>
      <c r="I102" t="s">
        <v>353</v>
      </c>
      <c r="J102" s="1">
        <v>2.4384000000000001</v>
      </c>
      <c r="K102">
        <v>547</v>
      </c>
      <c r="L102" s="1">
        <f t="shared" si="1"/>
        <v>224.32742782152229</v>
      </c>
      <c r="M102">
        <v>11.8</v>
      </c>
      <c r="N102">
        <v>6.7</v>
      </c>
      <c r="O102">
        <v>75.099999999999994</v>
      </c>
      <c r="P102">
        <v>28.2</v>
      </c>
      <c r="Q102">
        <v>58.6</v>
      </c>
    </row>
    <row r="103" spans="1:17" x14ac:dyDescent="0.3">
      <c r="A103" s="1">
        <v>2013</v>
      </c>
      <c r="B103">
        <v>46.779809999999998</v>
      </c>
      <c r="C103">
        <v>-117.08557</v>
      </c>
      <c r="D103" t="s">
        <v>181</v>
      </c>
      <c r="E103">
        <v>101</v>
      </c>
      <c r="F103" s="1" t="s">
        <v>391</v>
      </c>
      <c r="G103">
        <v>9</v>
      </c>
      <c r="H103" t="s">
        <v>370</v>
      </c>
      <c r="I103" t="s">
        <v>354</v>
      </c>
      <c r="J103" s="1">
        <v>2.4384000000000001</v>
      </c>
      <c r="K103">
        <v>437</v>
      </c>
      <c r="L103" s="1">
        <f t="shared" si="1"/>
        <v>179.21587926509184</v>
      </c>
    </row>
    <row r="104" spans="1:17" x14ac:dyDescent="0.3">
      <c r="A104" s="1">
        <v>2013</v>
      </c>
      <c r="B104">
        <v>46.77993</v>
      </c>
      <c r="C104">
        <v>-117.08516</v>
      </c>
      <c r="D104" t="s">
        <v>3</v>
      </c>
      <c r="E104">
        <v>102</v>
      </c>
      <c r="F104" s="1" t="s">
        <v>391</v>
      </c>
      <c r="G104">
        <v>10</v>
      </c>
      <c r="H104" t="s">
        <v>370</v>
      </c>
      <c r="I104" t="s">
        <v>352</v>
      </c>
      <c r="J104" s="1">
        <v>2.4384000000000001</v>
      </c>
      <c r="K104">
        <v>954</v>
      </c>
      <c r="L104" s="1">
        <f t="shared" si="1"/>
        <v>391.24015748031496</v>
      </c>
      <c r="M104">
        <v>10.8</v>
      </c>
      <c r="N104">
        <v>9.9</v>
      </c>
      <c r="O104">
        <v>64.3</v>
      </c>
      <c r="Q104">
        <v>53.7</v>
      </c>
    </row>
    <row r="105" spans="1:17" x14ac:dyDescent="0.3">
      <c r="A105" s="1">
        <v>2013</v>
      </c>
      <c r="B105">
        <v>46.779780000000002</v>
      </c>
      <c r="C105">
        <v>-117.08474</v>
      </c>
      <c r="D105" t="s">
        <v>146</v>
      </c>
      <c r="E105">
        <v>103</v>
      </c>
      <c r="F105" s="1" t="s">
        <v>391</v>
      </c>
      <c r="G105">
        <v>11</v>
      </c>
      <c r="H105" t="s">
        <v>370</v>
      </c>
      <c r="I105" t="s">
        <v>354</v>
      </c>
      <c r="J105" s="1">
        <v>2.4384000000000001</v>
      </c>
      <c r="K105">
        <v>470</v>
      </c>
      <c r="L105" s="1">
        <f t="shared" si="1"/>
        <v>192.749343832021</v>
      </c>
    </row>
    <row r="106" spans="1:17" x14ac:dyDescent="0.3">
      <c r="A106" s="1">
        <v>2013</v>
      </c>
      <c r="B106">
        <v>46.779879999999999</v>
      </c>
      <c r="C106">
        <v>-117.08435</v>
      </c>
      <c r="E106">
        <v>104</v>
      </c>
      <c r="F106" s="1" t="s">
        <v>391</v>
      </c>
      <c r="G106">
        <v>12</v>
      </c>
      <c r="H106" t="s">
        <v>370</v>
      </c>
      <c r="J106" s="1">
        <v>2.4384000000000001</v>
      </c>
      <c r="L106" s="1" t="str">
        <f t="shared" si="1"/>
        <v/>
      </c>
    </row>
    <row r="107" spans="1:17" x14ac:dyDescent="0.3">
      <c r="A107" s="1">
        <v>2013</v>
      </c>
      <c r="B107">
        <v>46.779820000000001</v>
      </c>
      <c r="C107">
        <v>-117.0839</v>
      </c>
      <c r="E107">
        <v>105</v>
      </c>
      <c r="F107" s="1" t="s">
        <v>391</v>
      </c>
      <c r="G107">
        <v>13</v>
      </c>
      <c r="H107" t="s">
        <v>370</v>
      </c>
      <c r="J107" s="1">
        <v>2.4384000000000001</v>
      </c>
      <c r="L107" s="1" t="str">
        <f t="shared" si="1"/>
        <v/>
      </c>
    </row>
    <row r="108" spans="1:17" x14ac:dyDescent="0.3">
      <c r="A108" s="1">
        <v>2013</v>
      </c>
      <c r="B108">
        <v>46.779879999999999</v>
      </c>
      <c r="C108">
        <v>-117.08347999999999</v>
      </c>
      <c r="E108">
        <v>106</v>
      </c>
      <c r="F108" s="1" t="s">
        <v>391</v>
      </c>
      <c r="G108">
        <v>14</v>
      </c>
      <c r="H108" t="s">
        <v>370</v>
      </c>
      <c r="J108" s="1">
        <v>2.4384000000000001</v>
      </c>
      <c r="L108" s="1" t="str">
        <f t="shared" si="1"/>
        <v/>
      </c>
    </row>
    <row r="109" spans="1:17" x14ac:dyDescent="0.3">
      <c r="A109" s="1">
        <v>2013</v>
      </c>
      <c r="B109">
        <v>46.779800000000002</v>
      </c>
      <c r="C109">
        <v>-117.08307000000001</v>
      </c>
      <c r="E109">
        <v>107</v>
      </c>
      <c r="F109" s="1" t="s">
        <v>391</v>
      </c>
      <c r="G109">
        <v>15</v>
      </c>
      <c r="H109" t="s">
        <v>370</v>
      </c>
      <c r="J109" s="1">
        <v>2.4384000000000001</v>
      </c>
      <c r="L109" s="1" t="str">
        <f t="shared" si="1"/>
        <v/>
      </c>
    </row>
    <row r="110" spans="1:17" x14ac:dyDescent="0.3">
      <c r="A110" s="1">
        <v>2013</v>
      </c>
      <c r="B110">
        <v>46.779870000000003</v>
      </c>
      <c r="C110">
        <v>-117.08265</v>
      </c>
      <c r="D110" t="s">
        <v>80</v>
      </c>
      <c r="E110">
        <v>108</v>
      </c>
      <c r="F110" s="1" t="s">
        <v>391</v>
      </c>
      <c r="G110">
        <v>16</v>
      </c>
      <c r="H110" t="s">
        <v>370</v>
      </c>
      <c r="I110" t="s">
        <v>353</v>
      </c>
      <c r="J110" s="1">
        <v>2.4384000000000001</v>
      </c>
      <c r="K110">
        <v>786</v>
      </c>
      <c r="L110" s="1">
        <f t="shared" si="1"/>
        <v>322.34251968503935</v>
      </c>
      <c r="M110">
        <v>10.9</v>
      </c>
      <c r="N110">
        <v>6.4</v>
      </c>
      <c r="O110">
        <v>76.8</v>
      </c>
      <c r="P110">
        <v>26.2</v>
      </c>
      <c r="Q110">
        <v>61.1</v>
      </c>
    </row>
    <row r="111" spans="1:17" x14ac:dyDescent="0.3">
      <c r="A111" s="1">
        <v>2013</v>
      </c>
      <c r="B111">
        <v>46.779879999999999</v>
      </c>
      <c r="C111">
        <v>-117.08219</v>
      </c>
      <c r="D111" t="s">
        <v>74</v>
      </c>
      <c r="E111">
        <v>109</v>
      </c>
      <c r="F111" s="1" t="s">
        <v>391</v>
      </c>
      <c r="G111">
        <v>17</v>
      </c>
      <c r="H111" t="s">
        <v>370</v>
      </c>
      <c r="I111" t="s">
        <v>353</v>
      </c>
      <c r="J111" s="1">
        <v>2.4384000000000001</v>
      </c>
      <c r="K111">
        <v>972</v>
      </c>
      <c r="L111" s="1">
        <f t="shared" si="1"/>
        <v>398.62204724409446</v>
      </c>
      <c r="M111">
        <v>9.8000000000000007</v>
      </c>
      <c r="N111">
        <v>6.6</v>
      </c>
      <c r="O111">
        <v>78.099999999999994</v>
      </c>
      <c r="P111">
        <v>23.9</v>
      </c>
      <c r="Q111">
        <v>62.5</v>
      </c>
    </row>
    <row r="112" spans="1:17" x14ac:dyDescent="0.3">
      <c r="A112" s="1">
        <v>2013</v>
      </c>
      <c r="B112">
        <v>46.779670000000003</v>
      </c>
      <c r="C112">
        <v>-117.08175</v>
      </c>
      <c r="D112" t="s">
        <v>260</v>
      </c>
      <c r="E112">
        <v>110</v>
      </c>
      <c r="F112" s="1" t="s">
        <v>391</v>
      </c>
      <c r="G112">
        <v>18</v>
      </c>
      <c r="H112" t="s">
        <v>370</v>
      </c>
      <c r="I112" t="s">
        <v>355</v>
      </c>
      <c r="J112" s="1">
        <v>2.4384000000000001</v>
      </c>
      <c r="K112">
        <v>881</v>
      </c>
      <c r="L112" s="1">
        <f t="shared" si="1"/>
        <v>361.3024934383202</v>
      </c>
      <c r="M112">
        <v>10</v>
      </c>
      <c r="N112">
        <v>9</v>
      </c>
      <c r="O112">
        <v>73.900000000000006</v>
      </c>
      <c r="P112">
        <v>26</v>
      </c>
      <c r="Q112">
        <v>58.8</v>
      </c>
    </row>
    <row r="113" spans="1:18" x14ac:dyDescent="0.3">
      <c r="A113" s="1">
        <v>2013</v>
      </c>
      <c r="B113">
        <v>46.779850000000003</v>
      </c>
      <c r="C113">
        <v>-117.08139</v>
      </c>
      <c r="D113" t="s">
        <v>231</v>
      </c>
      <c r="E113">
        <v>111</v>
      </c>
      <c r="F113" s="1" t="s">
        <v>391</v>
      </c>
      <c r="G113">
        <v>19</v>
      </c>
      <c r="H113" t="s">
        <v>370</v>
      </c>
      <c r="I113" t="s">
        <v>355</v>
      </c>
      <c r="J113" s="1">
        <v>2.4384000000000001</v>
      </c>
      <c r="K113">
        <v>731</v>
      </c>
      <c r="L113" s="1">
        <f t="shared" si="1"/>
        <v>299.78674540682414</v>
      </c>
      <c r="M113">
        <v>9.6</v>
      </c>
      <c r="N113">
        <v>9.4</v>
      </c>
      <c r="O113">
        <v>73.400000000000006</v>
      </c>
      <c r="P113">
        <v>25</v>
      </c>
      <c r="Q113">
        <v>57</v>
      </c>
    </row>
    <row r="114" spans="1:18" x14ac:dyDescent="0.3">
      <c r="A114" s="1">
        <v>2013</v>
      </c>
      <c r="B114">
        <v>46.779850000000003</v>
      </c>
      <c r="C114">
        <v>-117.08096999999999</v>
      </c>
      <c r="D114" t="s">
        <v>341</v>
      </c>
      <c r="E114">
        <v>112</v>
      </c>
      <c r="F114" s="1" t="s">
        <v>391</v>
      </c>
      <c r="G114">
        <v>20</v>
      </c>
      <c r="H114" t="s">
        <v>370</v>
      </c>
      <c r="I114" t="s">
        <v>355</v>
      </c>
      <c r="J114" s="1">
        <v>2.4384000000000001</v>
      </c>
      <c r="K114">
        <v>866</v>
      </c>
      <c r="L114" s="1">
        <f t="shared" si="1"/>
        <v>355.15091863517057</v>
      </c>
      <c r="M114">
        <v>9.5</v>
      </c>
      <c r="N114">
        <v>8.9</v>
      </c>
      <c r="O114">
        <v>74</v>
      </c>
      <c r="P114">
        <v>25.2</v>
      </c>
      <c r="Q114">
        <v>61</v>
      </c>
    </row>
    <row r="115" spans="1:18" x14ac:dyDescent="0.3">
      <c r="A115" s="1">
        <v>2013</v>
      </c>
      <c r="B115">
        <v>46.779690000000002</v>
      </c>
      <c r="C115">
        <v>-117.08054</v>
      </c>
      <c r="D115" t="s">
        <v>306</v>
      </c>
      <c r="E115">
        <v>113</v>
      </c>
      <c r="F115" s="1" t="s">
        <v>391</v>
      </c>
      <c r="G115">
        <v>21</v>
      </c>
      <c r="H115" t="s">
        <v>370</v>
      </c>
      <c r="I115" t="s">
        <v>355</v>
      </c>
      <c r="J115" s="1">
        <v>2.4384000000000001</v>
      </c>
      <c r="K115">
        <v>952</v>
      </c>
      <c r="L115" s="1">
        <f t="shared" si="1"/>
        <v>390.41994750656164</v>
      </c>
      <c r="M115">
        <v>8.6999999999999993</v>
      </c>
      <c r="N115">
        <v>9.1999999999999993</v>
      </c>
      <c r="O115">
        <v>75.8</v>
      </c>
      <c r="P115">
        <v>21.3</v>
      </c>
      <c r="Q115">
        <v>61</v>
      </c>
    </row>
    <row r="116" spans="1:18" x14ac:dyDescent="0.3">
      <c r="A116" s="1">
        <v>2013</v>
      </c>
      <c r="B116">
        <v>46.779969999999999</v>
      </c>
      <c r="C116">
        <v>-117.08014</v>
      </c>
      <c r="D116" t="s">
        <v>234</v>
      </c>
      <c r="E116">
        <v>114</v>
      </c>
      <c r="F116" s="1" t="s">
        <v>391</v>
      </c>
      <c r="G116">
        <v>22</v>
      </c>
      <c r="H116" t="s">
        <v>370</v>
      </c>
      <c r="I116" t="s">
        <v>355</v>
      </c>
      <c r="J116" s="1">
        <v>2.4384000000000001</v>
      </c>
      <c r="K116">
        <v>581</v>
      </c>
      <c r="L116" s="1">
        <f t="shared" si="1"/>
        <v>238.27099737532808</v>
      </c>
      <c r="M116">
        <v>8.3000000000000007</v>
      </c>
      <c r="N116">
        <v>9.3000000000000007</v>
      </c>
      <c r="O116">
        <v>74.099999999999994</v>
      </c>
      <c r="P116">
        <v>21</v>
      </c>
      <c r="Q116">
        <v>57.4</v>
      </c>
    </row>
    <row r="117" spans="1:18" x14ac:dyDescent="0.3">
      <c r="A117" s="1">
        <v>2013</v>
      </c>
      <c r="B117">
        <v>46.779919999999997</v>
      </c>
      <c r="C117">
        <v>-117.0797</v>
      </c>
      <c r="D117" t="s">
        <v>238</v>
      </c>
      <c r="E117">
        <v>115</v>
      </c>
      <c r="F117" s="1" t="s">
        <v>391</v>
      </c>
      <c r="G117">
        <v>23</v>
      </c>
      <c r="H117" t="s">
        <v>370</v>
      </c>
      <c r="I117" t="s">
        <v>355</v>
      </c>
      <c r="J117" s="1">
        <v>2.4384000000000001</v>
      </c>
      <c r="K117">
        <v>1028</v>
      </c>
      <c r="L117" s="1">
        <f t="shared" si="1"/>
        <v>421.58792650918633</v>
      </c>
      <c r="M117">
        <v>9.4</v>
      </c>
      <c r="N117">
        <v>9.3000000000000007</v>
      </c>
      <c r="O117">
        <v>73.599999999999994</v>
      </c>
      <c r="P117">
        <v>25</v>
      </c>
      <c r="Q117">
        <v>58.5</v>
      </c>
    </row>
    <row r="118" spans="1:18" x14ac:dyDescent="0.3">
      <c r="A118" s="1">
        <v>2013</v>
      </c>
      <c r="B118">
        <v>46.779899999999998</v>
      </c>
      <c r="C118">
        <v>-117.0793</v>
      </c>
      <c r="D118" t="s">
        <v>281</v>
      </c>
      <c r="E118">
        <v>116</v>
      </c>
      <c r="F118" s="1" t="s">
        <v>391</v>
      </c>
      <c r="G118">
        <v>24</v>
      </c>
      <c r="H118" t="s">
        <v>370</v>
      </c>
      <c r="I118" t="s">
        <v>355</v>
      </c>
      <c r="J118" s="1">
        <v>2.4384000000000001</v>
      </c>
      <c r="K118">
        <v>917</v>
      </c>
      <c r="L118" s="1">
        <f t="shared" si="1"/>
        <v>376.06627296587925</v>
      </c>
      <c r="M118">
        <v>9.6999999999999993</v>
      </c>
      <c r="N118">
        <v>8.9</v>
      </c>
      <c r="O118">
        <v>74.099999999999994</v>
      </c>
      <c r="P118">
        <v>24.7</v>
      </c>
      <c r="Q118">
        <v>56.5</v>
      </c>
    </row>
    <row r="119" spans="1:18" x14ac:dyDescent="0.3">
      <c r="A119" s="1">
        <v>2013</v>
      </c>
      <c r="B119">
        <v>46.779829999999997</v>
      </c>
      <c r="C119">
        <v>-117.07889</v>
      </c>
      <c r="D119" t="s">
        <v>326</v>
      </c>
      <c r="E119">
        <v>117</v>
      </c>
      <c r="F119" s="1" t="s">
        <v>391</v>
      </c>
      <c r="G119">
        <v>25</v>
      </c>
      <c r="H119" t="s">
        <v>370</v>
      </c>
      <c r="I119" t="s">
        <v>355</v>
      </c>
      <c r="J119" s="1">
        <v>2.4384000000000001</v>
      </c>
      <c r="K119">
        <v>993</v>
      </c>
      <c r="L119" s="1">
        <f t="shared" si="1"/>
        <v>407.23425196850394</v>
      </c>
      <c r="M119">
        <v>10.199999999999999</v>
      </c>
      <c r="N119">
        <v>9</v>
      </c>
      <c r="O119">
        <v>74</v>
      </c>
      <c r="P119">
        <v>26.9</v>
      </c>
      <c r="Q119">
        <v>59.5</v>
      </c>
    </row>
    <row r="120" spans="1:18" x14ac:dyDescent="0.3">
      <c r="A120" s="1">
        <v>2013</v>
      </c>
      <c r="B120">
        <v>46.77984</v>
      </c>
      <c r="C120">
        <v>-117.07847</v>
      </c>
      <c r="D120" t="s">
        <v>250</v>
      </c>
      <c r="E120">
        <v>118</v>
      </c>
      <c r="F120" s="1" t="s">
        <v>391</v>
      </c>
      <c r="G120">
        <v>26</v>
      </c>
      <c r="H120" t="s">
        <v>370</v>
      </c>
      <c r="I120" t="s">
        <v>355</v>
      </c>
      <c r="J120" s="1">
        <v>2.4384000000000001</v>
      </c>
      <c r="K120">
        <v>1021</v>
      </c>
      <c r="L120" s="1">
        <f t="shared" si="1"/>
        <v>418.71719160104982</v>
      </c>
      <c r="M120">
        <v>10.5</v>
      </c>
      <c r="N120">
        <v>9.1999999999999993</v>
      </c>
      <c r="O120">
        <v>72.7</v>
      </c>
      <c r="P120">
        <v>29</v>
      </c>
      <c r="Q120">
        <v>59.6</v>
      </c>
    </row>
    <row r="121" spans="1:18" x14ac:dyDescent="0.3">
      <c r="A121" s="1">
        <v>2013</v>
      </c>
      <c r="B121">
        <v>46.779829999999997</v>
      </c>
      <c r="C121">
        <v>-117.07802</v>
      </c>
      <c r="D121" t="s">
        <v>303</v>
      </c>
      <c r="E121">
        <v>119</v>
      </c>
      <c r="F121" s="1" t="s">
        <v>391</v>
      </c>
      <c r="G121">
        <v>27</v>
      </c>
      <c r="H121" t="s">
        <v>370</v>
      </c>
      <c r="I121" t="s">
        <v>355</v>
      </c>
      <c r="J121" s="1">
        <v>2.4384000000000001</v>
      </c>
      <c r="K121">
        <v>1163</v>
      </c>
      <c r="L121" s="1">
        <f t="shared" si="1"/>
        <v>476.95209973753276</v>
      </c>
      <c r="M121">
        <v>10.8</v>
      </c>
      <c r="N121">
        <v>9</v>
      </c>
      <c r="O121">
        <v>72.400000000000006</v>
      </c>
      <c r="P121">
        <v>29.1</v>
      </c>
      <c r="Q121">
        <v>60.1</v>
      </c>
    </row>
    <row r="122" spans="1:18" x14ac:dyDescent="0.3">
      <c r="A122" s="1">
        <v>2013</v>
      </c>
      <c r="B122">
        <v>46.779780000000002</v>
      </c>
      <c r="C122">
        <v>-117.07763</v>
      </c>
      <c r="D122" t="s">
        <v>275</v>
      </c>
      <c r="E122">
        <v>120</v>
      </c>
      <c r="F122" s="1" t="s">
        <v>391</v>
      </c>
      <c r="G122">
        <v>28</v>
      </c>
      <c r="H122" t="s">
        <v>370</v>
      </c>
      <c r="I122" t="s">
        <v>355</v>
      </c>
      <c r="J122" s="1">
        <v>2.4384000000000001</v>
      </c>
      <c r="K122">
        <v>867</v>
      </c>
      <c r="L122" s="1">
        <f t="shared" si="1"/>
        <v>355.56102362204723</v>
      </c>
      <c r="M122">
        <v>12.1</v>
      </c>
      <c r="N122">
        <v>8.9</v>
      </c>
      <c r="O122">
        <v>70.2</v>
      </c>
      <c r="P122">
        <v>32.6</v>
      </c>
      <c r="Q122">
        <v>58.2</v>
      </c>
    </row>
    <row r="123" spans="1:18" x14ac:dyDescent="0.3">
      <c r="A123" s="1">
        <v>2013</v>
      </c>
      <c r="B123">
        <v>46.779940000000003</v>
      </c>
      <c r="C123">
        <v>-117.07720999999999</v>
      </c>
      <c r="D123" t="s">
        <v>226</v>
      </c>
      <c r="E123">
        <v>121</v>
      </c>
      <c r="F123" s="1" t="s">
        <v>391</v>
      </c>
      <c r="G123">
        <v>29</v>
      </c>
      <c r="H123" t="s">
        <v>370</v>
      </c>
      <c r="I123" t="s">
        <v>355</v>
      </c>
      <c r="J123" s="1">
        <v>2.4384000000000001</v>
      </c>
      <c r="K123">
        <v>491</v>
      </c>
      <c r="L123" s="1">
        <f t="shared" si="1"/>
        <v>201.36154855643045</v>
      </c>
      <c r="M123">
        <v>12.6</v>
      </c>
      <c r="N123">
        <v>9.3000000000000007</v>
      </c>
      <c r="O123">
        <v>69.5</v>
      </c>
      <c r="P123">
        <v>33.6</v>
      </c>
      <c r="Q123">
        <v>56.2</v>
      </c>
    </row>
    <row r="124" spans="1:18" x14ac:dyDescent="0.3">
      <c r="A124" s="1">
        <v>2013</v>
      </c>
      <c r="B124">
        <v>46.779989999999998</v>
      </c>
      <c r="C124">
        <v>-117.0877</v>
      </c>
      <c r="E124">
        <v>122</v>
      </c>
      <c r="F124" s="1" t="s">
        <v>391</v>
      </c>
      <c r="G124">
        <v>4</v>
      </c>
      <c r="H124" t="s">
        <v>366</v>
      </c>
      <c r="J124" s="1">
        <v>2.4384000000000001</v>
      </c>
      <c r="L124" s="1" t="str">
        <f t="shared" si="1"/>
        <v/>
      </c>
    </row>
    <row r="125" spans="1:18" x14ac:dyDescent="0.3">
      <c r="A125" s="1">
        <v>2013</v>
      </c>
      <c r="B125">
        <v>46.780160000000002</v>
      </c>
      <c r="C125">
        <v>-117.08728000000001</v>
      </c>
      <c r="D125" t="s">
        <v>337</v>
      </c>
      <c r="E125">
        <v>123</v>
      </c>
      <c r="F125" s="1" t="s">
        <v>391</v>
      </c>
      <c r="G125">
        <v>5</v>
      </c>
      <c r="H125" t="s">
        <v>366</v>
      </c>
      <c r="I125" t="s">
        <v>355</v>
      </c>
      <c r="J125" s="1">
        <v>2.4384000000000001</v>
      </c>
      <c r="K125">
        <v>225</v>
      </c>
      <c r="L125" s="1">
        <f t="shared" si="1"/>
        <v>92.273622047244089</v>
      </c>
      <c r="M125">
        <v>14.8</v>
      </c>
      <c r="N125">
        <v>9.3000000000000007</v>
      </c>
      <c r="O125">
        <v>66.400000000000006</v>
      </c>
      <c r="P125">
        <v>40.5</v>
      </c>
      <c r="R125" t="s">
        <v>131</v>
      </c>
    </row>
    <row r="126" spans="1:18" x14ac:dyDescent="0.3">
      <c r="A126" s="1">
        <v>2013</v>
      </c>
      <c r="B126">
        <v>46.780140000000003</v>
      </c>
      <c r="C126">
        <v>-117.08686</v>
      </c>
      <c r="D126" t="s">
        <v>95</v>
      </c>
      <c r="E126">
        <v>124</v>
      </c>
      <c r="F126" s="1" t="s">
        <v>391</v>
      </c>
      <c r="G126">
        <v>6</v>
      </c>
      <c r="H126" t="s">
        <v>366</v>
      </c>
      <c r="I126" t="s">
        <v>353</v>
      </c>
      <c r="J126" s="1">
        <v>2.4384000000000001</v>
      </c>
      <c r="K126">
        <v>692</v>
      </c>
      <c r="L126" s="1">
        <f t="shared" si="1"/>
        <v>283.79265091863516</v>
      </c>
      <c r="M126">
        <v>9.6</v>
      </c>
      <c r="N126">
        <v>6.5</v>
      </c>
      <c r="O126">
        <v>77.5</v>
      </c>
      <c r="P126">
        <v>23</v>
      </c>
      <c r="Q126">
        <v>56.7</v>
      </c>
    </row>
    <row r="127" spans="1:18" x14ac:dyDescent="0.3">
      <c r="A127" s="1">
        <v>2013</v>
      </c>
      <c r="B127">
        <v>46.78022</v>
      </c>
      <c r="C127">
        <v>-117.08644</v>
      </c>
      <c r="D127" t="s">
        <v>41</v>
      </c>
      <c r="E127">
        <v>125</v>
      </c>
      <c r="F127" s="1" t="s">
        <v>391</v>
      </c>
      <c r="G127">
        <v>7</v>
      </c>
      <c r="H127" t="s">
        <v>366</v>
      </c>
      <c r="I127" t="s">
        <v>353</v>
      </c>
      <c r="J127" s="1">
        <v>2.4384000000000001</v>
      </c>
      <c r="K127">
        <v>731</v>
      </c>
      <c r="L127" s="1">
        <f t="shared" si="1"/>
        <v>299.78674540682414</v>
      </c>
      <c r="M127">
        <v>9.6999999999999993</v>
      </c>
      <c r="N127">
        <v>8</v>
      </c>
      <c r="O127">
        <v>74.2</v>
      </c>
      <c r="P127">
        <v>26.4</v>
      </c>
      <c r="Q127">
        <v>61.7</v>
      </c>
    </row>
    <row r="128" spans="1:18" x14ac:dyDescent="0.3">
      <c r="A128" s="1">
        <v>2013</v>
      </c>
      <c r="B128">
        <v>46.780180000000001</v>
      </c>
      <c r="C128">
        <v>-117.08601</v>
      </c>
      <c r="D128" t="s">
        <v>2</v>
      </c>
      <c r="E128">
        <v>126</v>
      </c>
      <c r="F128" s="1" t="s">
        <v>391</v>
      </c>
      <c r="G128">
        <v>8</v>
      </c>
      <c r="H128" t="s">
        <v>366</v>
      </c>
      <c r="I128" t="s">
        <v>353</v>
      </c>
      <c r="J128" s="1">
        <v>2.4384000000000001</v>
      </c>
      <c r="K128">
        <v>460</v>
      </c>
      <c r="L128" s="1">
        <f t="shared" si="1"/>
        <v>188.64829396325459</v>
      </c>
      <c r="M128">
        <v>12</v>
      </c>
      <c r="N128">
        <v>9.8000000000000007</v>
      </c>
      <c r="O128">
        <v>68.099999999999994</v>
      </c>
      <c r="P128">
        <v>31.7</v>
      </c>
      <c r="Q128">
        <v>54.2</v>
      </c>
    </row>
    <row r="129" spans="1:17" x14ac:dyDescent="0.3">
      <c r="A129" s="1">
        <v>2013</v>
      </c>
      <c r="B129">
        <v>46.780090000000001</v>
      </c>
      <c r="C129">
        <v>-117.08559</v>
      </c>
      <c r="D129" t="s">
        <v>170</v>
      </c>
      <c r="E129">
        <v>127</v>
      </c>
      <c r="F129" s="1" t="s">
        <v>391</v>
      </c>
      <c r="G129">
        <v>9</v>
      </c>
      <c r="H129" t="s">
        <v>366</v>
      </c>
      <c r="I129" t="s">
        <v>354</v>
      </c>
      <c r="J129" s="1">
        <v>2.4384000000000001</v>
      </c>
      <c r="K129">
        <v>441</v>
      </c>
      <c r="L129" s="1">
        <f t="shared" si="1"/>
        <v>180.85629921259843</v>
      </c>
    </row>
    <row r="130" spans="1:17" x14ac:dyDescent="0.3">
      <c r="A130" s="1">
        <v>2013</v>
      </c>
      <c r="B130">
        <v>46.780209999999997</v>
      </c>
      <c r="C130">
        <v>-117.08519</v>
      </c>
      <c r="D130" t="s">
        <v>190</v>
      </c>
      <c r="E130">
        <v>128</v>
      </c>
      <c r="F130" s="1" t="s">
        <v>391</v>
      </c>
      <c r="G130">
        <v>10</v>
      </c>
      <c r="H130" t="s">
        <v>366</v>
      </c>
      <c r="I130" t="s">
        <v>354</v>
      </c>
      <c r="J130" s="1">
        <v>2.4384000000000001</v>
      </c>
      <c r="K130">
        <v>495</v>
      </c>
      <c r="L130" s="1">
        <f t="shared" si="1"/>
        <v>203.00196850393701</v>
      </c>
    </row>
    <row r="131" spans="1:17" x14ac:dyDescent="0.3">
      <c r="A131" s="1">
        <v>2013</v>
      </c>
      <c r="B131">
        <v>46.780059999999999</v>
      </c>
      <c r="C131">
        <v>-117.08477000000001</v>
      </c>
      <c r="D131" t="s">
        <v>37</v>
      </c>
      <c r="E131">
        <v>129</v>
      </c>
      <c r="F131" s="1" t="s">
        <v>391</v>
      </c>
      <c r="G131">
        <v>11</v>
      </c>
      <c r="H131" t="s">
        <v>366</v>
      </c>
      <c r="I131" t="s">
        <v>352</v>
      </c>
      <c r="J131" s="1">
        <v>2.4384000000000001</v>
      </c>
      <c r="K131">
        <v>1051</v>
      </c>
      <c r="L131" s="1">
        <f t="shared" si="1"/>
        <v>431.02034120734908</v>
      </c>
      <c r="M131">
        <v>10</v>
      </c>
      <c r="N131">
        <v>9.5</v>
      </c>
      <c r="O131">
        <v>65.3</v>
      </c>
      <c r="Q131">
        <v>53.9</v>
      </c>
    </row>
    <row r="132" spans="1:17" x14ac:dyDescent="0.3">
      <c r="A132" s="1">
        <v>2013</v>
      </c>
      <c r="B132">
        <v>46.780149999999999</v>
      </c>
      <c r="C132">
        <v>-117.08435</v>
      </c>
      <c r="E132">
        <v>130</v>
      </c>
      <c r="F132" s="1" t="s">
        <v>391</v>
      </c>
      <c r="G132">
        <v>12</v>
      </c>
      <c r="H132" t="s">
        <v>366</v>
      </c>
      <c r="J132" s="1">
        <v>2.4384000000000001</v>
      </c>
      <c r="L132" s="1" t="str">
        <f t="shared" ref="L132:L195" si="2">IF(K132,K132/J132,"")</f>
        <v/>
      </c>
    </row>
    <row r="133" spans="1:17" x14ac:dyDescent="0.3">
      <c r="A133" s="1">
        <v>2013</v>
      </c>
      <c r="B133">
        <v>46.780099999999997</v>
      </c>
      <c r="C133">
        <v>-117.08394</v>
      </c>
      <c r="E133">
        <v>131</v>
      </c>
      <c r="F133" s="1" t="s">
        <v>391</v>
      </c>
      <c r="G133">
        <v>13</v>
      </c>
      <c r="H133" t="s">
        <v>366</v>
      </c>
      <c r="J133" s="1">
        <v>2.4384000000000001</v>
      </c>
      <c r="L133" s="1" t="str">
        <f t="shared" si="2"/>
        <v/>
      </c>
    </row>
    <row r="134" spans="1:17" x14ac:dyDescent="0.3">
      <c r="A134" s="1">
        <v>2013</v>
      </c>
      <c r="B134">
        <v>46.780169999999998</v>
      </c>
      <c r="C134">
        <v>-117.08351999999999</v>
      </c>
      <c r="E134">
        <v>132</v>
      </c>
      <c r="F134" s="1" t="s">
        <v>391</v>
      </c>
      <c r="G134">
        <v>14</v>
      </c>
      <c r="H134" t="s">
        <v>366</v>
      </c>
      <c r="J134" s="1">
        <v>2.4384000000000001</v>
      </c>
      <c r="L134" s="1" t="str">
        <f t="shared" si="2"/>
        <v/>
      </c>
    </row>
    <row r="135" spans="1:17" x14ac:dyDescent="0.3">
      <c r="A135" s="1">
        <v>2013</v>
      </c>
      <c r="B135">
        <v>46.780090000000001</v>
      </c>
      <c r="C135">
        <v>-117.0831</v>
      </c>
      <c r="E135">
        <v>133</v>
      </c>
      <c r="F135" s="1" t="s">
        <v>391</v>
      </c>
      <c r="G135">
        <v>15</v>
      </c>
      <c r="H135" t="s">
        <v>366</v>
      </c>
      <c r="J135" s="1">
        <v>2.4384000000000001</v>
      </c>
      <c r="L135" s="1" t="str">
        <f t="shared" si="2"/>
        <v/>
      </c>
    </row>
    <row r="136" spans="1:17" x14ac:dyDescent="0.3">
      <c r="A136" s="1">
        <v>2013</v>
      </c>
      <c r="B136">
        <v>46.780160000000002</v>
      </c>
      <c r="C136">
        <v>-117.08268</v>
      </c>
      <c r="E136">
        <v>134</v>
      </c>
      <c r="F136" s="1" t="s">
        <v>391</v>
      </c>
      <c r="G136">
        <v>16</v>
      </c>
      <c r="H136" t="s">
        <v>366</v>
      </c>
      <c r="J136" s="1">
        <v>2.4384000000000001</v>
      </c>
      <c r="L136" s="1" t="str">
        <f t="shared" si="2"/>
        <v/>
      </c>
    </row>
    <row r="137" spans="1:17" x14ac:dyDescent="0.3">
      <c r="A137" s="1">
        <v>2013</v>
      </c>
      <c r="B137">
        <v>46.780189999999997</v>
      </c>
      <c r="C137">
        <v>-117.08226999999999</v>
      </c>
      <c r="D137" t="s">
        <v>114</v>
      </c>
      <c r="E137">
        <v>135</v>
      </c>
      <c r="F137" s="1" t="s">
        <v>391</v>
      </c>
      <c r="G137">
        <v>17</v>
      </c>
      <c r="H137" t="s">
        <v>366</v>
      </c>
      <c r="I137" t="s">
        <v>353</v>
      </c>
      <c r="J137" s="1">
        <v>2.4384000000000001</v>
      </c>
      <c r="K137">
        <v>766</v>
      </c>
      <c r="L137" s="1">
        <f t="shared" si="2"/>
        <v>314.14041994750653</v>
      </c>
      <c r="M137">
        <v>8.6</v>
      </c>
      <c r="N137">
        <v>6.9</v>
      </c>
      <c r="O137">
        <v>78.8</v>
      </c>
      <c r="P137">
        <v>20.9</v>
      </c>
      <c r="Q137">
        <v>60.8</v>
      </c>
    </row>
    <row r="138" spans="1:17" x14ac:dyDescent="0.3">
      <c r="A138" s="1">
        <v>2013</v>
      </c>
      <c r="B138">
        <v>46.78</v>
      </c>
      <c r="C138">
        <v>-117.08185</v>
      </c>
      <c r="D138" t="s">
        <v>73</v>
      </c>
      <c r="E138">
        <v>136</v>
      </c>
      <c r="F138" s="1" t="s">
        <v>391</v>
      </c>
      <c r="G138">
        <v>18</v>
      </c>
      <c r="H138" t="s">
        <v>366</v>
      </c>
      <c r="I138" t="s">
        <v>353</v>
      </c>
      <c r="J138" s="1">
        <v>2.4384000000000001</v>
      </c>
      <c r="K138">
        <v>1049</v>
      </c>
      <c r="L138" s="1">
        <f t="shared" si="2"/>
        <v>430.20013123359576</v>
      </c>
      <c r="M138">
        <v>9.3000000000000007</v>
      </c>
      <c r="N138">
        <v>6.8</v>
      </c>
      <c r="O138">
        <v>78.400000000000006</v>
      </c>
      <c r="P138">
        <v>22.3</v>
      </c>
      <c r="Q138">
        <v>62.7</v>
      </c>
    </row>
    <row r="139" spans="1:17" x14ac:dyDescent="0.3">
      <c r="A139" s="1">
        <v>2013</v>
      </c>
      <c r="B139">
        <v>46.780149999999999</v>
      </c>
      <c r="C139">
        <v>-117.08145</v>
      </c>
      <c r="D139" t="s">
        <v>5</v>
      </c>
      <c r="E139">
        <v>137</v>
      </c>
      <c r="F139" s="1" t="s">
        <v>391</v>
      </c>
      <c r="G139">
        <v>19</v>
      </c>
      <c r="H139" t="s">
        <v>366</v>
      </c>
      <c r="I139" t="s">
        <v>353</v>
      </c>
      <c r="J139" s="1">
        <v>2.4384000000000001</v>
      </c>
      <c r="K139">
        <v>1117</v>
      </c>
      <c r="L139" s="1">
        <f t="shared" si="2"/>
        <v>458.08727034120733</v>
      </c>
      <c r="M139">
        <v>11.9</v>
      </c>
      <c r="N139">
        <v>9.6</v>
      </c>
      <c r="O139">
        <v>68.400000000000006</v>
      </c>
      <c r="P139">
        <v>32.5</v>
      </c>
      <c r="Q139">
        <v>60.4</v>
      </c>
    </row>
    <row r="140" spans="1:17" x14ac:dyDescent="0.3">
      <c r="A140" s="1">
        <v>2013</v>
      </c>
      <c r="B140">
        <v>46.780140000000003</v>
      </c>
      <c r="C140">
        <v>-117.08101000000001</v>
      </c>
      <c r="D140" t="s">
        <v>304</v>
      </c>
      <c r="E140">
        <v>138</v>
      </c>
      <c r="F140" s="1" t="s">
        <v>391</v>
      </c>
      <c r="G140">
        <v>20</v>
      </c>
      <c r="H140" t="s">
        <v>366</v>
      </c>
      <c r="I140" t="s">
        <v>355</v>
      </c>
      <c r="J140" s="1">
        <v>2.4384000000000001</v>
      </c>
      <c r="K140">
        <v>860</v>
      </c>
      <c r="L140" s="1">
        <f t="shared" si="2"/>
        <v>352.69028871391072</v>
      </c>
      <c r="M140">
        <v>11.2</v>
      </c>
      <c r="N140">
        <v>9.1</v>
      </c>
      <c r="O140">
        <v>71.900000000000006</v>
      </c>
      <c r="P140">
        <v>29.8</v>
      </c>
      <c r="Q140">
        <v>58.9</v>
      </c>
    </row>
    <row r="141" spans="1:17" x14ac:dyDescent="0.3">
      <c r="A141" s="1">
        <v>2013</v>
      </c>
      <c r="B141">
        <v>46.779989999999998</v>
      </c>
      <c r="C141">
        <v>-117.08059</v>
      </c>
      <c r="D141" t="s">
        <v>262</v>
      </c>
      <c r="E141">
        <v>139</v>
      </c>
      <c r="F141" s="1" t="s">
        <v>391</v>
      </c>
      <c r="G141">
        <v>21</v>
      </c>
      <c r="H141" t="s">
        <v>366</v>
      </c>
      <c r="I141" t="s">
        <v>355</v>
      </c>
      <c r="J141" s="1">
        <v>2.4384000000000001</v>
      </c>
      <c r="K141">
        <v>656</v>
      </c>
      <c r="L141" s="1">
        <f t="shared" si="2"/>
        <v>269.02887139107611</v>
      </c>
      <c r="M141">
        <v>9.5</v>
      </c>
      <c r="N141">
        <v>9.1</v>
      </c>
      <c r="O141">
        <v>74.599999999999994</v>
      </c>
      <c r="P141">
        <v>24</v>
      </c>
      <c r="Q141">
        <v>58.1</v>
      </c>
    </row>
    <row r="142" spans="1:17" x14ac:dyDescent="0.3">
      <c r="A142" s="1">
        <v>2013</v>
      </c>
      <c r="B142">
        <v>46.780259999999998</v>
      </c>
      <c r="C142">
        <v>-117.08018</v>
      </c>
      <c r="D142" t="s">
        <v>283</v>
      </c>
      <c r="E142">
        <v>140</v>
      </c>
      <c r="F142" s="1" t="s">
        <v>391</v>
      </c>
      <c r="G142">
        <v>22</v>
      </c>
      <c r="H142" t="s">
        <v>366</v>
      </c>
      <c r="I142" t="s">
        <v>355</v>
      </c>
      <c r="J142" s="1">
        <v>2.4384000000000001</v>
      </c>
      <c r="K142">
        <v>681</v>
      </c>
      <c r="L142" s="1">
        <f t="shared" si="2"/>
        <v>279.28149606299212</v>
      </c>
      <c r="M142">
        <v>9.1</v>
      </c>
      <c r="N142">
        <v>9.1</v>
      </c>
      <c r="O142">
        <v>75.2</v>
      </c>
      <c r="P142">
        <v>22.7</v>
      </c>
      <c r="Q142">
        <v>59.2</v>
      </c>
    </row>
    <row r="143" spans="1:17" x14ac:dyDescent="0.3">
      <c r="A143" s="1">
        <v>2013</v>
      </c>
      <c r="B143">
        <v>46.780230000000003</v>
      </c>
      <c r="C143">
        <v>-117.07975999999999</v>
      </c>
      <c r="D143" t="s">
        <v>310</v>
      </c>
      <c r="E143">
        <v>141</v>
      </c>
      <c r="F143" s="1" t="s">
        <v>391</v>
      </c>
      <c r="G143">
        <v>23</v>
      </c>
      <c r="H143" t="s">
        <v>366</v>
      </c>
      <c r="I143" t="s">
        <v>355</v>
      </c>
      <c r="J143" s="1">
        <v>2.4384000000000001</v>
      </c>
      <c r="K143">
        <v>712</v>
      </c>
      <c r="L143" s="1">
        <f t="shared" si="2"/>
        <v>291.99475065616798</v>
      </c>
      <c r="M143">
        <v>8.3000000000000007</v>
      </c>
      <c r="N143">
        <v>9.1</v>
      </c>
      <c r="O143">
        <v>75.8</v>
      </c>
      <c r="P143">
        <v>19.7</v>
      </c>
      <c r="Q143">
        <v>58.4</v>
      </c>
    </row>
    <row r="144" spans="1:17" x14ac:dyDescent="0.3">
      <c r="A144" s="1">
        <v>2013</v>
      </c>
      <c r="B144">
        <v>46.780189999999997</v>
      </c>
      <c r="C144">
        <v>-117.07934</v>
      </c>
      <c r="D144" t="s">
        <v>228</v>
      </c>
      <c r="E144">
        <v>142</v>
      </c>
      <c r="F144" s="1" t="s">
        <v>391</v>
      </c>
      <c r="G144">
        <v>24</v>
      </c>
      <c r="H144" t="s">
        <v>366</v>
      </c>
      <c r="I144" t="s">
        <v>355</v>
      </c>
      <c r="J144" s="1">
        <v>2.4384000000000001</v>
      </c>
      <c r="K144">
        <v>768</v>
      </c>
      <c r="L144" s="1">
        <f t="shared" si="2"/>
        <v>314.96062992125985</v>
      </c>
      <c r="M144">
        <v>9.3000000000000007</v>
      </c>
      <c r="N144">
        <v>9.3000000000000007</v>
      </c>
      <c r="O144">
        <v>73.2</v>
      </c>
      <c r="P144">
        <v>24.6</v>
      </c>
      <c r="Q144">
        <v>56.8</v>
      </c>
    </row>
    <row r="145" spans="1:18" x14ac:dyDescent="0.3">
      <c r="A145" s="1">
        <v>2013</v>
      </c>
      <c r="B145">
        <v>46.780099999999997</v>
      </c>
      <c r="C145">
        <v>-117.0789</v>
      </c>
      <c r="D145" t="s">
        <v>329</v>
      </c>
      <c r="E145">
        <v>143</v>
      </c>
      <c r="F145" s="1" t="s">
        <v>391</v>
      </c>
      <c r="G145">
        <v>25</v>
      </c>
      <c r="H145" t="s">
        <v>366</v>
      </c>
      <c r="I145" t="s">
        <v>355</v>
      </c>
      <c r="J145" s="1">
        <v>2.4384000000000001</v>
      </c>
      <c r="K145">
        <v>892</v>
      </c>
      <c r="L145" s="1">
        <f t="shared" si="2"/>
        <v>365.81364829396324</v>
      </c>
      <c r="M145">
        <v>8.1999999999999993</v>
      </c>
      <c r="N145">
        <v>8.8000000000000007</v>
      </c>
      <c r="O145">
        <v>74.400000000000006</v>
      </c>
      <c r="P145">
        <v>20.100000000000001</v>
      </c>
      <c r="Q145">
        <v>55.3</v>
      </c>
    </row>
    <row r="146" spans="1:18" x14ac:dyDescent="0.3">
      <c r="A146" s="1">
        <v>2013</v>
      </c>
      <c r="B146">
        <v>46.780119999999997</v>
      </c>
      <c r="C146">
        <v>-117.07850000000001</v>
      </c>
      <c r="D146" t="s">
        <v>327</v>
      </c>
      <c r="E146">
        <v>144</v>
      </c>
      <c r="F146" s="1" t="s">
        <v>391</v>
      </c>
      <c r="G146">
        <v>26</v>
      </c>
      <c r="H146" t="s">
        <v>366</v>
      </c>
      <c r="I146" t="s">
        <v>355</v>
      </c>
      <c r="J146" s="1">
        <v>2.4384000000000001</v>
      </c>
      <c r="K146">
        <v>700</v>
      </c>
      <c r="L146" s="1">
        <f t="shared" si="2"/>
        <v>287.07349081364828</v>
      </c>
      <c r="M146">
        <v>10.4</v>
      </c>
      <c r="N146">
        <v>8.8000000000000007</v>
      </c>
      <c r="O146">
        <v>73.099999999999994</v>
      </c>
      <c r="P146">
        <v>27.7</v>
      </c>
      <c r="Q146">
        <v>56.2</v>
      </c>
    </row>
    <row r="147" spans="1:18" x14ac:dyDescent="0.3">
      <c r="A147" s="1">
        <v>2013</v>
      </c>
      <c r="B147">
        <v>46.78013</v>
      </c>
      <c r="C147">
        <v>-117.07808</v>
      </c>
      <c r="D147" t="s">
        <v>328</v>
      </c>
      <c r="E147">
        <v>145</v>
      </c>
      <c r="F147" s="1" t="s">
        <v>391</v>
      </c>
      <c r="G147">
        <v>27</v>
      </c>
      <c r="H147" t="s">
        <v>366</v>
      </c>
      <c r="I147" t="s">
        <v>355</v>
      </c>
      <c r="J147" s="1">
        <v>2.4384000000000001</v>
      </c>
      <c r="K147">
        <v>812</v>
      </c>
      <c r="L147" s="1">
        <f t="shared" si="2"/>
        <v>333.00524934383202</v>
      </c>
      <c r="M147">
        <v>9.1999999999999993</v>
      </c>
      <c r="N147">
        <v>8.8000000000000007</v>
      </c>
      <c r="O147">
        <v>73.900000000000006</v>
      </c>
      <c r="P147">
        <v>23.1</v>
      </c>
      <c r="Q147">
        <v>52.4</v>
      </c>
    </row>
    <row r="148" spans="1:18" x14ac:dyDescent="0.3">
      <c r="A148" s="1">
        <v>2013</v>
      </c>
      <c r="B148">
        <v>46.780070000000002</v>
      </c>
      <c r="C148">
        <v>-117.07767</v>
      </c>
      <c r="D148" t="s">
        <v>243</v>
      </c>
      <c r="E148">
        <v>146</v>
      </c>
      <c r="F148" s="1" t="s">
        <v>391</v>
      </c>
      <c r="G148">
        <v>28</v>
      </c>
      <c r="H148" t="s">
        <v>366</v>
      </c>
      <c r="I148" t="s">
        <v>355</v>
      </c>
      <c r="J148" s="1">
        <v>2.4384000000000001</v>
      </c>
      <c r="K148">
        <v>792</v>
      </c>
      <c r="L148" s="1">
        <f t="shared" si="2"/>
        <v>324.8031496062992</v>
      </c>
      <c r="M148">
        <v>11.5</v>
      </c>
      <c r="N148">
        <v>9.4</v>
      </c>
      <c r="O148">
        <v>71.8</v>
      </c>
      <c r="P148">
        <v>31</v>
      </c>
      <c r="Q148">
        <v>58.8</v>
      </c>
    </row>
    <row r="149" spans="1:18" x14ac:dyDescent="0.3">
      <c r="A149" s="1">
        <v>2013</v>
      </c>
      <c r="B149">
        <v>46.780230000000003</v>
      </c>
      <c r="C149">
        <v>-117.07725000000001</v>
      </c>
      <c r="D149" t="s">
        <v>230</v>
      </c>
      <c r="E149">
        <v>147</v>
      </c>
      <c r="F149" s="1" t="s">
        <v>391</v>
      </c>
      <c r="G149">
        <v>29</v>
      </c>
      <c r="H149" t="s">
        <v>366</v>
      </c>
      <c r="I149" t="s">
        <v>355</v>
      </c>
      <c r="J149" s="1">
        <v>2.4384000000000001</v>
      </c>
      <c r="K149">
        <v>506</v>
      </c>
      <c r="L149" s="1">
        <f t="shared" si="2"/>
        <v>207.51312335958005</v>
      </c>
      <c r="M149">
        <v>10.5</v>
      </c>
      <c r="N149">
        <v>9.3000000000000007</v>
      </c>
      <c r="O149">
        <v>73.400000000000006</v>
      </c>
      <c r="P149">
        <v>28.8</v>
      </c>
      <c r="Q149">
        <v>57.4</v>
      </c>
      <c r="R149" t="s">
        <v>347</v>
      </c>
    </row>
    <row r="150" spans="1:18" x14ac:dyDescent="0.3">
      <c r="A150" s="1">
        <v>2013</v>
      </c>
      <c r="B150">
        <v>46.78</v>
      </c>
      <c r="C150">
        <v>-117.07683</v>
      </c>
      <c r="D150" t="s">
        <v>218</v>
      </c>
      <c r="E150">
        <v>148</v>
      </c>
      <c r="F150" s="1" t="s">
        <v>391</v>
      </c>
      <c r="G150">
        <v>30</v>
      </c>
      <c r="H150" t="s">
        <v>366</v>
      </c>
      <c r="I150" t="s">
        <v>355</v>
      </c>
      <c r="J150" s="1">
        <v>2.4384000000000001</v>
      </c>
      <c r="K150">
        <v>1091</v>
      </c>
      <c r="L150" s="1">
        <f t="shared" si="2"/>
        <v>447.42454068241466</v>
      </c>
      <c r="M150">
        <v>10.7</v>
      </c>
      <c r="N150">
        <v>9.6999999999999993</v>
      </c>
      <c r="O150">
        <v>73.900000000000006</v>
      </c>
      <c r="P150">
        <v>29.7</v>
      </c>
      <c r="Q150">
        <v>59.1</v>
      </c>
    </row>
    <row r="151" spans="1:18" x14ac:dyDescent="0.3">
      <c r="A151" s="1">
        <v>2013</v>
      </c>
      <c r="B151">
        <v>46.780419999999999</v>
      </c>
      <c r="C151">
        <v>-117.08710000000001</v>
      </c>
      <c r="D151" t="s">
        <v>332</v>
      </c>
      <c r="E151">
        <v>149</v>
      </c>
      <c r="F151" s="1" t="s">
        <v>391</v>
      </c>
      <c r="G151">
        <v>6</v>
      </c>
      <c r="H151" t="s">
        <v>371</v>
      </c>
      <c r="I151" t="s">
        <v>355</v>
      </c>
      <c r="J151" s="1">
        <v>2.4384000000000001</v>
      </c>
      <c r="K151">
        <v>223</v>
      </c>
      <c r="L151" s="1">
        <f t="shared" si="2"/>
        <v>91.45341207349081</v>
      </c>
      <c r="M151">
        <v>15.5</v>
      </c>
      <c r="N151">
        <v>9.1999999999999993</v>
      </c>
      <c r="O151">
        <v>65.2</v>
      </c>
      <c r="P151">
        <v>43.2</v>
      </c>
      <c r="R151" t="s">
        <v>131</v>
      </c>
    </row>
    <row r="152" spans="1:18" x14ac:dyDescent="0.3">
      <c r="A152" s="1">
        <v>2013</v>
      </c>
      <c r="B152">
        <v>46.78051</v>
      </c>
      <c r="C152">
        <v>-117.08668</v>
      </c>
      <c r="D152" t="s">
        <v>23</v>
      </c>
      <c r="E152">
        <v>150</v>
      </c>
      <c r="F152" s="1" t="s">
        <v>391</v>
      </c>
      <c r="G152">
        <v>7</v>
      </c>
      <c r="H152" t="s">
        <v>371</v>
      </c>
      <c r="I152" t="s">
        <v>353</v>
      </c>
      <c r="J152" s="1">
        <v>2.4384000000000001</v>
      </c>
      <c r="K152">
        <v>678</v>
      </c>
      <c r="L152" s="1">
        <f t="shared" si="2"/>
        <v>278.05118110236219</v>
      </c>
      <c r="M152">
        <v>10.6</v>
      </c>
      <c r="N152">
        <v>9.1</v>
      </c>
      <c r="O152">
        <v>72.7</v>
      </c>
      <c r="P152">
        <v>28.3</v>
      </c>
      <c r="Q152">
        <v>61.1</v>
      </c>
    </row>
    <row r="153" spans="1:18" x14ac:dyDescent="0.3">
      <c r="A153" s="1">
        <v>2013</v>
      </c>
      <c r="B153">
        <v>46.780459999999998</v>
      </c>
      <c r="C153">
        <v>-117.08623</v>
      </c>
      <c r="D153" t="s">
        <v>97</v>
      </c>
      <c r="E153">
        <v>151</v>
      </c>
      <c r="F153" s="1" t="s">
        <v>391</v>
      </c>
      <c r="G153">
        <v>8</v>
      </c>
      <c r="H153" t="s">
        <v>371</v>
      </c>
      <c r="I153" t="s">
        <v>353</v>
      </c>
      <c r="J153" s="1">
        <v>2.4384000000000001</v>
      </c>
      <c r="K153">
        <v>612</v>
      </c>
      <c r="L153" s="1">
        <f t="shared" si="2"/>
        <v>250.98425196850391</v>
      </c>
      <c r="M153">
        <v>10.1</v>
      </c>
      <c r="N153">
        <v>6.8</v>
      </c>
      <c r="O153">
        <v>77.7</v>
      </c>
      <c r="P153">
        <v>23.5</v>
      </c>
      <c r="Q153">
        <v>59.8</v>
      </c>
    </row>
    <row r="154" spans="1:18" x14ac:dyDescent="0.3">
      <c r="A154" s="1">
        <v>2013</v>
      </c>
      <c r="B154">
        <v>46.780369999999998</v>
      </c>
      <c r="C154">
        <v>-117.08583</v>
      </c>
      <c r="D154" t="s">
        <v>68</v>
      </c>
      <c r="E154">
        <v>152</v>
      </c>
      <c r="F154" s="1" t="s">
        <v>391</v>
      </c>
      <c r="G154">
        <v>9</v>
      </c>
      <c r="H154" t="s">
        <v>371</v>
      </c>
      <c r="I154" t="s">
        <v>353</v>
      </c>
      <c r="J154" s="1">
        <v>2.4384000000000001</v>
      </c>
      <c r="K154">
        <v>558</v>
      </c>
      <c r="L154" s="1">
        <f t="shared" si="2"/>
        <v>228.83858267716533</v>
      </c>
      <c r="M154">
        <v>12.1</v>
      </c>
      <c r="N154">
        <v>6.6</v>
      </c>
      <c r="O154">
        <v>73.099999999999994</v>
      </c>
      <c r="P154">
        <v>28.1</v>
      </c>
      <c r="Q154">
        <v>57.3</v>
      </c>
    </row>
    <row r="155" spans="1:18" x14ac:dyDescent="0.3">
      <c r="A155" s="1">
        <v>2013</v>
      </c>
      <c r="B155">
        <v>46.780500000000004</v>
      </c>
      <c r="C155">
        <v>-117.08543</v>
      </c>
      <c r="D155" t="s">
        <v>34</v>
      </c>
      <c r="E155">
        <v>153</v>
      </c>
      <c r="F155" s="1" t="s">
        <v>391</v>
      </c>
      <c r="G155">
        <v>10</v>
      </c>
      <c r="H155" t="s">
        <v>371</v>
      </c>
      <c r="I155" t="s">
        <v>353</v>
      </c>
      <c r="J155" s="1">
        <v>2.4384000000000001</v>
      </c>
      <c r="K155">
        <v>588</v>
      </c>
      <c r="L155" s="1">
        <f t="shared" si="2"/>
        <v>241.14173228346456</v>
      </c>
      <c r="M155">
        <v>12</v>
      </c>
      <c r="N155">
        <v>9.1999999999999993</v>
      </c>
      <c r="O155">
        <v>70.2</v>
      </c>
      <c r="P155">
        <v>31.3</v>
      </c>
      <c r="Q155">
        <v>57.2</v>
      </c>
    </row>
    <row r="156" spans="1:18" x14ac:dyDescent="0.3">
      <c r="A156" s="1">
        <v>2013</v>
      </c>
      <c r="B156">
        <v>46.780349999999999</v>
      </c>
      <c r="C156">
        <v>-117.08501</v>
      </c>
      <c r="D156" t="s">
        <v>164</v>
      </c>
      <c r="E156">
        <v>154</v>
      </c>
      <c r="F156" s="1" t="s">
        <v>391</v>
      </c>
      <c r="G156">
        <v>11</v>
      </c>
      <c r="H156" t="s">
        <v>371</v>
      </c>
      <c r="I156" t="s">
        <v>354</v>
      </c>
      <c r="J156" s="1">
        <v>2.4384000000000001</v>
      </c>
      <c r="K156">
        <v>196</v>
      </c>
      <c r="L156" s="1">
        <f t="shared" si="2"/>
        <v>80.380577427821521</v>
      </c>
      <c r="R156" t="s">
        <v>165</v>
      </c>
    </row>
    <row r="157" spans="1:18" x14ac:dyDescent="0.3">
      <c r="A157" s="1">
        <v>2013</v>
      </c>
      <c r="B157">
        <v>46.780439999999999</v>
      </c>
      <c r="C157">
        <v>-117.08459000000001</v>
      </c>
      <c r="D157" t="s">
        <v>90</v>
      </c>
      <c r="E157">
        <v>155</v>
      </c>
      <c r="F157" s="1" t="s">
        <v>391</v>
      </c>
      <c r="G157">
        <v>12</v>
      </c>
      <c r="H157" t="s">
        <v>371</v>
      </c>
      <c r="I157" t="s">
        <v>352</v>
      </c>
      <c r="J157" s="1">
        <v>2.4384000000000001</v>
      </c>
      <c r="K157">
        <v>556</v>
      </c>
      <c r="L157" s="1">
        <f t="shared" si="2"/>
        <v>228.01837270341207</v>
      </c>
      <c r="M157">
        <v>12.4</v>
      </c>
      <c r="N157">
        <v>7.6</v>
      </c>
      <c r="O157">
        <v>63.2</v>
      </c>
      <c r="Q157">
        <v>49.7</v>
      </c>
    </row>
    <row r="158" spans="1:18" x14ac:dyDescent="0.3">
      <c r="A158" s="1">
        <v>2013</v>
      </c>
      <c r="B158">
        <v>46.780389999999997</v>
      </c>
      <c r="C158">
        <v>-117.08418</v>
      </c>
      <c r="E158">
        <v>156</v>
      </c>
      <c r="F158" s="1" t="s">
        <v>391</v>
      </c>
      <c r="G158">
        <v>13</v>
      </c>
      <c r="H158" t="s">
        <v>371</v>
      </c>
      <c r="J158" s="1">
        <v>2.4384000000000001</v>
      </c>
      <c r="L158" s="1" t="str">
        <f t="shared" si="2"/>
        <v/>
      </c>
    </row>
    <row r="159" spans="1:18" x14ac:dyDescent="0.3">
      <c r="A159" s="1">
        <v>2013</v>
      </c>
      <c r="B159">
        <v>46.780450000000002</v>
      </c>
      <c r="C159">
        <v>-117.08376</v>
      </c>
      <c r="E159">
        <v>157</v>
      </c>
      <c r="F159" s="1" t="s">
        <v>391</v>
      </c>
      <c r="G159">
        <v>14</v>
      </c>
      <c r="H159" t="s">
        <v>371</v>
      </c>
      <c r="J159" s="1">
        <v>2.4384000000000001</v>
      </c>
      <c r="L159" s="1" t="str">
        <f t="shared" si="2"/>
        <v/>
      </c>
    </row>
    <row r="160" spans="1:18" x14ac:dyDescent="0.3">
      <c r="A160" s="1">
        <v>2013</v>
      </c>
      <c r="B160">
        <v>46.780369999999998</v>
      </c>
      <c r="C160">
        <v>-117.08334000000001</v>
      </c>
      <c r="E160">
        <v>158</v>
      </c>
      <c r="F160" s="1" t="s">
        <v>391</v>
      </c>
      <c r="G160">
        <v>15</v>
      </c>
      <c r="H160" t="s">
        <v>371</v>
      </c>
      <c r="J160" s="1">
        <v>2.4384000000000001</v>
      </c>
      <c r="L160" s="1" t="str">
        <f t="shared" si="2"/>
        <v/>
      </c>
    </row>
    <row r="161" spans="1:18" x14ac:dyDescent="0.3">
      <c r="A161" s="1">
        <v>2013</v>
      </c>
      <c r="B161">
        <v>46.780439999999999</v>
      </c>
      <c r="C161">
        <v>-117.08292</v>
      </c>
      <c r="D161" t="s">
        <v>208</v>
      </c>
      <c r="E161">
        <v>159</v>
      </c>
      <c r="F161" s="1" t="s">
        <v>391</v>
      </c>
      <c r="G161">
        <v>16</v>
      </c>
      <c r="H161" t="s">
        <v>371</v>
      </c>
      <c r="I161" t="s">
        <v>354</v>
      </c>
      <c r="J161" s="1">
        <v>2.4384000000000001</v>
      </c>
      <c r="K161">
        <v>143</v>
      </c>
      <c r="L161" s="1">
        <f t="shared" si="2"/>
        <v>58.645013123359576</v>
      </c>
    </row>
    <row r="162" spans="1:18" x14ac:dyDescent="0.3">
      <c r="A162" s="1">
        <v>2013</v>
      </c>
      <c r="B162">
        <v>46.780479999999997</v>
      </c>
      <c r="C162">
        <v>-117.0825</v>
      </c>
      <c r="D162" t="s">
        <v>193</v>
      </c>
      <c r="E162">
        <v>160</v>
      </c>
      <c r="F162" s="1" t="s">
        <v>391</v>
      </c>
      <c r="G162">
        <v>17</v>
      </c>
      <c r="H162" t="s">
        <v>371</v>
      </c>
      <c r="I162" t="s">
        <v>354</v>
      </c>
      <c r="J162" s="1">
        <v>2.4384000000000001</v>
      </c>
      <c r="K162">
        <v>327</v>
      </c>
      <c r="L162" s="1">
        <f t="shared" si="2"/>
        <v>134.10433070866142</v>
      </c>
    </row>
    <row r="163" spans="1:18" x14ac:dyDescent="0.3">
      <c r="A163" s="1">
        <v>2013</v>
      </c>
      <c r="B163">
        <v>46.780279999999998</v>
      </c>
      <c r="C163">
        <v>-117.08208999999999</v>
      </c>
      <c r="D163" t="s">
        <v>77</v>
      </c>
      <c r="E163">
        <v>161</v>
      </c>
      <c r="F163" s="1" t="s">
        <v>391</v>
      </c>
      <c r="G163">
        <v>18</v>
      </c>
      <c r="H163" t="s">
        <v>371</v>
      </c>
      <c r="I163" t="s">
        <v>353</v>
      </c>
      <c r="J163" s="1">
        <v>2.4384000000000001</v>
      </c>
      <c r="K163">
        <v>1103</v>
      </c>
      <c r="L163" s="1">
        <f t="shared" si="2"/>
        <v>452.34580052493436</v>
      </c>
      <c r="M163">
        <v>9</v>
      </c>
      <c r="N163">
        <v>6.6</v>
      </c>
      <c r="O163">
        <v>78.400000000000006</v>
      </c>
      <c r="P163">
        <v>22</v>
      </c>
      <c r="Q163">
        <v>61.8</v>
      </c>
    </row>
    <row r="164" spans="1:18" x14ac:dyDescent="0.3">
      <c r="A164" s="1">
        <v>2013</v>
      </c>
      <c r="B164">
        <v>46.780410000000003</v>
      </c>
      <c r="C164">
        <v>-117.08165</v>
      </c>
      <c r="D164" t="s">
        <v>16</v>
      </c>
      <c r="E164">
        <v>162</v>
      </c>
      <c r="F164" s="1" t="s">
        <v>391</v>
      </c>
      <c r="G164">
        <v>19</v>
      </c>
      <c r="H164" t="s">
        <v>371</v>
      </c>
      <c r="I164" t="s">
        <v>353</v>
      </c>
      <c r="J164" s="1">
        <v>2.4384000000000001</v>
      </c>
      <c r="K164">
        <v>816</v>
      </c>
      <c r="L164" s="1">
        <f t="shared" si="2"/>
        <v>334.64566929133855</v>
      </c>
      <c r="M164">
        <v>9.9</v>
      </c>
      <c r="N164">
        <v>9.8000000000000007</v>
      </c>
      <c r="O164">
        <v>70</v>
      </c>
      <c r="P164">
        <v>27</v>
      </c>
      <c r="Q164">
        <v>60.3</v>
      </c>
    </row>
    <row r="165" spans="1:18" x14ac:dyDescent="0.3">
      <c r="A165" s="1">
        <v>2013</v>
      </c>
      <c r="B165">
        <v>46.780419999999999</v>
      </c>
      <c r="C165">
        <v>-117.08125</v>
      </c>
      <c r="D165" t="s">
        <v>79</v>
      </c>
      <c r="E165">
        <v>163</v>
      </c>
      <c r="F165" s="1" t="s">
        <v>391</v>
      </c>
      <c r="G165">
        <v>20</v>
      </c>
      <c r="H165" t="s">
        <v>371</v>
      </c>
      <c r="I165" t="s">
        <v>353</v>
      </c>
      <c r="J165" s="1">
        <v>2.4384000000000001</v>
      </c>
      <c r="K165">
        <v>889</v>
      </c>
      <c r="L165" s="1">
        <f t="shared" si="2"/>
        <v>364.58333333333331</v>
      </c>
      <c r="M165">
        <v>9</v>
      </c>
      <c r="N165">
        <v>6.9</v>
      </c>
      <c r="O165">
        <v>78.900000000000006</v>
      </c>
      <c r="P165">
        <v>21.5</v>
      </c>
      <c r="Q165">
        <v>62.1</v>
      </c>
    </row>
    <row r="166" spans="1:18" x14ac:dyDescent="0.3">
      <c r="A166" s="1">
        <v>2013</v>
      </c>
      <c r="B166">
        <v>46.780279999999998</v>
      </c>
      <c r="C166">
        <v>-117.08083000000001</v>
      </c>
      <c r="D166" t="s">
        <v>290</v>
      </c>
      <c r="E166">
        <v>164</v>
      </c>
      <c r="F166" s="1" t="s">
        <v>391</v>
      </c>
      <c r="G166">
        <v>21</v>
      </c>
      <c r="H166" t="s">
        <v>371</v>
      </c>
      <c r="I166" t="s">
        <v>355</v>
      </c>
      <c r="J166" s="1">
        <v>2.4384000000000001</v>
      </c>
      <c r="K166">
        <v>798</v>
      </c>
      <c r="L166" s="1">
        <f t="shared" si="2"/>
        <v>327.26377952755905</v>
      </c>
      <c r="M166">
        <v>9.4</v>
      </c>
      <c r="N166">
        <v>9.1</v>
      </c>
      <c r="O166">
        <v>73.400000000000006</v>
      </c>
      <c r="P166">
        <v>23.3</v>
      </c>
      <c r="Q166">
        <v>55.9</v>
      </c>
      <c r="R166">
        <f>K166</f>
        <v>798</v>
      </c>
    </row>
    <row r="167" spans="1:18" x14ac:dyDescent="0.3">
      <c r="A167" s="1">
        <v>2013</v>
      </c>
      <c r="B167">
        <v>46.780540000000002</v>
      </c>
      <c r="C167">
        <v>-117.08041</v>
      </c>
      <c r="D167" t="s">
        <v>299</v>
      </c>
      <c r="E167">
        <v>165</v>
      </c>
      <c r="F167" s="1" t="s">
        <v>391</v>
      </c>
      <c r="G167">
        <v>22</v>
      </c>
      <c r="H167" t="s">
        <v>371</v>
      </c>
      <c r="I167" t="s">
        <v>355</v>
      </c>
      <c r="J167" s="1">
        <v>2.4384000000000001</v>
      </c>
      <c r="K167">
        <v>726</v>
      </c>
      <c r="L167" s="1">
        <f t="shared" si="2"/>
        <v>297.73622047244095</v>
      </c>
      <c r="M167">
        <v>10</v>
      </c>
      <c r="N167">
        <v>9.1</v>
      </c>
      <c r="O167">
        <v>74.400000000000006</v>
      </c>
      <c r="P167">
        <v>25.7</v>
      </c>
      <c r="Q167">
        <v>58.9</v>
      </c>
    </row>
    <row r="168" spans="1:18" x14ac:dyDescent="0.3">
      <c r="A168" s="1">
        <v>2013</v>
      </c>
      <c r="B168">
        <v>46.78051</v>
      </c>
      <c r="C168">
        <v>-117.08</v>
      </c>
      <c r="D168" t="s">
        <v>300</v>
      </c>
      <c r="E168">
        <v>166</v>
      </c>
      <c r="F168" s="1" t="s">
        <v>391</v>
      </c>
      <c r="G168">
        <v>23</v>
      </c>
      <c r="H168" t="s">
        <v>371</v>
      </c>
      <c r="I168" t="s">
        <v>355</v>
      </c>
      <c r="J168" s="1">
        <v>2.4384000000000001</v>
      </c>
      <c r="K168">
        <v>869</v>
      </c>
      <c r="L168" s="1">
        <f t="shared" si="2"/>
        <v>356.3812335958005</v>
      </c>
      <c r="M168">
        <v>10.7</v>
      </c>
      <c r="N168">
        <v>8.9</v>
      </c>
      <c r="O168">
        <v>72.5</v>
      </c>
      <c r="P168">
        <v>28.3</v>
      </c>
      <c r="Q168">
        <v>59.3</v>
      </c>
    </row>
    <row r="169" spans="1:18" x14ac:dyDescent="0.3">
      <c r="A169" s="1">
        <v>2013</v>
      </c>
      <c r="B169">
        <v>46.780479999999997</v>
      </c>
      <c r="C169">
        <v>-117.07958000000001</v>
      </c>
      <c r="D169" t="s">
        <v>277</v>
      </c>
      <c r="E169">
        <v>167</v>
      </c>
      <c r="F169" s="1" t="s">
        <v>391</v>
      </c>
      <c r="G169">
        <v>24</v>
      </c>
      <c r="H169" t="s">
        <v>371</v>
      </c>
      <c r="I169" t="s">
        <v>355</v>
      </c>
      <c r="J169" s="1">
        <v>2.4384000000000001</v>
      </c>
      <c r="K169">
        <v>830</v>
      </c>
      <c r="L169" s="1">
        <f t="shared" si="2"/>
        <v>340.38713910761152</v>
      </c>
      <c r="M169">
        <v>11</v>
      </c>
      <c r="N169">
        <v>8.9</v>
      </c>
      <c r="O169">
        <v>71.599999999999994</v>
      </c>
      <c r="P169">
        <v>28.6</v>
      </c>
      <c r="Q169">
        <v>55.9</v>
      </c>
    </row>
    <row r="170" spans="1:18" x14ac:dyDescent="0.3">
      <c r="A170" s="1">
        <v>2013</v>
      </c>
      <c r="B170">
        <v>46.7804</v>
      </c>
      <c r="C170">
        <v>-117.07916</v>
      </c>
      <c r="D170" t="s">
        <v>316</v>
      </c>
      <c r="E170">
        <v>168</v>
      </c>
      <c r="F170" s="1" t="s">
        <v>391</v>
      </c>
      <c r="G170">
        <v>25</v>
      </c>
      <c r="H170" t="s">
        <v>371</v>
      </c>
      <c r="I170" t="s">
        <v>355</v>
      </c>
      <c r="J170" s="1">
        <v>2.4384000000000001</v>
      </c>
      <c r="K170">
        <v>687</v>
      </c>
      <c r="L170" s="1">
        <f t="shared" si="2"/>
        <v>281.74212598425197</v>
      </c>
      <c r="M170">
        <v>11</v>
      </c>
      <c r="N170">
        <v>8.8000000000000007</v>
      </c>
      <c r="O170">
        <v>69.8</v>
      </c>
      <c r="P170">
        <v>28.8</v>
      </c>
      <c r="Q170">
        <v>55.2</v>
      </c>
    </row>
    <row r="171" spans="1:18" x14ac:dyDescent="0.3">
      <c r="A171" s="1">
        <v>2013</v>
      </c>
      <c r="B171">
        <v>46.780410000000003</v>
      </c>
      <c r="C171">
        <v>-117.07874</v>
      </c>
      <c r="D171" t="s">
        <v>292</v>
      </c>
      <c r="E171">
        <v>169</v>
      </c>
      <c r="F171" s="1" t="s">
        <v>391</v>
      </c>
      <c r="G171">
        <v>26</v>
      </c>
      <c r="H171" t="s">
        <v>371</v>
      </c>
      <c r="I171" t="s">
        <v>355</v>
      </c>
      <c r="J171" s="1">
        <v>2.4384000000000001</v>
      </c>
      <c r="K171">
        <v>795</v>
      </c>
      <c r="L171" s="1">
        <f t="shared" si="2"/>
        <v>326.03346456692913</v>
      </c>
      <c r="M171">
        <v>9.6999999999999993</v>
      </c>
      <c r="N171">
        <v>9</v>
      </c>
      <c r="O171">
        <v>73.5</v>
      </c>
      <c r="P171">
        <v>24.7</v>
      </c>
      <c r="Q171">
        <v>56.4</v>
      </c>
    </row>
    <row r="172" spans="1:18" x14ac:dyDescent="0.3">
      <c r="A172" s="1">
        <v>2013</v>
      </c>
      <c r="B172">
        <v>46.780410000000003</v>
      </c>
      <c r="C172">
        <v>-117.07832000000001</v>
      </c>
      <c r="D172" t="s">
        <v>233</v>
      </c>
      <c r="E172">
        <v>170</v>
      </c>
      <c r="F172" s="1" t="s">
        <v>391</v>
      </c>
      <c r="G172">
        <v>27</v>
      </c>
      <c r="H172" t="s">
        <v>371</v>
      </c>
      <c r="I172" t="s">
        <v>355</v>
      </c>
      <c r="J172" s="1">
        <v>2.4384000000000001</v>
      </c>
      <c r="K172">
        <v>644</v>
      </c>
      <c r="L172" s="1">
        <f t="shared" si="2"/>
        <v>264.10761154855641</v>
      </c>
      <c r="M172">
        <v>9.8000000000000007</v>
      </c>
      <c r="N172">
        <v>9.3000000000000007</v>
      </c>
      <c r="O172">
        <v>73.2</v>
      </c>
      <c r="P172">
        <v>26.4</v>
      </c>
      <c r="Q172">
        <v>56.2</v>
      </c>
    </row>
    <row r="173" spans="1:18" x14ac:dyDescent="0.3">
      <c r="A173" s="1">
        <v>2013</v>
      </c>
      <c r="B173">
        <v>46.780349999999999</v>
      </c>
      <c r="C173">
        <v>-117.07791</v>
      </c>
      <c r="D173" t="s">
        <v>268</v>
      </c>
      <c r="E173">
        <v>171</v>
      </c>
      <c r="F173" s="1" t="s">
        <v>391</v>
      </c>
      <c r="G173">
        <v>28</v>
      </c>
      <c r="H173" t="s">
        <v>371</v>
      </c>
      <c r="I173" t="s">
        <v>355</v>
      </c>
      <c r="J173" s="1">
        <v>2.4384000000000001</v>
      </c>
      <c r="K173">
        <v>763</v>
      </c>
      <c r="L173" s="1">
        <f t="shared" si="2"/>
        <v>312.9101049868766</v>
      </c>
      <c r="M173">
        <v>10.199999999999999</v>
      </c>
      <c r="N173">
        <v>9</v>
      </c>
      <c r="O173">
        <v>73.5</v>
      </c>
      <c r="P173">
        <v>26.3</v>
      </c>
      <c r="Q173">
        <v>57.4</v>
      </c>
    </row>
    <row r="174" spans="1:18" x14ac:dyDescent="0.3">
      <c r="A174" s="1">
        <v>2013</v>
      </c>
      <c r="B174">
        <v>46.780520000000003</v>
      </c>
      <c r="C174">
        <v>-117.07749</v>
      </c>
      <c r="D174" t="s">
        <v>289</v>
      </c>
      <c r="E174">
        <v>172</v>
      </c>
      <c r="F174" s="1" t="s">
        <v>391</v>
      </c>
      <c r="G174">
        <v>29</v>
      </c>
      <c r="H174" t="s">
        <v>371</v>
      </c>
      <c r="I174" t="s">
        <v>355</v>
      </c>
      <c r="J174" s="1">
        <v>2.4384000000000001</v>
      </c>
      <c r="K174">
        <v>720</v>
      </c>
      <c r="L174" s="1">
        <f t="shared" si="2"/>
        <v>295.2755905511811</v>
      </c>
      <c r="M174">
        <v>10.8</v>
      </c>
      <c r="N174">
        <v>9</v>
      </c>
      <c r="O174">
        <v>72.599999999999994</v>
      </c>
      <c r="P174">
        <v>28.6</v>
      </c>
      <c r="Q174">
        <v>56.9</v>
      </c>
    </row>
    <row r="175" spans="1:18" x14ac:dyDescent="0.3">
      <c r="A175" s="1">
        <v>2013</v>
      </c>
      <c r="B175">
        <v>46.780290000000001</v>
      </c>
      <c r="C175">
        <v>-117.07707000000001</v>
      </c>
      <c r="D175" t="s">
        <v>253</v>
      </c>
      <c r="E175">
        <v>173</v>
      </c>
      <c r="F175" s="1" t="s">
        <v>391</v>
      </c>
      <c r="G175">
        <v>30</v>
      </c>
      <c r="H175" t="s">
        <v>371</v>
      </c>
      <c r="I175" t="s">
        <v>355</v>
      </c>
      <c r="J175" s="1">
        <v>2.4384000000000001</v>
      </c>
      <c r="K175">
        <v>872</v>
      </c>
      <c r="L175" s="1">
        <f t="shared" si="2"/>
        <v>357.61154855643042</v>
      </c>
      <c r="M175">
        <v>8.6999999999999993</v>
      </c>
      <c r="N175">
        <v>9.1</v>
      </c>
      <c r="O175">
        <v>75.8</v>
      </c>
      <c r="P175">
        <v>21</v>
      </c>
      <c r="Q175">
        <v>59</v>
      </c>
    </row>
    <row r="176" spans="1:18" x14ac:dyDescent="0.3">
      <c r="A176" s="1">
        <v>2013</v>
      </c>
      <c r="B176">
        <v>46.780410000000003</v>
      </c>
      <c r="C176">
        <v>-117.07665</v>
      </c>
      <c r="D176" t="s">
        <v>278</v>
      </c>
      <c r="E176">
        <v>174</v>
      </c>
      <c r="F176" s="1" t="s">
        <v>391</v>
      </c>
      <c r="G176">
        <v>31</v>
      </c>
      <c r="H176" t="s">
        <v>371</v>
      </c>
      <c r="I176" t="s">
        <v>355</v>
      </c>
      <c r="J176" s="1">
        <v>2.4384000000000001</v>
      </c>
      <c r="K176">
        <v>1048</v>
      </c>
      <c r="L176" s="1">
        <f t="shared" si="2"/>
        <v>429.79002624671915</v>
      </c>
      <c r="M176">
        <v>9.1</v>
      </c>
      <c r="N176">
        <v>9</v>
      </c>
      <c r="O176">
        <v>75.2</v>
      </c>
      <c r="P176">
        <v>22.6</v>
      </c>
      <c r="Q176">
        <v>58.8</v>
      </c>
    </row>
    <row r="177" spans="1:18" x14ac:dyDescent="0.3">
      <c r="A177" s="1">
        <v>2013</v>
      </c>
      <c r="B177">
        <v>46.780709999999999</v>
      </c>
      <c r="C177">
        <v>-117.08687999999999</v>
      </c>
      <c r="D177" t="s">
        <v>342</v>
      </c>
      <c r="E177">
        <v>175</v>
      </c>
      <c r="F177" s="1" t="s">
        <v>391</v>
      </c>
      <c r="G177">
        <v>6</v>
      </c>
      <c r="H177" t="s">
        <v>368</v>
      </c>
      <c r="I177" t="s">
        <v>355</v>
      </c>
      <c r="J177" s="1">
        <v>2.4384000000000001</v>
      </c>
      <c r="K177">
        <v>808</v>
      </c>
      <c r="L177" s="1">
        <f t="shared" si="2"/>
        <v>331.36482939632543</v>
      </c>
      <c r="M177">
        <v>10.6</v>
      </c>
      <c r="N177">
        <v>9.1</v>
      </c>
      <c r="O177">
        <v>72.7</v>
      </c>
      <c r="P177">
        <v>28.8</v>
      </c>
      <c r="Q177">
        <v>58.8</v>
      </c>
    </row>
    <row r="178" spans="1:18" x14ac:dyDescent="0.3">
      <c r="A178" s="1">
        <v>2013</v>
      </c>
      <c r="B178">
        <v>46.780799999999999</v>
      </c>
      <c r="C178">
        <v>-117.08647999999999</v>
      </c>
      <c r="D178" t="s">
        <v>333</v>
      </c>
      <c r="E178">
        <v>176</v>
      </c>
      <c r="F178" s="1" t="s">
        <v>391</v>
      </c>
      <c r="G178">
        <v>7</v>
      </c>
      <c r="H178" t="s">
        <v>368</v>
      </c>
      <c r="I178" t="s">
        <v>355</v>
      </c>
      <c r="J178" s="1">
        <v>2.4384000000000001</v>
      </c>
      <c r="K178">
        <v>668</v>
      </c>
      <c r="L178" s="1">
        <f t="shared" si="2"/>
        <v>273.95013123359581</v>
      </c>
      <c r="M178">
        <v>13.3</v>
      </c>
      <c r="N178">
        <v>9</v>
      </c>
      <c r="O178">
        <v>69.8</v>
      </c>
      <c r="P178">
        <v>36.200000000000003</v>
      </c>
      <c r="Q178">
        <v>58.1</v>
      </c>
    </row>
    <row r="179" spans="1:18" x14ac:dyDescent="0.3">
      <c r="A179" s="1">
        <v>2013</v>
      </c>
      <c r="B179">
        <v>46.780760000000001</v>
      </c>
      <c r="C179">
        <v>-117.08604</v>
      </c>
      <c r="D179" t="s">
        <v>120</v>
      </c>
      <c r="E179">
        <v>177</v>
      </c>
      <c r="F179" s="1" t="s">
        <v>391</v>
      </c>
      <c r="G179">
        <v>8</v>
      </c>
      <c r="H179" t="s">
        <v>368</v>
      </c>
      <c r="I179" t="s">
        <v>353</v>
      </c>
      <c r="J179" s="1">
        <v>2.4384000000000001</v>
      </c>
      <c r="K179">
        <v>442</v>
      </c>
      <c r="L179" s="1">
        <f t="shared" si="2"/>
        <v>181.26640419947506</v>
      </c>
      <c r="M179">
        <v>10.5</v>
      </c>
      <c r="N179">
        <v>6.9</v>
      </c>
      <c r="O179">
        <v>76.900000000000006</v>
      </c>
      <c r="P179">
        <v>24.9</v>
      </c>
      <c r="Q179">
        <v>59.7</v>
      </c>
    </row>
    <row r="180" spans="1:18" x14ac:dyDescent="0.3">
      <c r="A180" s="1">
        <v>2013</v>
      </c>
      <c r="B180">
        <v>46.780670000000001</v>
      </c>
      <c r="C180">
        <v>-117.08562999999999</v>
      </c>
      <c r="D180" t="s">
        <v>117</v>
      </c>
      <c r="E180">
        <v>178</v>
      </c>
      <c r="F180" s="1" t="s">
        <v>391</v>
      </c>
      <c r="G180">
        <v>9</v>
      </c>
      <c r="H180" t="s">
        <v>368</v>
      </c>
      <c r="I180" t="s">
        <v>353</v>
      </c>
      <c r="J180" s="1">
        <v>2.4384000000000001</v>
      </c>
      <c r="K180">
        <v>787</v>
      </c>
      <c r="L180" s="1">
        <f t="shared" si="2"/>
        <v>322.75262467191601</v>
      </c>
      <c r="M180">
        <v>9.6</v>
      </c>
      <c r="N180">
        <v>7</v>
      </c>
      <c r="O180">
        <v>77.3</v>
      </c>
      <c r="P180">
        <v>23.8</v>
      </c>
      <c r="Q180">
        <v>61</v>
      </c>
    </row>
    <row r="181" spans="1:18" x14ac:dyDescent="0.3">
      <c r="A181" s="1">
        <v>2013</v>
      </c>
      <c r="B181">
        <v>46.780790000000003</v>
      </c>
      <c r="C181">
        <v>-117.08521</v>
      </c>
      <c r="D181" t="s">
        <v>66</v>
      </c>
      <c r="E181">
        <v>179</v>
      </c>
      <c r="F181" s="1" t="s">
        <v>391</v>
      </c>
      <c r="G181">
        <v>10</v>
      </c>
      <c r="H181" t="s">
        <v>368</v>
      </c>
      <c r="I181" t="s">
        <v>353</v>
      </c>
      <c r="J181" s="1">
        <v>2.4384000000000001</v>
      </c>
      <c r="K181">
        <v>870</v>
      </c>
      <c r="L181" s="1">
        <f t="shared" si="2"/>
        <v>356.79133858267716</v>
      </c>
      <c r="M181">
        <v>9.1999999999999993</v>
      </c>
      <c r="N181">
        <v>7.1</v>
      </c>
      <c r="O181">
        <v>77.400000000000006</v>
      </c>
      <c r="P181">
        <v>21.9</v>
      </c>
      <c r="Q181">
        <v>62.2</v>
      </c>
    </row>
    <row r="182" spans="1:18" x14ac:dyDescent="0.3">
      <c r="A182" s="1">
        <v>2013</v>
      </c>
      <c r="B182">
        <v>46.780630000000002</v>
      </c>
      <c r="C182">
        <v>-117.08479</v>
      </c>
      <c r="D182" t="s">
        <v>177</v>
      </c>
      <c r="E182">
        <v>180</v>
      </c>
      <c r="F182" s="1" t="s">
        <v>391</v>
      </c>
      <c r="G182">
        <v>11</v>
      </c>
      <c r="H182" t="s">
        <v>368</v>
      </c>
      <c r="I182" t="s">
        <v>354</v>
      </c>
      <c r="J182" s="1">
        <v>2.4384000000000001</v>
      </c>
      <c r="K182">
        <v>183</v>
      </c>
      <c r="L182" s="1">
        <f t="shared" si="2"/>
        <v>75.0492125984252</v>
      </c>
    </row>
    <row r="183" spans="1:18" x14ac:dyDescent="0.3">
      <c r="A183" s="1">
        <v>2013</v>
      </c>
      <c r="B183">
        <v>46.780720000000002</v>
      </c>
      <c r="C183">
        <v>-117.08437000000001</v>
      </c>
      <c r="D183" t="s">
        <v>71</v>
      </c>
      <c r="E183">
        <v>181</v>
      </c>
      <c r="F183" s="1" t="s">
        <v>391</v>
      </c>
      <c r="G183">
        <v>12</v>
      </c>
      <c r="H183" t="s">
        <v>368</v>
      </c>
      <c r="I183" t="s">
        <v>352</v>
      </c>
      <c r="J183" s="1">
        <v>2.4384000000000001</v>
      </c>
      <c r="K183">
        <v>890</v>
      </c>
      <c r="L183" s="1">
        <f t="shared" si="2"/>
        <v>364.99343832020998</v>
      </c>
      <c r="M183">
        <v>10.8</v>
      </c>
      <c r="N183">
        <v>6.4</v>
      </c>
      <c r="O183">
        <v>64.599999999999994</v>
      </c>
      <c r="Q183">
        <v>52.8</v>
      </c>
    </row>
    <row r="184" spans="1:18" x14ac:dyDescent="0.3">
      <c r="A184" s="1">
        <v>2013</v>
      </c>
      <c r="B184">
        <v>46.780659999999997</v>
      </c>
      <c r="C184">
        <v>-117.08392000000001</v>
      </c>
      <c r="E184">
        <v>182</v>
      </c>
      <c r="F184" s="1" t="s">
        <v>391</v>
      </c>
      <c r="G184">
        <v>13</v>
      </c>
      <c r="H184" t="s">
        <v>368</v>
      </c>
      <c r="J184" s="1">
        <v>2.4384000000000001</v>
      </c>
      <c r="L184" s="1" t="str">
        <f t="shared" si="2"/>
        <v/>
      </c>
    </row>
    <row r="185" spans="1:18" x14ac:dyDescent="0.3">
      <c r="A185" s="1">
        <v>2013</v>
      </c>
      <c r="B185">
        <v>46.780740000000002</v>
      </c>
      <c r="C185">
        <v>-117.08353</v>
      </c>
      <c r="D185" t="s">
        <v>161</v>
      </c>
      <c r="E185">
        <v>183</v>
      </c>
      <c r="F185" s="1" t="s">
        <v>391</v>
      </c>
      <c r="G185">
        <v>14</v>
      </c>
      <c r="H185" t="s">
        <v>368</v>
      </c>
      <c r="I185" t="s">
        <v>354</v>
      </c>
      <c r="J185" s="1">
        <v>2.4384000000000001</v>
      </c>
      <c r="K185">
        <v>365</v>
      </c>
      <c r="L185" s="1">
        <f t="shared" si="2"/>
        <v>149.68832020997374</v>
      </c>
    </row>
    <row r="186" spans="1:18" x14ac:dyDescent="0.3">
      <c r="A186" s="1">
        <v>2013</v>
      </c>
      <c r="B186">
        <v>46.780659999999997</v>
      </c>
      <c r="C186">
        <v>-117.08311999999999</v>
      </c>
      <c r="E186">
        <v>184</v>
      </c>
      <c r="F186" s="1" t="s">
        <v>391</v>
      </c>
      <c r="G186">
        <v>15</v>
      </c>
      <c r="H186" t="s">
        <v>368</v>
      </c>
      <c r="J186" s="1">
        <v>2.4384000000000001</v>
      </c>
      <c r="L186" s="1" t="str">
        <f t="shared" si="2"/>
        <v/>
      </c>
    </row>
    <row r="187" spans="1:18" x14ac:dyDescent="0.3">
      <c r="A187" s="1">
        <v>2013</v>
      </c>
      <c r="B187">
        <v>46.780729999999998</v>
      </c>
      <c r="C187">
        <v>-117.0827</v>
      </c>
      <c r="E187">
        <v>185</v>
      </c>
      <c r="F187" s="1" t="s">
        <v>391</v>
      </c>
      <c r="G187">
        <v>16</v>
      </c>
      <c r="H187" t="s">
        <v>368</v>
      </c>
      <c r="J187" s="1">
        <v>2.4384000000000001</v>
      </c>
      <c r="L187" s="1" t="str">
        <f t="shared" si="2"/>
        <v/>
      </c>
    </row>
    <row r="188" spans="1:18" x14ac:dyDescent="0.3">
      <c r="A188" s="1">
        <v>2013</v>
      </c>
      <c r="B188">
        <v>46.780769999999997</v>
      </c>
      <c r="C188">
        <v>-117.08228</v>
      </c>
      <c r="D188" t="s">
        <v>173</v>
      </c>
      <c r="E188">
        <v>186</v>
      </c>
      <c r="F188" s="1" t="s">
        <v>391</v>
      </c>
      <c r="G188">
        <v>17</v>
      </c>
      <c r="H188" t="s">
        <v>368</v>
      </c>
      <c r="I188" t="s">
        <v>354</v>
      </c>
      <c r="J188" s="1">
        <v>2.4384000000000001</v>
      </c>
      <c r="K188">
        <v>218</v>
      </c>
      <c r="L188" s="1">
        <f t="shared" si="2"/>
        <v>89.402887139107605</v>
      </c>
    </row>
    <row r="189" spans="1:18" x14ac:dyDescent="0.3">
      <c r="A189" s="1">
        <v>2013</v>
      </c>
      <c r="B189">
        <v>46.780569999999997</v>
      </c>
      <c r="C189">
        <v>-117.08186000000001</v>
      </c>
      <c r="D189" t="s">
        <v>102</v>
      </c>
      <c r="E189">
        <v>187</v>
      </c>
      <c r="F189" s="1" t="s">
        <v>391</v>
      </c>
      <c r="G189">
        <v>18</v>
      </c>
      <c r="H189" t="s">
        <v>368</v>
      </c>
      <c r="I189" t="s">
        <v>353</v>
      </c>
      <c r="J189" s="1">
        <v>2.4384000000000001</v>
      </c>
      <c r="K189">
        <v>320</v>
      </c>
      <c r="L189" s="1">
        <f t="shared" si="2"/>
        <v>131.23359580052494</v>
      </c>
      <c r="M189">
        <v>12.8</v>
      </c>
      <c r="N189">
        <v>6.4</v>
      </c>
      <c r="O189">
        <v>72.3</v>
      </c>
      <c r="P189">
        <v>30.2</v>
      </c>
      <c r="R189" t="s">
        <v>131</v>
      </c>
    </row>
    <row r="190" spans="1:18" x14ac:dyDescent="0.3">
      <c r="A190" s="1">
        <v>2013</v>
      </c>
      <c r="B190">
        <v>46.780709999999999</v>
      </c>
      <c r="C190">
        <v>-117.08145</v>
      </c>
      <c r="D190" t="s">
        <v>8</v>
      </c>
      <c r="E190">
        <v>188</v>
      </c>
      <c r="F190" s="1" t="s">
        <v>391</v>
      </c>
      <c r="G190">
        <v>19</v>
      </c>
      <c r="H190" t="s">
        <v>368</v>
      </c>
      <c r="I190" t="s">
        <v>353</v>
      </c>
      <c r="J190" s="1">
        <v>2.4384000000000001</v>
      </c>
      <c r="K190">
        <v>682</v>
      </c>
      <c r="L190" s="1">
        <f t="shared" si="2"/>
        <v>279.69160104986878</v>
      </c>
      <c r="M190">
        <v>10.5</v>
      </c>
      <c r="N190">
        <v>9.9</v>
      </c>
      <c r="O190">
        <v>70</v>
      </c>
      <c r="P190">
        <v>28</v>
      </c>
      <c r="Q190">
        <v>57.8</v>
      </c>
    </row>
    <row r="191" spans="1:18" x14ac:dyDescent="0.3">
      <c r="A191" s="1">
        <v>2013</v>
      </c>
      <c r="B191">
        <v>46.780709999999999</v>
      </c>
      <c r="C191">
        <v>-117.08103</v>
      </c>
      <c r="D191" t="s">
        <v>4</v>
      </c>
      <c r="E191">
        <v>189</v>
      </c>
      <c r="F191" s="1" t="s">
        <v>391</v>
      </c>
      <c r="G191">
        <v>20</v>
      </c>
      <c r="H191" t="s">
        <v>368</v>
      </c>
      <c r="I191" t="s">
        <v>353</v>
      </c>
      <c r="J191" s="1">
        <v>2.4384000000000001</v>
      </c>
      <c r="K191">
        <v>1177</v>
      </c>
      <c r="L191" s="1">
        <f t="shared" si="2"/>
        <v>482.69356955380573</v>
      </c>
      <c r="M191">
        <v>9.5</v>
      </c>
      <c r="N191">
        <v>9.9</v>
      </c>
      <c r="O191">
        <v>70.900000000000006</v>
      </c>
      <c r="P191">
        <v>26.1</v>
      </c>
      <c r="Q191">
        <v>62.2</v>
      </c>
    </row>
    <row r="192" spans="1:18" x14ac:dyDescent="0.3">
      <c r="A192" s="1">
        <v>2013</v>
      </c>
      <c r="B192">
        <v>46.780560000000001</v>
      </c>
      <c r="C192">
        <v>-117.08060999999999</v>
      </c>
      <c r="D192" t="s">
        <v>242</v>
      </c>
      <c r="E192">
        <v>190</v>
      </c>
      <c r="F192" s="1" t="s">
        <v>391</v>
      </c>
      <c r="G192">
        <v>21</v>
      </c>
      <c r="H192" t="s">
        <v>368</v>
      </c>
      <c r="I192" t="s">
        <v>355</v>
      </c>
      <c r="J192" s="1">
        <v>2.4384000000000001</v>
      </c>
      <c r="K192">
        <v>1040</v>
      </c>
      <c r="L192" s="1">
        <f t="shared" si="2"/>
        <v>426.50918635170603</v>
      </c>
      <c r="M192">
        <v>10.6</v>
      </c>
      <c r="N192">
        <v>9.4</v>
      </c>
      <c r="O192">
        <v>73</v>
      </c>
      <c r="P192">
        <v>29.3</v>
      </c>
      <c r="Q192">
        <v>59.2</v>
      </c>
    </row>
    <row r="193" spans="1:18" x14ac:dyDescent="0.3">
      <c r="A193" s="1">
        <v>2013</v>
      </c>
      <c r="B193">
        <v>46.780830000000002</v>
      </c>
      <c r="C193">
        <v>-117.08019</v>
      </c>
      <c r="D193" t="s">
        <v>287</v>
      </c>
      <c r="E193">
        <v>191</v>
      </c>
      <c r="F193" s="1" t="s">
        <v>391</v>
      </c>
      <c r="G193">
        <v>22</v>
      </c>
      <c r="H193" t="s">
        <v>368</v>
      </c>
      <c r="I193" t="s">
        <v>355</v>
      </c>
      <c r="J193" s="1">
        <v>2.4384000000000001</v>
      </c>
      <c r="K193">
        <v>920</v>
      </c>
      <c r="L193" s="1">
        <f t="shared" si="2"/>
        <v>377.29658792650918</v>
      </c>
      <c r="M193">
        <v>10.199999999999999</v>
      </c>
      <c r="N193">
        <v>9.1999999999999993</v>
      </c>
      <c r="O193">
        <v>74</v>
      </c>
      <c r="P193">
        <v>26.8</v>
      </c>
      <c r="Q193">
        <v>58.7</v>
      </c>
    </row>
    <row r="194" spans="1:18" x14ac:dyDescent="0.3">
      <c r="A194" s="1">
        <v>2013</v>
      </c>
      <c r="B194">
        <v>46.780799999999999</v>
      </c>
      <c r="C194">
        <v>-117.07977</v>
      </c>
      <c r="D194" t="s">
        <v>318</v>
      </c>
      <c r="E194">
        <v>192</v>
      </c>
      <c r="F194" s="1" t="s">
        <v>391</v>
      </c>
      <c r="G194">
        <v>23</v>
      </c>
      <c r="H194" t="s">
        <v>368</v>
      </c>
      <c r="I194" t="s">
        <v>355</v>
      </c>
      <c r="J194" s="1">
        <v>2.4384000000000001</v>
      </c>
      <c r="K194">
        <v>817</v>
      </c>
      <c r="L194" s="1">
        <f t="shared" si="2"/>
        <v>335.05577427821521</v>
      </c>
      <c r="M194">
        <v>9.5</v>
      </c>
      <c r="N194">
        <v>9</v>
      </c>
      <c r="O194">
        <v>74.5</v>
      </c>
      <c r="P194">
        <v>23.9</v>
      </c>
      <c r="Q194">
        <v>58.6</v>
      </c>
    </row>
    <row r="195" spans="1:18" x14ac:dyDescent="0.3">
      <c r="A195" s="1">
        <v>2013</v>
      </c>
      <c r="B195">
        <v>46.780760000000001</v>
      </c>
      <c r="C195">
        <v>-117.07935999999999</v>
      </c>
      <c r="D195" t="s">
        <v>235</v>
      </c>
      <c r="E195">
        <v>193</v>
      </c>
      <c r="F195" s="1" t="s">
        <v>391</v>
      </c>
      <c r="G195">
        <v>24</v>
      </c>
      <c r="H195" t="s">
        <v>368</v>
      </c>
      <c r="I195" t="s">
        <v>355</v>
      </c>
      <c r="J195" s="1">
        <v>2.4384000000000001</v>
      </c>
      <c r="K195">
        <v>1003</v>
      </c>
      <c r="L195" s="1">
        <f t="shared" si="2"/>
        <v>411.33530183727032</v>
      </c>
      <c r="M195">
        <v>10.199999999999999</v>
      </c>
      <c r="N195">
        <v>9.4</v>
      </c>
      <c r="O195">
        <v>72.900000000000006</v>
      </c>
      <c r="P195">
        <v>27.7</v>
      </c>
      <c r="Q195">
        <v>57</v>
      </c>
    </row>
    <row r="196" spans="1:18" x14ac:dyDescent="0.3">
      <c r="A196" s="1">
        <v>2013</v>
      </c>
      <c r="B196">
        <v>46.780659999999997</v>
      </c>
      <c r="C196">
        <v>-117.07890999999999</v>
      </c>
      <c r="D196" t="s">
        <v>308</v>
      </c>
      <c r="E196">
        <v>194</v>
      </c>
      <c r="F196" s="1" t="s">
        <v>391</v>
      </c>
      <c r="G196">
        <v>25</v>
      </c>
      <c r="H196" t="s">
        <v>368</v>
      </c>
      <c r="I196" t="s">
        <v>355</v>
      </c>
      <c r="J196" s="1">
        <v>2.4384000000000001</v>
      </c>
      <c r="K196">
        <v>792</v>
      </c>
      <c r="L196" s="1">
        <f t="shared" ref="L196:L259" si="3">IF(K196,K196/J196,"")</f>
        <v>324.8031496062992</v>
      </c>
      <c r="N196">
        <v>9.1999999999999993</v>
      </c>
      <c r="O196">
        <v>72.7</v>
      </c>
      <c r="P196">
        <v>24.7</v>
      </c>
      <c r="Q196">
        <v>55.4</v>
      </c>
      <c r="R196" t="s">
        <v>396</v>
      </c>
    </row>
    <row r="197" spans="1:18" x14ac:dyDescent="0.3">
      <c r="A197" s="1">
        <v>2013</v>
      </c>
      <c r="B197">
        <v>46.780700000000003</v>
      </c>
      <c r="C197">
        <v>-117.07852</v>
      </c>
      <c r="D197" t="s">
        <v>282</v>
      </c>
      <c r="E197">
        <v>195</v>
      </c>
      <c r="F197" s="1" t="s">
        <v>391</v>
      </c>
      <c r="G197">
        <v>26</v>
      </c>
      <c r="H197" t="s">
        <v>368</v>
      </c>
      <c r="I197" t="s">
        <v>355</v>
      </c>
      <c r="J197" s="1">
        <v>2.4384000000000001</v>
      </c>
      <c r="K197">
        <v>897</v>
      </c>
      <c r="L197" s="1">
        <f t="shared" si="3"/>
        <v>367.86417322834643</v>
      </c>
      <c r="M197">
        <v>9.6999999999999993</v>
      </c>
      <c r="N197">
        <v>9.1999999999999993</v>
      </c>
      <c r="O197">
        <v>74.400000000000006</v>
      </c>
      <c r="P197">
        <v>24.7</v>
      </c>
      <c r="Q197">
        <v>58.1</v>
      </c>
    </row>
    <row r="198" spans="1:18" x14ac:dyDescent="0.3">
      <c r="A198" s="1">
        <v>2013</v>
      </c>
      <c r="B198">
        <v>46.780700000000003</v>
      </c>
      <c r="C198">
        <v>-117.07810000000001</v>
      </c>
      <c r="D198" t="s">
        <v>244</v>
      </c>
      <c r="E198">
        <v>196</v>
      </c>
      <c r="F198" s="1" t="s">
        <v>391</v>
      </c>
      <c r="G198">
        <v>27</v>
      </c>
      <c r="H198" t="s">
        <v>368</v>
      </c>
      <c r="I198" t="s">
        <v>355</v>
      </c>
      <c r="J198" s="1">
        <v>2.4384000000000001</v>
      </c>
      <c r="K198">
        <v>815</v>
      </c>
      <c r="L198" s="1">
        <f t="shared" si="3"/>
        <v>334.23556430446195</v>
      </c>
      <c r="M198">
        <v>9.9</v>
      </c>
      <c r="N198">
        <v>9.3000000000000007</v>
      </c>
      <c r="O198">
        <v>73.2</v>
      </c>
      <c r="P198">
        <v>26.7</v>
      </c>
      <c r="Q198">
        <v>57.1</v>
      </c>
    </row>
    <row r="199" spans="1:18" x14ac:dyDescent="0.3">
      <c r="A199" s="1">
        <v>2013</v>
      </c>
      <c r="B199">
        <v>46.780639999999998</v>
      </c>
      <c r="C199">
        <v>-117.07768</v>
      </c>
      <c r="D199" t="s">
        <v>319</v>
      </c>
      <c r="E199">
        <v>197</v>
      </c>
      <c r="F199" s="1" t="s">
        <v>391</v>
      </c>
      <c r="G199">
        <v>28</v>
      </c>
      <c r="H199" t="s">
        <v>368</v>
      </c>
      <c r="I199" t="s">
        <v>355</v>
      </c>
      <c r="J199" s="1">
        <v>2.4384000000000001</v>
      </c>
      <c r="K199">
        <v>779</v>
      </c>
      <c r="L199" s="1">
        <f t="shared" si="3"/>
        <v>319.47178477690289</v>
      </c>
      <c r="M199">
        <v>9.5</v>
      </c>
      <c r="N199">
        <v>9.1999999999999993</v>
      </c>
      <c r="O199">
        <v>73.900000000000006</v>
      </c>
      <c r="P199">
        <v>24</v>
      </c>
      <c r="Q199">
        <v>57.9</v>
      </c>
    </row>
    <row r="200" spans="1:18" x14ac:dyDescent="0.3">
      <c r="A200" s="1">
        <v>2013</v>
      </c>
      <c r="B200">
        <v>46.780799999999999</v>
      </c>
      <c r="C200">
        <v>-117.07727</v>
      </c>
      <c r="D200" t="s">
        <v>251</v>
      </c>
      <c r="E200">
        <v>198</v>
      </c>
      <c r="F200" s="1" t="s">
        <v>391</v>
      </c>
      <c r="G200">
        <v>29</v>
      </c>
      <c r="H200" t="s">
        <v>368</v>
      </c>
      <c r="I200" t="s">
        <v>355</v>
      </c>
      <c r="J200" s="1">
        <v>2.4384000000000001</v>
      </c>
      <c r="K200">
        <v>866</v>
      </c>
      <c r="L200" s="1">
        <f t="shared" si="3"/>
        <v>355.15091863517057</v>
      </c>
      <c r="M200">
        <v>9.4</v>
      </c>
      <c r="N200">
        <v>9.1</v>
      </c>
      <c r="O200">
        <v>73</v>
      </c>
      <c r="P200">
        <v>23.9</v>
      </c>
      <c r="Q200">
        <v>57.4</v>
      </c>
    </row>
    <row r="201" spans="1:18" x14ac:dyDescent="0.3">
      <c r="A201" s="1">
        <v>2013</v>
      </c>
      <c r="B201">
        <v>46.78058</v>
      </c>
      <c r="C201">
        <v>-117.07684999999999</v>
      </c>
      <c r="D201" t="s">
        <v>241</v>
      </c>
      <c r="E201">
        <v>199</v>
      </c>
      <c r="F201" s="1" t="s">
        <v>391</v>
      </c>
      <c r="G201">
        <v>30</v>
      </c>
      <c r="H201" t="s">
        <v>368</v>
      </c>
      <c r="I201" t="s">
        <v>355</v>
      </c>
      <c r="J201" s="1">
        <v>2.4384000000000001</v>
      </c>
      <c r="K201">
        <v>940</v>
      </c>
      <c r="L201" s="1">
        <f t="shared" si="3"/>
        <v>385.498687664042</v>
      </c>
      <c r="M201">
        <v>8.6999999999999993</v>
      </c>
      <c r="N201">
        <v>9.5</v>
      </c>
      <c r="O201">
        <v>74.7</v>
      </c>
      <c r="P201">
        <v>22.2</v>
      </c>
      <c r="Q201">
        <v>58.7</v>
      </c>
    </row>
    <row r="202" spans="1:18" x14ac:dyDescent="0.3">
      <c r="A202" s="1">
        <v>2013</v>
      </c>
      <c r="B202">
        <v>46.78105</v>
      </c>
      <c r="C202">
        <v>-117.08663</v>
      </c>
      <c r="E202">
        <v>200</v>
      </c>
      <c r="F202" s="1" t="s">
        <v>391</v>
      </c>
      <c r="G202">
        <v>7</v>
      </c>
      <c r="H202" t="s">
        <v>362</v>
      </c>
      <c r="J202" s="1">
        <v>2.4384000000000001</v>
      </c>
      <c r="L202" s="1" t="str">
        <f t="shared" si="3"/>
        <v/>
      </c>
    </row>
    <row r="203" spans="1:18" x14ac:dyDescent="0.3">
      <c r="A203" s="1">
        <v>2013</v>
      </c>
      <c r="B203">
        <v>46.78105</v>
      </c>
      <c r="C203">
        <v>-117.08624</v>
      </c>
      <c r="D203" t="s">
        <v>340</v>
      </c>
      <c r="E203">
        <v>201</v>
      </c>
      <c r="F203" s="1" t="s">
        <v>391</v>
      </c>
      <c r="G203">
        <v>8</v>
      </c>
      <c r="H203" t="s">
        <v>362</v>
      </c>
      <c r="I203" t="s">
        <v>355</v>
      </c>
      <c r="J203" s="1">
        <v>2.4384000000000001</v>
      </c>
      <c r="K203">
        <v>377</v>
      </c>
      <c r="L203" s="1">
        <f t="shared" si="3"/>
        <v>154.60958005249344</v>
      </c>
      <c r="M203">
        <v>10.5</v>
      </c>
      <c r="N203">
        <v>9.1</v>
      </c>
      <c r="O203">
        <v>72.599999999999994</v>
      </c>
      <c r="P203">
        <v>28.6</v>
      </c>
      <c r="Q203">
        <v>58.9</v>
      </c>
    </row>
    <row r="204" spans="1:18" x14ac:dyDescent="0.3">
      <c r="A204" s="1">
        <v>2013</v>
      </c>
      <c r="B204">
        <v>46.780949999999997</v>
      </c>
      <c r="C204">
        <v>-117.08582</v>
      </c>
      <c r="D204" t="s">
        <v>62</v>
      </c>
      <c r="E204">
        <v>202</v>
      </c>
      <c r="F204" s="1" t="s">
        <v>391</v>
      </c>
      <c r="G204">
        <v>9</v>
      </c>
      <c r="H204" t="s">
        <v>362</v>
      </c>
      <c r="I204" t="s">
        <v>353</v>
      </c>
      <c r="J204" s="1">
        <v>2.4384000000000001</v>
      </c>
      <c r="K204">
        <v>658</v>
      </c>
      <c r="L204" s="1">
        <f t="shared" si="3"/>
        <v>269.84908136482937</v>
      </c>
      <c r="M204">
        <v>10.199999999999999</v>
      </c>
      <c r="N204">
        <v>8.9</v>
      </c>
      <c r="O204">
        <v>71.3</v>
      </c>
      <c r="P204">
        <v>27.6</v>
      </c>
      <c r="Q204">
        <v>59.8</v>
      </c>
    </row>
    <row r="205" spans="1:18" x14ac:dyDescent="0.3">
      <c r="A205" s="1">
        <v>2013</v>
      </c>
      <c r="B205">
        <v>46.78107</v>
      </c>
      <c r="C205">
        <v>-117.08541</v>
      </c>
      <c r="D205" t="s">
        <v>32</v>
      </c>
      <c r="E205">
        <v>203</v>
      </c>
      <c r="F205" s="1" t="s">
        <v>391</v>
      </c>
      <c r="G205">
        <v>10</v>
      </c>
      <c r="H205" t="s">
        <v>362</v>
      </c>
      <c r="I205" t="s">
        <v>353</v>
      </c>
      <c r="J205" s="1">
        <v>2.4384000000000001</v>
      </c>
      <c r="K205">
        <v>616</v>
      </c>
      <c r="L205" s="1">
        <f t="shared" si="3"/>
        <v>252.6246719160105</v>
      </c>
      <c r="M205">
        <v>10.3</v>
      </c>
      <c r="N205">
        <v>9.1</v>
      </c>
      <c r="O205">
        <v>71.900000000000006</v>
      </c>
      <c r="P205">
        <v>26.3</v>
      </c>
      <c r="Q205">
        <v>56.5</v>
      </c>
    </row>
    <row r="206" spans="1:18" x14ac:dyDescent="0.3">
      <c r="A206" s="1">
        <v>2013</v>
      </c>
      <c r="B206">
        <v>46.780920000000002</v>
      </c>
      <c r="C206">
        <v>-117.08499</v>
      </c>
      <c r="D206" t="s">
        <v>57</v>
      </c>
      <c r="E206">
        <v>204</v>
      </c>
      <c r="F206" s="1" t="s">
        <v>391</v>
      </c>
      <c r="G206">
        <v>11</v>
      </c>
      <c r="H206" t="s">
        <v>362</v>
      </c>
      <c r="I206" t="s">
        <v>353</v>
      </c>
      <c r="J206" s="1">
        <v>2.4384000000000001</v>
      </c>
      <c r="K206">
        <v>891</v>
      </c>
      <c r="L206" s="1">
        <f t="shared" si="3"/>
        <v>365.40354330708658</v>
      </c>
      <c r="M206">
        <v>8.8000000000000007</v>
      </c>
      <c r="N206">
        <v>6.4</v>
      </c>
      <c r="O206">
        <v>79.2</v>
      </c>
      <c r="P206">
        <v>21.2</v>
      </c>
      <c r="Q206">
        <v>60</v>
      </c>
    </row>
    <row r="207" spans="1:18" x14ac:dyDescent="0.3">
      <c r="A207" s="1">
        <v>2013</v>
      </c>
      <c r="B207">
        <v>46.781010000000002</v>
      </c>
      <c r="C207">
        <v>-117.08457</v>
      </c>
      <c r="D207" t="s">
        <v>205</v>
      </c>
      <c r="E207">
        <v>205</v>
      </c>
      <c r="F207" s="1" t="s">
        <v>391</v>
      </c>
      <c r="G207">
        <v>12</v>
      </c>
      <c r="H207" t="s">
        <v>362</v>
      </c>
      <c r="I207" t="s">
        <v>354</v>
      </c>
      <c r="J207" s="1">
        <v>2.4384000000000001</v>
      </c>
      <c r="K207">
        <v>462</v>
      </c>
      <c r="L207" s="1">
        <f t="shared" si="3"/>
        <v>189.46850393700785</v>
      </c>
    </row>
    <row r="208" spans="1:18" x14ac:dyDescent="0.3">
      <c r="A208" s="1">
        <v>2013</v>
      </c>
      <c r="B208">
        <v>46.78096</v>
      </c>
      <c r="C208">
        <v>-117.08414999999999</v>
      </c>
      <c r="D208" t="s">
        <v>33</v>
      </c>
      <c r="E208">
        <v>206</v>
      </c>
      <c r="F208" s="1" t="s">
        <v>391</v>
      </c>
      <c r="G208">
        <v>13</v>
      </c>
      <c r="H208" t="s">
        <v>362</v>
      </c>
      <c r="I208" t="s">
        <v>352</v>
      </c>
      <c r="J208" s="1">
        <v>2.4384000000000001</v>
      </c>
      <c r="K208">
        <v>996</v>
      </c>
      <c r="L208" s="1">
        <f t="shared" si="3"/>
        <v>408.46456692913381</v>
      </c>
      <c r="M208">
        <v>11.4</v>
      </c>
      <c r="N208">
        <v>9.4</v>
      </c>
      <c r="O208">
        <v>64</v>
      </c>
      <c r="Q208">
        <v>52.8</v>
      </c>
    </row>
    <row r="209" spans="1:17" x14ac:dyDescent="0.3">
      <c r="A209" s="1">
        <v>2013</v>
      </c>
      <c r="B209">
        <v>46.781039999999997</v>
      </c>
      <c r="C209">
        <v>-117.08374999999999</v>
      </c>
      <c r="D209" t="s">
        <v>48</v>
      </c>
      <c r="E209">
        <v>207</v>
      </c>
      <c r="F209" s="1" t="s">
        <v>391</v>
      </c>
      <c r="G209">
        <v>14</v>
      </c>
      <c r="H209" t="s">
        <v>362</v>
      </c>
      <c r="I209" t="s">
        <v>352</v>
      </c>
      <c r="J209" s="1">
        <v>2.4384000000000001</v>
      </c>
      <c r="K209">
        <v>838</v>
      </c>
      <c r="L209" s="1">
        <f t="shared" si="3"/>
        <v>343.66797900262463</v>
      </c>
      <c r="M209">
        <v>10.1</v>
      </c>
      <c r="N209">
        <v>7.7</v>
      </c>
      <c r="O209">
        <v>64.2</v>
      </c>
      <c r="Q209">
        <v>54.4</v>
      </c>
    </row>
    <row r="210" spans="1:17" x14ac:dyDescent="0.3">
      <c r="A210" s="1">
        <v>2013</v>
      </c>
      <c r="B210">
        <v>46.780949999999997</v>
      </c>
      <c r="C210">
        <v>-117.08332</v>
      </c>
      <c r="D210" t="s">
        <v>145</v>
      </c>
      <c r="E210">
        <v>208</v>
      </c>
      <c r="F210" s="1" t="s">
        <v>391</v>
      </c>
      <c r="G210">
        <v>15</v>
      </c>
      <c r="H210" t="s">
        <v>362</v>
      </c>
      <c r="I210" t="s">
        <v>354</v>
      </c>
      <c r="J210" s="1">
        <v>2.4384000000000001</v>
      </c>
      <c r="K210">
        <v>242</v>
      </c>
      <c r="L210" s="1">
        <f t="shared" si="3"/>
        <v>99.245406824146983</v>
      </c>
    </row>
    <row r="211" spans="1:17" x14ac:dyDescent="0.3">
      <c r="A211" s="1">
        <v>2013</v>
      </c>
      <c r="B211">
        <v>46.781010000000002</v>
      </c>
      <c r="C211">
        <v>-117.0829</v>
      </c>
      <c r="D211" t="s">
        <v>185</v>
      </c>
      <c r="E211">
        <v>209</v>
      </c>
      <c r="F211" s="1" t="s">
        <v>391</v>
      </c>
      <c r="G211">
        <v>16</v>
      </c>
      <c r="H211" t="s">
        <v>362</v>
      </c>
      <c r="I211" t="s">
        <v>354</v>
      </c>
      <c r="J211" s="1">
        <v>2.4384000000000001</v>
      </c>
      <c r="K211">
        <v>381</v>
      </c>
      <c r="L211" s="1">
        <f t="shared" si="3"/>
        <v>156.25</v>
      </c>
    </row>
    <row r="212" spans="1:17" x14ac:dyDescent="0.3">
      <c r="A212" s="1">
        <v>2013</v>
      </c>
      <c r="B212">
        <v>46.78105</v>
      </c>
      <c r="C212">
        <v>-117.08248</v>
      </c>
      <c r="D212" t="s">
        <v>174</v>
      </c>
      <c r="E212">
        <v>210</v>
      </c>
      <c r="F212" s="1" t="s">
        <v>391</v>
      </c>
      <c r="G212">
        <v>17</v>
      </c>
      <c r="H212" t="s">
        <v>362</v>
      </c>
      <c r="I212" t="s">
        <v>354</v>
      </c>
      <c r="J212" s="1">
        <v>2.4384000000000001</v>
      </c>
      <c r="K212">
        <v>352</v>
      </c>
      <c r="L212" s="1">
        <f t="shared" si="3"/>
        <v>144.35695538057743</v>
      </c>
    </row>
    <row r="213" spans="1:17" x14ac:dyDescent="0.3">
      <c r="A213" s="1">
        <v>2013</v>
      </c>
      <c r="B213">
        <v>46.780850000000001</v>
      </c>
      <c r="C213">
        <v>-117.08206</v>
      </c>
      <c r="D213" t="s">
        <v>156</v>
      </c>
      <c r="E213">
        <v>211</v>
      </c>
      <c r="F213" s="1" t="s">
        <v>391</v>
      </c>
      <c r="G213">
        <v>18</v>
      </c>
      <c r="H213" t="s">
        <v>362</v>
      </c>
      <c r="I213" t="s">
        <v>354</v>
      </c>
      <c r="J213" s="1">
        <v>2.4384000000000001</v>
      </c>
      <c r="K213">
        <v>529</v>
      </c>
      <c r="L213" s="1">
        <f t="shared" si="3"/>
        <v>216.94553805774277</v>
      </c>
    </row>
    <row r="214" spans="1:17" x14ac:dyDescent="0.3">
      <c r="A214" s="1">
        <v>2013</v>
      </c>
      <c r="B214">
        <v>46.780990000000003</v>
      </c>
      <c r="C214">
        <v>-117.08163999999999</v>
      </c>
      <c r="D214" t="s">
        <v>162</v>
      </c>
      <c r="E214">
        <v>212</v>
      </c>
      <c r="F214" s="1" t="s">
        <v>391</v>
      </c>
      <c r="G214">
        <v>19</v>
      </c>
      <c r="H214" t="s">
        <v>362</v>
      </c>
      <c r="I214" t="s">
        <v>354</v>
      </c>
      <c r="J214" s="1">
        <v>2.4384000000000001</v>
      </c>
      <c r="K214">
        <v>429</v>
      </c>
      <c r="L214" s="1">
        <f t="shared" si="3"/>
        <v>175.93503937007873</v>
      </c>
    </row>
    <row r="215" spans="1:17" x14ac:dyDescent="0.3">
      <c r="A215" s="1">
        <v>2013</v>
      </c>
      <c r="B215">
        <v>46.780990000000003</v>
      </c>
      <c r="C215">
        <v>-117.08123000000001</v>
      </c>
      <c r="D215" t="s">
        <v>85</v>
      </c>
      <c r="E215">
        <v>213</v>
      </c>
      <c r="F215" s="1" t="s">
        <v>391</v>
      </c>
      <c r="G215">
        <v>20</v>
      </c>
      <c r="H215" t="s">
        <v>362</v>
      </c>
      <c r="I215" t="s">
        <v>353</v>
      </c>
      <c r="J215" s="1">
        <v>2.4384000000000001</v>
      </c>
      <c r="K215">
        <v>843</v>
      </c>
      <c r="L215" s="1">
        <f t="shared" si="3"/>
        <v>345.71850393700788</v>
      </c>
      <c r="M215">
        <v>10.3</v>
      </c>
      <c r="N215">
        <v>6.9</v>
      </c>
      <c r="O215">
        <v>77.8</v>
      </c>
      <c r="P215">
        <v>26</v>
      </c>
      <c r="Q215">
        <v>61</v>
      </c>
    </row>
    <row r="216" spans="1:17" x14ac:dyDescent="0.3">
      <c r="A216" s="1">
        <v>2013</v>
      </c>
      <c r="B216">
        <v>46.780850000000001</v>
      </c>
      <c r="C216">
        <v>-117.08081</v>
      </c>
      <c r="D216" t="s">
        <v>18</v>
      </c>
      <c r="E216">
        <v>214</v>
      </c>
      <c r="F216" s="1" t="s">
        <v>391</v>
      </c>
      <c r="G216">
        <v>21</v>
      </c>
      <c r="H216" t="s">
        <v>362</v>
      </c>
      <c r="I216" t="s">
        <v>353</v>
      </c>
      <c r="J216" s="1">
        <v>2.4384000000000001</v>
      </c>
      <c r="K216">
        <v>946</v>
      </c>
      <c r="L216" s="1">
        <f t="shared" si="3"/>
        <v>387.95931758530179</v>
      </c>
      <c r="M216">
        <v>9.1</v>
      </c>
      <c r="N216">
        <v>10</v>
      </c>
      <c r="O216">
        <v>71.2</v>
      </c>
      <c r="P216">
        <v>24.6</v>
      </c>
      <c r="Q216">
        <v>63.5</v>
      </c>
    </row>
    <row r="217" spans="1:17" x14ac:dyDescent="0.3">
      <c r="A217" s="1">
        <v>2013</v>
      </c>
      <c r="B217">
        <v>46.781120000000001</v>
      </c>
      <c r="C217">
        <v>-117.08044</v>
      </c>
      <c r="D217" t="s">
        <v>76</v>
      </c>
      <c r="E217">
        <v>215</v>
      </c>
      <c r="F217" s="1" t="s">
        <v>391</v>
      </c>
      <c r="G217">
        <v>22</v>
      </c>
      <c r="H217" t="s">
        <v>362</v>
      </c>
      <c r="I217" t="s">
        <v>353</v>
      </c>
      <c r="J217" s="1">
        <v>2.4384000000000001</v>
      </c>
      <c r="K217">
        <v>897</v>
      </c>
      <c r="L217" s="1">
        <f t="shared" si="3"/>
        <v>367.86417322834643</v>
      </c>
      <c r="M217">
        <v>10.6</v>
      </c>
      <c r="N217">
        <v>6.8</v>
      </c>
      <c r="O217">
        <v>77.3</v>
      </c>
      <c r="P217">
        <v>26.8</v>
      </c>
      <c r="Q217">
        <v>63.9</v>
      </c>
    </row>
    <row r="218" spans="1:17" x14ac:dyDescent="0.3">
      <c r="A218" s="1">
        <v>2013</v>
      </c>
      <c r="B218">
        <v>46.781080000000003</v>
      </c>
      <c r="C218">
        <v>-117.07997</v>
      </c>
      <c r="D218" t="s">
        <v>224</v>
      </c>
      <c r="E218">
        <v>216</v>
      </c>
      <c r="F218" s="1" t="s">
        <v>391</v>
      </c>
      <c r="G218">
        <v>23</v>
      </c>
      <c r="H218" t="s">
        <v>362</v>
      </c>
      <c r="I218" t="s">
        <v>355</v>
      </c>
      <c r="J218" s="1">
        <v>2.4384000000000001</v>
      </c>
      <c r="K218">
        <v>903</v>
      </c>
      <c r="L218" s="1">
        <f t="shared" si="3"/>
        <v>370.32480314960628</v>
      </c>
      <c r="M218">
        <v>10.8</v>
      </c>
      <c r="N218">
        <v>9.5</v>
      </c>
      <c r="O218">
        <v>72.400000000000006</v>
      </c>
      <c r="P218">
        <v>30.2</v>
      </c>
      <c r="Q218">
        <v>59</v>
      </c>
    </row>
    <row r="219" spans="1:17" x14ac:dyDescent="0.3">
      <c r="A219" s="1">
        <v>2013</v>
      </c>
      <c r="B219">
        <v>46.78105</v>
      </c>
      <c r="C219">
        <v>-117.07955</v>
      </c>
      <c r="D219" t="s">
        <v>285</v>
      </c>
      <c r="E219">
        <v>217</v>
      </c>
      <c r="F219" s="1" t="s">
        <v>391</v>
      </c>
      <c r="G219">
        <v>24</v>
      </c>
      <c r="H219" t="s">
        <v>362</v>
      </c>
      <c r="I219" t="s">
        <v>355</v>
      </c>
      <c r="J219" s="1">
        <v>2.4384000000000001</v>
      </c>
      <c r="K219">
        <v>1009</v>
      </c>
      <c r="L219" s="1">
        <f t="shared" si="3"/>
        <v>413.79593175853017</v>
      </c>
      <c r="M219">
        <v>10.5</v>
      </c>
      <c r="N219">
        <v>9.3000000000000007</v>
      </c>
      <c r="O219">
        <v>73.7</v>
      </c>
      <c r="P219">
        <v>27.9</v>
      </c>
      <c r="Q219">
        <v>60.4</v>
      </c>
    </row>
    <row r="220" spans="1:17" x14ac:dyDescent="0.3">
      <c r="A220" s="1">
        <v>2013</v>
      </c>
      <c r="B220">
        <v>46.780970000000003</v>
      </c>
      <c r="C220">
        <v>-117.07914</v>
      </c>
      <c r="D220" t="s">
        <v>276</v>
      </c>
      <c r="E220">
        <v>218</v>
      </c>
      <c r="F220" s="1" t="s">
        <v>391</v>
      </c>
      <c r="G220">
        <v>25</v>
      </c>
      <c r="H220" t="s">
        <v>362</v>
      </c>
      <c r="I220" t="s">
        <v>355</v>
      </c>
      <c r="J220" s="1">
        <v>2.4384000000000001</v>
      </c>
      <c r="K220">
        <v>791</v>
      </c>
      <c r="L220" s="1">
        <f t="shared" si="3"/>
        <v>324.39304461942254</v>
      </c>
      <c r="M220">
        <v>8.5</v>
      </c>
      <c r="N220">
        <v>9.1999999999999993</v>
      </c>
      <c r="O220">
        <v>76</v>
      </c>
      <c r="P220">
        <v>20.5</v>
      </c>
      <c r="Q220">
        <v>59.7</v>
      </c>
    </row>
    <row r="221" spans="1:17" x14ac:dyDescent="0.3">
      <c r="A221" s="1">
        <v>2013</v>
      </c>
      <c r="B221">
        <v>46.78098</v>
      </c>
      <c r="C221">
        <v>-117.07872</v>
      </c>
      <c r="D221" t="s">
        <v>298</v>
      </c>
      <c r="E221">
        <v>219</v>
      </c>
      <c r="F221" s="1" t="s">
        <v>391</v>
      </c>
      <c r="G221">
        <v>26</v>
      </c>
      <c r="H221" t="s">
        <v>362</v>
      </c>
      <c r="I221" t="s">
        <v>355</v>
      </c>
      <c r="J221" s="1">
        <v>2.4384000000000001</v>
      </c>
      <c r="K221">
        <v>936</v>
      </c>
      <c r="L221" s="1">
        <f t="shared" si="3"/>
        <v>383.85826771653541</v>
      </c>
      <c r="M221">
        <v>8.8000000000000007</v>
      </c>
      <c r="N221">
        <v>9.3000000000000007</v>
      </c>
      <c r="O221">
        <v>74</v>
      </c>
      <c r="P221">
        <v>21.5</v>
      </c>
      <c r="Q221">
        <v>58.8</v>
      </c>
    </row>
    <row r="222" spans="1:17" x14ac:dyDescent="0.3">
      <c r="A222" s="1">
        <v>2013</v>
      </c>
      <c r="B222">
        <v>46.780990000000003</v>
      </c>
      <c r="C222">
        <v>-117.0783</v>
      </c>
      <c r="D222" t="s">
        <v>307</v>
      </c>
      <c r="E222">
        <v>220</v>
      </c>
      <c r="F222" s="1" t="s">
        <v>391</v>
      </c>
      <c r="G222">
        <v>27</v>
      </c>
      <c r="H222" t="s">
        <v>362</v>
      </c>
      <c r="I222" t="s">
        <v>355</v>
      </c>
      <c r="J222" s="1">
        <v>2.4384000000000001</v>
      </c>
      <c r="K222">
        <v>1042</v>
      </c>
      <c r="L222" s="1">
        <f t="shared" si="3"/>
        <v>427.3293963254593</v>
      </c>
      <c r="M222">
        <v>9.6999999999999993</v>
      </c>
      <c r="N222">
        <v>9.3000000000000007</v>
      </c>
      <c r="O222">
        <v>73.8</v>
      </c>
      <c r="P222">
        <v>24.6</v>
      </c>
      <c r="Q222">
        <v>59.2</v>
      </c>
    </row>
    <row r="223" spans="1:17" x14ac:dyDescent="0.3">
      <c r="A223" s="1">
        <v>2013</v>
      </c>
      <c r="B223">
        <v>46.780920000000002</v>
      </c>
      <c r="C223">
        <v>-117.07787999999999</v>
      </c>
      <c r="D223" t="s">
        <v>258</v>
      </c>
      <c r="E223">
        <v>221</v>
      </c>
      <c r="F223" s="1" t="s">
        <v>391</v>
      </c>
      <c r="G223">
        <v>28</v>
      </c>
      <c r="H223" t="s">
        <v>362</v>
      </c>
      <c r="I223" t="s">
        <v>355</v>
      </c>
      <c r="J223" s="1">
        <v>2.4384000000000001</v>
      </c>
      <c r="K223">
        <v>1014</v>
      </c>
      <c r="L223" s="1">
        <f t="shared" si="3"/>
        <v>415.84645669291336</v>
      </c>
      <c r="M223">
        <v>9.8000000000000007</v>
      </c>
      <c r="N223">
        <v>9.4</v>
      </c>
      <c r="O223">
        <v>74.3</v>
      </c>
      <c r="P223">
        <v>25.2</v>
      </c>
      <c r="Q223">
        <v>60.6</v>
      </c>
    </row>
    <row r="224" spans="1:17" x14ac:dyDescent="0.3">
      <c r="A224" s="1">
        <v>2013</v>
      </c>
      <c r="B224">
        <v>46.781089999999999</v>
      </c>
      <c r="C224">
        <v>-117.07746</v>
      </c>
      <c r="D224" t="s">
        <v>274</v>
      </c>
      <c r="E224">
        <v>222</v>
      </c>
      <c r="F224" s="1" t="s">
        <v>391</v>
      </c>
      <c r="G224">
        <v>29</v>
      </c>
      <c r="H224" t="s">
        <v>362</v>
      </c>
      <c r="I224" t="s">
        <v>355</v>
      </c>
      <c r="J224" s="1">
        <v>2.4384000000000001</v>
      </c>
      <c r="K224">
        <v>1085</v>
      </c>
      <c r="L224" s="1">
        <f t="shared" si="3"/>
        <v>444.96391076115481</v>
      </c>
      <c r="M224">
        <v>10.1</v>
      </c>
      <c r="N224">
        <v>9.3000000000000007</v>
      </c>
      <c r="O224">
        <v>73.5</v>
      </c>
      <c r="P224">
        <v>26.3</v>
      </c>
      <c r="Q224">
        <v>60.3</v>
      </c>
    </row>
    <row r="225" spans="1:17" x14ac:dyDescent="0.3">
      <c r="A225" s="1">
        <v>2013</v>
      </c>
      <c r="B225">
        <v>46.780859999999997</v>
      </c>
      <c r="C225">
        <v>-117.07705</v>
      </c>
      <c r="D225" t="s">
        <v>273</v>
      </c>
      <c r="E225">
        <v>223</v>
      </c>
      <c r="F225" s="1" t="s">
        <v>391</v>
      </c>
      <c r="G225">
        <v>30</v>
      </c>
      <c r="H225" t="s">
        <v>362</v>
      </c>
      <c r="I225" t="s">
        <v>355</v>
      </c>
      <c r="J225" s="1">
        <v>2.4384000000000001</v>
      </c>
      <c r="K225">
        <v>735</v>
      </c>
      <c r="L225" s="1">
        <f t="shared" si="3"/>
        <v>301.42716535433067</v>
      </c>
      <c r="M225">
        <v>10.1</v>
      </c>
      <c r="N225">
        <v>9</v>
      </c>
      <c r="O225">
        <v>73</v>
      </c>
      <c r="P225">
        <v>26.1</v>
      </c>
      <c r="Q225">
        <v>54.8</v>
      </c>
    </row>
    <row r="226" spans="1:17" x14ac:dyDescent="0.3">
      <c r="A226" s="1">
        <v>2013</v>
      </c>
      <c r="B226">
        <v>46.780990000000003</v>
      </c>
      <c r="C226">
        <v>-117.07662999999999</v>
      </c>
      <c r="D226" t="s">
        <v>322</v>
      </c>
      <c r="E226">
        <v>224</v>
      </c>
      <c r="F226" s="1" t="s">
        <v>391</v>
      </c>
      <c r="G226">
        <v>31</v>
      </c>
      <c r="H226" t="s">
        <v>362</v>
      </c>
      <c r="I226" t="s">
        <v>355</v>
      </c>
      <c r="J226" s="1">
        <v>2.4384000000000001</v>
      </c>
      <c r="K226">
        <v>988</v>
      </c>
      <c r="L226" s="1">
        <f t="shared" si="3"/>
        <v>405.18372703412069</v>
      </c>
      <c r="M226">
        <v>9.6</v>
      </c>
      <c r="N226">
        <v>9</v>
      </c>
      <c r="O226">
        <v>75.3</v>
      </c>
      <c r="P226">
        <v>24.5</v>
      </c>
      <c r="Q226">
        <v>59.3</v>
      </c>
    </row>
    <row r="227" spans="1:17" x14ac:dyDescent="0.3">
      <c r="A227" s="1">
        <v>2013</v>
      </c>
      <c r="B227">
        <v>46.781359999999999</v>
      </c>
      <c r="C227">
        <v>-117.08629000000001</v>
      </c>
      <c r="E227">
        <v>225</v>
      </c>
      <c r="F227" s="1" t="s">
        <v>391</v>
      </c>
      <c r="G227">
        <v>7</v>
      </c>
      <c r="H227" t="s">
        <v>361</v>
      </c>
      <c r="J227" s="1">
        <v>2.4384000000000001</v>
      </c>
      <c r="L227" s="1" t="str">
        <f t="shared" si="3"/>
        <v/>
      </c>
    </row>
    <row r="228" spans="1:17" x14ac:dyDescent="0.3">
      <c r="A228" s="1">
        <v>2013</v>
      </c>
      <c r="B228">
        <v>46.781320000000001</v>
      </c>
      <c r="C228">
        <v>-117.08586</v>
      </c>
      <c r="D228" t="s">
        <v>67</v>
      </c>
      <c r="E228">
        <v>226</v>
      </c>
      <c r="F228" s="1" t="s">
        <v>391</v>
      </c>
      <c r="G228">
        <v>8</v>
      </c>
      <c r="H228" t="s">
        <v>361</v>
      </c>
      <c r="I228" t="s">
        <v>353</v>
      </c>
      <c r="J228" s="1">
        <v>2.4384000000000001</v>
      </c>
      <c r="K228">
        <v>658</v>
      </c>
      <c r="L228" s="1">
        <f t="shared" si="3"/>
        <v>269.84908136482937</v>
      </c>
      <c r="M228">
        <v>9.8000000000000007</v>
      </c>
      <c r="N228">
        <v>6.8</v>
      </c>
      <c r="O228">
        <v>77.400000000000006</v>
      </c>
      <c r="P228">
        <v>23.6</v>
      </c>
      <c r="Q228">
        <v>61.5</v>
      </c>
    </row>
    <row r="229" spans="1:17" x14ac:dyDescent="0.3">
      <c r="A229" s="1">
        <v>2013</v>
      </c>
      <c r="B229">
        <v>46.781219999999998</v>
      </c>
      <c r="C229">
        <v>-117.08543</v>
      </c>
      <c r="D229" t="s">
        <v>113</v>
      </c>
      <c r="E229">
        <v>227</v>
      </c>
      <c r="F229" s="1" t="s">
        <v>391</v>
      </c>
      <c r="G229">
        <v>9</v>
      </c>
      <c r="H229" t="s">
        <v>361</v>
      </c>
      <c r="I229" t="s">
        <v>353</v>
      </c>
      <c r="J229" s="1">
        <v>2.4384000000000001</v>
      </c>
      <c r="K229">
        <v>554</v>
      </c>
      <c r="L229" s="1">
        <f t="shared" si="3"/>
        <v>227.19816272965878</v>
      </c>
      <c r="M229">
        <v>10.9</v>
      </c>
      <c r="N229">
        <v>6.5</v>
      </c>
      <c r="O229">
        <v>75.8</v>
      </c>
      <c r="P229">
        <v>25.1</v>
      </c>
      <c r="Q229">
        <v>56.1</v>
      </c>
    </row>
    <row r="230" spans="1:17" x14ac:dyDescent="0.3">
      <c r="A230" s="1">
        <v>2013</v>
      </c>
      <c r="B230">
        <v>46.781359999999999</v>
      </c>
      <c r="C230">
        <v>-117.08504000000001</v>
      </c>
      <c r="D230" t="s">
        <v>11</v>
      </c>
      <c r="E230">
        <v>228</v>
      </c>
      <c r="F230" s="1" t="s">
        <v>391</v>
      </c>
      <c r="G230">
        <v>10</v>
      </c>
      <c r="H230" t="s">
        <v>361</v>
      </c>
      <c r="I230" t="s">
        <v>353</v>
      </c>
      <c r="J230" s="1">
        <v>2.4384000000000001</v>
      </c>
      <c r="K230">
        <v>463</v>
      </c>
      <c r="L230" s="1">
        <f t="shared" si="3"/>
        <v>189.87860892388451</v>
      </c>
      <c r="M230">
        <v>9.8000000000000007</v>
      </c>
      <c r="N230">
        <v>9.6999999999999993</v>
      </c>
      <c r="O230">
        <v>70.900000000000006</v>
      </c>
      <c r="P230">
        <v>26.6</v>
      </c>
      <c r="Q230">
        <v>60.3</v>
      </c>
    </row>
    <row r="231" spans="1:17" x14ac:dyDescent="0.3">
      <c r="A231" s="1">
        <v>2013</v>
      </c>
      <c r="B231">
        <v>46.781210000000002</v>
      </c>
      <c r="C231">
        <v>-117.08462</v>
      </c>
      <c r="D231" t="s">
        <v>55</v>
      </c>
      <c r="E231">
        <v>229</v>
      </c>
      <c r="F231" s="1" t="s">
        <v>391</v>
      </c>
      <c r="G231">
        <v>11</v>
      </c>
      <c r="H231" t="s">
        <v>361</v>
      </c>
      <c r="I231" t="s">
        <v>353</v>
      </c>
      <c r="J231" s="1">
        <v>2.4384000000000001</v>
      </c>
      <c r="K231">
        <v>907</v>
      </c>
      <c r="L231" s="1">
        <f t="shared" si="3"/>
        <v>371.96522309711287</v>
      </c>
      <c r="M231">
        <v>9.5</v>
      </c>
      <c r="N231">
        <v>6.8</v>
      </c>
      <c r="O231">
        <v>78.7</v>
      </c>
      <c r="P231">
        <v>22.1</v>
      </c>
      <c r="Q231">
        <v>61.2</v>
      </c>
    </row>
    <row r="232" spans="1:17" x14ac:dyDescent="0.3">
      <c r="A232" s="1">
        <v>2013</v>
      </c>
      <c r="B232">
        <v>46.781289999999998</v>
      </c>
      <c r="C232">
        <v>-117.08421</v>
      </c>
      <c r="D232" t="s">
        <v>202</v>
      </c>
      <c r="E232">
        <v>230</v>
      </c>
      <c r="F232" s="1" t="s">
        <v>391</v>
      </c>
      <c r="G232">
        <v>12</v>
      </c>
      <c r="H232" t="s">
        <v>361</v>
      </c>
      <c r="I232" t="s">
        <v>354</v>
      </c>
      <c r="J232" s="1">
        <v>2.4384000000000001</v>
      </c>
      <c r="K232">
        <v>254</v>
      </c>
      <c r="L232" s="1">
        <f t="shared" si="3"/>
        <v>104.16666666666666</v>
      </c>
    </row>
    <row r="233" spans="1:17" x14ac:dyDescent="0.3">
      <c r="A233" s="1">
        <v>2013</v>
      </c>
      <c r="B233">
        <v>46.78125</v>
      </c>
      <c r="C233">
        <v>-117.08378999999999</v>
      </c>
      <c r="D233" t="s">
        <v>60</v>
      </c>
      <c r="E233">
        <v>231</v>
      </c>
      <c r="F233" s="1" t="s">
        <v>391</v>
      </c>
      <c r="G233">
        <v>13</v>
      </c>
      <c r="H233" t="s">
        <v>361</v>
      </c>
      <c r="I233" t="s">
        <v>352</v>
      </c>
      <c r="J233" s="1">
        <v>2.4384000000000001</v>
      </c>
      <c r="K233">
        <v>812</v>
      </c>
      <c r="L233" s="1">
        <f t="shared" si="3"/>
        <v>333.00524934383202</v>
      </c>
      <c r="M233">
        <v>12.8</v>
      </c>
      <c r="N233">
        <v>8.6999999999999993</v>
      </c>
      <c r="O233">
        <v>63.5</v>
      </c>
      <c r="Q233">
        <v>52</v>
      </c>
    </row>
    <row r="234" spans="1:17" x14ac:dyDescent="0.3">
      <c r="A234" s="1">
        <v>2013</v>
      </c>
      <c r="B234">
        <v>46.781269999999999</v>
      </c>
      <c r="C234">
        <v>-117.08328</v>
      </c>
      <c r="D234" t="s">
        <v>159</v>
      </c>
      <c r="E234">
        <v>232</v>
      </c>
      <c r="F234" s="1" t="s">
        <v>391</v>
      </c>
      <c r="G234">
        <v>14</v>
      </c>
      <c r="H234" t="s">
        <v>361</v>
      </c>
      <c r="I234" t="s">
        <v>354</v>
      </c>
      <c r="J234" s="1">
        <v>2.4384000000000001</v>
      </c>
      <c r="K234">
        <v>517</v>
      </c>
      <c r="L234" s="1">
        <f t="shared" si="3"/>
        <v>212.02427821522309</v>
      </c>
    </row>
    <row r="235" spans="1:17" x14ac:dyDescent="0.3">
      <c r="A235" s="1">
        <v>2013</v>
      </c>
      <c r="B235">
        <v>46.781230000000001</v>
      </c>
      <c r="C235">
        <v>-117.08295</v>
      </c>
      <c r="D235" t="s">
        <v>143</v>
      </c>
      <c r="E235">
        <v>233</v>
      </c>
      <c r="F235" s="1" t="s">
        <v>391</v>
      </c>
      <c r="G235">
        <v>15</v>
      </c>
      <c r="H235" t="s">
        <v>361</v>
      </c>
      <c r="I235" t="s">
        <v>354</v>
      </c>
      <c r="J235" s="1">
        <v>2.4384000000000001</v>
      </c>
      <c r="K235">
        <v>583</v>
      </c>
      <c r="L235" s="1">
        <f t="shared" si="3"/>
        <v>239.09120734908134</v>
      </c>
    </row>
    <row r="236" spans="1:17" x14ac:dyDescent="0.3">
      <c r="A236" s="1">
        <v>2013</v>
      </c>
      <c r="B236">
        <v>46.781300000000002</v>
      </c>
      <c r="C236">
        <v>-117.08253000000001</v>
      </c>
      <c r="D236" t="s">
        <v>144</v>
      </c>
      <c r="E236">
        <v>234</v>
      </c>
      <c r="F236" s="1" t="s">
        <v>391</v>
      </c>
      <c r="G236">
        <v>16</v>
      </c>
      <c r="H236" t="s">
        <v>361</v>
      </c>
      <c r="I236" t="s">
        <v>354</v>
      </c>
      <c r="J236" s="1">
        <v>2.4384000000000001</v>
      </c>
      <c r="K236">
        <v>817</v>
      </c>
      <c r="L236" s="1">
        <f t="shared" si="3"/>
        <v>335.05577427821521</v>
      </c>
    </row>
    <row r="237" spans="1:17" x14ac:dyDescent="0.3">
      <c r="A237" s="1">
        <v>2013</v>
      </c>
      <c r="B237">
        <v>46.78134</v>
      </c>
      <c r="C237">
        <v>-117.08212</v>
      </c>
      <c r="D237" t="s">
        <v>194</v>
      </c>
      <c r="E237">
        <v>235</v>
      </c>
      <c r="F237" s="1" t="s">
        <v>391</v>
      </c>
      <c r="G237">
        <v>17</v>
      </c>
      <c r="H237" t="s">
        <v>361</v>
      </c>
      <c r="I237" t="s">
        <v>354</v>
      </c>
      <c r="J237" s="1">
        <v>2.4384000000000001</v>
      </c>
      <c r="K237">
        <v>392</v>
      </c>
      <c r="L237" s="1">
        <f t="shared" si="3"/>
        <v>160.76115485564304</v>
      </c>
    </row>
    <row r="238" spans="1:17" x14ac:dyDescent="0.3">
      <c r="A238" s="1">
        <v>2013</v>
      </c>
      <c r="B238">
        <v>46.781140000000001</v>
      </c>
      <c r="C238">
        <v>-117.0817</v>
      </c>
      <c r="D238" t="s">
        <v>157</v>
      </c>
      <c r="E238">
        <v>236</v>
      </c>
      <c r="F238" s="1" t="s">
        <v>391</v>
      </c>
      <c r="G238">
        <v>18</v>
      </c>
      <c r="H238" t="s">
        <v>361</v>
      </c>
      <c r="I238" t="s">
        <v>354</v>
      </c>
      <c r="J238" s="1">
        <v>2.4384000000000001</v>
      </c>
      <c r="K238">
        <v>371</v>
      </c>
      <c r="L238" s="1">
        <f t="shared" si="3"/>
        <v>152.14895013123359</v>
      </c>
    </row>
    <row r="239" spans="1:17" x14ac:dyDescent="0.3">
      <c r="A239" s="1">
        <v>2013</v>
      </c>
      <c r="B239">
        <v>46.781260000000003</v>
      </c>
      <c r="C239">
        <v>-117.08123999999999</v>
      </c>
      <c r="D239" t="s">
        <v>52</v>
      </c>
      <c r="E239">
        <v>237</v>
      </c>
      <c r="F239" s="1" t="s">
        <v>391</v>
      </c>
      <c r="G239">
        <v>19</v>
      </c>
      <c r="H239" t="s">
        <v>361</v>
      </c>
      <c r="I239" t="s">
        <v>353</v>
      </c>
      <c r="J239" s="1">
        <v>2.4384000000000001</v>
      </c>
      <c r="K239">
        <v>778</v>
      </c>
      <c r="L239" s="1">
        <f t="shared" si="3"/>
        <v>319.06167979002623</v>
      </c>
      <c r="M239">
        <v>10.8</v>
      </c>
      <c r="N239">
        <v>6.5</v>
      </c>
      <c r="O239">
        <v>76.099999999999994</v>
      </c>
      <c r="P239">
        <v>25.8</v>
      </c>
      <c r="Q239">
        <v>60.1</v>
      </c>
    </row>
    <row r="240" spans="1:17" x14ac:dyDescent="0.3">
      <c r="A240" s="1">
        <v>2013</v>
      </c>
      <c r="B240">
        <v>46.781280000000002</v>
      </c>
      <c r="C240">
        <v>-117.08086</v>
      </c>
      <c r="D240" t="s">
        <v>105</v>
      </c>
      <c r="E240">
        <v>238</v>
      </c>
      <c r="F240" s="1" t="s">
        <v>391</v>
      </c>
      <c r="G240">
        <v>20</v>
      </c>
      <c r="H240" t="s">
        <v>361</v>
      </c>
      <c r="I240" t="s">
        <v>353</v>
      </c>
      <c r="J240" s="1">
        <v>2.4384000000000001</v>
      </c>
      <c r="K240">
        <v>856</v>
      </c>
      <c r="L240" s="1">
        <f t="shared" si="3"/>
        <v>351.04986876640419</v>
      </c>
      <c r="M240">
        <v>9.6</v>
      </c>
      <c r="N240">
        <v>6.7</v>
      </c>
      <c r="O240">
        <v>78.2</v>
      </c>
      <c r="P240">
        <v>23.4</v>
      </c>
      <c r="Q240">
        <v>62.9</v>
      </c>
    </row>
    <row r="241" spans="1:17" x14ac:dyDescent="0.3">
      <c r="A241" s="1">
        <v>2013</v>
      </c>
      <c r="B241">
        <v>46.781149999999997</v>
      </c>
      <c r="C241">
        <v>-117.08045</v>
      </c>
      <c r="D241" t="s">
        <v>111</v>
      </c>
      <c r="E241">
        <v>239</v>
      </c>
      <c r="F241" s="1" t="s">
        <v>391</v>
      </c>
      <c r="G241">
        <v>21</v>
      </c>
      <c r="H241" t="s">
        <v>361</v>
      </c>
      <c r="I241" t="s">
        <v>353</v>
      </c>
      <c r="J241" s="1">
        <v>2.4384000000000001</v>
      </c>
      <c r="K241">
        <v>892</v>
      </c>
      <c r="L241" s="1">
        <f t="shared" si="3"/>
        <v>365.81364829396324</v>
      </c>
      <c r="M241">
        <v>10.3</v>
      </c>
      <c r="N241">
        <v>6.6</v>
      </c>
      <c r="O241">
        <v>77.599999999999994</v>
      </c>
      <c r="P241">
        <v>25.3</v>
      </c>
      <c r="Q241">
        <v>61.6</v>
      </c>
    </row>
    <row r="242" spans="1:17" x14ac:dyDescent="0.3">
      <c r="A242" s="1">
        <v>2013</v>
      </c>
      <c r="B242">
        <v>46.78145</v>
      </c>
      <c r="C242">
        <v>-117.08011</v>
      </c>
      <c r="D242" t="s">
        <v>75</v>
      </c>
      <c r="E242">
        <v>240</v>
      </c>
      <c r="F242" s="1" t="s">
        <v>391</v>
      </c>
      <c r="G242">
        <v>22</v>
      </c>
      <c r="H242" t="s">
        <v>361</v>
      </c>
      <c r="I242" t="s">
        <v>353</v>
      </c>
      <c r="J242" s="1">
        <v>2.4384000000000001</v>
      </c>
      <c r="K242">
        <v>499</v>
      </c>
      <c r="L242" s="1">
        <f t="shared" si="3"/>
        <v>204.64238845144357</v>
      </c>
      <c r="M242">
        <v>11.2</v>
      </c>
      <c r="N242">
        <v>6.6</v>
      </c>
      <c r="O242">
        <v>77</v>
      </c>
      <c r="P242">
        <v>27.9</v>
      </c>
      <c r="Q242">
        <v>61.5</v>
      </c>
    </row>
    <row r="243" spans="1:17" x14ac:dyDescent="0.3">
      <c r="A243" s="1">
        <v>2013</v>
      </c>
      <c r="B243">
        <v>46.781370000000003</v>
      </c>
      <c r="C243">
        <v>-117.07961</v>
      </c>
      <c r="D243" t="s">
        <v>314</v>
      </c>
      <c r="E243">
        <v>241</v>
      </c>
      <c r="F243" s="1" t="s">
        <v>391</v>
      </c>
      <c r="G243">
        <v>23</v>
      </c>
      <c r="H243" t="s">
        <v>361</v>
      </c>
      <c r="I243" t="s">
        <v>355</v>
      </c>
      <c r="J243" s="1">
        <v>2.4384000000000001</v>
      </c>
      <c r="K243">
        <v>1008</v>
      </c>
      <c r="L243" s="1">
        <f t="shared" si="3"/>
        <v>413.38582677165351</v>
      </c>
      <c r="M243">
        <v>11.7</v>
      </c>
      <c r="N243">
        <v>9.3000000000000007</v>
      </c>
      <c r="O243">
        <v>71.900000000000006</v>
      </c>
      <c r="P243">
        <v>31.7</v>
      </c>
      <c r="Q243">
        <v>60.6</v>
      </c>
    </row>
    <row r="244" spans="1:17" x14ac:dyDescent="0.3">
      <c r="A244" s="1">
        <v>2013</v>
      </c>
      <c r="B244">
        <v>46.781329999999997</v>
      </c>
      <c r="C244">
        <v>-117.07919</v>
      </c>
      <c r="D244" t="s">
        <v>265</v>
      </c>
      <c r="E244">
        <v>242</v>
      </c>
      <c r="F244" s="1" t="s">
        <v>391</v>
      </c>
      <c r="G244">
        <v>24</v>
      </c>
      <c r="H244" t="s">
        <v>361</v>
      </c>
      <c r="I244" t="s">
        <v>355</v>
      </c>
      <c r="J244" s="1">
        <v>2.4384000000000001</v>
      </c>
      <c r="K244">
        <v>827</v>
      </c>
      <c r="L244" s="1">
        <f t="shared" si="3"/>
        <v>339.15682414698159</v>
      </c>
      <c r="M244">
        <v>9.6</v>
      </c>
      <c r="N244">
        <v>9.3000000000000007</v>
      </c>
      <c r="O244">
        <v>74.900000000000006</v>
      </c>
      <c r="P244">
        <v>24.6</v>
      </c>
      <c r="Q244">
        <v>61.5</v>
      </c>
    </row>
    <row r="245" spans="1:17" x14ac:dyDescent="0.3">
      <c r="A245" s="1">
        <v>2013</v>
      </c>
      <c r="B245">
        <v>46.781260000000003</v>
      </c>
      <c r="C245">
        <v>-117.07877000000001</v>
      </c>
      <c r="D245" t="s">
        <v>271</v>
      </c>
      <c r="E245">
        <v>243</v>
      </c>
      <c r="F245" s="1" t="s">
        <v>391</v>
      </c>
      <c r="G245">
        <v>25</v>
      </c>
      <c r="H245" t="s">
        <v>361</v>
      </c>
      <c r="I245" t="s">
        <v>355</v>
      </c>
      <c r="J245" s="1">
        <v>2.4384000000000001</v>
      </c>
      <c r="K245">
        <v>861</v>
      </c>
      <c r="L245" s="1">
        <f t="shared" si="3"/>
        <v>353.10039370078738</v>
      </c>
      <c r="M245">
        <v>8.6</v>
      </c>
      <c r="N245">
        <v>9.4</v>
      </c>
      <c r="O245">
        <v>75.7</v>
      </c>
      <c r="P245">
        <v>21.2</v>
      </c>
      <c r="Q245">
        <v>58.4</v>
      </c>
    </row>
    <row r="246" spans="1:17" x14ac:dyDescent="0.3">
      <c r="A246" s="1">
        <v>2013</v>
      </c>
      <c r="B246">
        <v>46.781289999999998</v>
      </c>
      <c r="C246">
        <v>-117.07839</v>
      </c>
      <c r="D246" t="s">
        <v>280</v>
      </c>
      <c r="E246">
        <v>244</v>
      </c>
      <c r="F246" s="1" t="s">
        <v>391</v>
      </c>
      <c r="G246">
        <v>26</v>
      </c>
      <c r="H246" t="s">
        <v>361</v>
      </c>
      <c r="I246" t="s">
        <v>355</v>
      </c>
      <c r="J246" s="1">
        <v>2.4384000000000001</v>
      </c>
      <c r="K246">
        <v>790</v>
      </c>
      <c r="L246" s="1">
        <f t="shared" si="3"/>
        <v>323.98293963254594</v>
      </c>
      <c r="M246">
        <v>9.1</v>
      </c>
      <c r="N246">
        <v>9.6</v>
      </c>
      <c r="O246">
        <v>73.900000000000006</v>
      </c>
      <c r="P246">
        <v>23.5</v>
      </c>
      <c r="Q246">
        <v>59.1</v>
      </c>
    </row>
    <row r="247" spans="1:17" x14ac:dyDescent="0.3">
      <c r="A247" s="1">
        <v>2013</v>
      </c>
      <c r="B247">
        <v>46.781269999999999</v>
      </c>
      <c r="C247">
        <v>-117.07794</v>
      </c>
      <c r="D247" t="s">
        <v>305</v>
      </c>
      <c r="E247">
        <v>245</v>
      </c>
      <c r="F247" s="1" t="s">
        <v>391</v>
      </c>
      <c r="G247">
        <v>27</v>
      </c>
      <c r="H247" t="s">
        <v>361</v>
      </c>
      <c r="I247" t="s">
        <v>355</v>
      </c>
      <c r="J247" s="1">
        <v>2.4384000000000001</v>
      </c>
      <c r="K247">
        <v>1038</v>
      </c>
      <c r="L247" s="1">
        <f t="shared" si="3"/>
        <v>425.68897637795271</v>
      </c>
      <c r="M247">
        <v>10.7</v>
      </c>
      <c r="N247">
        <v>9.4</v>
      </c>
      <c r="O247">
        <v>72.7</v>
      </c>
      <c r="P247">
        <v>28.5</v>
      </c>
      <c r="Q247">
        <v>59.1</v>
      </c>
    </row>
    <row r="248" spans="1:17" x14ac:dyDescent="0.3">
      <c r="A248" s="1">
        <v>2013</v>
      </c>
      <c r="B248">
        <v>46.781210000000002</v>
      </c>
      <c r="C248">
        <v>-117.07752000000001</v>
      </c>
      <c r="D248" t="s">
        <v>315</v>
      </c>
      <c r="E248">
        <v>246</v>
      </c>
      <c r="F248" s="1" t="s">
        <v>391</v>
      </c>
      <c r="G248">
        <v>28</v>
      </c>
      <c r="H248" t="s">
        <v>361</v>
      </c>
      <c r="I248" t="s">
        <v>355</v>
      </c>
      <c r="J248" s="1">
        <v>2.4384000000000001</v>
      </c>
      <c r="K248">
        <v>1148</v>
      </c>
      <c r="L248" s="1">
        <f t="shared" si="3"/>
        <v>470.80052493438319</v>
      </c>
      <c r="M248">
        <v>10</v>
      </c>
      <c r="N248">
        <v>9.1999999999999993</v>
      </c>
      <c r="O248">
        <v>74.400000000000006</v>
      </c>
      <c r="P248">
        <v>26.2</v>
      </c>
      <c r="Q248">
        <v>61.1</v>
      </c>
    </row>
    <row r="249" spans="1:17" x14ac:dyDescent="0.3">
      <c r="A249" s="1">
        <v>2013</v>
      </c>
      <c r="B249">
        <v>46.781370000000003</v>
      </c>
      <c r="C249">
        <v>-117.0771</v>
      </c>
      <c r="D249" t="s">
        <v>312</v>
      </c>
      <c r="E249">
        <v>247</v>
      </c>
      <c r="F249" s="1" t="s">
        <v>391</v>
      </c>
      <c r="G249">
        <v>29</v>
      </c>
      <c r="H249" t="s">
        <v>361</v>
      </c>
      <c r="I249" t="s">
        <v>355</v>
      </c>
      <c r="J249" s="1">
        <v>2.4384000000000001</v>
      </c>
      <c r="K249">
        <v>959</v>
      </c>
      <c r="L249" s="1">
        <f t="shared" si="3"/>
        <v>393.29068241469815</v>
      </c>
      <c r="M249">
        <v>10.8</v>
      </c>
      <c r="N249">
        <v>9.4</v>
      </c>
      <c r="O249">
        <v>71.599999999999994</v>
      </c>
      <c r="P249">
        <v>28.9</v>
      </c>
      <c r="Q249">
        <v>58.4</v>
      </c>
    </row>
    <row r="250" spans="1:17" x14ac:dyDescent="0.3">
      <c r="A250" s="1">
        <v>2013</v>
      </c>
      <c r="B250">
        <v>46.78116</v>
      </c>
      <c r="C250">
        <v>-117.0767</v>
      </c>
      <c r="D250" t="s">
        <v>256</v>
      </c>
      <c r="E250">
        <v>248</v>
      </c>
      <c r="F250" s="1" t="s">
        <v>391</v>
      </c>
      <c r="G250">
        <v>30</v>
      </c>
      <c r="H250" t="s">
        <v>361</v>
      </c>
      <c r="I250" t="s">
        <v>355</v>
      </c>
      <c r="J250" s="1">
        <v>2.4384000000000001</v>
      </c>
      <c r="K250">
        <v>1148</v>
      </c>
      <c r="L250" s="1">
        <f t="shared" si="3"/>
        <v>470.80052493438319</v>
      </c>
      <c r="M250">
        <v>9</v>
      </c>
      <c r="N250">
        <v>9.1</v>
      </c>
      <c r="O250">
        <v>74.900000000000006</v>
      </c>
      <c r="P250">
        <v>22.1</v>
      </c>
      <c r="Q250">
        <v>59.9</v>
      </c>
    </row>
    <row r="251" spans="1:17" x14ac:dyDescent="0.3">
      <c r="A251" s="1">
        <v>2013</v>
      </c>
      <c r="B251">
        <v>46.781529999999997</v>
      </c>
      <c r="C251">
        <v>-117.08586</v>
      </c>
      <c r="D251" t="s">
        <v>343</v>
      </c>
      <c r="E251">
        <v>249</v>
      </c>
      <c r="F251" s="1" t="s">
        <v>391</v>
      </c>
      <c r="G251">
        <v>9</v>
      </c>
      <c r="H251" t="s">
        <v>367</v>
      </c>
      <c r="I251" t="s">
        <v>355</v>
      </c>
      <c r="J251" s="1">
        <v>2.4384000000000001</v>
      </c>
      <c r="K251">
        <v>99</v>
      </c>
      <c r="L251" s="1">
        <f t="shared" si="3"/>
        <v>40.6003937007874</v>
      </c>
      <c r="M251">
        <v>14.3</v>
      </c>
      <c r="N251">
        <v>9.1</v>
      </c>
      <c r="O251">
        <v>67.5</v>
      </c>
      <c r="P251">
        <v>39.299999999999997</v>
      </c>
      <c r="Q251">
        <v>56.6</v>
      </c>
    </row>
    <row r="252" spans="1:17" x14ac:dyDescent="0.3">
      <c r="A252" s="1">
        <v>2013</v>
      </c>
      <c r="B252">
        <v>46.781640000000003</v>
      </c>
      <c r="C252">
        <v>-117.08544999999999</v>
      </c>
      <c r="D252" t="s">
        <v>40</v>
      </c>
      <c r="E252">
        <v>250</v>
      </c>
      <c r="F252" s="1" t="s">
        <v>391</v>
      </c>
      <c r="G252">
        <v>10</v>
      </c>
      <c r="H252" t="s">
        <v>367</v>
      </c>
      <c r="I252" t="s">
        <v>353</v>
      </c>
      <c r="J252" s="1">
        <v>2.4384000000000001</v>
      </c>
      <c r="K252">
        <v>727</v>
      </c>
      <c r="L252" s="1">
        <f t="shared" si="3"/>
        <v>298.14632545931755</v>
      </c>
      <c r="M252">
        <v>8.8000000000000007</v>
      </c>
      <c r="N252">
        <v>7.6</v>
      </c>
      <c r="O252">
        <v>75.400000000000006</v>
      </c>
      <c r="P252">
        <v>22.7</v>
      </c>
      <c r="Q252">
        <v>60.3</v>
      </c>
    </row>
    <row r="253" spans="1:17" x14ac:dyDescent="0.3">
      <c r="A253" s="1">
        <v>2013</v>
      </c>
      <c r="B253">
        <v>46.781489999999998</v>
      </c>
      <c r="C253">
        <v>-117.08503</v>
      </c>
      <c r="D253" t="s">
        <v>94</v>
      </c>
      <c r="E253">
        <v>251</v>
      </c>
      <c r="F253" s="1" t="s">
        <v>391</v>
      </c>
      <c r="G253">
        <v>11</v>
      </c>
      <c r="H253" t="s">
        <v>367</v>
      </c>
      <c r="I253" t="s">
        <v>353</v>
      </c>
      <c r="J253" s="1">
        <v>2.4384000000000001</v>
      </c>
      <c r="K253">
        <v>512</v>
      </c>
      <c r="L253" s="1">
        <f t="shared" si="3"/>
        <v>209.97375328083987</v>
      </c>
      <c r="M253">
        <v>8.8000000000000007</v>
      </c>
      <c r="N253">
        <v>7.6</v>
      </c>
      <c r="O253">
        <v>75.7</v>
      </c>
      <c r="P253">
        <v>22.2</v>
      </c>
      <c r="Q253">
        <v>60.4</v>
      </c>
    </row>
    <row r="254" spans="1:17" x14ac:dyDescent="0.3">
      <c r="A254" s="1">
        <v>2013</v>
      </c>
      <c r="B254">
        <v>46.781559999999999</v>
      </c>
      <c r="C254">
        <v>-117.08458</v>
      </c>
      <c r="D254" t="s">
        <v>25</v>
      </c>
      <c r="E254">
        <v>252</v>
      </c>
      <c r="F254" s="1" t="s">
        <v>391</v>
      </c>
      <c r="G254">
        <v>12</v>
      </c>
      <c r="H254" t="s">
        <v>367</v>
      </c>
      <c r="I254" t="s">
        <v>353</v>
      </c>
      <c r="J254" s="1">
        <v>2.4384000000000001</v>
      </c>
      <c r="K254">
        <v>645</v>
      </c>
      <c r="L254" s="1">
        <f t="shared" si="3"/>
        <v>264.51771653543307</v>
      </c>
      <c r="M254">
        <v>8.9</v>
      </c>
      <c r="N254">
        <v>9.1999999999999993</v>
      </c>
      <c r="O254">
        <v>74.400000000000006</v>
      </c>
      <c r="P254">
        <v>22.9</v>
      </c>
      <c r="Q254">
        <v>60.5</v>
      </c>
    </row>
    <row r="255" spans="1:17" x14ac:dyDescent="0.3">
      <c r="A255" s="1">
        <v>2013</v>
      </c>
      <c r="B255">
        <v>46.781529999999997</v>
      </c>
      <c r="C255">
        <v>-117.08419000000001</v>
      </c>
      <c r="D255" t="s">
        <v>86</v>
      </c>
      <c r="E255">
        <v>253</v>
      </c>
      <c r="F255" s="1" t="s">
        <v>391</v>
      </c>
      <c r="G255">
        <v>13</v>
      </c>
      <c r="H255" t="s">
        <v>367</v>
      </c>
      <c r="I255" t="s">
        <v>353</v>
      </c>
      <c r="J255" s="1">
        <v>2.4384000000000001</v>
      </c>
      <c r="K255">
        <v>582</v>
      </c>
      <c r="L255" s="1">
        <f t="shared" si="3"/>
        <v>238.68110236220471</v>
      </c>
      <c r="M255">
        <v>11.2</v>
      </c>
      <c r="N255">
        <v>6.5</v>
      </c>
      <c r="O255">
        <v>77.3</v>
      </c>
      <c r="P255">
        <v>27.7</v>
      </c>
      <c r="Q255">
        <v>60.1</v>
      </c>
    </row>
    <row r="256" spans="1:17" x14ac:dyDescent="0.3">
      <c r="A256" s="1">
        <v>2013</v>
      </c>
      <c r="B256">
        <v>46.781599999999997</v>
      </c>
      <c r="C256">
        <v>-117.08377</v>
      </c>
      <c r="D256" t="s">
        <v>172</v>
      </c>
      <c r="E256">
        <v>254</v>
      </c>
      <c r="F256" s="1" t="s">
        <v>391</v>
      </c>
      <c r="G256">
        <v>14</v>
      </c>
      <c r="H256" t="s">
        <v>367</v>
      </c>
      <c r="I256" t="s">
        <v>354</v>
      </c>
      <c r="J256" s="1">
        <v>2.4384000000000001</v>
      </c>
      <c r="K256">
        <v>370</v>
      </c>
      <c r="L256" s="1">
        <f t="shared" si="3"/>
        <v>151.73884514435696</v>
      </c>
    </row>
    <row r="257" spans="1:17" x14ac:dyDescent="0.3">
      <c r="A257" s="1">
        <v>2013</v>
      </c>
      <c r="B257">
        <v>46.78152</v>
      </c>
      <c r="C257">
        <v>-117.08336</v>
      </c>
      <c r="D257" t="s">
        <v>101</v>
      </c>
      <c r="E257">
        <v>255</v>
      </c>
      <c r="F257" s="1" t="s">
        <v>391</v>
      </c>
      <c r="G257">
        <v>15</v>
      </c>
      <c r="H257" t="s">
        <v>367</v>
      </c>
      <c r="I257" t="s">
        <v>352</v>
      </c>
      <c r="J257" s="1">
        <v>2.4384000000000001</v>
      </c>
      <c r="K257">
        <v>697</v>
      </c>
      <c r="L257" s="1">
        <f t="shared" si="3"/>
        <v>285.84317585301835</v>
      </c>
      <c r="M257">
        <v>11.7</v>
      </c>
      <c r="N257">
        <v>6.2</v>
      </c>
      <c r="O257">
        <v>65.8</v>
      </c>
      <c r="Q257">
        <v>53</v>
      </c>
    </row>
    <row r="258" spans="1:17" x14ac:dyDescent="0.3">
      <c r="A258" s="1">
        <v>2013</v>
      </c>
      <c r="B258">
        <v>46.781590000000001</v>
      </c>
      <c r="C258">
        <v>-117.08293999999999</v>
      </c>
      <c r="D258" t="s">
        <v>149</v>
      </c>
      <c r="E258">
        <v>256</v>
      </c>
      <c r="F258" s="1" t="s">
        <v>391</v>
      </c>
      <c r="G258">
        <v>16</v>
      </c>
      <c r="H258" t="s">
        <v>367</v>
      </c>
      <c r="I258" t="s">
        <v>354</v>
      </c>
      <c r="J258" s="1">
        <v>2.4384000000000001</v>
      </c>
      <c r="K258">
        <v>467</v>
      </c>
      <c r="L258" s="1">
        <f t="shared" si="3"/>
        <v>191.51902887139107</v>
      </c>
    </row>
    <row r="259" spans="1:17" x14ac:dyDescent="0.3">
      <c r="A259" s="1">
        <v>2013</v>
      </c>
      <c r="B259">
        <v>46.781619999999997</v>
      </c>
      <c r="C259">
        <v>-117.08252</v>
      </c>
      <c r="D259" t="s">
        <v>153</v>
      </c>
      <c r="E259">
        <v>257</v>
      </c>
      <c r="F259" s="1" t="s">
        <v>391</v>
      </c>
      <c r="G259">
        <v>17</v>
      </c>
      <c r="H259" t="s">
        <v>367</v>
      </c>
      <c r="I259" t="s">
        <v>354</v>
      </c>
      <c r="J259" s="1">
        <v>2.4384000000000001</v>
      </c>
      <c r="K259">
        <v>338</v>
      </c>
      <c r="L259" s="1">
        <f t="shared" si="3"/>
        <v>138.61548556430446</v>
      </c>
    </row>
    <row r="260" spans="1:17" x14ac:dyDescent="0.3">
      <c r="A260" s="1">
        <v>2013</v>
      </c>
      <c r="B260">
        <v>46.78143</v>
      </c>
      <c r="C260">
        <v>-117.0821</v>
      </c>
      <c r="D260" t="s">
        <v>171</v>
      </c>
      <c r="E260">
        <v>258</v>
      </c>
      <c r="F260" s="1" t="s">
        <v>391</v>
      </c>
      <c r="G260">
        <v>18</v>
      </c>
      <c r="H260" t="s">
        <v>367</v>
      </c>
      <c r="I260" t="s">
        <v>354</v>
      </c>
      <c r="J260" s="1">
        <v>2.4384000000000001</v>
      </c>
      <c r="K260">
        <v>220</v>
      </c>
      <c r="L260" s="1">
        <f t="shared" ref="L260:L323" si="4">IF(K260,K260/J260,"")</f>
        <v>90.223097112860884</v>
      </c>
    </row>
    <row r="261" spans="1:17" x14ac:dyDescent="0.3">
      <c r="A261" s="1">
        <v>2013</v>
      </c>
      <c r="B261">
        <v>46.781559999999999</v>
      </c>
      <c r="C261">
        <v>-117.08168000000001</v>
      </c>
      <c r="D261" t="s">
        <v>210</v>
      </c>
      <c r="E261">
        <v>259</v>
      </c>
      <c r="F261" s="1" t="s">
        <v>391</v>
      </c>
      <c r="G261">
        <v>19</v>
      </c>
      <c r="H261" t="s">
        <v>367</v>
      </c>
      <c r="I261" t="s">
        <v>354</v>
      </c>
      <c r="J261" s="1">
        <v>2.4384000000000001</v>
      </c>
      <c r="K261">
        <v>214</v>
      </c>
      <c r="L261" s="1">
        <f t="shared" si="4"/>
        <v>87.762467191601047</v>
      </c>
    </row>
    <row r="262" spans="1:17" x14ac:dyDescent="0.3">
      <c r="A262" s="1">
        <v>2013</v>
      </c>
      <c r="B262">
        <v>46.781570000000002</v>
      </c>
      <c r="C262">
        <v>-117.08127</v>
      </c>
      <c r="D262" t="s">
        <v>197</v>
      </c>
      <c r="E262">
        <v>260</v>
      </c>
      <c r="F262" s="1" t="s">
        <v>391</v>
      </c>
      <c r="G262">
        <v>20</v>
      </c>
      <c r="H262" t="s">
        <v>367</v>
      </c>
      <c r="I262" t="s">
        <v>354</v>
      </c>
      <c r="J262" s="1">
        <v>2.4384000000000001</v>
      </c>
      <c r="K262">
        <v>336</v>
      </c>
      <c r="L262" s="1">
        <f t="shared" si="4"/>
        <v>137.79527559055117</v>
      </c>
    </row>
    <row r="263" spans="1:17" x14ac:dyDescent="0.3">
      <c r="A263" s="1">
        <v>2013</v>
      </c>
      <c r="B263">
        <v>46.781419999999997</v>
      </c>
      <c r="C263">
        <v>-117.08085</v>
      </c>
      <c r="D263" t="s">
        <v>9</v>
      </c>
      <c r="E263">
        <v>261</v>
      </c>
      <c r="F263" s="1" t="s">
        <v>391</v>
      </c>
      <c r="G263">
        <v>21</v>
      </c>
      <c r="H263" t="s">
        <v>367</v>
      </c>
      <c r="I263" t="s">
        <v>353</v>
      </c>
      <c r="J263" s="1">
        <v>2.4384000000000001</v>
      </c>
      <c r="K263">
        <v>693</v>
      </c>
      <c r="L263" s="1">
        <f t="shared" si="4"/>
        <v>284.20275590551182</v>
      </c>
      <c r="M263">
        <v>12</v>
      </c>
      <c r="N263">
        <v>9.6</v>
      </c>
      <c r="O263">
        <v>68.8</v>
      </c>
      <c r="P263">
        <v>32.4</v>
      </c>
      <c r="Q263">
        <v>58.5</v>
      </c>
    </row>
    <row r="264" spans="1:17" x14ac:dyDescent="0.3">
      <c r="A264" s="1">
        <v>2013</v>
      </c>
      <c r="B264">
        <v>46.781689999999998</v>
      </c>
      <c r="C264">
        <v>-117.08043000000001</v>
      </c>
      <c r="D264" t="s">
        <v>124</v>
      </c>
      <c r="E264">
        <v>262</v>
      </c>
      <c r="F264" s="1" t="s">
        <v>391</v>
      </c>
      <c r="G264">
        <v>22</v>
      </c>
      <c r="H264" t="s">
        <v>367</v>
      </c>
      <c r="I264" t="s">
        <v>353</v>
      </c>
      <c r="J264" s="1">
        <v>2.4384000000000001</v>
      </c>
      <c r="K264">
        <v>733</v>
      </c>
      <c r="L264" s="1">
        <f t="shared" si="4"/>
        <v>300.6069553805774</v>
      </c>
      <c r="M264">
        <v>10.1</v>
      </c>
      <c r="N264">
        <v>6.7</v>
      </c>
      <c r="O264">
        <v>77.5</v>
      </c>
      <c r="P264">
        <v>24.2</v>
      </c>
      <c r="Q264">
        <v>60</v>
      </c>
    </row>
    <row r="265" spans="1:17" x14ac:dyDescent="0.3">
      <c r="A265" s="1">
        <v>2013</v>
      </c>
      <c r="B265">
        <v>46.781660000000002</v>
      </c>
      <c r="C265">
        <v>-117.08001</v>
      </c>
      <c r="D265" t="s">
        <v>100</v>
      </c>
      <c r="E265">
        <v>263</v>
      </c>
      <c r="F265" s="1" t="s">
        <v>391</v>
      </c>
      <c r="G265">
        <v>23</v>
      </c>
      <c r="H265" t="s">
        <v>367</v>
      </c>
      <c r="I265" t="s">
        <v>353</v>
      </c>
      <c r="J265" s="1">
        <v>2.4384000000000001</v>
      </c>
      <c r="K265">
        <v>698</v>
      </c>
      <c r="L265" s="1">
        <f t="shared" si="4"/>
        <v>286.25328083989501</v>
      </c>
      <c r="M265">
        <v>8.8000000000000007</v>
      </c>
      <c r="N265">
        <v>6.8</v>
      </c>
      <c r="O265">
        <v>79.099999999999994</v>
      </c>
      <c r="P265">
        <v>21.3</v>
      </c>
      <c r="Q265">
        <v>61.9</v>
      </c>
    </row>
    <row r="266" spans="1:17" x14ac:dyDescent="0.3">
      <c r="A266" s="1">
        <v>2013</v>
      </c>
      <c r="B266">
        <v>46.781619999999997</v>
      </c>
      <c r="C266">
        <v>-117.07959</v>
      </c>
      <c r="D266" t="s">
        <v>245</v>
      </c>
      <c r="E266">
        <v>264</v>
      </c>
      <c r="F266" s="1" t="s">
        <v>391</v>
      </c>
      <c r="G266">
        <v>24</v>
      </c>
      <c r="H266" t="s">
        <v>367</v>
      </c>
      <c r="I266" t="s">
        <v>355</v>
      </c>
      <c r="J266" s="1">
        <v>2.4384000000000001</v>
      </c>
      <c r="K266">
        <v>1170</v>
      </c>
      <c r="L266" s="1">
        <f t="shared" si="4"/>
        <v>479.82283464566927</v>
      </c>
      <c r="M266">
        <v>10</v>
      </c>
      <c r="N266">
        <v>9.3000000000000007</v>
      </c>
      <c r="O266">
        <v>73.5</v>
      </c>
      <c r="P266">
        <v>27.1</v>
      </c>
      <c r="Q266">
        <v>59.4</v>
      </c>
    </row>
    <row r="267" spans="1:17" x14ac:dyDescent="0.3">
      <c r="A267" s="1">
        <v>2013</v>
      </c>
      <c r="B267">
        <v>46.781529999999997</v>
      </c>
      <c r="C267">
        <v>-117.07916</v>
      </c>
      <c r="D267" t="s">
        <v>240</v>
      </c>
      <c r="E267">
        <v>265</v>
      </c>
      <c r="F267" s="1" t="s">
        <v>391</v>
      </c>
      <c r="G267">
        <v>25</v>
      </c>
      <c r="H267" t="s">
        <v>367</v>
      </c>
      <c r="I267" t="s">
        <v>355</v>
      </c>
      <c r="J267" s="1">
        <v>2.4384000000000001</v>
      </c>
      <c r="K267">
        <v>1318</v>
      </c>
      <c r="L267" s="1">
        <f t="shared" si="4"/>
        <v>540.51837270341207</v>
      </c>
      <c r="M267">
        <v>10</v>
      </c>
      <c r="N267">
        <v>9.4</v>
      </c>
      <c r="O267">
        <v>73.7</v>
      </c>
      <c r="P267">
        <v>27.1</v>
      </c>
      <c r="Q267">
        <v>61.5</v>
      </c>
    </row>
    <row r="268" spans="1:17" x14ac:dyDescent="0.3">
      <c r="A268" s="1">
        <v>2013</v>
      </c>
      <c r="B268">
        <v>46.781550000000003</v>
      </c>
      <c r="C268">
        <v>-117.07876</v>
      </c>
      <c r="D268" t="s">
        <v>227</v>
      </c>
      <c r="E268">
        <v>266</v>
      </c>
      <c r="F268" s="1" t="s">
        <v>391</v>
      </c>
      <c r="G268">
        <v>26</v>
      </c>
      <c r="H268" t="s">
        <v>367</v>
      </c>
      <c r="I268" t="s">
        <v>355</v>
      </c>
      <c r="J268" s="1">
        <v>2.4384000000000001</v>
      </c>
      <c r="K268">
        <v>984</v>
      </c>
      <c r="L268" s="1">
        <f t="shared" si="4"/>
        <v>403.54330708661416</v>
      </c>
      <c r="M268">
        <v>9.9</v>
      </c>
      <c r="N268">
        <v>9.5</v>
      </c>
      <c r="O268">
        <v>72.900000000000006</v>
      </c>
      <c r="P268">
        <v>27.2</v>
      </c>
      <c r="Q268">
        <v>60.2</v>
      </c>
    </row>
    <row r="269" spans="1:17" x14ac:dyDescent="0.3">
      <c r="A269" s="1">
        <v>2013</v>
      </c>
      <c r="B269">
        <v>46.781559999999999</v>
      </c>
      <c r="C269">
        <v>-117.07834</v>
      </c>
      <c r="D269" t="s">
        <v>291</v>
      </c>
      <c r="E269">
        <v>267</v>
      </c>
      <c r="F269" s="1" t="s">
        <v>391</v>
      </c>
      <c r="G269">
        <v>27</v>
      </c>
      <c r="H269" t="s">
        <v>367</v>
      </c>
      <c r="I269" t="s">
        <v>355</v>
      </c>
      <c r="J269" s="1">
        <v>2.4384000000000001</v>
      </c>
      <c r="K269">
        <v>1035</v>
      </c>
      <c r="L269" s="1">
        <f t="shared" si="4"/>
        <v>424.45866141732279</v>
      </c>
      <c r="M269">
        <v>10</v>
      </c>
      <c r="N269">
        <v>9.1</v>
      </c>
      <c r="O269">
        <v>73.900000000000006</v>
      </c>
      <c r="P269">
        <v>26.1</v>
      </c>
      <c r="Q269">
        <v>59</v>
      </c>
    </row>
    <row r="270" spans="1:17" x14ac:dyDescent="0.3">
      <c r="A270" s="1">
        <v>2013</v>
      </c>
      <c r="B270">
        <v>46.781500000000001</v>
      </c>
      <c r="C270">
        <v>-117.07792000000001</v>
      </c>
      <c r="D270" t="s">
        <v>239</v>
      </c>
      <c r="E270">
        <v>268</v>
      </c>
      <c r="F270" s="1" t="s">
        <v>391</v>
      </c>
      <c r="G270">
        <v>28</v>
      </c>
      <c r="H270" t="s">
        <v>367</v>
      </c>
      <c r="I270" t="s">
        <v>355</v>
      </c>
      <c r="J270" s="1">
        <v>2.4384000000000001</v>
      </c>
      <c r="K270">
        <v>985</v>
      </c>
      <c r="L270" s="1">
        <f t="shared" si="4"/>
        <v>403.95341207349077</v>
      </c>
      <c r="M270">
        <v>9.6</v>
      </c>
      <c r="N270">
        <v>9.6</v>
      </c>
      <c r="O270">
        <v>73.900000000000006</v>
      </c>
      <c r="P270">
        <v>25</v>
      </c>
      <c r="Q270">
        <v>59.7</v>
      </c>
    </row>
    <row r="271" spans="1:17" x14ac:dyDescent="0.3">
      <c r="A271" s="1">
        <v>2013</v>
      </c>
      <c r="B271">
        <v>46.781660000000002</v>
      </c>
      <c r="C271">
        <v>-117.0775</v>
      </c>
      <c r="D271" t="s">
        <v>223</v>
      </c>
      <c r="E271">
        <v>269</v>
      </c>
      <c r="F271" s="1" t="s">
        <v>391</v>
      </c>
      <c r="G271">
        <v>29</v>
      </c>
      <c r="H271" t="s">
        <v>367</v>
      </c>
      <c r="I271" t="s">
        <v>355</v>
      </c>
      <c r="J271" s="1">
        <v>2.4384000000000001</v>
      </c>
      <c r="K271">
        <v>824</v>
      </c>
      <c r="L271" s="1">
        <f t="shared" si="4"/>
        <v>337.92650918635167</v>
      </c>
      <c r="M271">
        <v>9.6999999999999993</v>
      </c>
      <c r="N271">
        <v>9.6999999999999993</v>
      </c>
      <c r="O271">
        <v>74.2</v>
      </c>
      <c r="P271">
        <v>26.2</v>
      </c>
      <c r="Q271">
        <v>58.2</v>
      </c>
    </row>
    <row r="272" spans="1:17" x14ac:dyDescent="0.3">
      <c r="A272" s="1">
        <v>2013</v>
      </c>
      <c r="B272">
        <v>46.78143</v>
      </c>
      <c r="C272">
        <v>-117.07709</v>
      </c>
      <c r="D272" t="s">
        <v>248</v>
      </c>
      <c r="E272">
        <v>270</v>
      </c>
      <c r="F272" s="1" t="s">
        <v>391</v>
      </c>
      <c r="G272">
        <v>30</v>
      </c>
      <c r="H272" t="s">
        <v>367</v>
      </c>
      <c r="I272" t="s">
        <v>355</v>
      </c>
      <c r="J272" s="1">
        <v>2.4384000000000001</v>
      </c>
      <c r="K272">
        <v>1214</v>
      </c>
      <c r="L272" s="1">
        <f t="shared" si="4"/>
        <v>497.86745406824144</v>
      </c>
      <c r="M272">
        <v>9.5</v>
      </c>
      <c r="N272">
        <v>9.4</v>
      </c>
      <c r="O272">
        <v>75.400000000000006</v>
      </c>
      <c r="P272">
        <v>24.3</v>
      </c>
      <c r="Q272">
        <v>60.1</v>
      </c>
    </row>
    <row r="273" spans="1:17" x14ac:dyDescent="0.3">
      <c r="A273" s="1">
        <v>2013</v>
      </c>
      <c r="B273">
        <v>46.781559999999999</v>
      </c>
      <c r="C273">
        <v>-117.07666999999999</v>
      </c>
      <c r="D273" t="s">
        <v>263</v>
      </c>
      <c r="E273">
        <v>271</v>
      </c>
      <c r="F273" s="1" t="s">
        <v>391</v>
      </c>
      <c r="G273">
        <v>31</v>
      </c>
      <c r="H273" t="s">
        <v>367</v>
      </c>
      <c r="I273" t="s">
        <v>355</v>
      </c>
      <c r="J273" s="1">
        <v>2.4384000000000001</v>
      </c>
      <c r="K273">
        <v>925</v>
      </c>
      <c r="L273" s="1">
        <f t="shared" si="4"/>
        <v>379.34711286089237</v>
      </c>
      <c r="M273">
        <v>8.9</v>
      </c>
      <c r="N273">
        <v>9.1999999999999993</v>
      </c>
      <c r="O273">
        <v>74.400000000000006</v>
      </c>
      <c r="P273">
        <v>22</v>
      </c>
      <c r="Q273">
        <v>58.8</v>
      </c>
    </row>
    <row r="274" spans="1:17" x14ac:dyDescent="0.3">
      <c r="A274" s="1">
        <v>2013</v>
      </c>
      <c r="B274">
        <v>46.78181</v>
      </c>
      <c r="C274">
        <v>-117.08559</v>
      </c>
      <c r="D274" t="s">
        <v>336</v>
      </c>
      <c r="E274">
        <v>272</v>
      </c>
      <c r="F274" s="1" t="s">
        <v>391</v>
      </c>
      <c r="G274">
        <v>9</v>
      </c>
      <c r="H274" t="s">
        <v>359</v>
      </c>
      <c r="I274" t="s">
        <v>355</v>
      </c>
      <c r="J274" s="1">
        <v>2.4384000000000001</v>
      </c>
      <c r="K274">
        <v>370</v>
      </c>
      <c r="L274" s="1">
        <f t="shared" si="4"/>
        <v>151.73884514435696</v>
      </c>
      <c r="M274">
        <v>13.3</v>
      </c>
      <c r="N274">
        <v>9.1</v>
      </c>
      <c r="O274">
        <v>69.599999999999994</v>
      </c>
      <c r="P274">
        <v>36.4</v>
      </c>
      <c r="Q274">
        <v>57.9</v>
      </c>
    </row>
    <row r="275" spans="1:17" x14ac:dyDescent="0.3">
      <c r="A275" s="1">
        <v>2013</v>
      </c>
      <c r="B275">
        <v>46.781930000000003</v>
      </c>
      <c r="C275">
        <v>-117.08517000000001</v>
      </c>
      <c r="D275" t="s">
        <v>104</v>
      </c>
      <c r="E275">
        <v>273</v>
      </c>
      <c r="F275" s="1" t="s">
        <v>391</v>
      </c>
      <c r="G275">
        <v>10</v>
      </c>
      <c r="H275" t="s">
        <v>359</v>
      </c>
      <c r="I275" t="s">
        <v>353</v>
      </c>
      <c r="J275" s="1">
        <v>2.4384000000000001</v>
      </c>
      <c r="K275">
        <v>554</v>
      </c>
      <c r="L275" s="1">
        <f t="shared" si="4"/>
        <v>227.19816272965878</v>
      </c>
      <c r="M275">
        <v>9.9</v>
      </c>
      <c r="N275">
        <v>6.3</v>
      </c>
      <c r="O275">
        <v>77.5</v>
      </c>
      <c r="P275">
        <v>22</v>
      </c>
      <c r="Q275">
        <v>56.6</v>
      </c>
    </row>
    <row r="276" spans="1:17" x14ac:dyDescent="0.3">
      <c r="A276" s="1">
        <v>2013</v>
      </c>
      <c r="B276">
        <v>46.781779999999998</v>
      </c>
      <c r="C276">
        <v>-117.08475</v>
      </c>
      <c r="D276" t="s">
        <v>106</v>
      </c>
      <c r="E276">
        <v>274</v>
      </c>
      <c r="F276" s="1" t="s">
        <v>391</v>
      </c>
      <c r="G276">
        <v>11</v>
      </c>
      <c r="H276" t="s">
        <v>359</v>
      </c>
      <c r="I276" t="s">
        <v>353</v>
      </c>
      <c r="J276" s="1">
        <v>2.4384000000000001</v>
      </c>
      <c r="K276">
        <v>756</v>
      </c>
      <c r="L276" s="1">
        <f t="shared" si="4"/>
        <v>310.03937007874015</v>
      </c>
      <c r="M276">
        <v>9</v>
      </c>
      <c r="N276">
        <v>6.5</v>
      </c>
      <c r="O276">
        <v>78.900000000000006</v>
      </c>
      <c r="P276">
        <v>21.3</v>
      </c>
      <c r="Q276">
        <v>60.1</v>
      </c>
    </row>
    <row r="277" spans="1:17" x14ac:dyDescent="0.3">
      <c r="A277" s="1">
        <v>2013</v>
      </c>
      <c r="B277">
        <v>46.781880000000001</v>
      </c>
      <c r="C277">
        <v>-117.08436</v>
      </c>
      <c r="D277" t="s">
        <v>54</v>
      </c>
      <c r="E277">
        <v>275</v>
      </c>
      <c r="F277" s="1" t="s">
        <v>391</v>
      </c>
      <c r="G277">
        <v>12</v>
      </c>
      <c r="H277" t="s">
        <v>359</v>
      </c>
      <c r="I277" t="s">
        <v>353</v>
      </c>
      <c r="J277" s="1">
        <v>2.4384000000000001</v>
      </c>
      <c r="K277">
        <v>938</v>
      </c>
      <c r="L277" s="1">
        <f t="shared" si="4"/>
        <v>384.67847769028867</v>
      </c>
      <c r="M277">
        <v>10</v>
      </c>
      <c r="N277">
        <v>7.6</v>
      </c>
      <c r="O277">
        <v>75.2</v>
      </c>
      <c r="P277">
        <v>26.8</v>
      </c>
      <c r="Q277">
        <v>62.1</v>
      </c>
    </row>
    <row r="278" spans="1:17" x14ac:dyDescent="0.3">
      <c r="A278" s="1">
        <v>2013</v>
      </c>
      <c r="B278">
        <v>46.781820000000003</v>
      </c>
      <c r="C278">
        <v>-117.08392000000001</v>
      </c>
      <c r="D278" t="s">
        <v>46</v>
      </c>
      <c r="E278">
        <v>276</v>
      </c>
      <c r="F278" s="1" t="s">
        <v>391</v>
      </c>
      <c r="G278">
        <v>13</v>
      </c>
      <c r="H278" t="s">
        <v>359</v>
      </c>
      <c r="I278" t="s">
        <v>353</v>
      </c>
      <c r="J278" s="1">
        <v>2.4384000000000001</v>
      </c>
      <c r="K278">
        <v>623</v>
      </c>
      <c r="L278" s="1">
        <f t="shared" si="4"/>
        <v>255.49540682414698</v>
      </c>
      <c r="M278">
        <v>12.2</v>
      </c>
      <c r="N278">
        <v>7.5</v>
      </c>
      <c r="O278">
        <v>72.7</v>
      </c>
      <c r="P278">
        <v>31.8</v>
      </c>
      <c r="Q278">
        <v>59.3</v>
      </c>
    </row>
    <row r="279" spans="1:17" x14ac:dyDescent="0.3">
      <c r="A279" s="1">
        <v>2013</v>
      </c>
      <c r="B279">
        <v>46.781880000000001</v>
      </c>
      <c r="C279">
        <v>-117.0835</v>
      </c>
      <c r="D279" t="s">
        <v>141</v>
      </c>
      <c r="E279">
        <v>277</v>
      </c>
      <c r="F279" s="1" t="s">
        <v>391</v>
      </c>
      <c r="G279">
        <v>14</v>
      </c>
      <c r="H279" t="s">
        <v>359</v>
      </c>
      <c r="I279" t="s">
        <v>354</v>
      </c>
      <c r="J279" s="1">
        <v>2.4384000000000001</v>
      </c>
      <c r="K279">
        <v>241</v>
      </c>
      <c r="L279" s="1">
        <f t="shared" si="4"/>
        <v>98.835301837270336</v>
      </c>
    </row>
    <row r="280" spans="1:17" x14ac:dyDescent="0.3">
      <c r="A280" s="1">
        <v>2013</v>
      </c>
      <c r="B280">
        <v>46.781799999999997</v>
      </c>
      <c r="C280">
        <v>-117.08308</v>
      </c>
      <c r="D280" t="s">
        <v>24</v>
      </c>
      <c r="E280">
        <v>278</v>
      </c>
      <c r="F280" s="1" t="s">
        <v>391</v>
      </c>
      <c r="G280">
        <v>15</v>
      </c>
      <c r="H280" t="s">
        <v>359</v>
      </c>
      <c r="I280" t="s">
        <v>352</v>
      </c>
      <c r="J280" s="1">
        <v>2.4384000000000001</v>
      </c>
      <c r="K280">
        <v>941</v>
      </c>
      <c r="L280" s="1">
        <f t="shared" si="4"/>
        <v>385.9087926509186</v>
      </c>
      <c r="M280">
        <v>10.3</v>
      </c>
      <c r="N280">
        <v>9</v>
      </c>
      <c r="O280">
        <v>63.5</v>
      </c>
      <c r="Q280">
        <v>54.4</v>
      </c>
    </row>
    <row r="281" spans="1:17" x14ac:dyDescent="0.3">
      <c r="A281" s="1">
        <v>2013</v>
      </c>
      <c r="B281">
        <v>46.781860000000002</v>
      </c>
      <c r="C281">
        <v>-117.08265</v>
      </c>
      <c r="D281" t="s">
        <v>152</v>
      </c>
      <c r="E281">
        <v>279</v>
      </c>
      <c r="F281" s="1" t="s">
        <v>391</v>
      </c>
      <c r="G281">
        <v>16</v>
      </c>
      <c r="H281" t="s">
        <v>359</v>
      </c>
      <c r="I281" t="s">
        <v>354</v>
      </c>
      <c r="J281" s="1">
        <v>2.4384000000000001</v>
      </c>
      <c r="K281">
        <v>490</v>
      </c>
      <c r="L281" s="1">
        <f t="shared" si="4"/>
        <v>200.95144356955379</v>
      </c>
    </row>
    <row r="282" spans="1:17" x14ac:dyDescent="0.3">
      <c r="A282" s="1">
        <v>2013</v>
      </c>
      <c r="B282">
        <v>46.781910000000003</v>
      </c>
      <c r="C282">
        <v>-117.08225</v>
      </c>
      <c r="D282" t="s">
        <v>195</v>
      </c>
      <c r="E282">
        <v>280</v>
      </c>
      <c r="F282" s="1" t="s">
        <v>391</v>
      </c>
      <c r="G282">
        <v>17</v>
      </c>
      <c r="H282" t="s">
        <v>359</v>
      </c>
      <c r="I282" t="s">
        <v>354</v>
      </c>
      <c r="J282" s="1">
        <v>2.4384000000000001</v>
      </c>
      <c r="K282">
        <v>428</v>
      </c>
      <c r="L282" s="1">
        <f t="shared" si="4"/>
        <v>175.52493438320209</v>
      </c>
    </row>
    <row r="283" spans="1:17" x14ac:dyDescent="0.3">
      <c r="A283" s="1">
        <v>2013</v>
      </c>
      <c r="B283">
        <v>46.781700000000001</v>
      </c>
      <c r="C283">
        <v>-117.08181</v>
      </c>
      <c r="D283" t="s">
        <v>160</v>
      </c>
      <c r="E283">
        <v>281</v>
      </c>
      <c r="F283" s="1" t="s">
        <v>391</v>
      </c>
      <c r="G283">
        <v>18</v>
      </c>
      <c r="H283" t="s">
        <v>359</v>
      </c>
      <c r="I283" t="s">
        <v>354</v>
      </c>
      <c r="J283" s="1">
        <v>2.4384000000000001</v>
      </c>
      <c r="K283">
        <v>372</v>
      </c>
      <c r="L283" s="1">
        <f t="shared" si="4"/>
        <v>152.55905511811022</v>
      </c>
    </row>
    <row r="284" spans="1:17" x14ac:dyDescent="0.3">
      <c r="A284" s="1">
        <v>2013</v>
      </c>
      <c r="B284">
        <v>46.781849999999999</v>
      </c>
      <c r="C284">
        <v>-117.08141000000001</v>
      </c>
      <c r="D284" t="s">
        <v>198</v>
      </c>
      <c r="E284">
        <v>282</v>
      </c>
      <c r="F284" s="1" t="s">
        <v>391</v>
      </c>
      <c r="G284">
        <v>19</v>
      </c>
      <c r="H284" t="s">
        <v>359</v>
      </c>
      <c r="I284" t="s">
        <v>354</v>
      </c>
      <c r="J284" s="1">
        <v>2.4384000000000001</v>
      </c>
      <c r="K284">
        <v>226</v>
      </c>
      <c r="L284" s="1">
        <f t="shared" si="4"/>
        <v>92.683727034120736</v>
      </c>
    </row>
    <row r="285" spans="1:17" x14ac:dyDescent="0.3">
      <c r="A285" s="1">
        <v>2013</v>
      </c>
      <c r="B285">
        <v>46.781849999999999</v>
      </c>
      <c r="C285">
        <v>-117.08099</v>
      </c>
      <c r="D285" t="s">
        <v>214</v>
      </c>
      <c r="E285">
        <v>283</v>
      </c>
      <c r="F285" s="1" t="s">
        <v>391</v>
      </c>
      <c r="G285">
        <v>20</v>
      </c>
      <c r="H285" t="s">
        <v>359</v>
      </c>
      <c r="I285" t="s">
        <v>354</v>
      </c>
      <c r="J285" s="1">
        <v>2.4384000000000001</v>
      </c>
      <c r="K285">
        <v>345</v>
      </c>
      <c r="L285" s="1">
        <f t="shared" si="4"/>
        <v>141.48622047244095</v>
      </c>
    </row>
    <row r="286" spans="1:17" x14ac:dyDescent="0.3">
      <c r="A286" s="1">
        <v>2013</v>
      </c>
      <c r="B286">
        <v>46.781709999999997</v>
      </c>
      <c r="C286">
        <v>-117.08056999999999</v>
      </c>
      <c r="D286" t="s">
        <v>122</v>
      </c>
      <c r="E286">
        <v>284</v>
      </c>
      <c r="F286" s="1" t="s">
        <v>391</v>
      </c>
      <c r="G286">
        <v>21</v>
      </c>
      <c r="H286" t="s">
        <v>359</v>
      </c>
      <c r="I286" t="s">
        <v>353</v>
      </c>
      <c r="J286" s="1">
        <v>2.4384000000000001</v>
      </c>
      <c r="K286">
        <v>641</v>
      </c>
      <c r="L286" s="1">
        <f t="shared" si="4"/>
        <v>262.87729658792648</v>
      </c>
      <c r="M286">
        <v>10.1</v>
      </c>
      <c r="N286">
        <v>6.3</v>
      </c>
      <c r="O286">
        <v>77.3</v>
      </c>
      <c r="P286">
        <v>23.4</v>
      </c>
      <c r="Q286">
        <v>58.9</v>
      </c>
    </row>
    <row r="287" spans="1:17" x14ac:dyDescent="0.3">
      <c r="A287" s="1">
        <v>2013</v>
      </c>
      <c r="B287">
        <v>46.781970000000001</v>
      </c>
      <c r="C287">
        <v>-117.08016000000001</v>
      </c>
      <c r="D287" t="s">
        <v>1</v>
      </c>
      <c r="E287">
        <v>285</v>
      </c>
      <c r="F287" s="1" t="s">
        <v>391</v>
      </c>
      <c r="G287">
        <v>22</v>
      </c>
      <c r="H287" t="s">
        <v>359</v>
      </c>
      <c r="I287" t="s">
        <v>353</v>
      </c>
      <c r="J287" s="1">
        <v>2.4384000000000001</v>
      </c>
      <c r="K287">
        <v>1088</v>
      </c>
      <c r="L287" s="1">
        <f t="shared" si="4"/>
        <v>446.19422572178473</v>
      </c>
      <c r="M287">
        <v>10</v>
      </c>
      <c r="N287">
        <v>9.9</v>
      </c>
      <c r="O287">
        <v>70.5</v>
      </c>
      <c r="P287">
        <v>27.9</v>
      </c>
      <c r="Q287">
        <v>62.9</v>
      </c>
    </row>
    <row r="288" spans="1:17" x14ac:dyDescent="0.3">
      <c r="A288" s="1">
        <v>2013</v>
      </c>
      <c r="B288">
        <v>46.781939999999999</v>
      </c>
      <c r="C288">
        <v>-117.07974</v>
      </c>
      <c r="D288" t="s">
        <v>92</v>
      </c>
      <c r="E288">
        <v>286</v>
      </c>
      <c r="F288" s="1" t="s">
        <v>391</v>
      </c>
      <c r="G288">
        <v>23</v>
      </c>
      <c r="H288" t="s">
        <v>359</v>
      </c>
      <c r="I288" t="s">
        <v>353</v>
      </c>
      <c r="J288" s="1">
        <v>2.4384000000000001</v>
      </c>
      <c r="K288">
        <v>1048</v>
      </c>
      <c r="L288" s="1">
        <f t="shared" si="4"/>
        <v>429.79002624671915</v>
      </c>
      <c r="M288">
        <v>9.1999999999999993</v>
      </c>
      <c r="N288">
        <v>7.7</v>
      </c>
      <c r="O288">
        <v>75.8</v>
      </c>
      <c r="P288">
        <v>24.1</v>
      </c>
      <c r="Q288">
        <v>62.7</v>
      </c>
    </row>
    <row r="289" spans="1:17" x14ac:dyDescent="0.3">
      <c r="A289" s="1">
        <v>2013</v>
      </c>
      <c r="B289">
        <v>46.781910000000003</v>
      </c>
      <c r="C289">
        <v>-117.07932</v>
      </c>
      <c r="D289" t="s">
        <v>249</v>
      </c>
      <c r="E289">
        <v>287</v>
      </c>
      <c r="F289" s="1" t="s">
        <v>391</v>
      </c>
      <c r="G289">
        <v>24</v>
      </c>
      <c r="H289" t="s">
        <v>359</v>
      </c>
      <c r="I289" t="s">
        <v>355</v>
      </c>
      <c r="J289" s="1">
        <v>2.4384000000000001</v>
      </c>
      <c r="K289">
        <v>1356</v>
      </c>
      <c r="L289" s="1">
        <f t="shared" si="4"/>
        <v>556.10236220472439</v>
      </c>
      <c r="M289">
        <v>10.1</v>
      </c>
      <c r="N289">
        <v>9.3000000000000007</v>
      </c>
      <c r="O289">
        <v>73.7</v>
      </c>
      <c r="P289">
        <v>27.3</v>
      </c>
      <c r="Q289">
        <v>61.4</v>
      </c>
    </row>
    <row r="290" spans="1:17" x14ac:dyDescent="0.3">
      <c r="A290" s="1">
        <v>2013</v>
      </c>
      <c r="B290">
        <v>46.781799999999997</v>
      </c>
      <c r="C290">
        <v>-117.07886999999999</v>
      </c>
      <c r="D290" t="s">
        <v>264</v>
      </c>
      <c r="E290">
        <v>288</v>
      </c>
      <c r="F290" s="1" t="s">
        <v>391</v>
      </c>
      <c r="G290">
        <v>25</v>
      </c>
      <c r="H290" t="s">
        <v>359</v>
      </c>
      <c r="I290" t="s">
        <v>355</v>
      </c>
      <c r="J290" s="1">
        <v>2.4384000000000001</v>
      </c>
      <c r="K290">
        <v>982</v>
      </c>
      <c r="L290" s="1">
        <f t="shared" si="4"/>
        <v>402.7230971128609</v>
      </c>
      <c r="M290">
        <v>9.3000000000000007</v>
      </c>
      <c r="N290">
        <v>9.5</v>
      </c>
      <c r="O290">
        <v>75</v>
      </c>
      <c r="P290">
        <v>23.4</v>
      </c>
      <c r="Q290">
        <v>60.8</v>
      </c>
    </row>
    <row r="291" spans="1:17" x14ac:dyDescent="0.3">
      <c r="A291" s="1">
        <v>2013</v>
      </c>
      <c r="B291">
        <v>46.781840000000003</v>
      </c>
      <c r="C291">
        <v>-117.07848</v>
      </c>
      <c r="D291" t="s">
        <v>255</v>
      </c>
      <c r="E291">
        <v>289</v>
      </c>
      <c r="F291" s="1" t="s">
        <v>391</v>
      </c>
      <c r="G291">
        <v>26</v>
      </c>
      <c r="H291" t="s">
        <v>359</v>
      </c>
      <c r="I291" t="s">
        <v>355</v>
      </c>
      <c r="J291" s="1">
        <v>2.4384000000000001</v>
      </c>
      <c r="K291">
        <v>998</v>
      </c>
      <c r="L291" s="1">
        <f t="shared" si="4"/>
        <v>409.28477690288713</v>
      </c>
      <c r="M291">
        <v>9.9</v>
      </c>
      <c r="N291">
        <v>9.5</v>
      </c>
      <c r="O291">
        <v>74</v>
      </c>
      <c r="P291">
        <v>25.6</v>
      </c>
      <c r="Q291">
        <v>60.8</v>
      </c>
    </row>
    <row r="292" spans="1:17" x14ac:dyDescent="0.3">
      <c r="A292" s="1">
        <v>2013</v>
      </c>
      <c r="B292">
        <v>46.781840000000003</v>
      </c>
      <c r="C292">
        <v>-117.07807</v>
      </c>
      <c r="D292" t="s">
        <v>261</v>
      </c>
      <c r="E292">
        <v>290</v>
      </c>
      <c r="F292" s="1" t="s">
        <v>391</v>
      </c>
      <c r="G292">
        <v>27</v>
      </c>
      <c r="H292" t="s">
        <v>359</v>
      </c>
      <c r="I292" t="s">
        <v>355</v>
      </c>
      <c r="J292" s="1">
        <v>2.4384000000000001</v>
      </c>
      <c r="K292">
        <v>905</v>
      </c>
      <c r="L292" s="1">
        <f t="shared" si="4"/>
        <v>371.14501312335955</v>
      </c>
      <c r="M292">
        <v>10.1</v>
      </c>
      <c r="N292">
        <v>9.1999999999999993</v>
      </c>
      <c r="O292">
        <v>72.7</v>
      </c>
      <c r="P292">
        <v>26.4</v>
      </c>
      <c r="Q292">
        <v>57</v>
      </c>
    </row>
    <row r="293" spans="1:17" x14ac:dyDescent="0.3">
      <c r="A293" s="1">
        <v>2013</v>
      </c>
      <c r="B293">
        <v>46.781779999999998</v>
      </c>
      <c r="C293">
        <v>-117.07765000000001</v>
      </c>
      <c r="D293" t="s">
        <v>252</v>
      </c>
      <c r="E293">
        <v>291</v>
      </c>
      <c r="F293" s="1" t="s">
        <v>391</v>
      </c>
      <c r="G293">
        <v>28</v>
      </c>
      <c r="H293" t="s">
        <v>359</v>
      </c>
      <c r="I293" t="s">
        <v>355</v>
      </c>
      <c r="J293" s="1">
        <v>2.4384000000000001</v>
      </c>
      <c r="K293">
        <v>737</v>
      </c>
      <c r="L293" s="1">
        <f t="shared" si="4"/>
        <v>302.24737532808399</v>
      </c>
      <c r="M293">
        <v>9.5</v>
      </c>
      <c r="N293">
        <v>9.1</v>
      </c>
      <c r="O293">
        <v>73.3</v>
      </c>
      <c r="P293">
        <v>23.9</v>
      </c>
      <c r="Q293">
        <v>57.2</v>
      </c>
    </row>
    <row r="294" spans="1:17" x14ac:dyDescent="0.3">
      <c r="A294" s="1">
        <v>2013</v>
      </c>
      <c r="B294">
        <v>46.781950000000002</v>
      </c>
      <c r="C294">
        <v>-117.07723</v>
      </c>
      <c r="D294" t="s">
        <v>257</v>
      </c>
      <c r="E294">
        <v>292</v>
      </c>
      <c r="F294" s="1" t="s">
        <v>391</v>
      </c>
      <c r="G294">
        <v>29</v>
      </c>
      <c r="H294" t="s">
        <v>359</v>
      </c>
      <c r="I294" t="s">
        <v>355</v>
      </c>
      <c r="J294" s="1">
        <v>2.4384000000000001</v>
      </c>
      <c r="K294">
        <v>794</v>
      </c>
      <c r="L294" s="1">
        <f t="shared" si="4"/>
        <v>325.62335958005247</v>
      </c>
      <c r="M294">
        <v>9.6</v>
      </c>
      <c r="N294">
        <v>9.4</v>
      </c>
      <c r="O294">
        <v>72.400000000000006</v>
      </c>
      <c r="P294">
        <v>24.7</v>
      </c>
      <c r="Q294">
        <v>58.1</v>
      </c>
    </row>
    <row r="295" spans="1:17" x14ac:dyDescent="0.3">
      <c r="A295" s="1">
        <v>2013</v>
      </c>
      <c r="B295">
        <v>46.78172</v>
      </c>
      <c r="C295">
        <v>-117.07680999999999</v>
      </c>
      <c r="D295" t="s">
        <v>267</v>
      </c>
      <c r="E295">
        <v>293</v>
      </c>
      <c r="F295" s="1" t="s">
        <v>391</v>
      </c>
      <c r="G295">
        <v>30</v>
      </c>
      <c r="H295" t="s">
        <v>359</v>
      </c>
      <c r="I295" t="s">
        <v>355</v>
      </c>
      <c r="J295" s="1">
        <v>2.4384000000000001</v>
      </c>
      <c r="K295">
        <v>803</v>
      </c>
      <c r="L295" s="1">
        <f t="shared" si="4"/>
        <v>329.31430446194224</v>
      </c>
      <c r="M295">
        <v>11.3</v>
      </c>
      <c r="N295">
        <v>9.1999999999999993</v>
      </c>
      <c r="O295">
        <v>71.3</v>
      </c>
      <c r="P295">
        <v>30.2</v>
      </c>
      <c r="Q295">
        <v>57.5</v>
      </c>
    </row>
    <row r="296" spans="1:17" x14ac:dyDescent="0.3">
      <c r="A296" s="1">
        <v>2013</v>
      </c>
      <c r="B296">
        <v>46.7821</v>
      </c>
      <c r="C296">
        <v>-117.08553999999999</v>
      </c>
      <c r="E296">
        <v>297</v>
      </c>
      <c r="F296" s="1" t="s">
        <v>391</v>
      </c>
      <c r="G296">
        <v>9</v>
      </c>
      <c r="H296" t="s">
        <v>357</v>
      </c>
      <c r="J296" s="1">
        <v>2.4384000000000001</v>
      </c>
      <c r="L296" s="1" t="str">
        <f t="shared" si="4"/>
        <v/>
      </c>
    </row>
    <row r="297" spans="1:17" x14ac:dyDescent="0.3">
      <c r="A297" s="1">
        <v>2013</v>
      </c>
      <c r="B297">
        <v>46.782220000000002</v>
      </c>
      <c r="C297">
        <v>-117.08512</v>
      </c>
      <c r="D297" t="s">
        <v>330</v>
      </c>
      <c r="E297">
        <v>298</v>
      </c>
      <c r="F297" s="1" t="s">
        <v>391</v>
      </c>
      <c r="G297">
        <v>10</v>
      </c>
      <c r="H297" t="s">
        <v>357</v>
      </c>
      <c r="I297" t="s">
        <v>355</v>
      </c>
      <c r="J297" s="1">
        <v>2.4384000000000001</v>
      </c>
      <c r="K297">
        <v>522</v>
      </c>
      <c r="L297" s="1">
        <f t="shared" si="4"/>
        <v>214.07480314960628</v>
      </c>
      <c r="M297">
        <v>10.9</v>
      </c>
      <c r="N297">
        <v>9.1</v>
      </c>
      <c r="O297">
        <v>72.599999999999994</v>
      </c>
      <c r="P297">
        <v>30.1</v>
      </c>
      <c r="Q297">
        <v>60</v>
      </c>
    </row>
    <row r="298" spans="1:17" x14ac:dyDescent="0.3">
      <c r="A298" s="1">
        <v>2013</v>
      </c>
      <c r="B298">
        <v>46.782060000000001</v>
      </c>
      <c r="C298">
        <v>-117.0847</v>
      </c>
      <c r="D298" t="s">
        <v>35</v>
      </c>
      <c r="E298">
        <v>299</v>
      </c>
      <c r="F298" s="1" t="s">
        <v>391</v>
      </c>
      <c r="G298">
        <v>11</v>
      </c>
      <c r="H298" t="s">
        <v>357</v>
      </c>
      <c r="I298" t="s">
        <v>353</v>
      </c>
      <c r="J298" s="1">
        <v>2.4384000000000001</v>
      </c>
      <c r="K298">
        <v>762</v>
      </c>
      <c r="L298" s="1">
        <f t="shared" si="4"/>
        <v>312.5</v>
      </c>
      <c r="M298">
        <v>9.3000000000000007</v>
      </c>
      <c r="N298">
        <v>9.3000000000000007</v>
      </c>
      <c r="O298">
        <v>73.2</v>
      </c>
      <c r="P298">
        <v>24.1</v>
      </c>
      <c r="Q298">
        <v>60.5</v>
      </c>
    </row>
    <row r="299" spans="1:17" x14ac:dyDescent="0.3">
      <c r="A299" s="1">
        <v>2013</v>
      </c>
      <c r="B299">
        <v>46.782150000000001</v>
      </c>
      <c r="C299">
        <v>-117.08428000000001</v>
      </c>
      <c r="D299" t="s">
        <v>22</v>
      </c>
      <c r="E299">
        <v>300</v>
      </c>
      <c r="F299" s="1" t="s">
        <v>391</v>
      </c>
      <c r="G299">
        <v>12</v>
      </c>
      <c r="H299" t="s">
        <v>357</v>
      </c>
      <c r="I299" t="s">
        <v>353</v>
      </c>
      <c r="J299" s="1">
        <v>2.4384000000000001</v>
      </c>
      <c r="K299">
        <v>851</v>
      </c>
      <c r="L299" s="1">
        <f t="shared" si="4"/>
        <v>348.999343832021</v>
      </c>
      <c r="M299">
        <v>10</v>
      </c>
      <c r="N299">
        <v>9.9</v>
      </c>
      <c r="O299">
        <v>70.599999999999994</v>
      </c>
      <c r="P299">
        <v>26.9</v>
      </c>
      <c r="Q299">
        <v>60.4</v>
      </c>
    </row>
    <row r="300" spans="1:17" x14ac:dyDescent="0.3">
      <c r="A300" s="1">
        <v>2013</v>
      </c>
      <c r="B300">
        <v>46.782110000000003</v>
      </c>
      <c r="C300">
        <v>-117.08386</v>
      </c>
      <c r="D300" t="s">
        <v>27</v>
      </c>
      <c r="E300">
        <v>301</v>
      </c>
      <c r="F300" s="1" t="s">
        <v>391</v>
      </c>
      <c r="G300">
        <v>13</v>
      </c>
      <c r="H300" t="s">
        <v>357</v>
      </c>
      <c r="I300" t="s">
        <v>353</v>
      </c>
      <c r="J300" s="1">
        <v>2.4384000000000001</v>
      </c>
      <c r="K300">
        <v>563</v>
      </c>
      <c r="L300" s="1">
        <f t="shared" si="4"/>
        <v>230.88910761154855</v>
      </c>
      <c r="M300">
        <v>9.6999999999999993</v>
      </c>
      <c r="N300">
        <v>9.1999999999999993</v>
      </c>
      <c r="O300">
        <v>72.8</v>
      </c>
      <c r="P300">
        <v>25.2</v>
      </c>
      <c r="Q300">
        <v>58.3</v>
      </c>
    </row>
    <row r="301" spans="1:17" x14ac:dyDescent="0.3">
      <c r="A301" s="1">
        <v>2013</v>
      </c>
      <c r="B301">
        <v>46.782150000000001</v>
      </c>
      <c r="C301">
        <v>-117.08343000000001</v>
      </c>
      <c r="D301" t="s">
        <v>179</v>
      </c>
      <c r="E301">
        <v>302</v>
      </c>
      <c r="F301" s="1" t="s">
        <v>391</v>
      </c>
      <c r="G301">
        <v>14</v>
      </c>
      <c r="H301" t="s">
        <v>357</v>
      </c>
      <c r="I301" t="s">
        <v>354</v>
      </c>
      <c r="J301" s="1">
        <v>2.4384000000000001</v>
      </c>
      <c r="K301">
        <v>407</v>
      </c>
      <c r="L301" s="1">
        <f t="shared" si="4"/>
        <v>166.91272965879264</v>
      </c>
    </row>
    <row r="302" spans="1:17" x14ac:dyDescent="0.3">
      <c r="A302" s="1">
        <v>2013</v>
      </c>
      <c r="B302">
        <v>46.782080000000001</v>
      </c>
      <c r="C302">
        <v>-117.08301</v>
      </c>
      <c r="D302" t="s">
        <v>45</v>
      </c>
      <c r="E302">
        <v>303</v>
      </c>
      <c r="F302" s="1" t="s">
        <v>391</v>
      </c>
      <c r="G302">
        <v>15</v>
      </c>
      <c r="H302" t="s">
        <v>357</v>
      </c>
      <c r="I302" t="s">
        <v>352</v>
      </c>
      <c r="J302" s="1">
        <v>2.4384000000000001</v>
      </c>
      <c r="K302">
        <v>955</v>
      </c>
      <c r="L302" s="1">
        <f t="shared" si="4"/>
        <v>391.65026246719157</v>
      </c>
      <c r="M302">
        <v>10.3</v>
      </c>
      <c r="N302">
        <v>7.7</v>
      </c>
      <c r="O302">
        <v>66.7</v>
      </c>
      <c r="Q302">
        <v>54.8</v>
      </c>
    </row>
    <row r="303" spans="1:17" x14ac:dyDescent="0.3">
      <c r="A303" s="1">
        <v>2013</v>
      </c>
      <c r="B303">
        <v>46.782159999999998</v>
      </c>
      <c r="C303">
        <v>-117.08261</v>
      </c>
      <c r="D303" t="s">
        <v>123</v>
      </c>
      <c r="E303">
        <v>304</v>
      </c>
      <c r="F303" s="1" t="s">
        <v>391</v>
      </c>
      <c r="G303">
        <v>16</v>
      </c>
      <c r="H303" t="s">
        <v>357</v>
      </c>
      <c r="I303" t="s">
        <v>352</v>
      </c>
      <c r="J303" s="1">
        <v>2.4384000000000001</v>
      </c>
      <c r="K303">
        <v>626</v>
      </c>
      <c r="L303" s="1">
        <f t="shared" si="4"/>
        <v>256.72572178477691</v>
      </c>
      <c r="M303">
        <v>10.9</v>
      </c>
      <c r="N303">
        <v>6.6</v>
      </c>
      <c r="O303">
        <v>65.8</v>
      </c>
      <c r="Q303">
        <v>52.3</v>
      </c>
    </row>
    <row r="304" spans="1:17" x14ac:dyDescent="0.3">
      <c r="A304" s="1">
        <v>2013</v>
      </c>
      <c r="B304">
        <v>46.782200000000003</v>
      </c>
      <c r="C304">
        <v>-117.08219</v>
      </c>
      <c r="D304" t="s">
        <v>188</v>
      </c>
      <c r="E304">
        <v>305</v>
      </c>
      <c r="F304" s="1" t="s">
        <v>391</v>
      </c>
      <c r="G304">
        <v>17</v>
      </c>
      <c r="H304" t="s">
        <v>357</v>
      </c>
      <c r="I304" t="s">
        <v>354</v>
      </c>
      <c r="J304" s="1">
        <v>2.4384000000000001</v>
      </c>
      <c r="K304">
        <v>451</v>
      </c>
      <c r="L304" s="1">
        <f t="shared" si="4"/>
        <v>184.95734908136481</v>
      </c>
    </row>
    <row r="305" spans="1:17" x14ac:dyDescent="0.3">
      <c r="A305" s="1">
        <v>2013</v>
      </c>
      <c r="B305">
        <v>46.781999999999996</v>
      </c>
      <c r="C305">
        <v>-117.08177000000001</v>
      </c>
      <c r="D305" t="s">
        <v>180</v>
      </c>
      <c r="E305">
        <v>306</v>
      </c>
      <c r="F305" s="1" t="s">
        <v>391</v>
      </c>
      <c r="G305">
        <v>18</v>
      </c>
      <c r="H305" t="s">
        <v>357</v>
      </c>
      <c r="I305" t="s">
        <v>354</v>
      </c>
      <c r="J305" s="1">
        <v>2.4384000000000001</v>
      </c>
      <c r="K305">
        <v>409</v>
      </c>
      <c r="L305" s="1">
        <f t="shared" si="4"/>
        <v>167.73293963254594</v>
      </c>
    </row>
    <row r="306" spans="1:17" x14ac:dyDescent="0.3">
      <c r="A306" s="1">
        <v>2013</v>
      </c>
      <c r="B306">
        <v>46.782139999999998</v>
      </c>
      <c r="C306">
        <v>-117.08136</v>
      </c>
      <c r="D306" t="s">
        <v>139</v>
      </c>
      <c r="E306">
        <v>307</v>
      </c>
      <c r="F306" s="1" t="s">
        <v>391</v>
      </c>
      <c r="G306">
        <v>19</v>
      </c>
      <c r="H306" t="s">
        <v>357</v>
      </c>
      <c r="I306" t="s">
        <v>354</v>
      </c>
      <c r="J306" s="1">
        <v>2.4384000000000001</v>
      </c>
      <c r="K306">
        <v>469</v>
      </c>
      <c r="L306" s="1">
        <f t="shared" si="4"/>
        <v>192.33923884514434</v>
      </c>
    </row>
    <row r="307" spans="1:17" x14ac:dyDescent="0.3">
      <c r="A307" s="1">
        <v>2013</v>
      </c>
      <c r="B307">
        <v>46.782139999999998</v>
      </c>
      <c r="C307">
        <v>-117.08094</v>
      </c>
      <c r="D307" t="s">
        <v>155</v>
      </c>
      <c r="E307">
        <v>308</v>
      </c>
      <c r="F307" s="1" t="s">
        <v>391</v>
      </c>
      <c r="G307">
        <v>20</v>
      </c>
      <c r="H307" t="s">
        <v>357</v>
      </c>
      <c r="I307" t="s">
        <v>354</v>
      </c>
      <c r="J307" s="1">
        <v>2.4384000000000001</v>
      </c>
      <c r="K307">
        <v>347</v>
      </c>
      <c r="L307" s="1">
        <f t="shared" si="4"/>
        <v>142.30643044619421</v>
      </c>
    </row>
    <row r="308" spans="1:17" x14ac:dyDescent="0.3">
      <c r="A308" s="1">
        <v>2013</v>
      </c>
      <c r="B308">
        <v>46.781979999999997</v>
      </c>
      <c r="C308">
        <v>-117.0805</v>
      </c>
      <c r="D308" t="s">
        <v>118</v>
      </c>
      <c r="E308">
        <v>309</v>
      </c>
      <c r="F308" s="1" t="s">
        <v>391</v>
      </c>
      <c r="G308">
        <v>21</v>
      </c>
      <c r="H308" t="s">
        <v>357</v>
      </c>
      <c r="I308" t="s">
        <v>353</v>
      </c>
      <c r="J308" s="1">
        <v>2.4384000000000001</v>
      </c>
      <c r="K308">
        <v>848</v>
      </c>
      <c r="L308" s="1">
        <f t="shared" si="4"/>
        <v>347.76902887139107</v>
      </c>
      <c r="M308">
        <v>9.3000000000000007</v>
      </c>
      <c r="N308">
        <v>6.7</v>
      </c>
      <c r="O308">
        <v>79.099999999999994</v>
      </c>
      <c r="P308">
        <v>22.7</v>
      </c>
      <c r="Q308">
        <v>61.7</v>
      </c>
    </row>
    <row r="309" spans="1:17" x14ac:dyDescent="0.3">
      <c r="A309" s="1">
        <v>2013</v>
      </c>
      <c r="B309">
        <v>46.782260000000001</v>
      </c>
      <c r="C309">
        <v>-117.0801</v>
      </c>
      <c r="D309" t="s">
        <v>83</v>
      </c>
      <c r="E309">
        <v>310</v>
      </c>
      <c r="F309" s="1" t="s">
        <v>391</v>
      </c>
      <c r="G309">
        <v>22</v>
      </c>
      <c r="H309" t="s">
        <v>357</v>
      </c>
      <c r="I309" t="s">
        <v>353</v>
      </c>
      <c r="J309" s="1">
        <v>2.4384000000000001</v>
      </c>
      <c r="K309">
        <v>885</v>
      </c>
      <c r="L309" s="1">
        <f t="shared" si="4"/>
        <v>362.94291338582673</v>
      </c>
      <c r="M309">
        <v>8.8000000000000007</v>
      </c>
      <c r="N309">
        <v>6.8</v>
      </c>
      <c r="O309">
        <v>79.599999999999994</v>
      </c>
      <c r="P309">
        <v>21.3</v>
      </c>
      <c r="Q309">
        <v>62.4</v>
      </c>
    </row>
    <row r="310" spans="1:17" x14ac:dyDescent="0.3">
      <c r="A310" s="1">
        <v>2013</v>
      </c>
      <c r="B310">
        <v>46.782229999999998</v>
      </c>
      <c r="C310">
        <v>-117.07968</v>
      </c>
      <c r="D310" t="s">
        <v>82</v>
      </c>
      <c r="E310">
        <v>311</v>
      </c>
      <c r="F310" s="1" t="s">
        <v>391</v>
      </c>
      <c r="G310">
        <v>23</v>
      </c>
      <c r="H310" t="s">
        <v>357</v>
      </c>
      <c r="I310" t="s">
        <v>353</v>
      </c>
      <c r="J310" s="1">
        <v>2.4384000000000001</v>
      </c>
      <c r="K310">
        <v>1138</v>
      </c>
      <c r="L310" s="1">
        <f t="shared" si="4"/>
        <v>466.69947506561675</v>
      </c>
      <c r="M310">
        <v>8.6999999999999993</v>
      </c>
      <c r="N310">
        <v>7</v>
      </c>
      <c r="O310">
        <v>78.400000000000006</v>
      </c>
      <c r="P310">
        <v>21.3</v>
      </c>
      <c r="Q310">
        <v>62.1</v>
      </c>
    </row>
    <row r="311" spans="1:17" x14ac:dyDescent="0.3">
      <c r="A311" s="1">
        <v>2013</v>
      </c>
      <c r="B311">
        <v>46.782209999999999</v>
      </c>
      <c r="C311">
        <v>-117.0793</v>
      </c>
      <c r="D311" t="s">
        <v>20</v>
      </c>
      <c r="E311">
        <v>312</v>
      </c>
      <c r="F311" s="1" t="s">
        <v>391</v>
      </c>
      <c r="G311">
        <v>24</v>
      </c>
      <c r="H311" t="s">
        <v>357</v>
      </c>
      <c r="I311" t="s">
        <v>353</v>
      </c>
      <c r="J311" s="1">
        <v>2.4384000000000001</v>
      </c>
      <c r="K311">
        <v>980</v>
      </c>
      <c r="L311" s="1">
        <f t="shared" si="4"/>
        <v>401.90288713910758</v>
      </c>
      <c r="M311">
        <v>9.1</v>
      </c>
      <c r="N311">
        <v>9.8000000000000007</v>
      </c>
      <c r="O311">
        <v>71.3</v>
      </c>
      <c r="P311">
        <v>24.5</v>
      </c>
      <c r="Q311">
        <v>63</v>
      </c>
    </row>
    <row r="312" spans="1:17" x14ac:dyDescent="0.3">
      <c r="A312" s="1">
        <v>2013</v>
      </c>
      <c r="B312">
        <v>46.782110000000003</v>
      </c>
      <c r="C312">
        <v>-117.07885</v>
      </c>
      <c r="D312" t="s">
        <v>229</v>
      </c>
      <c r="E312">
        <v>313</v>
      </c>
      <c r="F312" s="1" t="s">
        <v>391</v>
      </c>
      <c r="G312">
        <v>25</v>
      </c>
      <c r="H312" t="s">
        <v>357</v>
      </c>
      <c r="I312" t="s">
        <v>355</v>
      </c>
      <c r="J312" s="1">
        <v>2.4384000000000001</v>
      </c>
      <c r="K312">
        <v>1031</v>
      </c>
      <c r="L312" s="1">
        <f t="shared" si="4"/>
        <v>422.81824146981626</v>
      </c>
      <c r="M312">
        <v>10.9</v>
      </c>
      <c r="N312">
        <v>9.8000000000000007</v>
      </c>
      <c r="O312">
        <v>73</v>
      </c>
      <c r="P312">
        <v>30.4</v>
      </c>
      <c r="Q312">
        <v>60.5</v>
      </c>
    </row>
    <row r="313" spans="1:17" x14ac:dyDescent="0.3">
      <c r="A313" s="1">
        <v>2013</v>
      </c>
      <c r="B313">
        <v>46.782130000000002</v>
      </c>
      <c r="C313">
        <v>-117.07843</v>
      </c>
      <c r="D313" t="s">
        <v>221</v>
      </c>
      <c r="E313">
        <v>314</v>
      </c>
      <c r="F313" s="1" t="s">
        <v>391</v>
      </c>
      <c r="G313">
        <v>26</v>
      </c>
      <c r="H313" t="s">
        <v>357</v>
      </c>
      <c r="I313" t="s">
        <v>355</v>
      </c>
      <c r="J313" s="1">
        <v>2.4384000000000001</v>
      </c>
      <c r="K313">
        <v>711</v>
      </c>
      <c r="L313" s="1">
        <f t="shared" si="4"/>
        <v>291.58464566929132</v>
      </c>
      <c r="M313">
        <v>11.2</v>
      </c>
      <c r="N313">
        <v>9.6</v>
      </c>
      <c r="O313">
        <v>72.2</v>
      </c>
      <c r="P313">
        <v>31.2</v>
      </c>
      <c r="Q313">
        <v>58.6</v>
      </c>
    </row>
    <row r="314" spans="1:17" x14ac:dyDescent="0.3">
      <c r="A314" s="1">
        <v>2013</v>
      </c>
      <c r="B314">
        <v>46.782150000000001</v>
      </c>
      <c r="C314">
        <v>-117.07804</v>
      </c>
      <c r="D314" t="s">
        <v>222</v>
      </c>
      <c r="E314">
        <v>315</v>
      </c>
      <c r="F314" s="1" t="s">
        <v>391</v>
      </c>
      <c r="G314">
        <v>27</v>
      </c>
      <c r="H314" t="s">
        <v>357</v>
      </c>
      <c r="I314" t="s">
        <v>355</v>
      </c>
      <c r="J314" s="1">
        <v>2.4384000000000001</v>
      </c>
      <c r="K314">
        <v>1396</v>
      </c>
      <c r="L314" s="1">
        <f t="shared" si="4"/>
        <v>572.50656167979002</v>
      </c>
      <c r="M314">
        <v>11.5</v>
      </c>
      <c r="N314">
        <v>9.9</v>
      </c>
      <c r="O314">
        <v>73</v>
      </c>
      <c r="P314">
        <v>31.3</v>
      </c>
      <c r="Q314">
        <v>61.1</v>
      </c>
    </row>
    <row r="315" spans="1:17" x14ac:dyDescent="0.3">
      <c r="A315" s="1">
        <v>2013</v>
      </c>
      <c r="B315">
        <v>46.782069999999997</v>
      </c>
      <c r="C315">
        <v>-117.07759</v>
      </c>
      <c r="D315" t="s">
        <v>220</v>
      </c>
      <c r="E315">
        <v>316</v>
      </c>
      <c r="F315" s="1" t="s">
        <v>391</v>
      </c>
      <c r="G315">
        <v>28</v>
      </c>
      <c r="H315" t="s">
        <v>357</v>
      </c>
      <c r="I315" t="s">
        <v>355</v>
      </c>
      <c r="J315" s="1">
        <v>2.4384000000000001</v>
      </c>
      <c r="K315">
        <v>675</v>
      </c>
      <c r="L315" s="1">
        <f t="shared" si="4"/>
        <v>276.82086614173227</v>
      </c>
      <c r="M315">
        <v>9.5</v>
      </c>
      <c r="N315">
        <v>9.8000000000000007</v>
      </c>
      <c r="O315">
        <v>73.599999999999994</v>
      </c>
      <c r="P315">
        <v>25.3</v>
      </c>
      <c r="Q315">
        <v>58.9</v>
      </c>
    </row>
    <row r="316" spans="1:17" x14ac:dyDescent="0.3">
      <c r="A316" s="1">
        <v>2013</v>
      </c>
      <c r="B316">
        <v>46.782490000000003</v>
      </c>
      <c r="C316">
        <v>-117.08514</v>
      </c>
      <c r="E316">
        <v>323</v>
      </c>
      <c r="F316" s="1" t="s">
        <v>391</v>
      </c>
      <c r="G316">
        <v>10</v>
      </c>
      <c r="H316" t="s">
        <v>358</v>
      </c>
      <c r="J316" s="1">
        <v>2.4384000000000001</v>
      </c>
      <c r="L316" s="1" t="str">
        <f t="shared" si="4"/>
        <v/>
      </c>
    </row>
    <row r="317" spans="1:17" x14ac:dyDescent="0.3">
      <c r="A317" s="1">
        <v>2013</v>
      </c>
      <c r="B317">
        <v>46.782350000000001</v>
      </c>
      <c r="C317">
        <v>-117.08475</v>
      </c>
      <c r="D317" t="s">
        <v>121</v>
      </c>
      <c r="E317">
        <v>324</v>
      </c>
      <c r="F317" s="1" t="s">
        <v>391</v>
      </c>
      <c r="G317">
        <v>11</v>
      </c>
      <c r="H317" t="s">
        <v>358</v>
      </c>
      <c r="I317" t="s">
        <v>353</v>
      </c>
      <c r="J317" s="1">
        <v>2.4384000000000001</v>
      </c>
      <c r="K317">
        <v>383</v>
      </c>
      <c r="L317" s="1">
        <f t="shared" si="4"/>
        <v>157.07020997375326</v>
      </c>
      <c r="M317">
        <v>10.9</v>
      </c>
      <c r="N317">
        <v>5.8</v>
      </c>
      <c r="O317">
        <v>75.3</v>
      </c>
      <c r="P317">
        <v>24.4</v>
      </c>
      <c r="Q317">
        <v>58.7</v>
      </c>
    </row>
    <row r="318" spans="1:17" x14ac:dyDescent="0.3">
      <c r="A318" s="1">
        <v>2013</v>
      </c>
      <c r="B318">
        <v>46.782440000000001</v>
      </c>
      <c r="C318">
        <v>-117.08432999999999</v>
      </c>
      <c r="D318" t="s">
        <v>19</v>
      </c>
      <c r="E318">
        <v>325</v>
      </c>
      <c r="F318" s="1" t="s">
        <v>391</v>
      </c>
      <c r="G318">
        <v>12</v>
      </c>
      <c r="H318" t="s">
        <v>358</v>
      </c>
      <c r="I318" t="s">
        <v>353</v>
      </c>
      <c r="J318" s="1">
        <v>2.4384000000000001</v>
      </c>
      <c r="K318">
        <v>570</v>
      </c>
      <c r="L318" s="1">
        <f t="shared" si="4"/>
        <v>233.75984251968504</v>
      </c>
      <c r="M318">
        <v>9.9</v>
      </c>
      <c r="N318">
        <v>10</v>
      </c>
      <c r="O318">
        <v>71.2</v>
      </c>
      <c r="P318">
        <v>25.7</v>
      </c>
      <c r="Q318">
        <v>58.2</v>
      </c>
    </row>
    <row r="319" spans="1:17" x14ac:dyDescent="0.3">
      <c r="A319" s="1">
        <v>2013</v>
      </c>
      <c r="B319">
        <v>46.782389999999999</v>
      </c>
      <c r="C319">
        <v>-117.08391</v>
      </c>
      <c r="D319" t="s">
        <v>58</v>
      </c>
      <c r="E319">
        <v>326</v>
      </c>
      <c r="F319" s="1" t="s">
        <v>391</v>
      </c>
      <c r="G319">
        <v>13</v>
      </c>
      <c r="H319" t="s">
        <v>358</v>
      </c>
      <c r="I319" t="s">
        <v>353</v>
      </c>
      <c r="J319" s="1">
        <v>2.4384000000000001</v>
      </c>
      <c r="K319">
        <v>907</v>
      </c>
      <c r="L319" s="1">
        <f t="shared" si="4"/>
        <v>371.96522309711287</v>
      </c>
      <c r="M319">
        <v>10.4</v>
      </c>
      <c r="N319">
        <v>6.9</v>
      </c>
      <c r="O319">
        <v>76.900000000000006</v>
      </c>
      <c r="P319">
        <v>25.3</v>
      </c>
      <c r="Q319">
        <v>61.2</v>
      </c>
    </row>
    <row r="320" spans="1:17" x14ac:dyDescent="0.3">
      <c r="A320" s="1">
        <v>2013</v>
      </c>
      <c r="B320">
        <v>46.782449999999997</v>
      </c>
      <c r="C320">
        <v>-117.0835</v>
      </c>
      <c r="D320" t="s">
        <v>14</v>
      </c>
      <c r="E320">
        <v>327</v>
      </c>
      <c r="F320" s="1" t="s">
        <v>391</v>
      </c>
      <c r="G320">
        <v>14</v>
      </c>
      <c r="H320" t="s">
        <v>358</v>
      </c>
      <c r="I320" t="s">
        <v>353</v>
      </c>
      <c r="J320" s="1">
        <v>2.4384000000000001</v>
      </c>
      <c r="K320">
        <v>675</v>
      </c>
      <c r="L320" s="1">
        <f t="shared" si="4"/>
        <v>276.82086614173227</v>
      </c>
      <c r="M320">
        <v>11</v>
      </c>
      <c r="N320">
        <v>9.9</v>
      </c>
      <c r="O320">
        <v>69.400000000000006</v>
      </c>
      <c r="P320">
        <v>30.4</v>
      </c>
      <c r="Q320">
        <v>60.1</v>
      </c>
    </row>
    <row r="321" spans="1:17" x14ac:dyDescent="0.3">
      <c r="A321" s="1">
        <v>2013</v>
      </c>
      <c r="B321">
        <v>46.782380000000003</v>
      </c>
      <c r="C321">
        <v>-117.08308</v>
      </c>
      <c r="D321" t="s">
        <v>196</v>
      </c>
      <c r="E321">
        <v>328</v>
      </c>
      <c r="F321" s="1" t="s">
        <v>391</v>
      </c>
      <c r="G321">
        <v>15</v>
      </c>
      <c r="H321" t="s">
        <v>358</v>
      </c>
      <c r="I321" t="s">
        <v>354</v>
      </c>
      <c r="J321" s="1">
        <v>2.4384000000000001</v>
      </c>
      <c r="K321">
        <v>385</v>
      </c>
      <c r="L321" s="1">
        <f t="shared" si="4"/>
        <v>157.89041994750656</v>
      </c>
    </row>
    <row r="322" spans="1:17" x14ac:dyDescent="0.3">
      <c r="A322" s="1">
        <v>2013</v>
      </c>
      <c r="B322">
        <v>46.782440000000001</v>
      </c>
      <c r="C322">
        <v>-117.08265</v>
      </c>
      <c r="D322" t="s">
        <v>0</v>
      </c>
      <c r="E322">
        <v>329</v>
      </c>
      <c r="F322" s="1" t="s">
        <v>391</v>
      </c>
      <c r="G322">
        <v>16</v>
      </c>
      <c r="H322" t="s">
        <v>358</v>
      </c>
      <c r="I322" t="s">
        <v>352</v>
      </c>
      <c r="J322" s="1">
        <v>2.4384000000000001</v>
      </c>
      <c r="K322">
        <v>763</v>
      </c>
      <c r="L322" s="1">
        <f t="shared" si="4"/>
        <v>312.9101049868766</v>
      </c>
      <c r="M322">
        <v>10</v>
      </c>
      <c r="N322">
        <v>7.7</v>
      </c>
      <c r="O322">
        <v>69.2</v>
      </c>
      <c r="Q322">
        <v>55.1</v>
      </c>
    </row>
    <row r="323" spans="1:17" x14ac:dyDescent="0.3">
      <c r="A323" s="1">
        <v>2013</v>
      </c>
      <c r="B323">
        <v>46.78248</v>
      </c>
      <c r="C323">
        <v>-117.08224</v>
      </c>
      <c r="D323" t="s">
        <v>125</v>
      </c>
      <c r="E323">
        <v>330</v>
      </c>
      <c r="F323" s="1" t="s">
        <v>391</v>
      </c>
      <c r="G323">
        <v>17</v>
      </c>
      <c r="H323" t="s">
        <v>358</v>
      </c>
      <c r="I323" t="s">
        <v>352</v>
      </c>
      <c r="J323" s="1">
        <v>2.4384000000000001</v>
      </c>
      <c r="K323">
        <v>789</v>
      </c>
      <c r="L323" s="1">
        <f t="shared" si="4"/>
        <v>323.57283464566927</v>
      </c>
      <c r="M323">
        <v>10.4</v>
      </c>
      <c r="N323">
        <v>6.6</v>
      </c>
      <c r="O323">
        <v>67.3</v>
      </c>
      <c r="Q323">
        <v>55.5</v>
      </c>
    </row>
    <row r="324" spans="1:17" x14ac:dyDescent="0.3">
      <c r="A324" s="1">
        <v>2013</v>
      </c>
      <c r="B324">
        <v>46.78228</v>
      </c>
      <c r="C324">
        <v>-117.08181999999999</v>
      </c>
      <c r="D324" t="s">
        <v>176</v>
      </c>
      <c r="E324">
        <v>331</v>
      </c>
      <c r="F324" s="1" t="s">
        <v>391</v>
      </c>
      <c r="G324">
        <v>18</v>
      </c>
      <c r="H324" t="s">
        <v>358</v>
      </c>
      <c r="I324" t="s">
        <v>354</v>
      </c>
      <c r="J324" s="1">
        <v>2.4384000000000001</v>
      </c>
      <c r="K324">
        <v>493</v>
      </c>
      <c r="L324" s="1">
        <f t="shared" ref="L324:L371" si="5">IF(K324,K324/J324,"")</f>
        <v>202.18175853018371</v>
      </c>
    </row>
    <row r="325" spans="1:17" x14ac:dyDescent="0.3">
      <c r="A325" s="1">
        <v>2013</v>
      </c>
      <c r="B325">
        <v>46.782420000000002</v>
      </c>
      <c r="C325">
        <v>-117.08141000000001</v>
      </c>
      <c r="D325" t="s">
        <v>203</v>
      </c>
      <c r="E325">
        <v>332</v>
      </c>
      <c r="F325" s="1" t="s">
        <v>391</v>
      </c>
      <c r="G325">
        <v>19</v>
      </c>
      <c r="H325" t="s">
        <v>358</v>
      </c>
      <c r="I325" t="s">
        <v>354</v>
      </c>
      <c r="J325" s="1">
        <v>2.4384000000000001</v>
      </c>
      <c r="K325">
        <v>473</v>
      </c>
      <c r="L325" s="1">
        <f t="shared" si="5"/>
        <v>193.97965879265089</v>
      </c>
    </row>
    <row r="326" spans="1:17" x14ac:dyDescent="0.3">
      <c r="A326" s="1">
        <v>2013</v>
      </c>
      <c r="B326">
        <v>46.782420000000002</v>
      </c>
      <c r="C326">
        <v>-117.08099</v>
      </c>
      <c r="D326" t="s">
        <v>140</v>
      </c>
      <c r="E326">
        <v>333</v>
      </c>
      <c r="F326" s="1" t="s">
        <v>391</v>
      </c>
      <c r="G326">
        <v>20</v>
      </c>
      <c r="H326" t="s">
        <v>358</v>
      </c>
      <c r="I326" t="s">
        <v>354</v>
      </c>
      <c r="J326" s="1">
        <v>2.4384000000000001</v>
      </c>
      <c r="K326">
        <v>332</v>
      </c>
      <c r="L326" s="1">
        <f t="shared" si="5"/>
        <v>136.15485564304461</v>
      </c>
    </row>
    <row r="327" spans="1:17" x14ac:dyDescent="0.3">
      <c r="A327" s="1">
        <v>2013</v>
      </c>
      <c r="B327">
        <v>46.78228</v>
      </c>
      <c r="C327">
        <v>-117.08056999999999</v>
      </c>
      <c r="D327" t="s">
        <v>148</v>
      </c>
      <c r="E327">
        <v>334</v>
      </c>
      <c r="F327" s="1" t="s">
        <v>391</v>
      </c>
      <c r="G327">
        <v>21</v>
      </c>
      <c r="H327" t="s">
        <v>358</v>
      </c>
      <c r="I327" t="s">
        <v>354</v>
      </c>
      <c r="J327" s="1">
        <v>2.4384000000000001</v>
      </c>
      <c r="K327">
        <v>542</v>
      </c>
      <c r="L327" s="1">
        <f t="shared" si="5"/>
        <v>222.2769028871391</v>
      </c>
    </row>
    <row r="328" spans="1:17" x14ac:dyDescent="0.3">
      <c r="A328" s="1">
        <v>2013</v>
      </c>
      <c r="B328">
        <v>46.782539999999997</v>
      </c>
      <c r="C328">
        <v>-117.08015</v>
      </c>
      <c r="D328" t="s">
        <v>209</v>
      </c>
      <c r="E328">
        <v>335</v>
      </c>
      <c r="F328" s="1" t="s">
        <v>391</v>
      </c>
      <c r="G328">
        <v>22</v>
      </c>
      <c r="H328" t="s">
        <v>358</v>
      </c>
      <c r="I328" t="s">
        <v>354</v>
      </c>
      <c r="J328" s="1">
        <v>2.4384000000000001</v>
      </c>
      <c r="K328">
        <v>394</v>
      </c>
      <c r="L328" s="1">
        <f t="shared" si="5"/>
        <v>161.58136482939631</v>
      </c>
    </row>
    <row r="329" spans="1:17" x14ac:dyDescent="0.3">
      <c r="A329" s="1">
        <v>2013</v>
      </c>
      <c r="B329">
        <v>46.782510000000002</v>
      </c>
      <c r="C329">
        <v>-117.07974</v>
      </c>
      <c r="D329" t="s">
        <v>119</v>
      </c>
      <c r="E329">
        <v>336</v>
      </c>
      <c r="F329" s="1" t="s">
        <v>391</v>
      </c>
      <c r="G329">
        <v>23</v>
      </c>
      <c r="H329" t="s">
        <v>358</v>
      </c>
      <c r="I329" t="s">
        <v>353</v>
      </c>
      <c r="J329" s="1">
        <v>2.4384000000000001</v>
      </c>
      <c r="K329">
        <v>963</v>
      </c>
      <c r="L329" s="1">
        <f t="shared" si="5"/>
        <v>394.93110236220468</v>
      </c>
      <c r="M329">
        <v>9.3000000000000007</v>
      </c>
      <c r="N329">
        <v>6.5</v>
      </c>
      <c r="O329">
        <v>78.2</v>
      </c>
      <c r="P329">
        <v>21.7</v>
      </c>
      <c r="Q329">
        <v>60.2</v>
      </c>
    </row>
    <row r="330" spans="1:17" x14ac:dyDescent="0.3">
      <c r="A330" s="1">
        <v>2013</v>
      </c>
      <c r="B330">
        <v>46.78248</v>
      </c>
      <c r="C330">
        <v>-117.07932</v>
      </c>
      <c r="D330" t="s">
        <v>21</v>
      </c>
      <c r="E330">
        <v>337</v>
      </c>
      <c r="F330" s="1" t="s">
        <v>391</v>
      </c>
      <c r="G330">
        <v>24</v>
      </c>
      <c r="H330" t="s">
        <v>358</v>
      </c>
      <c r="I330" t="s">
        <v>353</v>
      </c>
      <c r="J330" s="1">
        <v>2.4384000000000001</v>
      </c>
      <c r="K330">
        <v>787</v>
      </c>
      <c r="L330" s="1">
        <f t="shared" si="5"/>
        <v>322.75262467191601</v>
      </c>
      <c r="M330">
        <v>9.8000000000000007</v>
      </c>
      <c r="N330">
        <v>9.9</v>
      </c>
      <c r="O330">
        <v>70.599999999999994</v>
      </c>
      <c r="P330">
        <v>26.4</v>
      </c>
      <c r="Q330">
        <v>60.6</v>
      </c>
    </row>
    <row r="331" spans="1:17" x14ac:dyDescent="0.3">
      <c r="A331" s="1">
        <v>2013</v>
      </c>
      <c r="B331">
        <v>46.782389999999999</v>
      </c>
      <c r="C331">
        <v>-117.07889</v>
      </c>
      <c r="D331" t="s">
        <v>254</v>
      </c>
      <c r="E331">
        <v>338</v>
      </c>
      <c r="F331" s="1" t="s">
        <v>391</v>
      </c>
      <c r="G331">
        <v>25</v>
      </c>
      <c r="H331" t="s">
        <v>358</v>
      </c>
      <c r="I331" t="s">
        <v>355</v>
      </c>
      <c r="J331" s="1">
        <v>2.4384000000000001</v>
      </c>
      <c r="K331">
        <v>1002</v>
      </c>
      <c r="L331" s="1">
        <f t="shared" si="5"/>
        <v>410.92519685039366</v>
      </c>
      <c r="M331">
        <v>12</v>
      </c>
      <c r="N331">
        <v>10.7</v>
      </c>
      <c r="O331">
        <v>68.2</v>
      </c>
      <c r="P331">
        <v>31.7</v>
      </c>
      <c r="Q331">
        <v>54.8</v>
      </c>
    </row>
    <row r="332" spans="1:17" x14ac:dyDescent="0.3">
      <c r="A332" s="1">
        <v>2013</v>
      </c>
      <c r="B332">
        <v>46.782640000000001</v>
      </c>
      <c r="C332">
        <v>-117.08462</v>
      </c>
      <c r="D332" t="s">
        <v>338</v>
      </c>
      <c r="E332">
        <v>348</v>
      </c>
      <c r="F332" s="1" t="s">
        <v>391</v>
      </c>
      <c r="G332">
        <v>11</v>
      </c>
      <c r="H332" t="s">
        <v>365</v>
      </c>
      <c r="I332" t="s">
        <v>355</v>
      </c>
      <c r="J332" s="1">
        <v>2.4384000000000001</v>
      </c>
      <c r="K332">
        <v>397</v>
      </c>
      <c r="L332" s="1">
        <f t="shared" si="5"/>
        <v>162.81167979002623</v>
      </c>
      <c r="M332">
        <v>13.6</v>
      </c>
      <c r="N332">
        <v>9.1</v>
      </c>
      <c r="O332">
        <v>69</v>
      </c>
      <c r="P332">
        <v>37.200000000000003</v>
      </c>
      <c r="Q332">
        <v>59.6</v>
      </c>
    </row>
    <row r="333" spans="1:17" x14ac:dyDescent="0.3">
      <c r="A333" s="1">
        <v>2013</v>
      </c>
      <c r="B333">
        <v>46.782719999999998</v>
      </c>
      <c r="C333">
        <v>-117.0842</v>
      </c>
      <c r="D333" t="s">
        <v>47</v>
      </c>
      <c r="E333">
        <v>349</v>
      </c>
      <c r="F333" s="1" t="s">
        <v>391</v>
      </c>
      <c r="G333">
        <v>12</v>
      </c>
      <c r="H333" t="s">
        <v>365</v>
      </c>
      <c r="I333" t="s">
        <v>353</v>
      </c>
      <c r="J333" s="1">
        <v>2.4384000000000001</v>
      </c>
      <c r="K333">
        <v>843</v>
      </c>
      <c r="L333" s="1">
        <f t="shared" si="5"/>
        <v>345.71850393700788</v>
      </c>
      <c r="M333">
        <v>10.1</v>
      </c>
      <c r="N333">
        <v>6.9</v>
      </c>
      <c r="O333">
        <v>77.599999999999994</v>
      </c>
      <c r="P333">
        <v>24.1</v>
      </c>
      <c r="Q333">
        <v>62.6</v>
      </c>
    </row>
    <row r="334" spans="1:17" x14ac:dyDescent="0.3">
      <c r="A334" s="1">
        <v>2013</v>
      </c>
      <c r="B334">
        <v>46.782679999999999</v>
      </c>
      <c r="C334">
        <v>-117.08378</v>
      </c>
      <c r="D334" t="s">
        <v>29</v>
      </c>
      <c r="E334">
        <v>350</v>
      </c>
      <c r="F334" s="1" t="s">
        <v>391</v>
      </c>
      <c r="G334">
        <v>13</v>
      </c>
      <c r="H334" t="s">
        <v>365</v>
      </c>
      <c r="I334" t="s">
        <v>353</v>
      </c>
      <c r="J334" s="1">
        <v>2.4384000000000001</v>
      </c>
      <c r="K334">
        <v>738</v>
      </c>
      <c r="L334" s="1">
        <f t="shared" si="5"/>
        <v>302.65748031496059</v>
      </c>
      <c r="M334">
        <v>8.6</v>
      </c>
      <c r="N334">
        <v>9.1999999999999993</v>
      </c>
      <c r="O334">
        <v>73.8</v>
      </c>
      <c r="P334">
        <v>22.4</v>
      </c>
      <c r="Q334">
        <v>61.8</v>
      </c>
    </row>
    <row r="335" spans="1:17" x14ac:dyDescent="0.3">
      <c r="A335" s="1">
        <v>2013</v>
      </c>
      <c r="B335">
        <v>46.782739999999997</v>
      </c>
      <c r="C335">
        <v>-117.08336</v>
      </c>
      <c r="D335" t="s">
        <v>53</v>
      </c>
      <c r="E335">
        <v>351</v>
      </c>
      <c r="F335" s="1" t="s">
        <v>391</v>
      </c>
      <c r="G335">
        <v>14</v>
      </c>
      <c r="H335" t="s">
        <v>365</v>
      </c>
      <c r="I335" t="s">
        <v>353</v>
      </c>
      <c r="J335" s="1">
        <v>2.4384000000000001</v>
      </c>
      <c r="K335">
        <v>524</v>
      </c>
      <c r="L335" s="1">
        <f t="shared" si="5"/>
        <v>214.89501312335958</v>
      </c>
      <c r="M335">
        <v>10.8</v>
      </c>
      <c r="N335">
        <v>6.4</v>
      </c>
      <c r="O335">
        <v>77.5</v>
      </c>
      <c r="P335">
        <v>25.7</v>
      </c>
      <c r="Q335">
        <v>60.8</v>
      </c>
    </row>
    <row r="336" spans="1:17" x14ac:dyDescent="0.3">
      <c r="A336" s="1">
        <v>2013</v>
      </c>
      <c r="B336">
        <v>46.782649999999997</v>
      </c>
      <c r="C336">
        <v>-117.08292</v>
      </c>
      <c r="D336" t="s">
        <v>191</v>
      </c>
      <c r="E336">
        <v>352</v>
      </c>
      <c r="F336" s="1" t="s">
        <v>391</v>
      </c>
      <c r="G336">
        <v>15</v>
      </c>
      <c r="H336" t="s">
        <v>365</v>
      </c>
      <c r="I336" t="s">
        <v>354</v>
      </c>
      <c r="J336" s="1">
        <v>2.4384000000000001</v>
      </c>
      <c r="K336">
        <v>466</v>
      </c>
      <c r="L336" s="1">
        <f t="shared" si="5"/>
        <v>191.10892388451444</v>
      </c>
    </row>
    <row r="337" spans="1:17" x14ac:dyDescent="0.3">
      <c r="A337" s="1">
        <v>2013</v>
      </c>
      <c r="B337">
        <v>46.782730000000001</v>
      </c>
      <c r="C337">
        <v>-117.08253000000001</v>
      </c>
      <c r="D337" t="s">
        <v>182</v>
      </c>
      <c r="E337">
        <v>353</v>
      </c>
      <c r="F337" s="1" t="s">
        <v>391</v>
      </c>
      <c r="G337">
        <v>16</v>
      </c>
      <c r="H337" t="s">
        <v>365</v>
      </c>
      <c r="I337" t="s">
        <v>354</v>
      </c>
      <c r="J337" s="1">
        <v>2.4384000000000001</v>
      </c>
      <c r="K337">
        <v>461</v>
      </c>
      <c r="L337" s="1">
        <f t="shared" si="5"/>
        <v>189.05839895013122</v>
      </c>
    </row>
    <row r="338" spans="1:17" x14ac:dyDescent="0.3">
      <c r="A338" s="1">
        <v>2013</v>
      </c>
      <c r="B338">
        <v>46.782769999999999</v>
      </c>
      <c r="C338">
        <v>-117.08211</v>
      </c>
      <c r="D338" t="s">
        <v>84</v>
      </c>
      <c r="E338">
        <v>354</v>
      </c>
      <c r="F338" s="1" t="s">
        <v>391</v>
      </c>
      <c r="G338">
        <v>17</v>
      </c>
      <c r="H338" t="s">
        <v>365</v>
      </c>
      <c r="I338" t="s">
        <v>352</v>
      </c>
      <c r="J338" s="1">
        <v>2.4384000000000001</v>
      </c>
      <c r="K338">
        <v>888</v>
      </c>
      <c r="L338" s="1">
        <f t="shared" si="5"/>
        <v>364.17322834645665</v>
      </c>
      <c r="M338">
        <v>9.9</v>
      </c>
      <c r="N338">
        <v>6.5</v>
      </c>
      <c r="O338">
        <v>67.8</v>
      </c>
      <c r="Q338">
        <v>56.1</v>
      </c>
    </row>
    <row r="339" spans="1:17" x14ac:dyDescent="0.3">
      <c r="A339" s="1">
        <v>2013</v>
      </c>
      <c r="B339">
        <v>46.78257</v>
      </c>
      <c r="C339">
        <v>-117.08168999999999</v>
      </c>
      <c r="D339" t="s">
        <v>150</v>
      </c>
      <c r="E339">
        <v>355</v>
      </c>
      <c r="F339" s="1" t="s">
        <v>391</v>
      </c>
      <c r="G339">
        <v>18</v>
      </c>
      <c r="H339" t="s">
        <v>365</v>
      </c>
      <c r="I339" t="s">
        <v>354</v>
      </c>
      <c r="J339" s="1">
        <v>2.4384000000000001</v>
      </c>
      <c r="K339">
        <v>459</v>
      </c>
      <c r="L339" s="1">
        <f t="shared" si="5"/>
        <v>188.23818897637796</v>
      </c>
    </row>
    <row r="340" spans="1:17" x14ac:dyDescent="0.3">
      <c r="A340" s="1">
        <v>2013</v>
      </c>
      <c r="B340">
        <v>46.782710000000002</v>
      </c>
      <c r="C340">
        <v>-117.08127</v>
      </c>
      <c r="D340" t="s">
        <v>168</v>
      </c>
      <c r="E340">
        <v>356</v>
      </c>
      <c r="F340" s="1" t="s">
        <v>391</v>
      </c>
      <c r="G340">
        <v>19</v>
      </c>
      <c r="H340" t="s">
        <v>365</v>
      </c>
      <c r="I340" t="s">
        <v>354</v>
      </c>
      <c r="J340" s="1">
        <v>2.4384000000000001</v>
      </c>
      <c r="K340">
        <v>449</v>
      </c>
      <c r="L340" s="1">
        <f t="shared" si="5"/>
        <v>184.13713910761155</v>
      </c>
    </row>
    <row r="341" spans="1:17" x14ac:dyDescent="0.3">
      <c r="A341" s="1">
        <v>2013</v>
      </c>
      <c r="B341">
        <v>46.782710000000002</v>
      </c>
      <c r="C341">
        <v>-117.08086</v>
      </c>
      <c r="D341" t="s">
        <v>154</v>
      </c>
      <c r="E341">
        <v>357</v>
      </c>
      <c r="F341" s="1" t="s">
        <v>391</v>
      </c>
      <c r="G341">
        <v>20</v>
      </c>
      <c r="H341" t="s">
        <v>365</v>
      </c>
      <c r="I341" t="s">
        <v>354</v>
      </c>
      <c r="J341" s="1">
        <v>2.4384000000000001</v>
      </c>
      <c r="K341">
        <v>595</v>
      </c>
      <c r="L341" s="1">
        <f t="shared" si="5"/>
        <v>244.01246719160105</v>
      </c>
    </row>
    <row r="342" spans="1:17" x14ac:dyDescent="0.3">
      <c r="A342" s="1">
        <v>2013</v>
      </c>
      <c r="B342">
        <v>46.782559999999997</v>
      </c>
      <c r="C342">
        <v>-117.08041</v>
      </c>
      <c r="D342" t="s">
        <v>189</v>
      </c>
      <c r="E342">
        <v>358</v>
      </c>
      <c r="F342" s="1" t="s">
        <v>391</v>
      </c>
      <c r="G342">
        <v>21</v>
      </c>
      <c r="H342" t="s">
        <v>365</v>
      </c>
      <c r="I342" t="s">
        <v>354</v>
      </c>
      <c r="J342" s="1">
        <v>2.4384000000000001</v>
      </c>
      <c r="K342">
        <v>485</v>
      </c>
      <c r="L342" s="1">
        <f t="shared" si="5"/>
        <v>198.9009186351706</v>
      </c>
    </row>
    <row r="343" spans="1:17" x14ac:dyDescent="0.3">
      <c r="A343" s="1">
        <v>2013</v>
      </c>
      <c r="B343">
        <v>46.782829999999997</v>
      </c>
      <c r="C343">
        <v>-117.08002</v>
      </c>
      <c r="D343" t="s">
        <v>200</v>
      </c>
      <c r="E343">
        <v>359</v>
      </c>
      <c r="F343" s="1" t="s">
        <v>391</v>
      </c>
      <c r="G343">
        <v>22</v>
      </c>
      <c r="H343" t="s">
        <v>365</v>
      </c>
      <c r="I343" t="s">
        <v>354</v>
      </c>
      <c r="J343" s="1">
        <v>2.4384000000000001</v>
      </c>
      <c r="K343">
        <v>438</v>
      </c>
      <c r="L343" s="1">
        <f t="shared" si="5"/>
        <v>179.6259842519685</v>
      </c>
    </row>
    <row r="344" spans="1:17" x14ac:dyDescent="0.3">
      <c r="A344" s="1">
        <v>2013</v>
      </c>
      <c r="B344">
        <v>46.782800000000002</v>
      </c>
      <c r="C344">
        <v>-117.0796</v>
      </c>
      <c r="D344" t="s">
        <v>88</v>
      </c>
      <c r="E344">
        <v>360</v>
      </c>
      <c r="F344" s="1" t="s">
        <v>391</v>
      </c>
      <c r="G344">
        <v>23</v>
      </c>
      <c r="H344" t="s">
        <v>365</v>
      </c>
      <c r="I344" t="s">
        <v>353</v>
      </c>
      <c r="J344" s="1">
        <v>2.4384000000000001</v>
      </c>
      <c r="K344">
        <v>720</v>
      </c>
      <c r="L344" s="1">
        <f t="shared" si="5"/>
        <v>295.2755905511811</v>
      </c>
      <c r="M344">
        <v>13.3</v>
      </c>
      <c r="N344">
        <v>6.4</v>
      </c>
      <c r="O344">
        <v>71.5</v>
      </c>
      <c r="P344">
        <v>31.4</v>
      </c>
      <c r="Q344">
        <v>56.3</v>
      </c>
    </row>
    <row r="345" spans="1:17" x14ac:dyDescent="0.3">
      <c r="A345" s="1">
        <v>2013</v>
      </c>
      <c r="B345">
        <v>46.782969999999999</v>
      </c>
      <c r="C345">
        <v>-117.08423000000001</v>
      </c>
      <c r="D345" t="s">
        <v>335</v>
      </c>
      <c r="E345">
        <v>371</v>
      </c>
      <c r="F345" s="1" t="s">
        <v>391</v>
      </c>
      <c r="G345">
        <v>12</v>
      </c>
      <c r="H345" t="s">
        <v>372</v>
      </c>
      <c r="I345" t="s">
        <v>355</v>
      </c>
      <c r="J345" s="1">
        <v>2.4384000000000001</v>
      </c>
      <c r="K345">
        <v>1039</v>
      </c>
      <c r="L345" s="1">
        <f t="shared" si="5"/>
        <v>426.09908136482937</v>
      </c>
      <c r="M345">
        <v>9.1999999999999993</v>
      </c>
      <c r="N345">
        <v>9.1</v>
      </c>
      <c r="O345">
        <v>75</v>
      </c>
      <c r="P345">
        <v>22.6</v>
      </c>
      <c r="Q345">
        <v>58.1</v>
      </c>
    </row>
    <row r="346" spans="1:17" x14ac:dyDescent="0.3">
      <c r="A346" s="1">
        <v>2013</v>
      </c>
      <c r="B346">
        <v>46.782960000000003</v>
      </c>
      <c r="C346">
        <v>-117.0838</v>
      </c>
      <c r="D346" t="s">
        <v>50</v>
      </c>
      <c r="E346">
        <v>372</v>
      </c>
      <c r="F346" s="1" t="s">
        <v>391</v>
      </c>
      <c r="G346">
        <v>13</v>
      </c>
      <c r="H346" t="s">
        <v>372</v>
      </c>
      <c r="I346" t="s">
        <v>353</v>
      </c>
      <c r="J346" s="1">
        <v>2.4384000000000001</v>
      </c>
      <c r="K346">
        <v>826</v>
      </c>
      <c r="L346" s="1">
        <f t="shared" si="5"/>
        <v>338.74671916010499</v>
      </c>
      <c r="M346">
        <v>10</v>
      </c>
      <c r="N346">
        <v>6.6</v>
      </c>
      <c r="O346">
        <v>76.5</v>
      </c>
      <c r="P346">
        <v>23.9</v>
      </c>
      <c r="Q346">
        <v>61.5</v>
      </c>
    </row>
    <row r="347" spans="1:17" x14ac:dyDescent="0.3">
      <c r="A347" s="1">
        <v>2013</v>
      </c>
      <c r="B347">
        <v>46.783029999999997</v>
      </c>
      <c r="C347">
        <v>-117.08338000000001</v>
      </c>
      <c r="D347" t="s">
        <v>13</v>
      </c>
      <c r="E347">
        <v>373</v>
      </c>
      <c r="F347" s="1" t="s">
        <v>391</v>
      </c>
      <c r="G347">
        <v>14</v>
      </c>
      <c r="H347" t="s">
        <v>372</v>
      </c>
      <c r="I347" t="s">
        <v>353</v>
      </c>
      <c r="J347" s="1">
        <v>2.4384000000000001</v>
      </c>
      <c r="K347">
        <v>793</v>
      </c>
      <c r="L347" s="1">
        <f t="shared" si="5"/>
        <v>325.21325459317586</v>
      </c>
      <c r="M347">
        <v>9.4</v>
      </c>
      <c r="N347">
        <v>10.199999999999999</v>
      </c>
      <c r="O347">
        <v>71.099999999999994</v>
      </c>
      <c r="P347">
        <v>25.5</v>
      </c>
      <c r="Q347">
        <v>61.6</v>
      </c>
    </row>
    <row r="348" spans="1:17" x14ac:dyDescent="0.3">
      <c r="A348" s="1">
        <v>2013</v>
      </c>
      <c r="B348">
        <v>46.78295</v>
      </c>
      <c r="C348">
        <v>-117.08296</v>
      </c>
      <c r="D348" t="s">
        <v>61</v>
      </c>
      <c r="E348">
        <v>374</v>
      </c>
      <c r="F348" s="1" t="s">
        <v>391</v>
      </c>
      <c r="G348">
        <v>15</v>
      </c>
      <c r="H348" t="s">
        <v>372</v>
      </c>
      <c r="I348" t="s">
        <v>353</v>
      </c>
      <c r="J348" s="1">
        <v>2.4384000000000001</v>
      </c>
      <c r="K348">
        <v>875</v>
      </c>
      <c r="L348" s="1">
        <f t="shared" si="5"/>
        <v>358.84186351706035</v>
      </c>
      <c r="M348">
        <v>11.2</v>
      </c>
      <c r="N348">
        <v>6.8</v>
      </c>
      <c r="O348">
        <v>75.3</v>
      </c>
      <c r="P348">
        <v>28</v>
      </c>
      <c r="Q348">
        <v>60.9</v>
      </c>
    </row>
    <row r="349" spans="1:17" x14ac:dyDescent="0.3">
      <c r="A349" s="1">
        <v>2013</v>
      </c>
      <c r="B349">
        <v>46.783009999999997</v>
      </c>
      <c r="C349">
        <v>-117.08253000000001</v>
      </c>
      <c r="D349" t="s">
        <v>178</v>
      </c>
      <c r="E349">
        <v>375</v>
      </c>
      <c r="F349" s="1" t="s">
        <v>391</v>
      </c>
      <c r="G349">
        <v>16</v>
      </c>
      <c r="H349" t="s">
        <v>372</v>
      </c>
      <c r="I349" t="s">
        <v>354</v>
      </c>
      <c r="J349" s="1">
        <v>2.4384000000000001</v>
      </c>
      <c r="K349">
        <v>437</v>
      </c>
      <c r="L349" s="1">
        <f t="shared" si="5"/>
        <v>179.21587926509184</v>
      </c>
    </row>
    <row r="350" spans="1:17" x14ac:dyDescent="0.3">
      <c r="A350" s="1">
        <v>2013</v>
      </c>
      <c r="B350">
        <v>46.783050000000003</v>
      </c>
      <c r="C350">
        <v>-117.08213000000001</v>
      </c>
      <c r="D350" t="s">
        <v>204</v>
      </c>
      <c r="E350">
        <v>376</v>
      </c>
      <c r="F350" s="1" t="s">
        <v>391</v>
      </c>
      <c r="G350">
        <v>17</v>
      </c>
      <c r="H350" t="s">
        <v>372</v>
      </c>
      <c r="I350" t="s">
        <v>354</v>
      </c>
      <c r="J350" s="1">
        <v>2.4384000000000001</v>
      </c>
      <c r="K350">
        <v>417</v>
      </c>
      <c r="L350" s="1">
        <f t="shared" si="5"/>
        <v>171.01377952755905</v>
      </c>
    </row>
    <row r="351" spans="1:17" x14ac:dyDescent="0.3">
      <c r="A351" s="1">
        <v>2013</v>
      </c>
      <c r="B351">
        <v>46.782820000000001</v>
      </c>
      <c r="C351">
        <v>-117.08165</v>
      </c>
      <c r="D351" t="s">
        <v>183</v>
      </c>
      <c r="E351">
        <v>377</v>
      </c>
      <c r="F351" s="1" t="s">
        <v>391</v>
      </c>
      <c r="G351">
        <v>18</v>
      </c>
      <c r="H351" t="s">
        <v>372</v>
      </c>
      <c r="I351" t="s">
        <v>354</v>
      </c>
      <c r="J351" s="1">
        <v>2.4384000000000001</v>
      </c>
      <c r="K351">
        <v>436</v>
      </c>
      <c r="L351" s="1">
        <f t="shared" si="5"/>
        <v>178.80577427821521</v>
      </c>
    </row>
    <row r="352" spans="1:17" x14ac:dyDescent="0.3">
      <c r="A352" s="1">
        <v>2013</v>
      </c>
      <c r="B352">
        <v>46.782989999999998</v>
      </c>
      <c r="C352">
        <v>-117.08129</v>
      </c>
      <c r="D352" t="s">
        <v>163</v>
      </c>
      <c r="E352">
        <v>378</v>
      </c>
      <c r="F352" s="1" t="s">
        <v>391</v>
      </c>
      <c r="G352">
        <v>19</v>
      </c>
      <c r="H352" t="s">
        <v>372</v>
      </c>
      <c r="I352" t="s">
        <v>354</v>
      </c>
      <c r="J352" s="1">
        <v>2.4384000000000001</v>
      </c>
      <c r="K352">
        <v>436</v>
      </c>
      <c r="L352" s="1">
        <f t="shared" si="5"/>
        <v>178.80577427821521</v>
      </c>
    </row>
    <row r="353" spans="1:18" x14ac:dyDescent="0.3">
      <c r="A353" s="1">
        <v>2013</v>
      </c>
      <c r="B353">
        <v>46.783000000000001</v>
      </c>
      <c r="C353">
        <v>-117.08087</v>
      </c>
      <c r="D353" t="s">
        <v>138</v>
      </c>
      <c r="E353">
        <v>379</v>
      </c>
      <c r="F353" s="1" t="s">
        <v>391</v>
      </c>
      <c r="G353">
        <v>20</v>
      </c>
      <c r="H353" t="s">
        <v>372</v>
      </c>
      <c r="I353" t="s">
        <v>354</v>
      </c>
      <c r="J353" s="1">
        <v>2.4384000000000001</v>
      </c>
      <c r="K353">
        <v>507</v>
      </c>
      <c r="L353" s="1">
        <f t="shared" si="5"/>
        <v>207.92322834645668</v>
      </c>
    </row>
    <row r="354" spans="1:18" x14ac:dyDescent="0.3">
      <c r="A354" s="1">
        <v>2013</v>
      </c>
      <c r="B354">
        <v>46.782850000000003</v>
      </c>
      <c r="C354">
        <v>-117.08045</v>
      </c>
      <c r="D354" t="s">
        <v>213</v>
      </c>
      <c r="E354">
        <v>380</v>
      </c>
      <c r="F354" s="1" t="s">
        <v>391</v>
      </c>
      <c r="G354">
        <v>21</v>
      </c>
      <c r="H354" t="s">
        <v>372</v>
      </c>
      <c r="I354" t="s">
        <v>354</v>
      </c>
      <c r="J354" s="1">
        <v>2.4384000000000001</v>
      </c>
      <c r="K354">
        <v>302</v>
      </c>
      <c r="L354" s="1">
        <f t="shared" si="5"/>
        <v>123.8517060367454</v>
      </c>
    </row>
    <row r="355" spans="1:18" x14ac:dyDescent="0.3">
      <c r="A355" s="1">
        <v>2013</v>
      </c>
      <c r="B355">
        <v>46.783119999999997</v>
      </c>
      <c r="C355">
        <v>-117.08004</v>
      </c>
      <c r="E355">
        <v>381</v>
      </c>
      <c r="F355" s="1" t="s">
        <v>391</v>
      </c>
      <c r="G355">
        <v>22</v>
      </c>
      <c r="H355" t="s">
        <v>372</v>
      </c>
      <c r="J355" s="1">
        <v>2.4384000000000001</v>
      </c>
      <c r="L355" s="1" t="str">
        <f t="shared" si="5"/>
        <v/>
      </c>
    </row>
    <row r="356" spans="1:18" x14ac:dyDescent="0.3">
      <c r="A356" s="1">
        <v>2013</v>
      </c>
      <c r="B356">
        <v>46.78313</v>
      </c>
      <c r="C356">
        <v>-117.08391</v>
      </c>
      <c r="D356" t="s">
        <v>31</v>
      </c>
      <c r="E356">
        <v>394</v>
      </c>
      <c r="F356" s="1" t="s">
        <v>391</v>
      </c>
      <c r="G356">
        <v>13</v>
      </c>
      <c r="H356" t="s">
        <v>376</v>
      </c>
      <c r="I356" t="s">
        <v>353</v>
      </c>
      <c r="J356" s="1">
        <v>2.4384000000000001</v>
      </c>
      <c r="K356">
        <v>733</v>
      </c>
      <c r="L356" s="1">
        <f t="shared" si="5"/>
        <v>300.6069553805774</v>
      </c>
      <c r="M356">
        <v>10.8</v>
      </c>
      <c r="N356">
        <v>9.3000000000000007</v>
      </c>
      <c r="O356">
        <v>72.099999999999994</v>
      </c>
      <c r="P356">
        <v>28.5</v>
      </c>
      <c r="Q356">
        <v>60.4</v>
      </c>
    </row>
    <row r="357" spans="1:18" x14ac:dyDescent="0.3">
      <c r="A357" s="1">
        <v>2013</v>
      </c>
      <c r="B357">
        <v>46.78331</v>
      </c>
      <c r="C357">
        <v>-117.0835</v>
      </c>
      <c r="D357" t="s">
        <v>108</v>
      </c>
      <c r="E357">
        <v>395</v>
      </c>
      <c r="F357" s="1" t="s">
        <v>391</v>
      </c>
      <c r="G357">
        <v>14</v>
      </c>
      <c r="H357" t="s">
        <v>376</v>
      </c>
      <c r="I357" t="s">
        <v>353</v>
      </c>
      <c r="J357" s="1">
        <v>2.4384000000000001</v>
      </c>
      <c r="K357">
        <v>446</v>
      </c>
      <c r="L357" s="1">
        <f t="shared" si="5"/>
        <v>182.90682414698162</v>
      </c>
      <c r="M357">
        <v>10.6</v>
      </c>
      <c r="N357">
        <v>6.4</v>
      </c>
      <c r="O357">
        <v>77</v>
      </c>
      <c r="P357">
        <v>23.8</v>
      </c>
      <c r="Q357">
        <v>58.1</v>
      </c>
    </row>
    <row r="358" spans="1:18" x14ac:dyDescent="0.3">
      <c r="A358" s="1">
        <v>2013</v>
      </c>
      <c r="B358">
        <v>46.783230000000003</v>
      </c>
      <c r="C358">
        <v>-117.08308</v>
      </c>
      <c r="D358" t="s">
        <v>65</v>
      </c>
      <c r="E358">
        <v>396</v>
      </c>
      <c r="F358" s="1" t="s">
        <v>391</v>
      </c>
      <c r="G358">
        <v>15</v>
      </c>
      <c r="H358" t="s">
        <v>376</v>
      </c>
      <c r="I358" t="s">
        <v>353</v>
      </c>
      <c r="J358" s="1">
        <v>2.4384000000000001</v>
      </c>
      <c r="K358">
        <v>753</v>
      </c>
      <c r="L358" s="1">
        <f t="shared" si="5"/>
        <v>308.80905511811022</v>
      </c>
      <c r="M358">
        <v>9.1</v>
      </c>
      <c r="N358">
        <v>7</v>
      </c>
      <c r="O358">
        <v>78.5</v>
      </c>
      <c r="P358">
        <v>22</v>
      </c>
      <c r="Q358">
        <v>59.6</v>
      </c>
    </row>
    <row r="359" spans="1:18" x14ac:dyDescent="0.3">
      <c r="A359" s="1">
        <v>2013</v>
      </c>
      <c r="B359">
        <v>46.783299999999997</v>
      </c>
      <c r="C359">
        <v>-117.08266</v>
      </c>
      <c r="D359" t="s">
        <v>72</v>
      </c>
      <c r="E359">
        <v>397</v>
      </c>
      <c r="F359" s="1" t="s">
        <v>391</v>
      </c>
      <c r="G359">
        <v>16</v>
      </c>
      <c r="H359" t="s">
        <v>376</v>
      </c>
      <c r="I359" t="s">
        <v>353</v>
      </c>
      <c r="J359" s="1">
        <v>2.4384000000000001</v>
      </c>
      <c r="K359">
        <v>718</v>
      </c>
      <c r="L359" s="1">
        <f t="shared" si="5"/>
        <v>294.45538057742783</v>
      </c>
      <c r="M359">
        <v>9</v>
      </c>
      <c r="N359">
        <v>7.1</v>
      </c>
      <c r="O359">
        <v>78.599999999999994</v>
      </c>
      <c r="P359">
        <v>21.8</v>
      </c>
      <c r="Q359">
        <v>60.9</v>
      </c>
    </row>
    <row r="360" spans="1:18" x14ac:dyDescent="0.3">
      <c r="A360" s="1">
        <v>2013</v>
      </c>
      <c r="B360">
        <v>46.783360000000002</v>
      </c>
      <c r="C360">
        <v>-117.08228</v>
      </c>
      <c r="D360" t="s">
        <v>6</v>
      </c>
      <c r="E360">
        <v>398</v>
      </c>
      <c r="F360" s="1" t="s">
        <v>391</v>
      </c>
      <c r="G360">
        <v>17</v>
      </c>
      <c r="H360" t="s">
        <v>376</v>
      </c>
      <c r="I360" t="s">
        <v>353</v>
      </c>
      <c r="J360" s="1">
        <v>2.4384000000000001</v>
      </c>
      <c r="K360">
        <v>869</v>
      </c>
      <c r="L360" s="1">
        <f t="shared" si="5"/>
        <v>356.3812335958005</v>
      </c>
      <c r="M360">
        <v>10.8</v>
      </c>
      <c r="N360">
        <v>10</v>
      </c>
      <c r="O360">
        <v>69.900000000000006</v>
      </c>
      <c r="P360">
        <v>29.4</v>
      </c>
      <c r="Q360">
        <v>61.3</v>
      </c>
    </row>
    <row r="361" spans="1:18" x14ac:dyDescent="0.3">
      <c r="A361" s="1">
        <v>2013</v>
      </c>
      <c r="B361">
        <v>46.783140000000003</v>
      </c>
      <c r="C361">
        <v>-117.08183</v>
      </c>
      <c r="D361" t="s">
        <v>96</v>
      </c>
      <c r="E361">
        <v>399</v>
      </c>
      <c r="F361" s="1" t="s">
        <v>391</v>
      </c>
      <c r="G361">
        <v>18</v>
      </c>
      <c r="H361" t="s">
        <v>376</v>
      </c>
      <c r="I361" t="s">
        <v>352</v>
      </c>
      <c r="J361" s="1">
        <v>2.4384000000000001</v>
      </c>
      <c r="K361">
        <v>1004</v>
      </c>
      <c r="L361" s="1">
        <f t="shared" si="5"/>
        <v>411.74540682414698</v>
      </c>
      <c r="M361">
        <v>10.5</v>
      </c>
      <c r="N361">
        <v>6.8</v>
      </c>
      <c r="O361">
        <v>67.7</v>
      </c>
      <c r="Q361">
        <v>55.4</v>
      </c>
    </row>
    <row r="362" spans="1:18" x14ac:dyDescent="0.3">
      <c r="A362" s="1">
        <v>2013</v>
      </c>
      <c r="B362">
        <v>46.783279999999998</v>
      </c>
      <c r="C362">
        <v>-117.08141000000001</v>
      </c>
      <c r="D362" t="s">
        <v>59</v>
      </c>
      <c r="E362">
        <v>400</v>
      </c>
      <c r="F362" s="1" t="s">
        <v>391</v>
      </c>
      <c r="G362">
        <v>19</v>
      </c>
      <c r="H362" t="s">
        <v>376</v>
      </c>
      <c r="I362" t="s">
        <v>352</v>
      </c>
      <c r="J362" s="1">
        <v>2.4384000000000001</v>
      </c>
      <c r="K362">
        <v>632</v>
      </c>
      <c r="L362" s="1">
        <f t="shared" si="5"/>
        <v>259.18635170603676</v>
      </c>
      <c r="M362">
        <v>10</v>
      </c>
      <c r="N362">
        <v>6.8</v>
      </c>
      <c r="O362">
        <v>67.900000000000006</v>
      </c>
      <c r="Q362">
        <v>54.5</v>
      </c>
    </row>
    <row r="363" spans="1:18" x14ac:dyDescent="0.3">
      <c r="A363" s="1">
        <v>2013</v>
      </c>
      <c r="B363">
        <v>46.783279999999998</v>
      </c>
      <c r="C363">
        <v>-117.08099</v>
      </c>
      <c r="D363" t="s">
        <v>192</v>
      </c>
      <c r="E363">
        <v>401</v>
      </c>
      <c r="F363" s="1" t="s">
        <v>391</v>
      </c>
      <c r="G363">
        <v>20</v>
      </c>
      <c r="H363" t="s">
        <v>376</v>
      </c>
      <c r="I363" t="s">
        <v>354</v>
      </c>
      <c r="J363" s="1">
        <v>2.4384000000000001</v>
      </c>
      <c r="K363">
        <v>523</v>
      </c>
      <c r="L363" s="1">
        <f t="shared" si="5"/>
        <v>214.48490813648291</v>
      </c>
    </row>
    <row r="364" spans="1:18" x14ac:dyDescent="0.3">
      <c r="A364" s="1">
        <v>2013</v>
      </c>
      <c r="B364">
        <v>46.783140000000003</v>
      </c>
      <c r="C364">
        <v>-117.08056999999999</v>
      </c>
      <c r="D364" t="s">
        <v>158</v>
      </c>
      <c r="E364">
        <v>402</v>
      </c>
      <c r="F364" s="1" t="s">
        <v>391</v>
      </c>
      <c r="G364">
        <v>21</v>
      </c>
      <c r="H364" t="s">
        <v>376</v>
      </c>
      <c r="I364" t="s">
        <v>354</v>
      </c>
      <c r="J364" s="1">
        <v>2.4384000000000001</v>
      </c>
      <c r="K364">
        <v>494</v>
      </c>
      <c r="L364" s="1">
        <f t="shared" si="5"/>
        <v>202.59186351706035</v>
      </c>
    </row>
    <row r="365" spans="1:18" x14ac:dyDescent="0.3">
      <c r="A365" s="1">
        <v>2013</v>
      </c>
      <c r="B365">
        <v>46.783459999999998</v>
      </c>
      <c r="C365">
        <v>-117.08320999999999</v>
      </c>
      <c r="D365" t="s">
        <v>17</v>
      </c>
      <c r="E365">
        <v>419</v>
      </c>
      <c r="F365" s="1" t="s">
        <v>391</v>
      </c>
      <c r="G365">
        <v>15</v>
      </c>
      <c r="H365" t="s">
        <v>377</v>
      </c>
      <c r="I365" t="s">
        <v>353</v>
      </c>
      <c r="J365" s="1">
        <v>2.4384000000000001</v>
      </c>
      <c r="K365">
        <v>763</v>
      </c>
      <c r="L365" s="1">
        <f t="shared" si="5"/>
        <v>312.9101049868766</v>
      </c>
      <c r="M365">
        <v>9</v>
      </c>
      <c r="N365">
        <v>9.9</v>
      </c>
      <c r="O365">
        <v>71.900000000000006</v>
      </c>
      <c r="P365">
        <v>23.4</v>
      </c>
      <c r="Q365">
        <v>60.9</v>
      </c>
    </row>
    <row r="366" spans="1:18" x14ac:dyDescent="0.3">
      <c r="A366" s="1">
        <v>2013</v>
      </c>
      <c r="B366">
        <v>46.783520000000003</v>
      </c>
      <c r="C366">
        <v>-117.08277</v>
      </c>
      <c r="D366" t="s">
        <v>70</v>
      </c>
      <c r="E366">
        <v>420</v>
      </c>
      <c r="F366" s="1" t="s">
        <v>391</v>
      </c>
      <c r="G366">
        <v>16</v>
      </c>
      <c r="H366" t="s">
        <v>377</v>
      </c>
      <c r="I366" t="s">
        <v>353</v>
      </c>
      <c r="J366" s="1">
        <v>2.4384000000000001</v>
      </c>
      <c r="K366">
        <v>1246</v>
      </c>
      <c r="L366" s="1">
        <f t="shared" si="5"/>
        <v>510.99081364829397</v>
      </c>
      <c r="M366">
        <v>10.3</v>
      </c>
      <c r="N366">
        <v>6.5</v>
      </c>
      <c r="O366">
        <v>77.5</v>
      </c>
      <c r="P366">
        <v>25.2</v>
      </c>
      <c r="Q366">
        <v>61.6</v>
      </c>
    </row>
    <row r="367" spans="1:18" x14ac:dyDescent="0.3">
      <c r="A367" s="1">
        <v>2013</v>
      </c>
      <c r="B367">
        <v>46.783549999999998</v>
      </c>
      <c r="C367">
        <v>-117.08237</v>
      </c>
      <c r="D367" t="s">
        <v>44</v>
      </c>
      <c r="E367">
        <v>421</v>
      </c>
      <c r="F367" s="1" t="s">
        <v>391</v>
      </c>
      <c r="G367">
        <v>17</v>
      </c>
      <c r="H367" t="s">
        <v>377</v>
      </c>
      <c r="I367" t="s">
        <v>353</v>
      </c>
      <c r="J367" s="1">
        <v>2.4384000000000001</v>
      </c>
      <c r="K367">
        <v>702</v>
      </c>
      <c r="L367" s="1">
        <f t="shared" si="5"/>
        <v>287.89370078740154</v>
      </c>
      <c r="M367">
        <v>10.199999999999999</v>
      </c>
      <c r="N367">
        <v>7.6</v>
      </c>
      <c r="O367">
        <v>74.2</v>
      </c>
      <c r="P367">
        <v>27.5</v>
      </c>
      <c r="Q367">
        <v>59.9</v>
      </c>
    </row>
    <row r="368" spans="1:18" x14ac:dyDescent="0.3">
      <c r="A368" s="1">
        <v>2013</v>
      </c>
      <c r="B368">
        <v>46.783430000000003</v>
      </c>
      <c r="C368">
        <v>-117.08193</v>
      </c>
      <c r="D368" t="s">
        <v>216</v>
      </c>
      <c r="E368">
        <v>422</v>
      </c>
      <c r="F368" s="1" t="s">
        <v>391</v>
      </c>
      <c r="G368">
        <v>18</v>
      </c>
      <c r="H368" t="s">
        <v>377</v>
      </c>
      <c r="I368" t="s">
        <v>354</v>
      </c>
      <c r="J368" s="1">
        <v>2.4384000000000001</v>
      </c>
      <c r="K368">
        <v>78</v>
      </c>
      <c r="L368" s="1">
        <f t="shared" si="5"/>
        <v>31.988188976377952</v>
      </c>
      <c r="R368" t="s">
        <v>217</v>
      </c>
    </row>
    <row r="369" spans="1:12" x14ac:dyDescent="0.3">
      <c r="A369" s="1">
        <v>2013</v>
      </c>
      <c r="B369">
        <v>46.783549999999998</v>
      </c>
      <c r="C369">
        <v>-117.08148</v>
      </c>
      <c r="E369">
        <v>423</v>
      </c>
      <c r="F369" s="1" t="s">
        <v>391</v>
      </c>
      <c r="G369">
        <v>19</v>
      </c>
      <c r="H369" t="s">
        <v>377</v>
      </c>
      <c r="J369" s="1">
        <v>2.4384000000000001</v>
      </c>
      <c r="L369" s="1" t="str">
        <f t="shared" si="5"/>
        <v/>
      </c>
    </row>
    <row r="370" spans="1:12" x14ac:dyDescent="0.3">
      <c r="A370" s="1">
        <v>2013</v>
      </c>
      <c r="B370">
        <v>46.783569999999997</v>
      </c>
      <c r="C370">
        <v>-117.08110000000001</v>
      </c>
      <c r="E370">
        <v>424</v>
      </c>
      <c r="F370" s="1" t="s">
        <v>391</v>
      </c>
      <c r="G370">
        <v>20</v>
      </c>
      <c r="H370" t="s">
        <v>377</v>
      </c>
      <c r="J370" s="1">
        <v>2.4384000000000001</v>
      </c>
      <c r="L370" s="1" t="str">
        <f t="shared" si="5"/>
        <v/>
      </c>
    </row>
    <row r="371" spans="1:12" x14ac:dyDescent="0.3">
      <c r="A371" s="1">
        <v>2013</v>
      </c>
      <c r="B371">
        <v>46.78342</v>
      </c>
      <c r="C371">
        <v>-117.08068</v>
      </c>
      <c r="E371">
        <v>425</v>
      </c>
      <c r="F371" s="1" t="s">
        <v>391</v>
      </c>
      <c r="G371">
        <v>21</v>
      </c>
      <c r="H371" t="s">
        <v>377</v>
      </c>
      <c r="J371" s="1">
        <v>2.4384000000000001</v>
      </c>
      <c r="L371" s="1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71DC-2A98-4250-83B2-227A8FF1A27B}">
  <dimension ref="A1:AN688"/>
  <sheetViews>
    <sheetView workbookViewId="0">
      <pane ySplit="1" topLeftCell="A2" activePane="bottomLeft" state="frozen"/>
      <selection pane="bottomLeft" activeCell="A371" sqref="A371:XFD371"/>
    </sheetView>
  </sheetViews>
  <sheetFormatPr defaultRowHeight="14.4" x14ac:dyDescent="0.3"/>
  <cols>
    <col min="1" max="1" width="23.21875" bestFit="1" customWidth="1"/>
    <col min="2" max="2" width="13.88671875" bestFit="1" customWidth="1"/>
    <col min="3" max="3" width="4.88671875" bestFit="1" customWidth="1"/>
    <col min="4" max="4" width="8.44140625" style="1" bestFit="1" customWidth="1"/>
    <col min="5" max="5" width="4" bestFit="1" customWidth="1"/>
    <col min="6" max="6" width="7.21875" bestFit="1" customWidth="1"/>
    <col min="7" max="7" width="5.6640625" bestFit="1" customWidth="1"/>
    <col min="8" max="8" width="16.44140625" style="1" bestFit="1" customWidth="1"/>
    <col min="9" max="9" width="14.6640625" style="1" bestFit="1" customWidth="1"/>
    <col min="10" max="10" width="9.88671875" style="1" bestFit="1" customWidth="1"/>
    <col min="11" max="11" width="9.88671875" style="1" customWidth="1"/>
    <col min="12" max="12" width="17.21875" style="1" bestFit="1" customWidth="1"/>
    <col min="13" max="14" width="14.77734375" style="1" bestFit="1" customWidth="1"/>
    <col min="15" max="15" width="7.6640625" style="1" bestFit="1" customWidth="1"/>
    <col min="16" max="16" width="9.88671875" bestFit="1" customWidth="1"/>
    <col min="17" max="17" width="11.33203125" bestFit="1" customWidth="1"/>
    <col min="18" max="18" width="9.109375" bestFit="1" customWidth="1"/>
    <col min="19" max="19" width="9" bestFit="1" customWidth="1"/>
    <col min="20" max="20" width="12.6640625" bestFit="1" customWidth="1"/>
    <col min="21" max="22" width="5.88671875" bestFit="1" customWidth="1"/>
    <col min="27" max="27" width="16.44140625" customWidth="1"/>
    <col min="30" max="32" width="8.88671875" style="9"/>
    <col min="33" max="35" width="8.88671875" style="4"/>
    <col min="37" max="39" width="8.88671875" style="5"/>
    <col min="40" max="40" width="8.88671875" style="1"/>
  </cols>
  <sheetData>
    <row r="1" spans="1:40" x14ac:dyDescent="0.3">
      <c r="A1" s="1" t="s">
        <v>133</v>
      </c>
      <c r="B1" s="1" t="s">
        <v>816</v>
      </c>
      <c r="C1" s="1" t="s">
        <v>351</v>
      </c>
      <c r="D1" s="1" t="s">
        <v>792</v>
      </c>
      <c r="E1" s="1" t="s">
        <v>375</v>
      </c>
      <c r="F1" s="1" t="s">
        <v>373</v>
      </c>
      <c r="G1" s="1" t="s">
        <v>374</v>
      </c>
      <c r="H1" s="1" t="s">
        <v>518</v>
      </c>
      <c r="I1" s="1" t="s">
        <v>519</v>
      </c>
      <c r="J1" s="1" t="s">
        <v>520</v>
      </c>
      <c r="K1" s="1" t="s">
        <v>791</v>
      </c>
      <c r="L1" s="1" t="s">
        <v>521</v>
      </c>
      <c r="M1" s="1" t="s">
        <v>522</v>
      </c>
      <c r="N1" s="1" t="s">
        <v>523</v>
      </c>
      <c r="O1" s="1" t="s">
        <v>505</v>
      </c>
      <c r="P1" s="1" t="s">
        <v>135</v>
      </c>
      <c r="Q1" s="1" t="s">
        <v>136</v>
      </c>
      <c r="R1" s="1" t="s">
        <v>137</v>
      </c>
      <c r="S1" s="1" t="s">
        <v>130</v>
      </c>
      <c r="T1" s="1" t="s">
        <v>132</v>
      </c>
      <c r="U1" s="1" t="s">
        <v>349</v>
      </c>
      <c r="AA1" s="1" t="s">
        <v>349</v>
      </c>
      <c r="AB1" t="s">
        <v>817</v>
      </c>
      <c r="AD1" s="9" t="s">
        <v>375</v>
      </c>
      <c r="AE1" s="9" t="s">
        <v>378</v>
      </c>
      <c r="AF1" s="9" t="s">
        <v>379</v>
      </c>
      <c r="AG1" s="4" t="s">
        <v>380</v>
      </c>
      <c r="AH1" s="4" t="s">
        <v>381</v>
      </c>
      <c r="AI1" s="4" t="s">
        <v>382</v>
      </c>
      <c r="AK1" s="5" t="s">
        <v>375</v>
      </c>
      <c r="AL1" s="7" t="s">
        <v>388</v>
      </c>
      <c r="AM1" s="7" t="s">
        <v>389</v>
      </c>
    </row>
    <row r="2" spans="1:40" x14ac:dyDescent="0.3">
      <c r="A2" t="s">
        <v>607</v>
      </c>
      <c r="B2" s="1" t="s">
        <v>793</v>
      </c>
      <c r="C2" t="s">
        <v>355</v>
      </c>
      <c r="D2" s="1" t="s">
        <v>804</v>
      </c>
      <c r="E2">
        <v>1</v>
      </c>
      <c r="F2">
        <v>5</v>
      </c>
      <c r="G2" t="s">
        <v>363</v>
      </c>
      <c r="L2" s="1">
        <v>1187</v>
      </c>
      <c r="M2" s="1">
        <v>14</v>
      </c>
      <c r="N2" s="1">
        <v>1173</v>
      </c>
      <c r="P2">
        <v>12</v>
      </c>
      <c r="Q2">
        <v>4.5999999999999996</v>
      </c>
      <c r="R2">
        <v>69.099999999999994</v>
      </c>
      <c r="S2">
        <v>22.6</v>
      </c>
      <c r="T2">
        <v>54.3</v>
      </c>
      <c r="U2" t="s">
        <v>419</v>
      </c>
      <c r="AA2" t="str">
        <f t="shared" ref="AA2:AA65" si="0">_xlfn.CONCAT(IF(K2&lt;&gt;"",K2,""),IF(U2&lt;&gt;"",_xlfn.CONCAT(",",U2),""),IF(V2&lt;&gt;"",_xlfn.CONCAT(",",V2),""),IF(W2&lt;&gt;"",_xlfn.CONCAT(",",W2),""),IF(X2&lt;&gt;"",_xlfn.CONCAT(",",X2),""),IF(Y2&lt;&gt;"",_xlfn.CONCAT(",",Y2),""))</f>
        <v>,moisture</v>
      </c>
      <c r="AB2" t="s">
        <v>835</v>
      </c>
      <c r="AD2" s="9">
        <v>1</v>
      </c>
      <c r="AE2" s="9">
        <v>5</v>
      </c>
      <c r="AF2" s="9" t="s">
        <v>363</v>
      </c>
      <c r="AG2" s="4">
        <f>E2-AD2</f>
        <v>0</v>
      </c>
      <c r="AH2" s="4">
        <f>AE2-F2</f>
        <v>0</v>
      </c>
      <c r="AI2" s="4" t="str">
        <f>IF(AF2=G2,"","error")</f>
        <v/>
      </c>
      <c r="AK2" s="5">
        <v>1</v>
      </c>
      <c r="AL2" s="1">
        <v>46.778728999999998</v>
      </c>
      <c r="AM2" s="1">
        <v>-117.087513999999</v>
      </c>
      <c r="AN2" s="1">
        <f t="shared" ref="AN2:AN67" si="1">AK2-AD2</f>
        <v>0</v>
      </c>
    </row>
    <row r="3" spans="1:40" x14ac:dyDescent="0.3">
      <c r="A3" t="s">
        <v>635</v>
      </c>
      <c r="B3" s="1" t="s">
        <v>793</v>
      </c>
      <c r="C3" t="s">
        <v>355</v>
      </c>
      <c r="D3" s="1" t="s">
        <v>805</v>
      </c>
      <c r="E3">
        <v>2</v>
      </c>
      <c r="F3">
        <v>6</v>
      </c>
      <c r="G3" t="s">
        <v>363</v>
      </c>
      <c r="L3" s="1">
        <v>806</v>
      </c>
      <c r="M3" s="1">
        <v>14</v>
      </c>
      <c r="N3" s="1">
        <v>792</v>
      </c>
      <c r="P3">
        <v>14.9</v>
      </c>
      <c r="Q3">
        <v>3.5</v>
      </c>
      <c r="R3">
        <v>67.2</v>
      </c>
      <c r="S3">
        <v>29</v>
      </c>
      <c r="T3">
        <v>45.5</v>
      </c>
      <c r="U3" t="s">
        <v>419</v>
      </c>
      <c r="AA3" s="1" t="str">
        <f t="shared" si="0"/>
        <v>,moisture</v>
      </c>
      <c r="AB3" t="s">
        <v>835</v>
      </c>
      <c r="AD3" s="9">
        <v>2</v>
      </c>
      <c r="AE3" s="9">
        <v>6</v>
      </c>
      <c r="AF3" s="9" t="s">
        <v>363</v>
      </c>
      <c r="AG3" s="4">
        <f t="shared" ref="AG3:AG66" si="2">E3-AD3</f>
        <v>0</v>
      </c>
      <c r="AH3" s="4">
        <f t="shared" ref="AH3:AH66" si="3">AE3-F3</f>
        <v>0</v>
      </c>
      <c r="AI3" s="4" t="str">
        <f t="shared" ref="AI3:AI66" si="4">IF(AF3=G3,"","error")</f>
        <v/>
      </c>
      <c r="AK3" s="5">
        <v>2</v>
      </c>
      <c r="AL3" s="1">
        <v>46.778691631000001</v>
      </c>
      <c r="AM3" s="1">
        <v>-117.087064549999</v>
      </c>
      <c r="AN3" s="1">
        <f t="shared" si="1"/>
        <v>0</v>
      </c>
    </row>
    <row r="4" spans="1:40" x14ac:dyDescent="0.3">
      <c r="A4" t="s">
        <v>641</v>
      </c>
      <c r="B4" s="1" t="s">
        <v>793</v>
      </c>
      <c r="C4" t="s">
        <v>355</v>
      </c>
      <c r="D4" s="1" t="s">
        <v>805</v>
      </c>
      <c r="E4">
        <v>3</v>
      </c>
      <c r="F4">
        <v>7</v>
      </c>
      <c r="G4" t="s">
        <v>363</v>
      </c>
      <c r="L4" s="1">
        <v>933</v>
      </c>
      <c r="M4" s="1">
        <v>14</v>
      </c>
      <c r="N4" s="1">
        <v>919</v>
      </c>
      <c r="P4">
        <v>11.9</v>
      </c>
      <c r="Q4">
        <v>3.5</v>
      </c>
      <c r="R4">
        <v>68.7</v>
      </c>
      <c r="S4">
        <v>20.7</v>
      </c>
      <c r="T4">
        <v>53.4</v>
      </c>
      <c r="U4" t="s">
        <v>419</v>
      </c>
      <c r="AA4" s="1" t="str">
        <f t="shared" si="0"/>
        <v>,moisture</v>
      </c>
      <c r="AB4" t="s">
        <v>835</v>
      </c>
      <c r="AD4" s="9">
        <v>3</v>
      </c>
      <c r="AE4" s="9">
        <v>7</v>
      </c>
      <c r="AF4" s="9" t="s">
        <v>363</v>
      </c>
      <c r="AG4" s="4">
        <f t="shared" si="2"/>
        <v>0</v>
      </c>
      <c r="AH4" s="4">
        <f t="shared" si="3"/>
        <v>0</v>
      </c>
      <c r="AI4" s="4" t="str">
        <f t="shared" si="4"/>
        <v/>
      </c>
      <c r="AK4" s="5">
        <v>3</v>
      </c>
      <c r="AL4" s="1">
        <v>46.778790999999998</v>
      </c>
      <c r="AM4" s="1">
        <v>-117.086677999999</v>
      </c>
      <c r="AN4" s="1">
        <f t="shared" si="1"/>
        <v>0</v>
      </c>
    </row>
    <row r="5" spans="1:40" x14ac:dyDescent="0.3">
      <c r="A5" t="s">
        <v>665</v>
      </c>
      <c r="B5" s="1" t="s">
        <v>793</v>
      </c>
      <c r="C5" t="s">
        <v>355</v>
      </c>
      <c r="D5" s="1" t="s">
        <v>806</v>
      </c>
      <c r="E5">
        <v>4</v>
      </c>
      <c r="F5">
        <v>8</v>
      </c>
      <c r="G5" t="s">
        <v>363</v>
      </c>
      <c r="L5" s="1">
        <v>852</v>
      </c>
      <c r="M5" s="1">
        <v>14</v>
      </c>
      <c r="N5" s="1">
        <v>838</v>
      </c>
      <c r="P5">
        <v>13.6</v>
      </c>
      <c r="Q5">
        <v>4</v>
      </c>
      <c r="R5">
        <v>67.8</v>
      </c>
      <c r="S5">
        <v>27.1</v>
      </c>
      <c r="T5">
        <v>51.9</v>
      </c>
      <c r="U5" t="s">
        <v>419</v>
      </c>
      <c r="AA5" s="1" t="str">
        <f t="shared" si="0"/>
        <v>,moisture</v>
      </c>
      <c r="AB5" t="s">
        <v>835</v>
      </c>
      <c r="AD5" s="9">
        <v>4</v>
      </c>
      <c r="AE5" s="9">
        <v>8</v>
      </c>
      <c r="AF5" s="9" t="s">
        <v>363</v>
      </c>
      <c r="AG5" s="4">
        <f t="shared" si="2"/>
        <v>0</v>
      </c>
      <c r="AH5" s="4">
        <f t="shared" si="3"/>
        <v>0</v>
      </c>
      <c r="AI5" s="4" t="str">
        <f t="shared" si="4"/>
        <v/>
      </c>
      <c r="AK5" s="5">
        <v>4</v>
      </c>
      <c r="AL5" s="1">
        <v>46.778761000000003</v>
      </c>
      <c r="AM5" s="1">
        <v>-117.086259999999</v>
      </c>
      <c r="AN5" s="1">
        <f t="shared" si="1"/>
        <v>0</v>
      </c>
    </row>
    <row r="6" spans="1:40" x14ac:dyDescent="0.3">
      <c r="A6" t="s">
        <v>445</v>
      </c>
      <c r="B6" s="1" t="s">
        <v>793</v>
      </c>
      <c r="C6" t="s">
        <v>795</v>
      </c>
      <c r="D6" s="1" t="s">
        <v>796</v>
      </c>
      <c r="E6">
        <v>5</v>
      </c>
      <c r="F6">
        <v>9</v>
      </c>
      <c r="G6" t="s">
        <v>363</v>
      </c>
      <c r="H6" s="1">
        <v>1307</v>
      </c>
      <c r="I6" s="1">
        <v>259</v>
      </c>
      <c r="J6" s="1">
        <v>1048</v>
      </c>
      <c r="L6" s="1">
        <v>406</v>
      </c>
      <c r="M6" s="1">
        <v>16</v>
      </c>
      <c r="N6" s="1">
        <v>390</v>
      </c>
      <c r="O6" s="1">
        <v>45.5</v>
      </c>
      <c r="Q6">
        <v>7.8</v>
      </c>
      <c r="T6">
        <v>48.2</v>
      </c>
      <c r="X6" t="s">
        <v>513</v>
      </c>
      <c r="AA6" s="1" t="str">
        <f t="shared" si="0"/>
        <v>,empty residue bag</v>
      </c>
      <c r="AB6" t="s">
        <v>822</v>
      </c>
      <c r="AD6" s="9">
        <v>5</v>
      </c>
      <c r="AE6" s="9">
        <v>9</v>
      </c>
      <c r="AF6" s="9" t="s">
        <v>363</v>
      </c>
      <c r="AG6" s="4">
        <f t="shared" si="2"/>
        <v>0</v>
      </c>
      <c r="AH6" s="4">
        <f t="shared" si="3"/>
        <v>0</v>
      </c>
      <c r="AI6" s="4" t="str">
        <f t="shared" si="4"/>
        <v/>
      </c>
      <c r="AK6" s="5">
        <v>5</v>
      </c>
      <c r="AL6" s="1">
        <v>46.778666000000001</v>
      </c>
      <c r="AM6" s="1">
        <v>-117.085841999999</v>
      </c>
      <c r="AN6" s="1">
        <f t="shared" si="1"/>
        <v>0</v>
      </c>
    </row>
    <row r="7" spans="1:40" x14ac:dyDescent="0.3">
      <c r="A7" t="s">
        <v>464</v>
      </c>
      <c r="B7" s="1" t="s">
        <v>793</v>
      </c>
      <c r="C7" t="s">
        <v>795</v>
      </c>
      <c r="D7" s="1" t="s">
        <v>797</v>
      </c>
      <c r="E7">
        <v>6</v>
      </c>
      <c r="F7">
        <v>10</v>
      </c>
      <c r="G7" t="s">
        <v>363</v>
      </c>
      <c r="H7" s="1">
        <v>1248</v>
      </c>
      <c r="I7" s="1">
        <v>259</v>
      </c>
      <c r="J7" s="1">
        <v>989</v>
      </c>
      <c r="L7" s="1">
        <v>375</v>
      </c>
      <c r="M7" s="1">
        <v>16</v>
      </c>
      <c r="N7" s="1">
        <v>359</v>
      </c>
      <c r="O7" s="1">
        <v>44.7</v>
      </c>
      <c r="Q7">
        <v>7.6</v>
      </c>
      <c r="T7">
        <v>50.1</v>
      </c>
      <c r="X7" t="s">
        <v>513</v>
      </c>
      <c r="AA7" s="1" t="str">
        <f t="shared" si="0"/>
        <v>,empty residue bag</v>
      </c>
      <c r="AB7" t="s">
        <v>822</v>
      </c>
      <c r="AD7" s="9">
        <v>6</v>
      </c>
      <c r="AE7" s="9">
        <v>10</v>
      </c>
      <c r="AF7" s="9" t="s">
        <v>363</v>
      </c>
      <c r="AG7" s="4">
        <f t="shared" si="2"/>
        <v>0</v>
      </c>
      <c r="AH7" s="4">
        <f t="shared" si="3"/>
        <v>0</v>
      </c>
      <c r="AI7" s="4" t="str">
        <f t="shared" si="4"/>
        <v/>
      </c>
      <c r="AK7" s="5">
        <v>6</v>
      </c>
      <c r="AL7" s="1">
        <v>46.778773209000001</v>
      </c>
      <c r="AM7" s="1">
        <v>-117.085418744999</v>
      </c>
      <c r="AN7" s="1">
        <f t="shared" si="1"/>
        <v>0</v>
      </c>
    </row>
    <row r="8" spans="1:40" x14ac:dyDescent="0.3">
      <c r="A8" t="s">
        <v>483</v>
      </c>
      <c r="B8" s="1" t="s">
        <v>793</v>
      </c>
      <c r="C8" t="s">
        <v>795</v>
      </c>
      <c r="D8" s="1" t="s">
        <v>798</v>
      </c>
      <c r="E8">
        <v>7</v>
      </c>
      <c r="F8">
        <v>11</v>
      </c>
      <c r="G8" t="s">
        <v>363</v>
      </c>
      <c r="K8" s="1" t="s">
        <v>514</v>
      </c>
      <c r="X8" t="s">
        <v>514</v>
      </c>
      <c r="AA8" s="1" t="str">
        <f t="shared" si="0"/>
        <v>empty biomass bag,empty biomass bag</v>
      </c>
      <c r="AB8" t="s">
        <v>826</v>
      </c>
      <c r="AD8" s="9">
        <v>7</v>
      </c>
      <c r="AE8" s="9">
        <v>11</v>
      </c>
      <c r="AF8" s="9" t="s">
        <v>363</v>
      </c>
      <c r="AG8" s="4">
        <f t="shared" si="2"/>
        <v>0</v>
      </c>
      <c r="AH8" s="4">
        <f t="shared" si="3"/>
        <v>0</v>
      </c>
      <c r="AI8" s="4" t="str">
        <f t="shared" si="4"/>
        <v/>
      </c>
      <c r="AK8" s="5">
        <v>7</v>
      </c>
      <c r="AL8" s="1">
        <v>46.778632000000002</v>
      </c>
      <c r="AM8" s="1">
        <v>-117.085005999999</v>
      </c>
      <c r="AN8" s="1">
        <f t="shared" si="1"/>
        <v>0</v>
      </c>
    </row>
    <row r="9" spans="1:40" x14ac:dyDescent="0.3">
      <c r="A9" t="s">
        <v>486</v>
      </c>
      <c r="B9" s="1" t="s">
        <v>793</v>
      </c>
      <c r="C9" t="s">
        <v>795</v>
      </c>
      <c r="D9" s="1" t="s">
        <v>798</v>
      </c>
      <c r="E9">
        <v>8</v>
      </c>
      <c r="F9">
        <v>12</v>
      </c>
      <c r="G9" t="s">
        <v>363</v>
      </c>
      <c r="H9" s="1">
        <v>1051</v>
      </c>
      <c r="I9" s="1">
        <v>259</v>
      </c>
      <c r="J9" s="1">
        <v>792</v>
      </c>
      <c r="L9" s="1">
        <v>333</v>
      </c>
      <c r="M9" s="1">
        <v>16</v>
      </c>
      <c r="N9" s="1">
        <v>317</v>
      </c>
      <c r="O9" s="1">
        <v>48.3</v>
      </c>
      <c r="Q9">
        <v>6.9</v>
      </c>
      <c r="T9">
        <v>48.4</v>
      </c>
      <c r="X9" t="s">
        <v>513</v>
      </c>
      <c r="AA9" s="1" t="str">
        <f t="shared" si="0"/>
        <v>,empty residue bag</v>
      </c>
      <c r="AB9" t="s">
        <v>822</v>
      </c>
      <c r="AD9" s="9">
        <v>8</v>
      </c>
      <c r="AE9" s="9">
        <v>12</v>
      </c>
      <c r="AF9" s="9" t="s">
        <v>363</v>
      </c>
      <c r="AG9" s="4">
        <f t="shared" si="2"/>
        <v>0</v>
      </c>
      <c r="AH9" s="4">
        <f t="shared" si="3"/>
        <v>0</v>
      </c>
      <c r="AI9" s="4" t="str">
        <f t="shared" si="4"/>
        <v/>
      </c>
      <c r="AK9" s="5">
        <v>8</v>
      </c>
      <c r="AL9" s="1">
        <v>46.778720999999997</v>
      </c>
      <c r="AM9" s="1">
        <v>-117.084587999999</v>
      </c>
      <c r="AN9" s="1">
        <f t="shared" si="1"/>
        <v>0</v>
      </c>
    </row>
    <row r="10" spans="1:40" x14ac:dyDescent="0.3">
      <c r="A10" t="s">
        <v>689</v>
      </c>
      <c r="B10" s="1" t="s">
        <v>793</v>
      </c>
      <c r="C10" t="s">
        <v>355</v>
      </c>
      <c r="D10" s="1" t="s">
        <v>807</v>
      </c>
      <c r="E10">
        <v>9</v>
      </c>
      <c r="F10">
        <v>13</v>
      </c>
      <c r="G10" t="s">
        <v>363</v>
      </c>
      <c r="L10" s="1">
        <v>1104</v>
      </c>
      <c r="M10" s="1">
        <v>14</v>
      </c>
      <c r="N10" s="1">
        <v>1090</v>
      </c>
      <c r="P10">
        <v>12.9</v>
      </c>
      <c r="Q10">
        <v>4.9000000000000004</v>
      </c>
      <c r="R10">
        <v>68.400000000000006</v>
      </c>
      <c r="S10">
        <v>25.1</v>
      </c>
      <c r="T10">
        <v>45.1</v>
      </c>
      <c r="U10" t="s">
        <v>419</v>
      </c>
      <c r="AA10" s="1" t="str">
        <f t="shared" si="0"/>
        <v>,moisture</v>
      </c>
      <c r="AB10" t="s">
        <v>835</v>
      </c>
      <c r="AD10" s="9">
        <v>9</v>
      </c>
      <c r="AE10" s="9">
        <v>13</v>
      </c>
      <c r="AF10" s="9" t="s">
        <v>363</v>
      </c>
      <c r="AG10" s="4">
        <f t="shared" si="2"/>
        <v>0</v>
      </c>
      <c r="AH10" s="4">
        <f t="shared" si="3"/>
        <v>0</v>
      </c>
      <c r="AI10" s="4" t="str">
        <f t="shared" si="4"/>
        <v/>
      </c>
      <c r="AK10" s="5">
        <v>9</v>
      </c>
      <c r="AL10" s="1">
        <v>46.778674000000002</v>
      </c>
      <c r="AM10" s="1">
        <v>-117.08416999999901</v>
      </c>
      <c r="AN10" s="1">
        <f t="shared" si="1"/>
        <v>0</v>
      </c>
    </row>
    <row r="11" spans="1:40" x14ac:dyDescent="0.3">
      <c r="A11" t="s">
        <v>398</v>
      </c>
      <c r="B11" s="1" t="s">
        <v>793</v>
      </c>
      <c r="C11" t="s">
        <v>352</v>
      </c>
      <c r="D11" s="1" t="s">
        <v>794</v>
      </c>
      <c r="E11">
        <v>10</v>
      </c>
      <c r="F11">
        <v>14</v>
      </c>
      <c r="G11" t="s">
        <v>363</v>
      </c>
      <c r="L11" s="1">
        <v>273</v>
      </c>
      <c r="M11" s="1">
        <v>16</v>
      </c>
      <c r="N11" s="1">
        <v>257</v>
      </c>
      <c r="P11">
        <v>16.2</v>
      </c>
      <c r="Q11">
        <v>9.5</v>
      </c>
      <c r="R11">
        <v>59.5</v>
      </c>
      <c r="V11" t="s">
        <v>420</v>
      </c>
      <c r="AA11" s="1" t="str">
        <f t="shared" si="0"/>
        <v>,sample too small</v>
      </c>
      <c r="AB11" t="s">
        <v>818</v>
      </c>
      <c r="AD11" s="9">
        <v>10</v>
      </c>
      <c r="AE11" s="9">
        <v>14</v>
      </c>
      <c r="AF11" s="9" t="s">
        <v>363</v>
      </c>
      <c r="AG11" s="4">
        <f t="shared" si="2"/>
        <v>0</v>
      </c>
      <c r="AH11" s="4">
        <f t="shared" si="3"/>
        <v>0</v>
      </c>
      <c r="AI11" s="4" t="str">
        <f t="shared" si="4"/>
        <v/>
      </c>
      <c r="AK11" s="5">
        <v>10</v>
      </c>
      <c r="AL11" s="1">
        <v>46.778737</v>
      </c>
      <c r="AM11" s="1">
        <v>-117.083751999999</v>
      </c>
      <c r="AN11" s="1">
        <f t="shared" si="1"/>
        <v>0</v>
      </c>
    </row>
    <row r="12" spans="1:40" x14ac:dyDescent="0.3">
      <c r="A12" t="s">
        <v>692</v>
      </c>
      <c r="B12" s="1" t="s">
        <v>793</v>
      </c>
      <c r="C12" t="s">
        <v>354</v>
      </c>
      <c r="D12" s="1" t="s">
        <v>808</v>
      </c>
      <c r="E12">
        <v>11</v>
      </c>
      <c r="F12">
        <v>15</v>
      </c>
      <c r="G12" t="s">
        <v>363</v>
      </c>
      <c r="H12" s="1">
        <v>557</v>
      </c>
      <c r="I12" s="1">
        <v>56</v>
      </c>
      <c r="J12" s="1">
        <v>501</v>
      </c>
      <c r="L12" s="1">
        <v>283</v>
      </c>
      <c r="M12" s="1">
        <v>20</v>
      </c>
      <c r="N12" s="1">
        <v>263</v>
      </c>
      <c r="AA12" s="1" t="str">
        <f t="shared" si="0"/>
        <v/>
      </c>
      <c r="AB12" t="s">
        <v>397</v>
      </c>
      <c r="AD12" s="9">
        <v>11</v>
      </c>
      <c r="AE12" s="9">
        <v>15</v>
      </c>
      <c r="AF12" s="9" t="s">
        <v>363</v>
      </c>
      <c r="AG12" s="4">
        <f t="shared" si="2"/>
        <v>0</v>
      </c>
      <c r="AH12" s="4">
        <f t="shared" si="3"/>
        <v>0</v>
      </c>
      <c r="AI12" s="4" t="str">
        <f t="shared" si="4"/>
        <v/>
      </c>
      <c r="AK12" s="5">
        <v>11</v>
      </c>
      <c r="AL12" s="1">
        <v>46.778658</v>
      </c>
      <c r="AM12" s="1">
        <v>-117.083333999999</v>
      </c>
      <c r="AN12" s="1">
        <f t="shared" si="1"/>
        <v>0</v>
      </c>
    </row>
    <row r="13" spans="1:40" x14ac:dyDescent="0.3">
      <c r="A13" t="s">
        <v>693</v>
      </c>
      <c r="B13" s="1" t="s">
        <v>793</v>
      </c>
      <c r="C13" t="s">
        <v>354</v>
      </c>
      <c r="D13" s="1" t="s">
        <v>808</v>
      </c>
      <c r="E13">
        <v>12</v>
      </c>
      <c r="F13">
        <v>16</v>
      </c>
      <c r="G13" t="s">
        <v>363</v>
      </c>
      <c r="H13" s="1">
        <v>475</v>
      </c>
      <c r="I13" s="1">
        <v>56</v>
      </c>
      <c r="J13" s="1">
        <v>419</v>
      </c>
      <c r="L13" s="1">
        <v>230</v>
      </c>
      <c r="M13" s="1">
        <v>20</v>
      </c>
      <c r="N13" s="1">
        <v>210</v>
      </c>
      <c r="AA13" s="1" t="str">
        <f t="shared" si="0"/>
        <v/>
      </c>
      <c r="AB13" t="s">
        <v>397</v>
      </c>
      <c r="AD13" s="9">
        <v>12</v>
      </c>
      <c r="AE13" s="9">
        <v>16</v>
      </c>
      <c r="AF13" s="9" t="s">
        <v>363</v>
      </c>
      <c r="AG13" s="4">
        <f t="shared" si="2"/>
        <v>0</v>
      </c>
      <c r="AH13" s="4">
        <f t="shared" si="3"/>
        <v>0</v>
      </c>
      <c r="AI13" s="4" t="str">
        <f t="shared" si="4"/>
        <v/>
      </c>
      <c r="AK13" s="5">
        <v>12</v>
      </c>
      <c r="AL13" s="1">
        <v>46.778731076</v>
      </c>
      <c r="AM13" s="1">
        <v>-117.08293983799901</v>
      </c>
      <c r="AN13" s="1">
        <f t="shared" si="1"/>
        <v>0</v>
      </c>
    </row>
    <row r="14" spans="1:40" x14ac:dyDescent="0.3">
      <c r="A14" t="s">
        <v>714</v>
      </c>
      <c r="B14" s="1" t="s">
        <v>793</v>
      </c>
      <c r="C14" t="s">
        <v>354</v>
      </c>
      <c r="D14" s="1" t="s">
        <v>809</v>
      </c>
      <c r="E14">
        <v>13</v>
      </c>
      <c r="F14">
        <v>17</v>
      </c>
      <c r="G14" t="s">
        <v>363</v>
      </c>
      <c r="H14" s="1">
        <v>542</v>
      </c>
      <c r="I14" s="1">
        <v>56</v>
      </c>
      <c r="J14" s="1">
        <v>486</v>
      </c>
      <c r="L14" s="1">
        <v>268</v>
      </c>
      <c r="M14" s="1">
        <v>20</v>
      </c>
      <c r="N14" s="1">
        <v>248</v>
      </c>
      <c r="AA14" s="1" t="str">
        <f t="shared" si="0"/>
        <v/>
      </c>
      <c r="AB14" t="s">
        <v>397</v>
      </c>
      <c r="AD14" s="9">
        <v>13</v>
      </c>
      <c r="AE14" s="9">
        <v>17</v>
      </c>
      <c r="AF14" s="9" t="s">
        <v>363</v>
      </c>
      <c r="AG14" s="4">
        <f t="shared" si="2"/>
        <v>0</v>
      </c>
      <c r="AH14" s="4">
        <f t="shared" si="3"/>
        <v>0</v>
      </c>
      <c r="AI14" s="4" t="str">
        <f t="shared" si="4"/>
        <v/>
      </c>
      <c r="AK14" s="5">
        <v>13</v>
      </c>
      <c r="AL14" s="1">
        <v>46.778764000000002</v>
      </c>
      <c r="AM14" s="1">
        <v>-117.08249799999901</v>
      </c>
      <c r="AN14" s="1">
        <f t="shared" si="1"/>
        <v>0</v>
      </c>
    </row>
    <row r="15" spans="1:40" x14ac:dyDescent="0.3">
      <c r="A15" t="s">
        <v>525</v>
      </c>
      <c r="B15" s="1" t="s">
        <v>793</v>
      </c>
      <c r="C15" t="s">
        <v>353</v>
      </c>
      <c r="D15" s="1" t="s">
        <v>800</v>
      </c>
      <c r="E15">
        <v>14</v>
      </c>
      <c r="F15">
        <v>19</v>
      </c>
      <c r="G15" t="s">
        <v>363</v>
      </c>
      <c r="L15" s="1">
        <v>377</v>
      </c>
      <c r="M15" s="1">
        <v>19</v>
      </c>
      <c r="N15" s="1">
        <v>358</v>
      </c>
      <c r="P15">
        <v>13.6</v>
      </c>
      <c r="Q15">
        <v>10.4</v>
      </c>
      <c r="R15">
        <v>66.7</v>
      </c>
      <c r="S15">
        <v>35.700000000000003</v>
      </c>
      <c r="T15">
        <v>55</v>
      </c>
      <c r="AA15" s="1" t="str">
        <f t="shared" si="0"/>
        <v/>
      </c>
      <c r="AB15" t="s">
        <v>397</v>
      </c>
      <c r="AD15" s="9">
        <v>14</v>
      </c>
      <c r="AE15" s="9">
        <v>19</v>
      </c>
      <c r="AF15" s="9" t="s">
        <v>363</v>
      </c>
      <c r="AG15" s="4">
        <f t="shared" si="2"/>
        <v>0</v>
      </c>
      <c r="AH15" s="4">
        <f t="shared" si="3"/>
        <v>0</v>
      </c>
      <c r="AI15" s="4" t="str">
        <f t="shared" si="4"/>
        <v/>
      </c>
      <c r="AK15" s="5">
        <v>14</v>
      </c>
      <c r="AL15" s="1">
        <v>46.778688635000002</v>
      </c>
      <c r="AM15" s="1">
        <v>-117.081632159999</v>
      </c>
      <c r="AN15" s="1">
        <f t="shared" si="1"/>
        <v>0</v>
      </c>
    </row>
    <row r="16" spans="1:40" x14ac:dyDescent="0.3">
      <c r="A16" t="s">
        <v>526</v>
      </c>
      <c r="B16" s="1" t="s">
        <v>793</v>
      </c>
      <c r="C16" t="s">
        <v>353</v>
      </c>
      <c r="D16" s="1" t="s">
        <v>800</v>
      </c>
      <c r="E16">
        <v>15</v>
      </c>
      <c r="F16">
        <v>20</v>
      </c>
      <c r="G16" t="s">
        <v>363</v>
      </c>
      <c r="L16" s="1">
        <v>440</v>
      </c>
      <c r="M16" s="1">
        <v>19</v>
      </c>
      <c r="N16" s="1">
        <v>421</v>
      </c>
      <c r="P16">
        <v>13.4</v>
      </c>
      <c r="Q16">
        <v>11.2</v>
      </c>
      <c r="R16">
        <v>66.2</v>
      </c>
      <c r="S16">
        <v>34.799999999999997</v>
      </c>
      <c r="T16">
        <v>54</v>
      </c>
      <c r="AA16" s="1" t="str">
        <f t="shared" si="0"/>
        <v/>
      </c>
      <c r="AB16" t="s">
        <v>397</v>
      </c>
      <c r="AD16" s="9">
        <v>15</v>
      </c>
      <c r="AE16" s="9">
        <v>20</v>
      </c>
      <c r="AF16" s="9" t="s">
        <v>363</v>
      </c>
      <c r="AG16" s="4">
        <f t="shared" si="2"/>
        <v>0</v>
      </c>
      <c r="AH16" s="4">
        <f t="shared" si="3"/>
        <v>0</v>
      </c>
      <c r="AI16" s="4" t="str">
        <f t="shared" si="4"/>
        <v/>
      </c>
      <c r="AK16" s="5">
        <v>15</v>
      </c>
      <c r="AL16" s="1">
        <v>46.778706999999997</v>
      </c>
      <c r="AM16" s="1">
        <v>-117.081243999999</v>
      </c>
      <c r="AN16" s="1">
        <f t="shared" si="1"/>
        <v>0</v>
      </c>
    </row>
    <row r="17" spans="1:40" x14ac:dyDescent="0.3">
      <c r="A17" t="s">
        <v>733</v>
      </c>
      <c r="B17" s="1" t="s">
        <v>793</v>
      </c>
      <c r="C17" t="s">
        <v>354</v>
      </c>
      <c r="D17" s="1" t="s">
        <v>810</v>
      </c>
      <c r="E17">
        <v>16</v>
      </c>
      <c r="F17">
        <v>22</v>
      </c>
      <c r="G17" t="s">
        <v>363</v>
      </c>
      <c r="H17" s="1">
        <v>817</v>
      </c>
      <c r="I17" s="1">
        <v>56</v>
      </c>
      <c r="J17" s="1">
        <v>761</v>
      </c>
      <c r="L17" s="1">
        <v>428</v>
      </c>
      <c r="M17" s="1">
        <v>20</v>
      </c>
      <c r="N17" s="1">
        <v>408</v>
      </c>
      <c r="AA17" s="1" t="str">
        <f t="shared" si="0"/>
        <v/>
      </c>
      <c r="AB17" t="s">
        <v>397</v>
      </c>
      <c r="AD17" s="9">
        <v>16</v>
      </c>
      <c r="AE17" s="9">
        <v>22</v>
      </c>
      <c r="AF17" s="9" t="s">
        <v>363</v>
      </c>
      <c r="AG17" s="4">
        <f t="shared" si="2"/>
        <v>0</v>
      </c>
      <c r="AH17" s="4">
        <f t="shared" si="3"/>
        <v>0</v>
      </c>
      <c r="AI17" s="4" t="str">
        <f t="shared" si="4"/>
        <v/>
      </c>
      <c r="AK17" s="5">
        <v>16</v>
      </c>
      <c r="AL17" s="1">
        <v>46.778826000000002</v>
      </c>
      <c r="AM17" s="1">
        <v>-117.080407999999</v>
      </c>
      <c r="AN17" s="1">
        <f t="shared" si="1"/>
        <v>0</v>
      </c>
    </row>
    <row r="18" spans="1:40" x14ac:dyDescent="0.3">
      <c r="A18" t="s">
        <v>751</v>
      </c>
      <c r="B18" s="1" t="s">
        <v>793</v>
      </c>
      <c r="C18" t="s">
        <v>354</v>
      </c>
      <c r="D18" s="1" t="s">
        <v>811</v>
      </c>
      <c r="E18">
        <v>17</v>
      </c>
      <c r="F18">
        <v>23</v>
      </c>
      <c r="G18" t="s">
        <v>363</v>
      </c>
      <c r="H18" s="1">
        <v>1425</v>
      </c>
      <c r="I18" s="1">
        <v>56</v>
      </c>
      <c r="J18" s="1">
        <v>1369</v>
      </c>
      <c r="L18" s="1">
        <v>727</v>
      </c>
      <c r="M18" s="1">
        <v>20</v>
      </c>
      <c r="N18" s="1">
        <v>707</v>
      </c>
      <c r="AA18" s="1" t="str">
        <f t="shared" si="0"/>
        <v/>
      </c>
      <c r="AB18" t="s">
        <v>397</v>
      </c>
      <c r="AD18" s="9">
        <v>17</v>
      </c>
      <c r="AE18" s="9">
        <v>23</v>
      </c>
      <c r="AF18" s="9" t="s">
        <v>363</v>
      </c>
      <c r="AG18" s="4">
        <f t="shared" si="2"/>
        <v>0</v>
      </c>
      <c r="AH18" s="4">
        <f t="shared" si="3"/>
        <v>0</v>
      </c>
      <c r="AI18" s="4" t="str">
        <f t="shared" si="4"/>
        <v/>
      </c>
      <c r="AK18" s="5">
        <v>17</v>
      </c>
      <c r="AL18" s="1">
        <v>46.778796999999997</v>
      </c>
      <c r="AM18" s="1">
        <v>-117.079989999999</v>
      </c>
      <c r="AN18" s="1">
        <f t="shared" si="1"/>
        <v>0</v>
      </c>
    </row>
    <row r="19" spans="1:40" x14ac:dyDescent="0.3">
      <c r="A19" t="s">
        <v>549</v>
      </c>
      <c r="B19" s="1" t="s">
        <v>793</v>
      </c>
      <c r="C19" t="s">
        <v>355</v>
      </c>
      <c r="D19" s="1" t="s">
        <v>801</v>
      </c>
      <c r="E19">
        <v>18</v>
      </c>
      <c r="F19">
        <v>1</v>
      </c>
      <c r="G19" t="s">
        <v>360</v>
      </c>
      <c r="L19" s="1">
        <v>1193</v>
      </c>
      <c r="M19" s="1">
        <v>14</v>
      </c>
      <c r="N19" s="1">
        <v>1179</v>
      </c>
      <c r="P19">
        <v>13.7</v>
      </c>
      <c r="Q19">
        <v>3.5</v>
      </c>
      <c r="R19">
        <v>68.5</v>
      </c>
      <c r="S19">
        <v>25.8</v>
      </c>
      <c r="T19">
        <v>52.4</v>
      </c>
      <c r="U19" t="s">
        <v>419</v>
      </c>
      <c r="AA19" s="1" t="str">
        <f t="shared" si="0"/>
        <v>,moisture</v>
      </c>
      <c r="AB19" t="s">
        <v>835</v>
      </c>
      <c r="AD19" s="9">
        <v>18</v>
      </c>
      <c r="AE19" s="9">
        <v>1</v>
      </c>
      <c r="AF19" s="9" t="s">
        <v>360</v>
      </c>
      <c r="AG19" s="4">
        <f t="shared" si="2"/>
        <v>0</v>
      </c>
      <c r="AH19" s="4">
        <f t="shared" si="3"/>
        <v>0</v>
      </c>
      <c r="AI19" s="4" t="str">
        <f t="shared" si="4"/>
        <v/>
      </c>
      <c r="AK19" s="5">
        <v>18</v>
      </c>
      <c r="AL19" s="1">
        <v>46.778951736000003</v>
      </c>
      <c r="AM19" s="1">
        <v>-117.088880119999</v>
      </c>
      <c r="AN19" s="1">
        <f t="shared" si="1"/>
        <v>0</v>
      </c>
    </row>
    <row r="20" spans="1:40" x14ac:dyDescent="0.3">
      <c r="A20" t="s">
        <v>568</v>
      </c>
      <c r="B20" s="1" t="s">
        <v>793</v>
      </c>
      <c r="C20" t="s">
        <v>355</v>
      </c>
      <c r="D20" s="1" t="s">
        <v>802</v>
      </c>
      <c r="E20">
        <v>19</v>
      </c>
      <c r="F20">
        <v>2</v>
      </c>
      <c r="G20" t="s">
        <v>360</v>
      </c>
      <c r="L20" s="1">
        <v>853</v>
      </c>
      <c r="M20" s="1">
        <v>14</v>
      </c>
      <c r="N20" s="1">
        <v>839</v>
      </c>
      <c r="P20">
        <v>13.3</v>
      </c>
      <c r="Q20">
        <v>3.8</v>
      </c>
      <c r="R20">
        <v>68.5</v>
      </c>
      <c r="S20">
        <v>24.1</v>
      </c>
      <c r="T20">
        <v>52</v>
      </c>
      <c r="U20" t="s">
        <v>419</v>
      </c>
      <c r="AA20" s="1" t="str">
        <f t="shared" si="0"/>
        <v>,moisture</v>
      </c>
      <c r="AB20" t="s">
        <v>835</v>
      </c>
      <c r="AD20" s="9">
        <v>19</v>
      </c>
      <c r="AE20" s="9">
        <v>2</v>
      </c>
      <c r="AF20" s="9" t="s">
        <v>360</v>
      </c>
      <c r="AG20" s="4">
        <f t="shared" si="2"/>
        <v>0</v>
      </c>
      <c r="AH20" s="4">
        <f t="shared" si="3"/>
        <v>0</v>
      </c>
      <c r="AI20" s="4" t="str">
        <f t="shared" si="4"/>
        <v/>
      </c>
      <c r="AK20" s="5">
        <v>19</v>
      </c>
      <c r="AL20" s="1">
        <v>46.778826619</v>
      </c>
      <c r="AM20" s="1">
        <v>-117.08846626299901</v>
      </c>
      <c r="AN20" s="1">
        <f t="shared" si="1"/>
        <v>0</v>
      </c>
    </row>
    <row r="21" spans="1:40" x14ac:dyDescent="0.3">
      <c r="A21" t="s">
        <v>569</v>
      </c>
      <c r="B21" s="1" t="s">
        <v>793</v>
      </c>
      <c r="C21" t="s">
        <v>355</v>
      </c>
      <c r="D21" s="1" t="s">
        <v>802</v>
      </c>
      <c r="E21">
        <v>20</v>
      </c>
      <c r="F21">
        <v>3</v>
      </c>
      <c r="G21" t="s">
        <v>360</v>
      </c>
      <c r="L21" s="1">
        <v>762</v>
      </c>
      <c r="M21" s="1">
        <v>14</v>
      </c>
      <c r="N21" s="1">
        <v>748</v>
      </c>
      <c r="P21">
        <v>11.7</v>
      </c>
      <c r="Q21">
        <v>4.4000000000000004</v>
      </c>
      <c r="R21">
        <v>70</v>
      </c>
      <c r="S21">
        <v>23.4</v>
      </c>
      <c r="T21">
        <v>51.5</v>
      </c>
      <c r="U21" t="s">
        <v>419</v>
      </c>
      <c r="AA21" s="1" t="str">
        <f t="shared" si="0"/>
        <v>,moisture</v>
      </c>
      <c r="AB21" t="s">
        <v>835</v>
      </c>
      <c r="AD21" s="9">
        <v>20</v>
      </c>
      <c r="AE21" s="9">
        <v>3</v>
      </c>
      <c r="AF21" s="9" t="s">
        <v>360</v>
      </c>
      <c r="AG21" s="4">
        <f t="shared" si="2"/>
        <v>0</v>
      </c>
      <c r="AH21" s="4">
        <f t="shared" si="3"/>
        <v>0</v>
      </c>
      <c r="AI21" s="4" t="str">
        <f t="shared" si="4"/>
        <v/>
      </c>
      <c r="AK21" s="5">
        <v>20</v>
      </c>
      <c r="AL21" s="1">
        <v>46.778866999999998</v>
      </c>
      <c r="AM21" s="1">
        <v>-117.08806399999899</v>
      </c>
      <c r="AN21" s="1">
        <f t="shared" si="1"/>
        <v>0</v>
      </c>
    </row>
    <row r="22" spans="1:40" x14ac:dyDescent="0.3">
      <c r="A22" t="s">
        <v>590</v>
      </c>
      <c r="B22" s="1" t="s">
        <v>793</v>
      </c>
      <c r="C22" t="s">
        <v>355</v>
      </c>
      <c r="D22" s="1" t="s">
        <v>803</v>
      </c>
      <c r="E22">
        <v>21</v>
      </c>
      <c r="F22">
        <v>4</v>
      </c>
      <c r="G22" t="s">
        <v>360</v>
      </c>
      <c r="L22" s="1">
        <v>1293</v>
      </c>
      <c r="M22" s="1">
        <v>14</v>
      </c>
      <c r="N22" s="1">
        <v>1279</v>
      </c>
      <c r="P22">
        <v>10.8</v>
      </c>
      <c r="Q22">
        <v>5</v>
      </c>
      <c r="R22">
        <v>70</v>
      </c>
      <c r="S22">
        <v>22.3</v>
      </c>
      <c r="T22">
        <v>57.6</v>
      </c>
      <c r="U22" t="s">
        <v>419</v>
      </c>
      <c r="AA22" s="1" t="str">
        <f t="shared" si="0"/>
        <v>,moisture</v>
      </c>
      <c r="AB22" t="s">
        <v>835</v>
      </c>
      <c r="AD22" s="9">
        <v>21</v>
      </c>
      <c r="AE22" s="9">
        <v>4</v>
      </c>
      <c r="AF22" s="9" t="s">
        <v>360</v>
      </c>
      <c r="AG22" s="4">
        <f t="shared" si="2"/>
        <v>0</v>
      </c>
      <c r="AH22" s="4">
        <f t="shared" si="3"/>
        <v>0</v>
      </c>
      <c r="AI22" s="4" t="str">
        <f t="shared" si="4"/>
        <v/>
      </c>
      <c r="AK22" s="5">
        <v>21</v>
      </c>
      <c r="AL22" s="1">
        <v>46.778841999999997</v>
      </c>
      <c r="AM22" s="1">
        <v>-117.087645999999</v>
      </c>
      <c r="AN22" s="1">
        <f t="shared" si="1"/>
        <v>0</v>
      </c>
    </row>
    <row r="23" spans="1:40" x14ac:dyDescent="0.3">
      <c r="A23" t="s">
        <v>614</v>
      </c>
      <c r="B23" s="1" t="s">
        <v>793</v>
      </c>
      <c r="C23" t="s">
        <v>355</v>
      </c>
      <c r="D23" s="1" t="s">
        <v>804</v>
      </c>
      <c r="E23">
        <v>22</v>
      </c>
      <c r="F23">
        <v>5</v>
      </c>
      <c r="G23" t="s">
        <v>360</v>
      </c>
      <c r="L23" s="1">
        <v>1168</v>
      </c>
      <c r="M23" s="1">
        <v>14</v>
      </c>
      <c r="N23" s="1">
        <v>1154</v>
      </c>
      <c r="P23">
        <v>10.8</v>
      </c>
      <c r="Q23">
        <v>5.0999999999999996</v>
      </c>
      <c r="R23">
        <v>68.599999999999994</v>
      </c>
      <c r="S23">
        <v>22.1</v>
      </c>
      <c r="T23">
        <v>55</v>
      </c>
      <c r="U23" t="s">
        <v>419</v>
      </c>
      <c r="AA23" s="1" t="str">
        <f t="shared" si="0"/>
        <v>,moisture</v>
      </c>
      <c r="AB23" t="s">
        <v>835</v>
      </c>
      <c r="AD23" s="9">
        <v>22</v>
      </c>
      <c r="AE23" s="9">
        <v>5</v>
      </c>
      <c r="AF23" s="9" t="s">
        <v>360</v>
      </c>
      <c r="AG23" s="4">
        <f t="shared" si="2"/>
        <v>0</v>
      </c>
      <c r="AH23" s="4">
        <f t="shared" si="3"/>
        <v>0</v>
      </c>
      <c r="AI23" s="4" t="str">
        <f t="shared" si="4"/>
        <v/>
      </c>
      <c r="AK23" s="5">
        <v>22</v>
      </c>
      <c r="AL23" s="1">
        <v>46.779015000000001</v>
      </c>
      <c r="AM23" s="1">
        <v>-117.087227999999</v>
      </c>
      <c r="AN23" s="1">
        <f t="shared" si="1"/>
        <v>0</v>
      </c>
    </row>
    <row r="24" spans="1:40" x14ac:dyDescent="0.3">
      <c r="A24" t="s">
        <v>616</v>
      </c>
      <c r="B24" s="1" t="s">
        <v>793</v>
      </c>
      <c r="C24" t="s">
        <v>355</v>
      </c>
      <c r="D24" s="1" t="s">
        <v>804</v>
      </c>
      <c r="E24">
        <v>23</v>
      </c>
      <c r="F24">
        <v>6</v>
      </c>
      <c r="G24" t="s">
        <v>360</v>
      </c>
      <c r="L24" s="1">
        <v>1241</v>
      </c>
      <c r="M24" s="1">
        <v>14</v>
      </c>
      <c r="N24" s="1">
        <v>1227</v>
      </c>
      <c r="P24">
        <v>8.9</v>
      </c>
      <c r="Q24">
        <v>4.7</v>
      </c>
      <c r="R24">
        <v>68.900000000000006</v>
      </c>
      <c r="S24">
        <v>19.399999999999999</v>
      </c>
      <c r="T24">
        <v>56.4</v>
      </c>
      <c r="U24" t="s">
        <v>419</v>
      </c>
      <c r="AA24" s="1" t="str">
        <f t="shared" si="0"/>
        <v>,moisture</v>
      </c>
      <c r="AB24" t="s">
        <v>835</v>
      </c>
      <c r="AD24" s="9">
        <v>23</v>
      </c>
      <c r="AE24" s="9">
        <v>6</v>
      </c>
      <c r="AF24" s="9" t="s">
        <v>360</v>
      </c>
      <c r="AG24" s="4">
        <f t="shared" si="2"/>
        <v>0</v>
      </c>
      <c r="AH24" s="4">
        <f t="shared" si="3"/>
        <v>0</v>
      </c>
      <c r="AI24" s="4" t="str">
        <f t="shared" si="4"/>
        <v/>
      </c>
      <c r="AK24" s="5">
        <v>23</v>
      </c>
      <c r="AL24" s="1">
        <v>46.779002779000002</v>
      </c>
      <c r="AM24" s="1">
        <v>-117.08683096799901</v>
      </c>
      <c r="AN24" s="1">
        <f t="shared" si="1"/>
        <v>0</v>
      </c>
    </row>
    <row r="25" spans="1:40" x14ac:dyDescent="0.3">
      <c r="A25" t="s">
        <v>638</v>
      </c>
      <c r="B25" s="1" t="s">
        <v>793</v>
      </c>
      <c r="C25" t="s">
        <v>355</v>
      </c>
      <c r="D25" s="1" t="s">
        <v>805</v>
      </c>
      <c r="E25">
        <v>24</v>
      </c>
      <c r="F25">
        <v>7</v>
      </c>
      <c r="G25" t="s">
        <v>360</v>
      </c>
      <c r="L25" s="1">
        <v>1207</v>
      </c>
      <c r="M25" s="1">
        <v>14</v>
      </c>
      <c r="N25" s="1">
        <v>1193</v>
      </c>
      <c r="P25">
        <v>11.4</v>
      </c>
      <c r="Q25">
        <v>4.5</v>
      </c>
      <c r="R25">
        <v>68.900000000000006</v>
      </c>
      <c r="S25">
        <v>21.1</v>
      </c>
      <c r="T25">
        <v>57.5</v>
      </c>
      <c r="U25" t="s">
        <v>419</v>
      </c>
      <c r="AA25" s="1" t="str">
        <f t="shared" si="0"/>
        <v>,moisture</v>
      </c>
      <c r="AB25" t="s">
        <v>835</v>
      </c>
      <c r="AD25" s="9">
        <v>24</v>
      </c>
      <c r="AE25" s="9">
        <v>7</v>
      </c>
      <c r="AF25" s="9" t="s">
        <v>360</v>
      </c>
      <c r="AG25" s="4">
        <f t="shared" si="2"/>
        <v>0</v>
      </c>
      <c r="AH25" s="4">
        <f t="shared" si="3"/>
        <v>0</v>
      </c>
      <c r="AI25" s="4" t="str">
        <f t="shared" si="4"/>
        <v/>
      </c>
      <c r="AK25" s="5">
        <v>24</v>
      </c>
      <c r="AL25" s="1">
        <v>46.779077000000001</v>
      </c>
      <c r="AM25" s="1">
        <v>-117.08639199999899</v>
      </c>
      <c r="AN25" s="1">
        <f t="shared" si="1"/>
        <v>0</v>
      </c>
    </row>
    <row r="26" spans="1:40" x14ac:dyDescent="0.3">
      <c r="A26" t="s">
        <v>656</v>
      </c>
      <c r="B26" s="1" t="s">
        <v>793</v>
      </c>
      <c r="C26" t="s">
        <v>355</v>
      </c>
      <c r="D26" s="1" t="s">
        <v>806</v>
      </c>
      <c r="E26">
        <v>25</v>
      </c>
      <c r="F26">
        <v>8</v>
      </c>
      <c r="G26" t="s">
        <v>360</v>
      </c>
      <c r="L26" s="1">
        <v>1566</v>
      </c>
      <c r="M26" s="1">
        <v>14</v>
      </c>
      <c r="N26" s="1">
        <v>1552</v>
      </c>
      <c r="P26">
        <v>9.9</v>
      </c>
      <c r="Q26">
        <v>5.2</v>
      </c>
      <c r="R26">
        <v>69.2</v>
      </c>
      <c r="S26">
        <v>20.9</v>
      </c>
      <c r="T26">
        <v>58.6</v>
      </c>
      <c r="U26" t="s">
        <v>419</v>
      </c>
      <c r="AA26" s="1" t="str">
        <f t="shared" si="0"/>
        <v>,moisture</v>
      </c>
      <c r="AB26" t="s">
        <v>835</v>
      </c>
      <c r="AD26" s="9">
        <v>25</v>
      </c>
      <c r="AE26" s="9">
        <v>8</v>
      </c>
      <c r="AF26" s="9" t="s">
        <v>360</v>
      </c>
      <c r="AG26" s="4">
        <f t="shared" si="2"/>
        <v>0</v>
      </c>
      <c r="AH26" s="4">
        <f t="shared" si="3"/>
        <v>0</v>
      </c>
      <c r="AI26" s="4" t="str">
        <f t="shared" si="4"/>
        <v/>
      </c>
      <c r="AK26" s="5">
        <v>25</v>
      </c>
      <c r="AL26" s="1">
        <v>46.779046999999998</v>
      </c>
      <c r="AM26" s="1">
        <v>-117.085973999999</v>
      </c>
      <c r="AN26" s="1">
        <f t="shared" si="1"/>
        <v>0</v>
      </c>
    </row>
    <row r="27" spans="1:40" x14ac:dyDescent="0.3">
      <c r="A27" t="s">
        <v>435</v>
      </c>
      <c r="B27" s="1" t="s">
        <v>793</v>
      </c>
      <c r="C27" t="s">
        <v>795</v>
      </c>
      <c r="D27" s="1" t="s">
        <v>796</v>
      </c>
      <c r="E27">
        <v>26</v>
      </c>
      <c r="F27">
        <v>9</v>
      </c>
      <c r="G27" t="s">
        <v>360</v>
      </c>
      <c r="H27" s="1">
        <v>1568</v>
      </c>
      <c r="I27" s="1">
        <v>259</v>
      </c>
      <c r="J27" s="1">
        <v>1309</v>
      </c>
      <c r="L27" s="1">
        <v>486</v>
      </c>
      <c r="M27" s="1">
        <v>16</v>
      </c>
      <c r="N27" s="1">
        <v>470</v>
      </c>
      <c r="O27" s="1">
        <v>48.8</v>
      </c>
      <c r="Q27">
        <v>7.1</v>
      </c>
      <c r="T27">
        <v>47.9</v>
      </c>
      <c r="X27" t="s">
        <v>513</v>
      </c>
      <c r="AA27" s="1" t="str">
        <f t="shared" si="0"/>
        <v>,empty residue bag</v>
      </c>
      <c r="AB27" t="s">
        <v>822</v>
      </c>
      <c r="AD27" s="9">
        <v>26</v>
      </c>
      <c r="AE27" s="9">
        <v>9</v>
      </c>
      <c r="AF27" s="9" t="s">
        <v>360</v>
      </c>
      <c r="AG27" s="4">
        <f t="shared" si="2"/>
        <v>0</v>
      </c>
      <c r="AH27" s="4">
        <f t="shared" si="3"/>
        <v>0</v>
      </c>
      <c r="AI27" s="4" t="str">
        <f t="shared" si="4"/>
        <v/>
      </c>
      <c r="AK27" s="5">
        <v>26</v>
      </c>
      <c r="AL27" s="1">
        <v>46.778951999999997</v>
      </c>
      <c r="AM27" s="1">
        <v>-117.085555999999</v>
      </c>
      <c r="AN27" s="1">
        <f t="shared" si="1"/>
        <v>0</v>
      </c>
    </row>
    <row r="28" spans="1:40" x14ac:dyDescent="0.3">
      <c r="A28" t="s">
        <v>455</v>
      </c>
      <c r="B28" s="1" t="s">
        <v>793</v>
      </c>
      <c r="C28" t="s">
        <v>795</v>
      </c>
      <c r="D28" s="1" t="s">
        <v>797</v>
      </c>
      <c r="E28">
        <v>27</v>
      </c>
      <c r="F28">
        <v>10</v>
      </c>
      <c r="G28" t="s">
        <v>360</v>
      </c>
      <c r="H28" s="1">
        <v>1499</v>
      </c>
      <c r="I28" s="1">
        <v>259</v>
      </c>
      <c r="J28" s="1">
        <v>1240</v>
      </c>
      <c r="L28" s="1">
        <v>428</v>
      </c>
      <c r="M28" s="1">
        <v>16</v>
      </c>
      <c r="N28" s="1">
        <v>412</v>
      </c>
      <c r="O28" s="1">
        <v>48.8</v>
      </c>
      <c r="Q28">
        <v>7.1</v>
      </c>
      <c r="T28">
        <v>49.1</v>
      </c>
      <c r="X28" t="s">
        <v>513</v>
      </c>
      <c r="AA28" s="1" t="str">
        <f t="shared" si="0"/>
        <v>,empty residue bag</v>
      </c>
      <c r="AB28" t="s">
        <v>822</v>
      </c>
      <c r="AD28" s="9">
        <v>27</v>
      </c>
      <c r="AE28" s="9">
        <v>10</v>
      </c>
      <c r="AF28" s="9" t="s">
        <v>360</v>
      </c>
      <c r="AG28" s="4">
        <f t="shared" si="2"/>
        <v>0</v>
      </c>
      <c r="AH28" s="4">
        <f t="shared" si="3"/>
        <v>0</v>
      </c>
      <c r="AI28" s="4" t="str">
        <f t="shared" si="4"/>
        <v/>
      </c>
      <c r="AK28" s="5">
        <v>27</v>
      </c>
      <c r="AL28" s="1">
        <v>46.779062819000004</v>
      </c>
      <c r="AM28" s="1">
        <v>-117.085117037999</v>
      </c>
      <c r="AN28" s="1">
        <f t="shared" si="1"/>
        <v>0</v>
      </c>
    </row>
    <row r="29" spans="1:40" x14ac:dyDescent="0.3">
      <c r="A29" t="s">
        <v>473</v>
      </c>
      <c r="B29" s="1" t="s">
        <v>793</v>
      </c>
      <c r="C29" t="s">
        <v>795</v>
      </c>
      <c r="D29" s="1" t="s">
        <v>798</v>
      </c>
      <c r="E29">
        <v>28</v>
      </c>
      <c r="F29">
        <v>11</v>
      </c>
      <c r="G29" t="s">
        <v>360</v>
      </c>
      <c r="H29" s="1">
        <v>1331</v>
      </c>
      <c r="I29" s="1">
        <v>259</v>
      </c>
      <c r="J29" s="1">
        <v>1072</v>
      </c>
      <c r="L29" s="1">
        <v>397</v>
      </c>
      <c r="M29" s="1">
        <v>16</v>
      </c>
      <c r="N29" s="1">
        <v>381</v>
      </c>
      <c r="O29" s="1">
        <v>48.2</v>
      </c>
      <c r="Q29">
        <v>5.8</v>
      </c>
      <c r="T29">
        <v>48.3</v>
      </c>
      <c r="X29" t="s">
        <v>513</v>
      </c>
      <c r="AA29" s="1" t="str">
        <f t="shared" si="0"/>
        <v>,empty residue bag</v>
      </c>
      <c r="AB29" t="s">
        <v>822</v>
      </c>
      <c r="AD29" s="9">
        <v>28</v>
      </c>
      <c r="AE29" s="9">
        <v>11</v>
      </c>
      <c r="AF29" s="9" t="s">
        <v>360</v>
      </c>
      <c r="AG29" s="4">
        <f t="shared" si="2"/>
        <v>0</v>
      </c>
      <c r="AH29" s="4">
        <f t="shared" si="3"/>
        <v>0</v>
      </c>
      <c r="AI29" s="4" t="str">
        <f t="shared" si="4"/>
        <v/>
      </c>
      <c r="AK29" s="5">
        <v>28</v>
      </c>
      <c r="AL29" s="1">
        <v>46.778917999999997</v>
      </c>
      <c r="AM29" s="1">
        <v>-117.084719999999</v>
      </c>
      <c r="AN29" s="1">
        <f t="shared" si="1"/>
        <v>0</v>
      </c>
    </row>
    <row r="30" spans="1:40" x14ac:dyDescent="0.3">
      <c r="A30" t="s">
        <v>476</v>
      </c>
      <c r="B30" s="1" t="s">
        <v>793</v>
      </c>
      <c r="C30" t="s">
        <v>795</v>
      </c>
      <c r="D30" s="1" t="s">
        <v>798</v>
      </c>
      <c r="E30">
        <v>29</v>
      </c>
      <c r="F30">
        <v>12</v>
      </c>
      <c r="G30" t="s">
        <v>360</v>
      </c>
      <c r="H30" s="1">
        <v>1147</v>
      </c>
      <c r="I30" s="1">
        <v>259</v>
      </c>
      <c r="J30" s="1">
        <v>888</v>
      </c>
      <c r="L30" s="1">
        <v>371</v>
      </c>
      <c r="M30" s="1">
        <v>16</v>
      </c>
      <c r="N30" s="1">
        <v>355</v>
      </c>
      <c r="O30" s="1">
        <v>49.2</v>
      </c>
      <c r="Q30">
        <v>7.3</v>
      </c>
      <c r="T30">
        <v>50.4</v>
      </c>
      <c r="X30" t="s">
        <v>513</v>
      </c>
      <c r="AA30" s="1" t="str">
        <f t="shared" si="0"/>
        <v>,empty residue bag</v>
      </c>
      <c r="AB30" t="s">
        <v>822</v>
      </c>
      <c r="AD30" s="9">
        <v>29</v>
      </c>
      <c r="AE30" s="9">
        <v>12</v>
      </c>
      <c r="AF30" s="9" t="s">
        <v>360</v>
      </c>
      <c r="AG30" s="4">
        <f t="shared" si="2"/>
        <v>0</v>
      </c>
      <c r="AH30" s="4">
        <f t="shared" si="3"/>
        <v>0</v>
      </c>
      <c r="AI30" s="4" t="str">
        <f t="shared" si="4"/>
        <v/>
      </c>
      <c r="AK30" s="5">
        <v>29</v>
      </c>
      <c r="AL30" s="1">
        <v>46.779007</v>
      </c>
      <c r="AM30" s="1">
        <v>-117.084301999999</v>
      </c>
      <c r="AN30" s="1">
        <f t="shared" si="1"/>
        <v>0</v>
      </c>
    </row>
    <row r="31" spans="1:40" x14ac:dyDescent="0.3">
      <c r="A31" t="s">
        <v>682</v>
      </c>
      <c r="B31" s="1" t="s">
        <v>793</v>
      </c>
      <c r="C31" t="s">
        <v>355</v>
      </c>
      <c r="D31" s="1" t="s">
        <v>807</v>
      </c>
      <c r="E31">
        <v>30</v>
      </c>
      <c r="F31">
        <v>13</v>
      </c>
      <c r="G31" t="s">
        <v>360</v>
      </c>
      <c r="L31" s="1">
        <v>827</v>
      </c>
      <c r="M31" s="1">
        <v>14</v>
      </c>
      <c r="N31" s="1">
        <v>813</v>
      </c>
      <c r="P31">
        <v>11.8</v>
      </c>
      <c r="Q31">
        <v>5</v>
      </c>
      <c r="R31">
        <v>68.3</v>
      </c>
      <c r="S31">
        <v>22.2</v>
      </c>
      <c r="T31">
        <v>55.5</v>
      </c>
      <c r="U31" t="s">
        <v>419</v>
      </c>
      <c r="AA31" s="1" t="str">
        <f t="shared" si="0"/>
        <v>,moisture</v>
      </c>
      <c r="AB31" t="s">
        <v>835</v>
      </c>
      <c r="AD31" s="9">
        <v>30</v>
      </c>
      <c r="AE31" s="9">
        <v>13</v>
      </c>
      <c r="AF31" s="9" t="s">
        <v>360</v>
      </c>
      <c r="AG31" s="4">
        <f t="shared" si="2"/>
        <v>0</v>
      </c>
      <c r="AH31" s="4">
        <f t="shared" si="3"/>
        <v>0</v>
      </c>
      <c r="AI31" s="4" t="str">
        <f t="shared" si="4"/>
        <v/>
      </c>
      <c r="AK31" s="5">
        <v>30</v>
      </c>
      <c r="AL31" s="1">
        <v>46.778959999999998</v>
      </c>
      <c r="AM31" s="1">
        <v>-117.083883999999</v>
      </c>
      <c r="AN31" s="1">
        <f t="shared" si="1"/>
        <v>0</v>
      </c>
    </row>
    <row r="32" spans="1:40" x14ac:dyDescent="0.3">
      <c r="A32" t="s">
        <v>399</v>
      </c>
      <c r="B32" s="1" t="s">
        <v>793</v>
      </c>
      <c r="C32" t="s">
        <v>352</v>
      </c>
      <c r="D32" s="1" t="s">
        <v>794</v>
      </c>
      <c r="E32">
        <v>31</v>
      </c>
      <c r="F32">
        <v>14</v>
      </c>
      <c r="G32" t="s">
        <v>360</v>
      </c>
      <c r="L32" s="1">
        <v>588</v>
      </c>
      <c r="M32" s="1">
        <v>16</v>
      </c>
      <c r="N32" s="1">
        <v>572</v>
      </c>
      <c r="P32">
        <v>14.5</v>
      </c>
      <c r="Q32">
        <v>9.6</v>
      </c>
      <c r="R32">
        <v>61.1</v>
      </c>
      <c r="T32">
        <v>48.7</v>
      </c>
      <c r="AA32" s="1" t="str">
        <f t="shared" si="0"/>
        <v/>
      </c>
      <c r="AB32" t="s">
        <v>397</v>
      </c>
      <c r="AD32" s="9">
        <v>31</v>
      </c>
      <c r="AE32" s="9">
        <v>14</v>
      </c>
      <c r="AF32" s="9" t="s">
        <v>360</v>
      </c>
      <c r="AG32" s="4">
        <f t="shared" si="2"/>
        <v>0</v>
      </c>
      <c r="AH32" s="4">
        <f t="shared" si="3"/>
        <v>0</v>
      </c>
      <c r="AI32" s="4" t="str">
        <f t="shared" si="4"/>
        <v/>
      </c>
      <c r="AK32" s="5">
        <v>31</v>
      </c>
      <c r="AL32" s="1">
        <v>46.779023000000002</v>
      </c>
      <c r="AM32" s="1">
        <v>-117.08346599999901</v>
      </c>
      <c r="AN32" s="1">
        <f t="shared" si="1"/>
        <v>0</v>
      </c>
    </row>
    <row r="33" spans="1:40" x14ac:dyDescent="0.3">
      <c r="A33" t="s">
        <v>707</v>
      </c>
      <c r="B33" s="1" t="s">
        <v>793</v>
      </c>
      <c r="C33" t="s">
        <v>354</v>
      </c>
      <c r="D33" s="1" t="s">
        <v>808</v>
      </c>
      <c r="E33">
        <v>32</v>
      </c>
      <c r="F33">
        <v>15</v>
      </c>
      <c r="G33" t="s">
        <v>360</v>
      </c>
      <c r="H33" s="1">
        <v>684</v>
      </c>
      <c r="I33" s="1">
        <v>56</v>
      </c>
      <c r="J33" s="1">
        <v>628</v>
      </c>
      <c r="L33" s="1">
        <v>324</v>
      </c>
      <c r="M33" s="1">
        <v>20</v>
      </c>
      <c r="N33" s="1">
        <v>304</v>
      </c>
      <c r="AA33" s="1" t="str">
        <f t="shared" si="0"/>
        <v/>
      </c>
      <c r="AB33" t="s">
        <v>397</v>
      </c>
      <c r="AD33" s="9">
        <v>32</v>
      </c>
      <c r="AE33" s="9">
        <v>15</v>
      </c>
      <c r="AF33" s="9" t="s">
        <v>360</v>
      </c>
      <c r="AG33" s="4">
        <f t="shared" si="2"/>
        <v>0</v>
      </c>
      <c r="AH33" s="4">
        <f t="shared" si="3"/>
        <v>0</v>
      </c>
      <c r="AI33" s="4" t="str">
        <f t="shared" si="4"/>
        <v/>
      </c>
      <c r="AK33" s="5">
        <v>32</v>
      </c>
      <c r="AL33" s="1">
        <v>46.778944000000003</v>
      </c>
      <c r="AM33" s="1">
        <v>-117.083047999999</v>
      </c>
      <c r="AN33" s="1">
        <f t="shared" si="1"/>
        <v>0</v>
      </c>
    </row>
    <row r="34" spans="1:40" x14ac:dyDescent="0.3">
      <c r="A34" t="s">
        <v>708</v>
      </c>
      <c r="B34" s="1" t="s">
        <v>793</v>
      </c>
      <c r="C34" t="s">
        <v>354</v>
      </c>
      <c r="D34" s="1" t="s">
        <v>808</v>
      </c>
      <c r="E34">
        <v>33</v>
      </c>
      <c r="F34">
        <v>16</v>
      </c>
      <c r="G34" t="s">
        <v>360</v>
      </c>
      <c r="H34" s="1">
        <v>443</v>
      </c>
      <c r="I34" s="1">
        <v>56</v>
      </c>
      <c r="J34" s="1">
        <v>387</v>
      </c>
      <c r="L34" s="1">
        <v>212</v>
      </c>
      <c r="M34" s="1">
        <v>20</v>
      </c>
      <c r="N34" s="1">
        <v>192</v>
      </c>
      <c r="AA34" s="1" t="str">
        <f t="shared" si="0"/>
        <v/>
      </c>
      <c r="AB34" t="s">
        <v>397</v>
      </c>
      <c r="AD34" s="9">
        <v>33</v>
      </c>
      <c r="AE34" s="9">
        <v>16</v>
      </c>
      <c r="AF34" s="9" t="s">
        <v>360</v>
      </c>
      <c r="AG34" s="4">
        <f t="shared" si="2"/>
        <v>0</v>
      </c>
      <c r="AH34" s="4">
        <f t="shared" si="3"/>
        <v>0</v>
      </c>
      <c r="AI34" s="4" t="str">
        <f t="shared" si="4"/>
        <v/>
      </c>
      <c r="AK34" s="5">
        <v>33</v>
      </c>
      <c r="AL34" s="1">
        <v>46.779012999999999</v>
      </c>
      <c r="AM34" s="1">
        <v>-117.082629999999</v>
      </c>
      <c r="AN34" s="1">
        <f t="shared" si="1"/>
        <v>0</v>
      </c>
    </row>
    <row r="35" spans="1:40" x14ac:dyDescent="0.3">
      <c r="A35" t="s">
        <v>726</v>
      </c>
      <c r="B35" s="1" t="s">
        <v>793</v>
      </c>
      <c r="C35" t="s">
        <v>354</v>
      </c>
      <c r="D35" s="1" t="s">
        <v>809</v>
      </c>
      <c r="E35">
        <v>34</v>
      </c>
      <c r="F35">
        <v>17</v>
      </c>
      <c r="G35" t="s">
        <v>360</v>
      </c>
      <c r="H35" s="1">
        <v>645</v>
      </c>
      <c r="I35" s="1">
        <v>56</v>
      </c>
      <c r="J35" s="1">
        <v>589</v>
      </c>
      <c r="L35" s="1">
        <v>334</v>
      </c>
      <c r="M35" s="1">
        <v>20</v>
      </c>
      <c r="N35" s="1">
        <v>314</v>
      </c>
      <c r="AA35" s="1" t="str">
        <f t="shared" si="0"/>
        <v/>
      </c>
      <c r="AB35" t="s">
        <v>397</v>
      </c>
      <c r="AD35" s="9">
        <v>34</v>
      </c>
      <c r="AE35" s="9">
        <v>17</v>
      </c>
      <c r="AF35" s="9" t="s">
        <v>360</v>
      </c>
      <c r="AG35" s="4">
        <f t="shared" si="2"/>
        <v>0</v>
      </c>
      <c r="AH35" s="4">
        <f t="shared" si="3"/>
        <v>0</v>
      </c>
      <c r="AI35" s="4" t="str">
        <f t="shared" si="4"/>
        <v/>
      </c>
      <c r="AK35" s="5">
        <v>34</v>
      </c>
      <c r="AL35" s="1">
        <v>46.779049999999998</v>
      </c>
      <c r="AM35" s="1">
        <v>-117.082211999999</v>
      </c>
      <c r="AN35" s="1">
        <f t="shared" si="1"/>
        <v>0</v>
      </c>
    </row>
    <row r="36" spans="1:40" x14ac:dyDescent="0.3">
      <c r="A36" t="s">
        <v>500</v>
      </c>
      <c r="B36" s="1" t="s">
        <v>793</v>
      </c>
      <c r="C36" t="s">
        <v>795</v>
      </c>
      <c r="D36" s="1" t="s">
        <v>799</v>
      </c>
      <c r="E36">
        <v>35</v>
      </c>
      <c r="F36">
        <v>18</v>
      </c>
      <c r="G36" t="s">
        <v>360</v>
      </c>
      <c r="H36" s="1">
        <v>1339</v>
      </c>
      <c r="I36" s="1">
        <v>259</v>
      </c>
      <c r="J36" s="1">
        <v>1080</v>
      </c>
      <c r="L36" s="1">
        <v>308</v>
      </c>
      <c r="M36" s="1">
        <v>16</v>
      </c>
      <c r="N36" s="1">
        <v>292</v>
      </c>
      <c r="U36" t="s">
        <v>512</v>
      </c>
      <c r="W36" t="s">
        <v>517</v>
      </c>
      <c r="X36" t="s">
        <v>513</v>
      </c>
      <c r="AA36" s="1" t="str">
        <f t="shared" si="0"/>
        <v>,nir error code 64 (030e),   2x,empty residue bag</v>
      </c>
      <c r="AB36" t="s">
        <v>834</v>
      </c>
      <c r="AD36" s="9">
        <v>35</v>
      </c>
      <c r="AE36" s="9">
        <v>18</v>
      </c>
      <c r="AF36" s="9" t="s">
        <v>360</v>
      </c>
      <c r="AG36" s="4">
        <f t="shared" si="2"/>
        <v>0</v>
      </c>
      <c r="AH36" s="4">
        <f t="shared" si="3"/>
        <v>0</v>
      </c>
      <c r="AI36" s="4" t="str">
        <f t="shared" si="4"/>
        <v/>
      </c>
      <c r="AK36" s="5">
        <v>35</v>
      </c>
      <c r="AL36" s="1">
        <v>46.778852000000001</v>
      </c>
      <c r="AM36" s="1">
        <v>-117.08179399999899</v>
      </c>
      <c r="AN36" s="1">
        <f t="shared" si="1"/>
        <v>0</v>
      </c>
    </row>
    <row r="37" spans="1:40" x14ac:dyDescent="0.3">
      <c r="A37" t="s">
        <v>501</v>
      </c>
      <c r="B37" s="1" t="s">
        <v>793</v>
      </c>
      <c r="C37" t="s">
        <v>795</v>
      </c>
      <c r="D37" s="1" t="s">
        <v>799</v>
      </c>
      <c r="E37">
        <v>36</v>
      </c>
      <c r="F37">
        <v>19</v>
      </c>
      <c r="G37" t="s">
        <v>360</v>
      </c>
      <c r="H37" s="1">
        <v>1928</v>
      </c>
      <c r="I37" s="1">
        <v>259</v>
      </c>
      <c r="J37" s="1">
        <v>1669</v>
      </c>
      <c r="L37" s="1">
        <v>632</v>
      </c>
      <c r="M37" s="1">
        <v>16</v>
      </c>
      <c r="N37" s="1">
        <v>616</v>
      </c>
      <c r="O37" s="1">
        <v>48.8</v>
      </c>
      <c r="Q37">
        <v>6</v>
      </c>
      <c r="T37">
        <v>50.3</v>
      </c>
      <c r="X37" t="s">
        <v>513</v>
      </c>
      <c r="AA37" s="1" t="str">
        <f t="shared" si="0"/>
        <v>,empty residue bag</v>
      </c>
      <c r="AB37" t="s">
        <v>822</v>
      </c>
      <c r="AD37" s="9">
        <v>36</v>
      </c>
      <c r="AE37" s="9">
        <v>19</v>
      </c>
      <c r="AF37" s="9" t="s">
        <v>360</v>
      </c>
      <c r="AG37" s="4">
        <f t="shared" si="2"/>
        <v>0</v>
      </c>
      <c r="AH37" s="4">
        <f t="shared" si="3"/>
        <v>0</v>
      </c>
      <c r="AI37" s="4" t="str">
        <f t="shared" si="4"/>
        <v/>
      </c>
      <c r="AK37" s="5">
        <v>36</v>
      </c>
      <c r="AL37" s="1">
        <v>46.779007364999998</v>
      </c>
      <c r="AM37" s="1">
        <v>-117.081405840999</v>
      </c>
      <c r="AN37" s="1">
        <f t="shared" si="1"/>
        <v>0</v>
      </c>
    </row>
    <row r="38" spans="1:40" x14ac:dyDescent="0.3">
      <c r="A38" t="s">
        <v>527</v>
      </c>
      <c r="B38" s="1" t="s">
        <v>793</v>
      </c>
      <c r="C38" t="s">
        <v>353</v>
      </c>
      <c r="D38" s="1" t="s">
        <v>800</v>
      </c>
      <c r="E38">
        <v>37</v>
      </c>
      <c r="F38">
        <v>20</v>
      </c>
      <c r="G38" t="s">
        <v>360</v>
      </c>
      <c r="L38" s="1">
        <v>258</v>
      </c>
      <c r="M38" s="1">
        <v>19</v>
      </c>
      <c r="N38" s="1">
        <v>239</v>
      </c>
      <c r="P38">
        <v>14.1</v>
      </c>
      <c r="Q38">
        <v>11.3</v>
      </c>
      <c r="R38">
        <v>64.099999999999994</v>
      </c>
      <c r="S38">
        <v>36.700000000000003</v>
      </c>
      <c r="U38" t="s">
        <v>420</v>
      </c>
      <c r="AA38" s="1" t="str">
        <f t="shared" si="0"/>
        <v>,sample too small</v>
      </c>
      <c r="AB38" t="s">
        <v>818</v>
      </c>
      <c r="AD38" s="9">
        <v>37</v>
      </c>
      <c r="AE38" s="9">
        <v>20</v>
      </c>
      <c r="AF38" s="9" t="s">
        <v>360</v>
      </c>
      <c r="AG38" s="4">
        <f t="shared" si="2"/>
        <v>0</v>
      </c>
      <c r="AH38" s="4">
        <f t="shared" si="3"/>
        <v>0</v>
      </c>
      <c r="AI38" s="4" t="str">
        <f t="shared" si="4"/>
        <v/>
      </c>
      <c r="AK38" s="5">
        <v>37</v>
      </c>
      <c r="AL38" s="1">
        <v>46.778993</v>
      </c>
      <c r="AM38" s="1">
        <v>-117.080957999999</v>
      </c>
      <c r="AN38" s="1">
        <f t="shared" si="1"/>
        <v>0</v>
      </c>
    </row>
    <row r="39" spans="1:40" x14ac:dyDescent="0.3">
      <c r="A39" t="s">
        <v>744</v>
      </c>
      <c r="B39" s="1" t="s">
        <v>793</v>
      </c>
      <c r="C39" t="s">
        <v>354</v>
      </c>
      <c r="D39" s="1" t="s">
        <v>810</v>
      </c>
      <c r="E39">
        <v>38</v>
      </c>
      <c r="F39">
        <v>21</v>
      </c>
      <c r="G39" t="s">
        <v>360</v>
      </c>
      <c r="H39" s="1">
        <v>875</v>
      </c>
      <c r="I39" s="1">
        <v>56</v>
      </c>
      <c r="J39" s="1">
        <v>819</v>
      </c>
      <c r="L39" s="1">
        <v>421</v>
      </c>
      <c r="M39" s="1">
        <v>20</v>
      </c>
      <c r="N39" s="1">
        <v>401</v>
      </c>
      <c r="AA39" s="1" t="str">
        <f t="shared" si="0"/>
        <v/>
      </c>
      <c r="AB39" t="s">
        <v>397</v>
      </c>
      <c r="AD39" s="9">
        <v>38</v>
      </c>
      <c r="AE39" s="9">
        <v>21</v>
      </c>
      <c r="AF39" s="9" t="s">
        <v>360</v>
      </c>
      <c r="AG39" s="4">
        <f t="shared" si="2"/>
        <v>0</v>
      </c>
      <c r="AH39" s="4">
        <f t="shared" si="3"/>
        <v>0</v>
      </c>
      <c r="AI39" s="4" t="str">
        <f t="shared" si="4"/>
        <v/>
      </c>
      <c r="AK39" s="5">
        <v>38</v>
      </c>
      <c r="AL39" s="1">
        <v>46.778849000000001</v>
      </c>
      <c r="AM39" s="1">
        <v>-117.080539999999</v>
      </c>
      <c r="AN39" s="1">
        <f t="shared" si="1"/>
        <v>0</v>
      </c>
    </row>
    <row r="40" spans="1:40" x14ac:dyDescent="0.3">
      <c r="A40" t="s">
        <v>745</v>
      </c>
      <c r="B40" s="1" t="s">
        <v>793</v>
      </c>
      <c r="C40" t="s">
        <v>354</v>
      </c>
      <c r="D40" s="1" t="s">
        <v>810</v>
      </c>
      <c r="E40">
        <v>39</v>
      </c>
      <c r="F40">
        <v>22</v>
      </c>
      <c r="G40" t="s">
        <v>360</v>
      </c>
      <c r="H40" s="1">
        <v>477</v>
      </c>
      <c r="I40" s="1">
        <v>56</v>
      </c>
      <c r="J40" s="1">
        <v>421</v>
      </c>
      <c r="L40" s="1">
        <v>244</v>
      </c>
      <c r="M40" s="1">
        <v>20</v>
      </c>
      <c r="N40" s="1">
        <v>224</v>
      </c>
      <c r="AA40" s="1" t="str">
        <f t="shared" si="0"/>
        <v/>
      </c>
      <c r="AB40" t="s">
        <v>397</v>
      </c>
      <c r="AD40" s="9">
        <v>39</v>
      </c>
      <c r="AE40" s="9">
        <v>22</v>
      </c>
      <c r="AF40" s="9" t="s">
        <v>360</v>
      </c>
      <c r="AG40" s="4">
        <f t="shared" si="2"/>
        <v>0</v>
      </c>
      <c r="AH40" s="4">
        <f t="shared" si="3"/>
        <v>0</v>
      </c>
      <c r="AI40" s="4" t="str">
        <f t="shared" si="4"/>
        <v/>
      </c>
      <c r="AK40" s="5">
        <v>39</v>
      </c>
      <c r="AL40" s="1">
        <v>46.779111999999998</v>
      </c>
      <c r="AM40" s="1">
        <v>-117.08012199999899</v>
      </c>
      <c r="AN40" s="1">
        <f t="shared" si="1"/>
        <v>0</v>
      </c>
    </row>
    <row r="41" spans="1:40" x14ac:dyDescent="0.3">
      <c r="A41" t="s">
        <v>760</v>
      </c>
      <c r="B41" s="1" t="s">
        <v>793</v>
      </c>
      <c r="C41" t="s">
        <v>354</v>
      </c>
      <c r="D41" s="1" t="s">
        <v>811</v>
      </c>
      <c r="E41">
        <v>40</v>
      </c>
      <c r="F41">
        <v>23</v>
      </c>
      <c r="G41" t="s">
        <v>360</v>
      </c>
      <c r="H41" s="1">
        <v>388</v>
      </c>
      <c r="I41" s="1">
        <v>56</v>
      </c>
      <c r="J41" s="1">
        <v>332</v>
      </c>
      <c r="L41" s="1">
        <v>148</v>
      </c>
      <c r="M41" s="1">
        <v>20</v>
      </c>
      <c r="N41" s="1">
        <v>128</v>
      </c>
      <c r="AA41" s="1" t="str">
        <f t="shared" si="0"/>
        <v/>
      </c>
      <c r="AB41" t="s">
        <v>397</v>
      </c>
      <c r="AD41" s="9">
        <v>40</v>
      </c>
      <c r="AE41" s="9">
        <v>23</v>
      </c>
      <c r="AF41" s="9" t="s">
        <v>360</v>
      </c>
      <c r="AG41" s="4">
        <f t="shared" si="2"/>
        <v>0</v>
      </c>
      <c r="AH41" s="4">
        <f t="shared" si="3"/>
        <v>0</v>
      </c>
      <c r="AI41" s="4" t="str">
        <f t="shared" si="4"/>
        <v/>
      </c>
      <c r="AK41" s="5">
        <v>40</v>
      </c>
      <c r="AL41" s="1">
        <v>46.779083</v>
      </c>
      <c r="AM41" s="1">
        <v>-117.079703999999</v>
      </c>
      <c r="AN41" s="1">
        <f t="shared" si="1"/>
        <v>0</v>
      </c>
    </row>
    <row r="42" spans="1:40" x14ac:dyDescent="0.3">
      <c r="A42" t="s">
        <v>773</v>
      </c>
      <c r="B42" s="1" t="s">
        <v>793</v>
      </c>
      <c r="C42" t="s">
        <v>354</v>
      </c>
      <c r="D42" s="1" t="s">
        <v>812</v>
      </c>
      <c r="E42">
        <v>41</v>
      </c>
      <c r="F42">
        <v>24</v>
      </c>
      <c r="G42" t="s">
        <v>360</v>
      </c>
      <c r="H42" s="1">
        <v>819</v>
      </c>
      <c r="I42" s="1">
        <v>56</v>
      </c>
      <c r="J42" s="1">
        <v>763</v>
      </c>
      <c r="L42" s="1">
        <v>396</v>
      </c>
      <c r="M42" s="1">
        <v>20</v>
      </c>
      <c r="N42" s="1">
        <v>376</v>
      </c>
      <c r="AA42" s="1" t="str">
        <f t="shared" si="0"/>
        <v/>
      </c>
      <c r="AB42" t="s">
        <v>397</v>
      </c>
      <c r="AD42" s="9">
        <v>41</v>
      </c>
      <c r="AE42" s="9">
        <v>24</v>
      </c>
      <c r="AF42" s="9" t="s">
        <v>360</v>
      </c>
      <c r="AG42" s="4">
        <f t="shared" si="2"/>
        <v>0</v>
      </c>
      <c r="AH42" s="4">
        <f t="shared" si="3"/>
        <v>0</v>
      </c>
      <c r="AI42" s="4" t="str">
        <f t="shared" si="4"/>
        <v/>
      </c>
      <c r="AK42" s="5">
        <v>41</v>
      </c>
      <c r="AL42" s="1">
        <v>46.779046999999998</v>
      </c>
      <c r="AM42" s="1">
        <v>-117.079285999999</v>
      </c>
      <c r="AN42" s="1">
        <f t="shared" si="1"/>
        <v>0</v>
      </c>
    </row>
    <row r="43" spans="1:40" x14ac:dyDescent="0.3">
      <c r="A43" t="s">
        <v>560</v>
      </c>
      <c r="B43" s="1" t="s">
        <v>793</v>
      </c>
      <c r="C43" t="s">
        <v>355</v>
      </c>
      <c r="D43" s="1" t="s">
        <v>801</v>
      </c>
      <c r="E43">
        <v>42</v>
      </c>
      <c r="F43">
        <v>2</v>
      </c>
      <c r="G43" t="s">
        <v>364</v>
      </c>
      <c r="L43" s="1">
        <v>1258</v>
      </c>
      <c r="M43" s="1">
        <v>14</v>
      </c>
      <c r="N43" s="1">
        <v>1244</v>
      </c>
      <c r="P43">
        <v>12.3</v>
      </c>
      <c r="Q43">
        <v>3.5</v>
      </c>
      <c r="R43">
        <v>68.7</v>
      </c>
      <c r="S43">
        <v>21.8</v>
      </c>
      <c r="T43">
        <v>56.1</v>
      </c>
      <c r="U43" t="s">
        <v>419</v>
      </c>
      <c r="AA43" s="1" t="str">
        <f t="shared" si="0"/>
        <v>,moisture</v>
      </c>
      <c r="AB43" t="s">
        <v>835</v>
      </c>
      <c r="AD43" s="9">
        <v>42</v>
      </c>
      <c r="AE43" s="9">
        <v>2</v>
      </c>
      <c r="AF43" s="9" t="s">
        <v>364</v>
      </c>
      <c r="AG43" s="4">
        <f t="shared" si="2"/>
        <v>0</v>
      </c>
      <c r="AH43" s="4">
        <f t="shared" si="3"/>
        <v>0</v>
      </c>
      <c r="AI43" s="4" t="str">
        <f t="shared" si="4"/>
        <v/>
      </c>
      <c r="AK43" s="5">
        <v>42</v>
      </c>
      <c r="AL43" s="1">
        <v>46.779113379999998</v>
      </c>
      <c r="AM43" s="1">
        <v>-117.08870618799899</v>
      </c>
      <c r="AN43" s="1">
        <f t="shared" si="1"/>
        <v>0</v>
      </c>
    </row>
    <row r="44" spans="1:40" x14ac:dyDescent="0.3">
      <c r="A44" t="s">
        <v>561</v>
      </c>
      <c r="B44" s="1" t="s">
        <v>793</v>
      </c>
      <c r="C44" t="s">
        <v>355</v>
      </c>
      <c r="D44" s="1" t="s">
        <v>801</v>
      </c>
      <c r="E44">
        <v>43</v>
      </c>
      <c r="F44">
        <v>3</v>
      </c>
      <c r="G44" t="s">
        <v>364</v>
      </c>
      <c r="L44" s="1">
        <v>1281</v>
      </c>
      <c r="M44" s="1">
        <v>14</v>
      </c>
      <c r="N44" s="1">
        <v>1267</v>
      </c>
      <c r="P44">
        <v>11.1</v>
      </c>
      <c r="Q44">
        <v>5.3</v>
      </c>
      <c r="R44">
        <v>70.3</v>
      </c>
      <c r="S44">
        <v>23.4</v>
      </c>
      <c r="T44">
        <v>58.7</v>
      </c>
      <c r="U44" t="s">
        <v>419</v>
      </c>
      <c r="AA44" s="1" t="str">
        <f t="shared" si="0"/>
        <v>,moisture</v>
      </c>
      <c r="AB44" t="s">
        <v>835</v>
      </c>
      <c r="AD44" s="9">
        <v>43</v>
      </c>
      <c r="AE44" s="9">
        <v>3</v>
      </c>
      <c r="AF44" s="9" t="s">
        <v>364</v>
      </c>
      <c r="AG44" s="4">
        <f t="shared" si="2"/>
        <v>0</v>
      </c>
      <c r="AH44" s="4">
        <f t="shared" si="3"/>
        <v>0</v>
      </c>
      <c r="AI44" s="4" t="str">
        <f t="shared" si="4"/>
        <v/>
      </c>
      <c r="AK44" s="5">
        <v>43</v>
      </c>
      <c r="AL44" s="1">
        <v>46.779153000000001</v>
      </c>
      <c r="AM44" s="1">
        <v>-117.08831799999901</v>
      </c>
      <c r="AN44" s="1">
        <f t="shared" si="1"/>
        <v>0</v>
      </c>
    </row>
    <row r="45" spans="1:40" x14ac:dyDescent="0.3">
      <c r="A45" t="s">
        <v>582</v>
      </c>
      <c r="B45" s="1" t="s">
        <v>793</v>
      </c>
      <c r="C45" t="s">
        <v>355</v>
      </c>
      <c r="D45" s="1" t="s">
        <v>802</v>
      </c>
      <c r="E45">
        <v>44</v>
      </c>
      <c r="F45">
        <v>4</v>
      </c>
      <c r="G45" t="s">
        <v>364</v>
      </c>
      <c r="L45" s="1">
        <v>748</v>
      </c>
      <c r="M45" s="1">
        <v>14</v>
      </c>
      <c r="N45" s="1">
        <v>734</v>
      </c>
      <c r="P45">
        <v>11.2</v>
      </c>
      <c r="Q45">
        <v>3.9</v>
      </c>
      <c r="R45">
        <v>69.3</v>
      </c>
      <c r="S45">
        <v>21.2</v>
      </c>
      <c r="T45">
        <v>53.8</v>
      </c>
      <c r="U45" t="s">
        <v>419</v>
      </c>
      <c r="AA45" s="1" t="str">
        <f t="shared" si="0"/>
        <v>,moisture</v>
      </c>
      <c r="AB45" t="s">
        <v>835</v>
      </c>
      <c r="AD45" s="9">
        <v>44</v>
      </c>
      <c r="AE45" s="9">
        <v>4</v>
      </c>
      <c r="AF45" s="9" t="s">
        <v>364</v>
      </c>
      <c r="AG45" s="4">
        <f t="shared" si="2"/>
        <v>0</v>
      </c>
      <c r="AH45" s="4">
        <f t="shared" si="3"/>
        <v>0</v>
      </c>
      <c r="AI45" s="4" t="str">
        <f t="shared" si="4"/>
        <v/>
      </c>
      <c r="AK45" s="5">
        <v>44</v>
      </c>
      <c r="AL45" s="1">
        <v>46.779128</v>
      </c>
      <c r="AM45" s="1">
        <v>-117.087899999999</v>
      </c>
      <c r="AN45" s="1">
        <f t="shared" si="1"/>
        <v>0</v>
      </c>
    </row>
    <row r="46" spans="1:40" x14ac:dyDescent="0.3">
      <c r="A46" t="s">
        <v>602</v>
      </c>
      <c r="B46" s="1" t="s">
        <v>793</v>
      </c>
      <c r="C46" t="s">
        <v>355</v>
      </c>
      <c r="D46" s="1" t="s">
        <v>803</v>
      </c>
      <c r="E46">
        <v>45</v>
      </c>
      <c r="F46">
        <v>5</v>
      </c>
      <c r="G46" t="s">
        <v>364</v>
      </c>
      <c r="L46" s="1">
        <v>850</v>
      </c>
      <c r="M46" s="1">
        <v>14</v>
      </c>
      <c r="N46" s="1">
        <v>836</v>
      </c>
      <c r="P46">
        <v>12.3</v>
      </c>
      <c r="Q46">
        <v>4.2</v>
      </c>
      <c r="R46">
        <v>68.7</v>
      </c>
      <c r="S46">
        <v>22.4</v>
      </c>
      <c r="T46">
        <v>52.2</v>
      </c>
      <c r="U46" t="s">
        <v>419</v>
      </c>
      <c r="AA46" s="1" t="str">
        <f t="shared" si="0"/>
        <v>,moisture</v>
      </c>
      <c r="AB46" t="s">
        <v>835</v>
      </c>
      <c r="AD46" s="9">
        <v>45</v>
      </c>
      <c r="AE46" s="9">
        <v>5</v>
      </c>
      <c r="AF46" s="9" t="s">
        <v>364</v>
      </c>
      <c r="AG46" s="4">
        <f t="shared" si="2"/>
        <v>0</v>
      </c>
      <c r="AH46" s="4">
        <f t="shared" si="3"/>
        <v>0</v>
      </c>
      <c r="AI46" s="4" t="str">
        <f t="shared" si="4"/>
        <v/>
      </c>
      <c r="AK46" s="5">
        <v>45</v>
      </c>
      <c r="AL46" s="1">
        <v>46.779288328</v>
      </c>
      <c r="AM46" s="1">
        <v>-117.08746351299899</v>
      </c>
      <c r="AN46" s="1">
        <f t="shared" si="1"/>
        <v>0</v>
      </c>
    </row>
    <row r="47" spans="1:40" x14ac:dyDescent="0.3">
      <c r="A47" t="s">
        <v>603</v>
      </c>
      <c r="B47" s="1" t="s">
        <v>793</v>
      </c>
      <c r="C47" t="s">
        <v>355</v>
      </c>
      <c r="D47" s="1" t="s">
        <v>803</v>
      </c>
      <c r="E47">
        <v>46</v>
      </c>
      <c r="F47">
        <v>6</v>
      </c>
      <c r="G47" t="s">
        <v>364</v>
      </c>
      <c r="L47" s="1">
        <v>960</v>
      </c>
      <c r="M47" s="1">
        <v>14</v>
      </c>
      <c r="N47" s="1">
        <v>946</v>
      </c>
      <c r="P47">
        <v>12.1</v>
      </c>
      <c r="Q47">
        <v>4.3</v>
      </c>
      <c r="R47">
        <v>68.599999999999994</v>
      </c>
      <c r="S47">
        <v>22.9</v>
      </c>
      <c r="T47">
        <v>51.9</v>
      </c>
      <c r="U47" t="s">
        <v>419</v>
      </c>
      <c r="AA47" s="1" t="str">
        <f t="shared" si="0"/>
        <v>,moisture</v>
      </c>
      <c r="AB47" t="s">
        <v>835</v>
      </c>
      <c r="AD47" s="9">
        <v>46</v>
      </c>
      <c r="AE47" s="9">
        <v>6</v>
      </c>
      <c r="AF47" s="9" t="s">
        <v>364</v>
      </c>
      <c r="AG47" s="4">
        <f t="shared" si="2"/>
        <v>0</v>
      </c>
      <c r="AH47" s="4">
        <f t="shared" si="3"/>
        <v>0</v>
      </c>
      <c r="AI47" s="4" t="str">
        <f t="shared" si="4"/>
        <v/>
      </c>
      <c r="AK47" s="5">
        <v>46</v>
      </c>
      <c r="AL47" s="1">
        <v>46.779277999999998</v>
      </c>
      <c r="AM47" s="1">
        <v>-117.087063999999</v>
      </c>
      <c r="AN47" s="1">
        <f t="shared" si="1"/>
        <v>0</v>
      </c>
    </row>
    <row r="48" spans="1:40" x14ac:dyDescent="0.3">
      <c r="A48" t="s">
        <v>627</v>
      </c>
      <c r="B48" s="1" t="s">
        <v>793</v>
      </c>
      <c r="C48" t="s">
        <v>355</v>
      </c>
      <c r="D48" s="1" t="s">
        <v>804</v>
      </c>
      <c r="E48">
        <v>47</v>
      </c>
      <c r="F48">
        <v>7</v>
      </c>
      <c r="G48" t="s">
        <v>364</v>
      </c>
      <c r="L48" s="1">
        <v>1278</v>
      </c>
      <c r="M48" s="1">
        <v>14</v>
      </c>
      <c r="N48" s="1">
        <v>1264</v>
      </c>
      <c r="P48">
        <v>10.9</v>
      </c>
      <c r="Q48">
        <v>4.5999999999999996</v>
      </c>
      <c r="R48">
        <v>68.900000000000006</v>
      </c>
      <c r="S48">
        <v>21</v>
      </c>
      <c r="T48">
        <v>59.2</v>
      </c>
      <c r="U48" t="s">
        <v>419</v>
      </c>
      <c r="AA48" s="1" t="str">
        <f t="shared" si="0"/>
        <v>,moisture</v>
      </c>
      <c r="AB48" t="s">
        <v>835</v>
      </c>
      <c r="AD48" s="9">
        <v>47</v>
      </c>
      <c r="AE48" s="9">
        <v>7</v>
      </c>
      <c r="AF48" s="9" t="s">
        <v>364</v>
      </c>
      <c r="AG48" s="4">
        <f t="shared" si="2"/>
        <v>0</v>
      </c>
      <c r="AH48" s="4">
        <f t="shared" si="3"/>
        <v>0</v>
      </c>
      <c r="AI48" s="4" t="str">
        <f t="shared" si="4"/>
        <v/>
      </c>
      <c r="AK48" s="5">
        <v>47</v>
      </c>
      <c r="AL48" s="1">
        <v>46.779362999999996</v>
      </c>
      <c r="AM48" s="1">
        <v>-117.08664599999901</v>
      </c>
      <c r="AN48" s="1">
        <f t="shared" si="1"/>
        <v>0</v>
      </c>
    </row>
    <row r="49" spans="1:40" x14ac:dyDescent="0.3">
      <c r="A49" t="s">
        <v>649</v>
      </c>
      <c r="B49" s="1" t="s">
        <v>793</v>
      </c>
      <c r="C49" t="s">
        <v>355</v>
      </c>
      <c r="D49" s="1" t="s">
        <v>805</v>
      </c>
      <c r="E49">
        <v>48</v>
      </c>
      <c r="F49">
        <v>8</v>
      </c>
      <c r="G49" t="s">
        <v>364</v>
      </c>
      <c r="L49" s="1">
        <v>1250</v>
      </c>
      <c r="M49" s="1">
        <v>14</v>
      </c>
      <c r="N49" s="1">
        <v>1236</v>
      </c>
      <c r="P49">
        <v>10.1</v>
      </c>
      <c r="Q49">
        <v>5.0999999999999996</v>
      </c>
      <c r="R49">
        <v>69.400000000000006</v>
      </c>
      <c r="S49">
        <v>20.6</v>
      </c>
      <c r="T49">
        <v>59.5</v>
      </c>
      <c r="U49" t="s">
        <v>419</v>
      </c>
      <c r="AA49" s="1" t="str">
        <f t="shared" si="0"/>
        <v>,moisture</v>
      </c>
      <c r="AB49" t="s">
        <v>835</v>
      </c>
      <c r="AD49" s="9">
        <v>48</v>
      </c>
      <c r="AE49" s="9">
        <v>8</v>
      </c>
      <c r="AF49" s="9" t="s">
        <v>364</v>
      </c>
      <c r="AG49" s="4">
        <f t="shared" si="2"/>
        <v>0</v>
      </c>
      <c r="AH49" s="4">
        <f t="shared" si="3"/>
        <v>0</v>
      </c>
      <c r="AI49" s="4" t="str">
        <f t="shared" si="4"/>
        <v/>
      </c>
      <c r="AK49" s="5">
        <v>48</v>
      </c>
      <c r="AL49" s="1">
        <v>46.779333000000001</v>
      </c>
      <c r="AM49" s="1">
        <v>-117.086227999999</v>
      </c>
      <c r="AN49" s="1">
        <f t="shared" si="1"/>
        <v>0</v>
      </c>
    </row>
    <row r="50" spans="1:40" x14ac:dyDescent="0.3">
      <c r="A50" t="s">
        <v>669</v>
      </c>
      <c r="B50" s="1" t="s">
        <v>793</v>
      </c>
      <c r="C50" t="s">
        <v>355</v>
      </c>
      <c r="D50" s="1" t="s">
        <v>806</v>
      </c>
      <c r="E50">
        <v>49</v>
      </c>
      <c r="F50">
        <v>9</v>
      </c>
      <c r="G50" t="s">
        <v>364</v>
      </c>
      <c r="L50" s="1">
        <v>1421</v>
      </c>
      <c r="M50" s="1">
        <v>14</v>
      </c>
      <c r="N50" s="1">
        <v>1407</v>
      </c>
      <c r="P50">
        <v>9.5</v>
      </c>
      <c r="Q50">
        <v>5.0999999999999996</v>
      </c>
      <c r="R50">
        <v>73.5</v>
      </c>
      <c r="S50">
        <v>20.5</v>
      </c>
      <c r="T50">
        <v>59.9</v>
      </c>
      <c r="U50" t="s">
        <v>419</v>
      </c>
      <c r="V50" t="s">
        <v>690</v>
      </c>
      <c r="AA50" s="1" t="str">
        <f t="shared" si="0"/>
        <v>,moisture,starch</v>
      </c>
      <c r="AB50" t="s">
        <v>837</v>
      </c>
      <c r="AD50" s="9">
        <v>49</v>
      </c>
      <c r="AE50" s="9">
        <v>9</v>
      </c>
      <c r="AF50" s="9" t="s">
        <v>364</v>
      </c>
      <c r="AG50" s="4">
        <f t="shared" si="2"/>
        <v>0</v>
      </c>
      <c r="AH50" s="4">
        <f t="shared" si="3"/>
        <v>0</v>
      </c>
      <c r="AI50" s="4" t="str">
        <f t="shared" si="4"/>
        <v/>
      </c>
      <c r="AK50" s="5">
        <v>49</v>
      </c>
      <c r="AL50" s="1">
        <v>46.779237999999999</v>
      </c>
      <c r="AM50" s="1">
        <v>-117.085809999999</v>
      </c>
      <c r="AN50" s="1">
        <f t="shared" si="1"/>
        <v>0</v>
      </c>
    </row>
    <row r="51" spans="1:40" x14ac:dyDescent="0.3">
      <c r="A51" t="s">
        <v>446</v>
      </c>
      <c r="B51" s="1" t="s">
        <v>793</v>
      </c>
      <c r="C51" t="s">
        <v>795</v>
      </c>
      <c r="D51" s="1" t="s">
        <v>796</v>
      </c>
      <c r="E51">
        <v>50</v>
      </c>
      <c r="F51">
        <v>10</v>
      </c>
      <c r="G51" t="s">
        <v>364</v>
      </c>
      <c r="K51" s="1" t="s">
        <v>514</v>
      </c>
      <c r="X51" t="s">
        <v>514</v>
      </c>
      <c r="AA51" s="1" t="str">
        <f t="shared" si="0"/>
        <v>empty biomass bag,empty biomass bag</v>
      </c>
      <c r="AB51" t="s">
        <v>826</v>
      </c>
      <c r="AD51" s="9">
        <v>50</v>
      </c>
      <c r="AE51" s="9">
        <v>10</v>
      </c>
      <c r="AF51" s="9" t="s">
        <v>364</v>
      </c>
      <c r="AG51" s="4">
        <f t="shared" si="2"/>
        <v>0</v>
      </c>
      <c r="AH51" s="4">
        <f t="shared" si="3"/>
        <v>0</v>
      </c>
      <c r="AI51" s="4" t="str">
        <f t="shared" si="4"/>
        <v/>
      </c>
      <c r="AK51" s="5">
        <v>50</v>
      </c>
      <c r="AL51" s="1">
        <v>46.779321226999997</v>
      </c>
      <c r="AM51" s="1">
        <v>-117.08533552799901</v>
      </c>
      <c r="AN51" s="1">
        <f t="shared" si="1"/>
        <v>0</v>
      </c>
    </row>
    <row r="52" spans="1:40" x14ac:dyDescent="0.3">
      <c r="A52" t="s">
        <v>462</v>
      </c>
      <c r="B52" s="1" t="s">
        <v>793</v>
      </c>
      <c r="C52" t="s">
        <v>795</v>
      </c>
      <c r="D52" s="1" t="s">
        <v>797</v>
      </c>
      <c r="E52">
        <v>51</v>
      </c>
      <c r="F52">
        <v>11</v>
      </c>
      <c r="G52" t="s">
        <v>364</v>
      </c>
      <c r="H52" s="1">
        <v>1685</v>
      </c>
      <c r="I52" s="1">
        <v>259</v>
      </c>
      <c r="J52" s="1">
        <v>1426</v>
      </c>
      <c r="L52" s="1">
        <v>473</v>
      </c>
      <c r="M52" s="1">
        <v>16</v>
      </c>
      <c r="N52" s="1">
        <v>457</v>
      </c>
      <c r="O52" s="1">
        <v>49.2</v>
      </c>
      <c r="Q52">
        <v>5.7</v>
      </c>
      <c r="T52">
        <v>49.4</v>
      </c>
      <c r="X52" t="s">
        <v>513</v>
      </c>
      <c r="AA52" s="1" t="str">
        <f t="shared" si="0"/>
        <v>,empty residue bag</v>
      </c>
      <c r="AB52" t="s">
        <v>822</v>
      </c>
      <c r="AD52" s="9">
        <v>51</v>
      </c>
      <c r="AE52" s="9">
        <v>11</v>
      </c>
      <c r="AF52" s="9" t="s">
        <v>364</v>
      </c>
      <c r="AG52" s="4">
        <f t="shared" si="2"/>
        <v>0</v>
      </c>
      <c r="AH52" s="4">
        <f t="shared" si="3"/>
        <v>0</v>
      </c>
      <c r="AI52" s="4" t="str">
        <f t="shared" si="4"/>
        <v/>
      </c>
      <c r="AK52" s="5">
        <v>51</v>
      </c>
      <c r="AL52" s="1">
        <v>46.779196810999998</v>
      </c>
      <c r="AM52" s="1">
        <v>-117.084963512999</v>
      </c>
      <c r="AN52" s="1">
        <f t="shared" si="1"/>
        <v>0</v>
      </c>
    </row>
    <row r="53" spans="1:40" x14ac:dyDescent="0.3">
      <c r="A53" t="s">
        <v>463</v>
      </c>
      <c r="B53" s="1" t="s">
        <v>793</v>
      </c>
      <c r="C53" t="s">
        <v>795</v>
      </c>
      <c r="D53" s="1" t="s">
        <v>797</v>
      </c>
      <c r="E53">
        <v>52</v>
      </c>
      <c r="F53">
        <v>12</v>
      </c>
      <c r="G53" t="s">
        <v>364</v>
      </c>
      <c r="H53" s="1">
        <v>1795</v>
      </c>
      <c r="I53" s="1">
        <v>259</v>
      </c>
      <c r="J53" s="1">
        <v>1536</v>
      </c>
      <c r="L53" s="1">
        <v>486</v>
      </c>
      <c r="M53" s="1">
        <v>16</v>
      </c>
      <c r="N53" s="1">
        <v>470</v>
      </c>
      <c r="O53" s="1">
        <v>49</v>
      </c>
      <c r="Q53">
        <v>6.3</v>
      </c>
      <c r="T53">
        <v>51.8</v>
      </c>
      <c r="X53" t="s">
        <v>513</v>
      </c>
      <c r="AA53" s="1" t="str">
        <f t="shared" si="0"/>
        <v>,empty residue bag</v>
      </c>
      <c r="AB53" t="s">
        <v>822</v>
      </c>
      <c r="AD53" s="9">
        <v>52</v>
      </c>
      <c r="AE53" s="9">
        <v>12</v>
      </c>
      <c r="AF53" s="9" t="s">
        <v>364</v>
      </c>
      <c r="AG53" s="4">
        <f t="shared" si="2"/>
        <v>0</v>
      </c>
      <c r="AH53" s="4">
        <f t="shared" si="3"/>
        <v>0</v>
      </c>
      <c r="AI53" s="4" t="str">
        <f t="shared" si="4"/>
        <v/>
      </c>
      <c r="AK53" s="5">
        <v>52</v>
      </c>
      <c r="AL53" s="1">
        <v>46.779293000000003</v>
      </c>
      <c r="AM53" s="1">
        <v>-117.084555999999</v>
      </c>
      <c r="AN53" s="1">
        <f t="shared" si="1"/>
        <v>0</v>
      </c>
    </row>
    <row r="54" spans="1:40" x14ac:dyDescent="0.3">
      <c r="A54" t="s">
        <v>482</v>
      </c>
      <c r="B54" s="1" t="s">
        <v>793</v>
      </c>
      <c r="C54" t="s">
        <v>795</v>
      </c>
      <c r="D54" s="1" t="s">
        <v>798</v>
      </c>
      <c r="E54">
        <v>53</v>
      </c>
      <c r="F54">
        <v>13</v>
      </c>
      <c r="G54" t="s">
        <v>364</v>
      </c>
      <c r="H54" s="1">
        <v>1827</v>
      </c>
      <c r="I54" s="1">
        <v>259</v>
      </c>
      <c r="J54" s="1">
        <v>1568</v>
      </c>
      <c r="L54" s="1">
        <v>605</v>
      </c>
      <c r="M54" s="1">
        <v>16</v>
      </c>
      <c r="N54" s="1">
        <v>589</v>
      </c>
      <c r="O54" s="1">
        <v>49.2</v>
      </c>
      <c r="Q54">
        <v>6.3</v>
      </c>
      <c r="T54">
        <v>50.4</v>
      </c>
      <c r="X54" t="s">
        <v>513</v>
      </c>
      <c r="AA54" s="1" t="str">
        <f t="shared" si="0"/>
        <v>,empty residue bag</v>
      </c>
      <c r="AB54" t="s">
        <v>822</v>
      </c>
      <c r="AD54" s="9">
        <v>53</v>
      </c>
      <c r="AE54" s="9">
        <v>13</v>
      </c>
      <c r="AF54" s="9" t="s">
        <v>364</v>
      </c>
      <c r="AG54" s="4">
        <f t="shared" si="2"/>
        <v>0</v>
      </c>
      <c r="AH54" s="4">
        <f t="shared" si="3"/>
        <v>0</v>
      </c>
      <c r="AI54" s="4" t="str">
        <f t="shared" si="4"/>
        <v/>
      </c>
      <c r="AK54" s="5">
        <v>53</v>
      </c>
      <c r="AL54" s="1">
        <v>46.779246000000001</v>
      </c>
      <c r="AM54" s="1">
        <v>-117.084137999999</v>
      </c>
      <c r="AN54" s="1">
        <f t="shared" si="1"/>
        <v>0</v>
      </c>
    </row>
    <row r="55" spans="1:40" x14ac:dyDescent="0.3">
      <c r="A55" t="s">
        <v>687</v>
      </c>
      <c r="B55" s="1" t="s">
        <v>793</v>
      </c>
      <c r="C55" t="s">
        <v>355</v>
      </c>
      <c r="D55" s="1" t="s">
        <v>807</v>
      </c>
      <c r="E55">
        <v>54</v>
      </c>
      <c r="F55">
        <v>14</v>
      </c>
      <c r="G55" t="s">
        <v>364</v>
      </c>
      <c r="L55" s="1">
        <v>1200</v>
      </c>
      <c r="M55" s="1">
        <v>14</v>
      </c>
      <c r="N55" s="1">
        <v>1186</v>
      </c>
      <c r="P55">
        <v>13.9</v>
      </c>
      <c r="Q55">
        <v>4.7</v>
      </c>
      <c r="R55">
        <v>67.599999999999994</v>
      </c>
      <c r="S55">
        <v>31</v>
      </c>
      <c r="T55">
        <v>56.5</v>
      </c>
      <c r="U55" t="s">
        <v>419</v>
      </c>
      <c r="AA55" s="1" t="str">
        <f t="shared" si="0"/>
        <v>,moisture</v>
      </c>
      <c r="AB55" t="s">
        <v>835</v>
      </c>
      <c r="AD55" s="9">
        <v>54</v>
      </c>
      <c r="AE55" s="9">
        <v>14</v>
      </c>
      <c r="AF55" s="9" t="s">
        <v>364</v>
      </c>
      <c r="AG55" s="4">
        <f t="shared" si="2"/>
        <v>0</v>
      </c>
      <c r="AH55" s="4">
        <f t="shared" si="3"/>
        <v>0</v>
      </c>
      <c r="AI55" s="4" t="str">
        <f t="shared" si="4"/>
        <v/>
      </c>
      <c r="AK55" s="5">
        <v>54</v>
      </c>
      <c r="AL55" s="1">
        <v>46.779308999999998</v>
      </c>
      <c r="AM55" s="1">
        <v>-117.083719999999</v>
      </c>
      <c r="AN55" s="1">
        <f t="shared" si="1"/>
        <v>0</v>
      </c>
    </row>
    <row r="56" spans="1:40" x14ac:dyDescent="0.3">
      <c r="A56" t="s">
        <v>400</v>
      </c>
      <c r="B56" s="1" t="s">
        <v>793</v>
      </c>
      <c r="C56" t="s">
        <v>352</v>
      </c>
      <c r="D56" s="1" t="s">
        <v>794</v>
      </c>
      <c r="E56">
        <v>55</v>
      </c>
      <c r="F56">
        <v>15</v>
      </c>
      <c r="G56" t="s">
        <v>364</v>
      </c>
      <c r="L56" s="1">
        <v>745</v>
      </c>
      <c r="M56" s="1">
        <v>16</v>
      </c>
      <c r="N56" s="1">
        <v>729</v>
      </c>
      <c r="P56">
        <v>13.8</v>
      </c>
      <c r="Q56">
        <v>11.1</v>
      </c>
      <c r="R56">
        <v>62.2</v>
      </c>
      <c r="T56">
        <v>52.8</v>
      </c>
      <c r="AA56" s="1" t="str">
        <f t="shared" si="0"/>
        <v/>
      </c>
      <c r="AB56" t="s">
        <v>397</v>
      </c>
      <c r="AD56" s="9">
        <v>55</v>
      </c>
      <c r="AE56" s="9">
        <v>15</v>
      </c>
      <c r="AF56" s="9" t="s">
        <v>364</v>
      </c>
      <c r="AG56" s="4">
        <f t="shared" si="2"/>
        <v>0</v>
      </c>
      <c r="AH56" s="4">
        <f t="shared" si="3"/>
        <v>0</v>
      </c>
      <c r="AI56" s="4" t="str">
        <f t="shared" si="4"/>
        <v/>
      </c>
      <c r="AK56" s="5">
        <v>55</v>
      </c>
      <c r="AL56" s="1">
        <v>46.779229999999998</v>
      </c>
      <c r="AM56" s="1">
        <v>-117.08330199999899</v>
      </c>
      <c r="AN56" s="1">
        <f t="shared" si="1"/>
        <v>0</v>
      </c>
    </row>
    <row r="57" spans="1:40" x14ac:dyDescent="0.3">
      <c r="A57" t="s">
        <v>401</v>
      </c>
      <c r="B57" s="1" t="s">
        <v>793</v>
      </c>
      <c r="C57" t="s">
        <v>352</v>
      </c>
      <c r="D57" s="1" t="s">
        <v>794</v>
      </c>
      <c r="E57">
        <v>56</v>
      </c>
      <c r="F57">
        <v>16</v>
      </c>
      <c r="G57" t="s">
        <v>364</v>
      </c>
      <c r="L57" s="1">
        <v>872</v>
      </c>
      <c r="M57" s="1">
        <v>16</v>
      </c>
      <c r="N57" s="1">
        <v>856</v>
      </c>
      <c r="P57">
        <v>12.3</v>
      </c>
      <c r="Q57">
        <v>10.9</v>
      </c>
      <c r="R57">
        <v>64.7</v>
      </c>
      <c r="T57">
        <v>53.8</v>
      </c>
      <c r="AA57" s="1" t="str">
        <f t="shared" si="0"/>
        <v/>
      </c>
      <c r="AB57" t="s">
        <v>397</v>
      </c>
      <c r="AD57" s="9">
        <v>56</v>
      </c>
      <c r="AE57" s="9">
        <v>16</v>
      </c>
      <c r="AF57" s="9" t="s">
        <v>364</v>
      </c>
      <c r="AG57" s="4">
        <f t="shared" si="2"/>
        <v>0</v>
      </c>
      <c r="AH57" s="4">
        <f t="shared" si="3"/>
        <v>0</v>
      </c>
      <c r="AI57" s="4" t="str">
        <f t="shared" si="4"/>
        <v/>
      </c>
      <c r="AK57" s="5">
        <v>56</v>
      </c>
      <c r="AL57" s="1">
        <v>46.779311276999998</v>
      </c>
      <c r="AM57" s="1">
        <v>-117.082901907999</v>
      </c>
      <c r="AN57" s="1">
        <f t="shared" si="1"/>
        <v>0</v>
      </c>
    </row>
    <row r="58" spans="1:40" x14ac:dyDescent="0.3">
      <c r="A58" t="s">
        <v>710</v>
      </c>
      <c r="B58" s="1" t="s">
        <v>793</v>
      </c>
      <c r="C58" t="s">
        <v>354</v>
      </c>
      <c r="D58" s="1" t="s">
        <v>808</v>
      </c>
      <c r="E58">
        <v>57</v>
      </c>
      <c r="F58">
        <v>17</v>
      </c>
      <c r="G58" t="s">
        <v>364</v>
      </c>
      <c r="H58" s="1">
        <v>543</v>
      </c>
      <c r="I58" s="1">
        <v>56</v>
      </c>
      <c r="J58" s="1">
        <v>487</v>
      </c>
      <c r="L58" s="1">
        <v>285</v>
      </c>
      <c r="M58" s="1">
        <v>20</v>
      </c>
      <c r="N58" s="1">
        <v>265</v>
      </c>
      <c r="AA58" s="1" t="str">
        <f t="shared" si="0"/>
        <v/>
      </c>
      <c r="AB58" t="s">
        <v>397</v>
      </c>
      <c r="AD58" s="9">
        <v>57</v>
      </c>
      <c r="AE58" s="9">
        <v>17</v>
      </c>
      <c r="AF58" s="9" t="s">
        <v>364</v>
      </c>
      <c r="AG58" s="4">
        <f t="shared" si="2"/>
        <v>0</v>
      </c>
      <c r="AH58" s="4">
        <f t="shared" si="3"/>
        <v>0</v>
      </c>
      <c r="AI58" s="4" t="str">
        <f t="shared" si="4"/>
        <v/>
      </c>
      <c r="AK58" s="5">
        <v>57</v>
      </c>
      <c r="AL58" s="1">
        <v>46.779336000000001</v>
      </c>
      <c r="AM58" s="1">
        <v>-117.082465999999</v>
      </c>
      <c r="AN58" s="1">
        <f t="shared" si="1"/>
        <v>0</v>
      </c>
    </row>
    <row r="59" spans="1:40" x14ac:dyDescent="0.3">
      <c r="A59" t="s">
        <v>727</v>
      </c>
      <c r="B59" s="1" t="s">
        <v>793</v>
      </c>
      <c r="C59" t="s">
        <v>354</v>
      </c>
      <c r="D59" s="1" t="s">
        <v>809</v>
      </c>
      <c r="E59">
        <v>58</v>
      </c>
      <c r="F59">
        <v>18</v>
      </c>
      <c r="G59" t="s">
        <v>364</v>
      </c>
      <c r="H59" s="1">
        <v>676</v>
      </c>
      <c r="I59" s="1">
        <v>56</v>
      </c>
      <c r="J59" s="1">
        <v>620</v>
      </c>
      <c r="L59" s="1">
        <v>316</v>
      </c>
      <c r="M59" s="1">
        <v>20</v>
      </c>
      <c r="N59" s="1">
        <v>296</v>
      </c>
      <c r="AA59" s="1" t="str">
        <f t="shared" si="0"/>
        <v/>
      </c>
      <c r="AB59" t="s">
        <v>397</v>
      </c>
      <c r="AD59" s="9">
        <v>58</v>
      </c>
      <c r="AE59" s="9">
        <v>18</v>
      </c>
      <c r="AF59" s="9" t="s">
        <v>364</v>
      </c>
      <c r="AG59" s="4">
        <f t="shared" si="2"/>
        <v>0</v>
      </c>
      <c r="AH59" s="4">
        <f t="shared" si="3"/>
        <v>0</v>
      </c>
      <c r="AI59" s="4" t="str">
        <f t="shared" si="4"/>
        <v/>
      </c>
      <c r="AK59" s="5">
        <v>58</v>
      </c>
      <c r="AL59" s="1">
        <v>46.779138000000003</v>
      </c>
      <c r="AM59" s="1">
        <v>-117.08204799999901</v>
      </c>
      <c r="AN59" s="1">
        <f t="shared" si="1"/>
        <v>0</v>
      </c>
    </row>
    <row r="60" spans="1:40" x14ac:dyDescent="0.3">
      <c r="A60" t="s">
        <v>502</v>
      </c>
      <c r="B60" s="1" t="s">
        <v>793</v>
      </c>
      <c r="C60" t="s">
        <v>795</v>
      </c>
      <c r="D60" s="1" t="s">
        <v>799</v>
      </c>
      <c r="E60">
        <v>59</v>
      </c>
      <c r="F60">
        <v>19</v>
      </c>
      <c r="G60" t="s">
        <v>364</v>
      </c>
      <c r="H60" s="1">
        <v>1768</v>
      </c>
      <c r="I60" s="1">
        <v>259</v>
      </c>
      <c r="J60" s="1">
        <v>1509</v>
      </c>
      <c r="L60" s="1">
        <v>553</v>
      </c>
      <c r="M60" s="1">
        <v>16</v>
      </c>
      <c r="N60" s="1">
        <v>537</v>
      </c>
      <c r="O60" s="1">
        <v>48.2</v>
      </c>
      <c r="Q60">
        <v>6.2</v>
      </c>
      <c r="T60">
        <v>50.6</v>
      </c>
      <c r="X60" t="s">
        <v>513</v>
      </c>
      <c r="AA60" s="1" t="str">
        <f t="shared" si="0"/>
        <v>,empty residue bag</v>
      </c>
      <c r="AB60" t="s">
        <v>822</v>
      </c>
      <c r="AD60" s="9">
        <v>59</v>
      </c>
      <c r="AE60" s="9">
        <v>19</v>
      </c>
      <c r="AF60" s="9" t="s">
        <v>364</v>
      </c>
      <c r="AG60" s="4">
        <f t="shared" si="2"/>
        <v>0</v>
      </c>
      <c r="AH60" s="4">
        <f t="shared" si="3"/>
        <v>0</v>
      </c>
      <c r="AI60" s="4" t="str">
        <f t="shared" si="4"/>
        <v/>
      </c>
      <c r="AK60" s="5">
        <v>59</v>
      </c>
      <c r="AL60" s="1">
        <v>46.779252442000001</v>
      </c>
      <c r="AM60" s="1">
        <v>-117.08160014699899</v>
      </c>
      <c r="AN60" s="1">
        <f t="shared" si="1"/>
        <v>0</v>
      </c>
    </row>
    <row r="61" spans="1:40" x14ac:dyDescent="0.3">
      <c r="A61" t="s">
        <v>503</v>
      </c>
      <c r="B61" s="1" t="s">
        <v>793</v>
      </c>
      <c r="C61" t="s">
        <v>795</v>
      </c>
      <c r="D61" s="1" t="s">
        <v>799</v>
      </c>
      <c r="E61">
        <v>60</v>
      </c>
      <c r="F61">
        <v>20</v>
      </c>
      <c r="G61" t="s">
        <v>364</v>
      </c>
      <c r="H61" s="1">
        <v>1374</v>
      </c>
      <c r="I61" s="1">
        <v>259</v>
      </c>
      <c r="J61" s="1">
        <v>1115</v>
      </c>
      <c r="L61" s="1">
        <v>570</v>
      </c>
      <c r="M61" s="1">
        <v>16</v>
      </c>
      <c r="N61" s="1">
        <v>554</v>
      </c>
      <c r="O61" s="1">
        <v>46.5</v>
      </c>
      <c r="Q61">
        <v>7.4</v>
      </c>
      <c r="T61">
        <v>49.5</v>
      </c>
      <c r="X61" t="s">
        <v>513</v>
      </c>
      <c r="AA61" s="1" t="str">
        <f t="shared" si="0"/>
        <v>,empty residue bag</v>
      </c>
      <c r="AB61" t="s">
        <v>822</v>
      </c>
      <c r="AD61" s="9">
        <v>60</v>
      </c>
      <c r="AE61" s="9">
        <v>20</v>
      </c>
      <c r="AF61" s="9" t="s">
        <v>364</v>
      </c>
      <c r="AG61" s="4">
        <f t="shared" si="2"/>
        <v>0</v>
      </c>
      <c r="AH61" s="4">
        <f t="shared" si="3"/>
        <v>0</v>
      </c>
      <c r="AI61" s="4" t="str">
        <f t="shared" si="4"/>
        <v/>
      </c>
      <c r="AK61" s="5">
        <v>60</v>
      </c>
      <c r="AL61" s="1">
        <v>46.779279000000002</v>
      </c>
      <c r="AM61" s="1">
        <v>-117.081211999999</v>
      </c>
      <c r="AN61" s="1">
        <f t="shared" si="1"/>
        <v>0</v>
      </c>
    </row>
    <row r="62" spans="1:40" x14ac:dyDescent="0.3">
      <c r="A62" t="s">
        <v>528</v>
      </c>
      <c r="B62" s="1" t="s">
        <v>793</v>
      </c>
      <c r="C62" t="s">
        <v>353</v>
      </c>
      <c r="D62" s="1" t="s">
        <v>800</v>
      </c>
      <c r="E62">
        <v>61</v>
      </c>
      <c r="F62">
        <v>21</v>
      </c>
      <c r="G62" t="s">
        <v>364</v>
      </c>
      <c r="L62" s="1">
        <v>700</v>
      </c>
      <c r="M62" s="1">
        <v>19</v>
      </c>
      <c r="N62" s="1">
        <v>681</v>
      </c>
      <c r="P62">
        <v>10</v>
      </c>
      <c r="Q62">
        <v>11.2</v>
      </c>
      <c r="R62">
        <v>68.099999999999994</v>
      </c>
      <c r="S62">
        <v>27.8</v>
      </c>
      <c r="T62">
        <v>56.9</v>
      </c>
      <c r="AA62" s="1" t="str">
        <f t="shared" si="0"/>
        <v/>
      </c>
      <c r="AB62" t="s">
        <v>397</v>
      </c>
      <c r="AD62" s="9">
        <v>61</v>
      </c>
      <c r="AE62" s="9">
        <v>21</v>
      </c>
      <c r="AF62" s="9" t="s">
        <v>364</v>
      </c>
      <c r="AG62" s="4">
        <f t="shared" si="2"/>
        <v>0</v>
      </c>
      <c r="AH62" s="4">
        <f t="shared" si="3"/>
        <v>0</v>
      </c>
      <c r="AI62" s="4" t="str">
        <f t="shared" si="4"/>
        <v/>
      </c>
      <c r="AK62" s="5">
        <v>61</v>
      </c>
      <c r="AL62" s="1">
        <v>46.779134999999997</v>
      </c>
      <c r="AM62" s="1">
        <v>-117.080793999999</v>
      </c>
      <c r="AN62" s="1">
        <f t="shared" si="1"/>
        <v>0</v>
      </c>
    </row>
    <row r="63" spans="1:40" x14ac:dyDescent="0.3">
      <c r="A63" t="s">
        <v>529</v>
      </c>
      <c r="B63" s="1" t="s">
        <v>793</v>
      </c>
      <c r="C63" t="s">
        <v>353</v>
      </c>
      <c r="D63" s="1" t="s">
        <v>800</v>
      </c>
      <c r="E63">
        <v>62</v>
      </c>
      <c r="F63">
        <v>22</v>
      </c>
      <c r="G63" t="s">
        <v>364</v>
      </c>
      <c r="L63" s="1">
        <v>474</v>
      </c>
      <c r="M63" s="1">
        <v>19</v>
      </c>
      <c r="N63" s="1">
        <v>455</v>
      </c>
      <c r="P63">
        <v>14.8</v>
      </c>
      <c r="Q63">
        <v>9.6</v>
      </c>
      <c r="R63">
        <v>65.900000000000006</v>
      </c>
      <c r="S63">
        <v>38.5</v>
      </c>
      <c r="T63">
        <v>52.5</v>
      </c>
      <c r="AA63" s="1" t="str">
        <f t="shared" si="0"/>
        <v/>
      </c>
      <c r="AB63" t="s">
        <v>397</v>
      </c>
      <c r="AD63" s="9">
        <v>62</v>
      </c>
      <c r="AE63" s="9">
        <v>22</v>
      </c>
      <c r="AF63" s="9" t="s">
        <v>364</v>
      </c>
      <c r="AG63" s="4">
        <f t="shared" si="2"/>
        <v>0</v>
      </c>
      <c r="AH63" s="4">
        <f t="shared" si="3"/>
        <v>0</v>
      </c>
      <c r="AI63" s="4" t="str">
        <f t="shared" si="4"/>
        <v/>
      </c>
      <c r="AK63" s="5">
        <v>62</v>
      </c>
      <c r="AL63" s="1">
        <v>46.779418466000003</v>
      </c>
      <c r="AM63" s="1">
        <v>-117.080399882999</v>
      </c>
      <c r="AN63" s="1">
        <f t="shared" si="1"/>
        <v>0</v>
      </c>
    </row>
    <row r="64" spans="1:40" x14ac:dyDescent="0.3">
      <c r="A64" t="s">
        <v>746</v>
      </c>
      <c r="B64" s="1" t="s">
        <v>793</v>
      </c>
      <c r="C64" t="s">
        <v>354</v>
      </c>
      <c r="D64" s="1" t="s">
        <v>810</v>
      </c>
      <c r="E64">
        <v>63</v>
      </c>
      <c r="F64">
        <v>23</v>
      </c>
      <c r="G64" t="s">
        <v>364</v>
      </c>
      <c r="H64" s="1">
        <v>893</v>
      </c>
      <c r="I64" s="1">
        <v>56</v>
      </c>
      <c r="J64" s="1">
        <v>837</v>
      </c>
      <c r="L64" s="1">
        <v>413</v>
      </c>
      <c r="M64" s="1">
        <v>20</v>
      </c>
      <c r="N64" s="1">
        <v>393</v>
      </c>
      <c r="AA64" s="1" t="str">
        <f t="shared" si="0"/>
        <v/>
      </c>
      <c r="AB64" t="s">
        <v>397</v>
      </c>
      <c r="AD64" s="9">
        <v>63</v>
      </c>
      <c r="AE64" s="9">
        <v>23</v>
      </c>
      <c r="AF64" s="9" t="s">
        <v>364</v>
      </c>
      <c r="AG64" s="4">
        <f t="shared" si="2"/>
        <v>0</v>
      </c>
      <c r="AH64" s="4">
        <f t="shared" si="3"/>
        <v>0</v>
      </c>
      <c r="AI64" s="4" t="str">
        <f t="shared" si="4"/>
        <v/>
      </c>
      <c r="AK64" s="5">
        <v>63</v>
      </c>
      <c r="AL64" s="1">
        <v>46.779369000000003</v>
      </c>
      <c r="AM64" s="1">
        <v>-117.079957999999</v>
      </c>
      <c r="AN64" s="1">
        <f t="shared" si="1"/>
        <v>0</v>
      </c>
    </row>
    <row r="65" spans="1:40" x14ac:dyDescent="0.3">
      <c r="A65" t="s">
        <v>761</v>
      </c>
      <c r="B65" s="1" t="s">
        <v>793</v>
      </c>
      <c r="C65" t="s">
        <v>354</v>
      </c>
      <c r="D65" s="1" t="s">
        <v>811</v>
      </c>
      <c r="E65">
        <v>64</v>
      </c>
      <c r="F65">
        <v>24</v>
      </c>
      <c r="G65" t="s">
        <v>364</v>
      </c>
      <c r="H65" s="1">
        <v>868</v>
      </c>
      <c r="I65" s="1">
        <v>56</v>
      </c>
      <c r="J65" s="1">
        <v>812</v>
      </c>
      <c r="L65" s="1">
        <v>459</v>
      </c>
      <c r="M65" s="1">
        <v>20</v>
      </c>
      <c r="N65" s="1">
        <v>439</v>
      </c>
      <c r="AA65" s="1" t="str">
        <f t="shared" si="0"/>
        <v/>
      </c>
      <c r="AB65" t="s">
        <v>397</v>
      </c>
      <c r="AD65" s="9">
        <v>64</v>
      </c>
      <c r="AE65" s="9">
        <v>24</v>
      </c>
      <c r="AF65" s="9" t="s">
        <v>364</v>
      </c>
      <c r="AG65" s="4">
        <f t="shared" si="2"/>
        <v>0</v>
      </c>
      <c r="AH65" s="4">
        <f t="shared" si="3"/>
        <v>0</v>
      </c>
      <c r="AI65" s="4" t="str">
        <f t="shared" si="4"/>
        <v/>
      </c>
      <c r="AK65" s="5">
        <v>64</v>
      </c>
      <c r="AL65" s="1">
        <v>46.779333000000001</v>
      </c>
      <c r="AM65" s="1">
        <v>-117.079539999999</v>
      </c>
      <c r="AN65" s="1">
        <f t="shared" si="1"/>
        <v>0</v>
      </c>
    </row>
    <row r="66" spans="1:40" x14ac:dyDescent="0.3">
      <c r="A66" t="s">
        <v>774</v>
      </c>
      <c r="B66" s="1" t="s">
        <v>793</v>
      </c>
      <c r="C66" t="s">
        <v>354</v>
      </c>
      <c r="D66" s="1" t="s">
        <v>812</v>
      </c>
      <c r="E66">
        <v>65</v>
      </c>
      <c r="F66">
        <v>25</v>
      </c>
      <c r="G66" t="s">
        <v>364</v>
      </c>
      <c r="H66" s="1">
        <v>1087</v>
      </c>
      <c r="I66" s="1">
        <v>56</v>
      </c>
      <c r="J66" s="1">
        <v>1031</v>
      </c>
      <c r="L66" s="1">
        <v>589</v>
      </c>
      <c r="M66" s="1">
        <v>20</v>
      </c>
      <c r="N66" s="1">
        <v>569</v>
      </c>
      <c r="AA66" s="1" t="str">
        <f t="shared" ref="AA66:AA129" si="5">_xlfn.CONCAT(IF(K66&lt;&gt;"",K66,""),IF(U66&lt;&gt;"",_xlfn.CONCAT(",",U66),""),IF(V66&lt;&gt;"",_xlfn.CONCAT(",",V66),""),IF(W66&lt;&gt;"",_xlfn.CONCAT(",",W66),""),IF(X66&lt;&gt;"",_xlfn.CONCAT(",",X66),""),IF(Y66&lt;&gt;"",_xlfn.CONCAT(",",Y66),""))</f>
        <v/>
      </c>
      <c r="AB66" t="s">
        <v>397</v>
      </c>
      <c r="AD66" s="9">
        <v>65</v>
      </c>
      <c r="AE66" s="9">
        <v>25</v>
      </c>
      <c r="AF66" s="9" t="s">
        <v>364</v>
      </c>
      <c r="AG66" s="4">
        <f t="shared" si="2"/>
        <v>0</v>
      </c>
      <c r="AH66" s="4">
        <f t="shared" si="3"/>
        <v>0</v>
      </c>
      <c r="AI66" s="4" t="str">
        <f t="shared" si="4"/>
        <v/>
      </c>
      <c r="AK66" s="5">
        <v>65</v>
      </c>
      <c r="AL66" s="1">
        <v>46.779254000000002</v>
      </c>
      <c r="AM66" s="1">
        <v>-117.079121999999</v>
      </c>
      <c r="AN66" s="1">
        <f t="shared" si="1"/>
        <v>0</v>
      </c>
    </row>
    <row r="67" spans="1:40" x14ac:dyDescent="0.3">
      <c r="A67" t="s">
        <v>775</v>
      </c>
      <c r="B67" s="1" t="s">
        <v>793</v>
      </c>
      <c r="C67" t="s">
        <v>354</v>
      </c>
      <c r="D67" s="1" t="s">
        <v>812</v>
      </c>
      <c r="E67">
        <v>66</v>
      </c>
      <c r="F67">
        <v>26</v>
      </c>
      <c r="G67" t="s">
        <v>364</v>
      </c>
      <c r="H67" s="1">
        <v>934</v>
      </c>
      <c r="I67" s="1">
        <v>56</v>
      </c>
      <c r="J67" s="1">
        <v>878</v>
      </c>
      <c r="L67" s="1">
        <v>473</v>
      </c>
      <c r="M67" s="1">
        <v>20</v>
      </c>
      <c r="N67" s="1">
        <v>453</v>
      </c>
      <c r="AA67" s="1" t="str">
        <f t="shared" si="5"/>
        <v/>
      </c>
      <c r="AB67" t="s">
        <v>397</v>
      </c>
      <c r="AD67" s="9">
        <v>66</v>
      </c>
      <c r="AE67" s="9">
        <v>26</v>
      </c>
      <c r="AF67" s="9" t="s">
        <v>364</v>
      </c>
      <c r="AG67" s="4">
        <f t="shared" ref="AG67:AG130" si="6">E67-AD67</f>
        <v>0</v>
      </c>
      <c r="AH67" s="4">
        <f t="shared" ref="AH67:AH130" si="7">AE67-F67</f>
        <v>0</v>
      </c>
      <c r="AI67" s="4" t="str">
        <f t="shared" ref="AI67:AI130" si="8">IF(AF67=G67,"","error")</f>
        <v/>
      </c>
      <c r="AK67" s="5">
        <v>66</v>
      </c>
      <c r="AL67" s="1">
        <v>46.779286462000002</v>
      </c>
      <c r="AM67" s="1">
        <v>-117.078733845999</v>
      </c>
      <c r="AN67" s="1">
        <f t="shared" si="1"/>
        <v>0</v>
      </c>
    </row>
    <row r="68" spans="1:40" x14ac:dyDescent="0.3">
      <c r="A68" t="s">
        <v>784</v>
      </c>
      <c r="B68" s="1" t="s">
        <v>793</v>
      </c>
      <c r="C68" t="s">
        <v>354</v>
      </c>
      <c r="D68" s="1" t="s">
        <v>813</v>
      </c>
      <c r="E68">
        <v>67</v>
      </c>
      <c r="F68">
        <v>27</v>
      </c>
      <c r="G68" t="s">
        <v>364</v>
      </c>
      <c r="H68" s="1">
        <v>658</v>
      </c>
      <c r="I68" s="1">
        <v>56</v>
      </c>
      <c r="J68" s="1">
        <v>602</v>
      </c>
      <c r="L68" s="1">
        <v>335</v>
      </c>
      <c r="M68" s="1">
        <v>20</v>
      </c>
      <c r="N68" s="1">
        <v>315</v>
      </c>
      <c r="AA68" s="1" t="str">
        <f t="shared" si="5"/>
        <v/>
      </c>
      <c r="AB68" t="s">
        <v>397</v>
      </c>
      <c r="AD68" s="9">
        <v>67</v>
      </c>
      <c r="AE68" s="9">
        <v>27</v>
      </c>
      <c r="AF68" s="9" t="s">
        <v>364</v>
      </c>
      <c r="AG68" s="4">
        <f t="shared" si="6"/>
        <v>0</v>
      </c>
      <c r="AH68" s="4">
        <f t="shared" si="7"/>
        <v>0</v>
      </c>
      <c r="AI68" s="4" t="str">
        <f t="shared" si="8"/>
        <v/>
      </c>
      <c r="AK68" s="5">
        <v>67</v>
      </c>
      <c r="AL68" s="1">
        <v>46.779271000000001</v>
      </c>
      <c r="AM68" s="1">
        <v>-117.078285999999</v>
      </c>
      <c r="AN68" s="1">
        <f t="shared" ref="AN68:AN131" si="9">AK68-AD68</f>
        <v>0</v>
      </c>
    </row>
    <row r="69" spans="1:40" x14ac:dyDescent="0.3">
      <c r="A69" t="s">
        <v>562</v>
      </c>
      <c r="B69" s="1" t="s">
        <v>793</v>
      </c>
      <c r="C69" t="s">
        <v>355</v>
      </c>
      <c r="D69" s="1" t="s">
        <v>801</v>
      </c>
      <c r="E69">
        <v>68</v>
      </c>
      <c r="F69">
        <v>3</v>
      </c>
      <c r="G69" t="s">
        <v>369</v>
      </c>
      <c r="L69" s="1">
        <v>727</v>
      </c>
      <c r="M69" s="1">
        <v>14</v>
      </c>
      <c r="N69" s="1">
        <v>713</v>
      </c>
      <c r="P69">
        <v>11.9</v>
      </c>
      <c r="Q69">
        <v>4.5999999999999996</v>
      </c>
      <c r="R69">
        <v>70.400000000000006</v>
      </c>
      <c r="S69">
        <v>23.7</v>
      </c>
      <c r="T69">
        <v>54.5</v>
      </c>
      <c r="U69" t="s">
        <v>419</v>
      </c>
      <c r="AA69" s="1" t="str">
        <f t="shared" si="5"/>
        <v>,moisture</v>
      </c>
      <c r="AB69" t="s">
        <v>835</v>
      </c>
      <c r="AD69" s="9">
        <v>68</v>
      </c>
      <c r="AE69" s="9">
        <v>3</v>
      </c>
      <c r="AF69" s="9" t="s">
        <v>369</v>
      </c>
      <c r="AG69" s="4">
        <f t="shared" si="6"/>
        <v>0</v>
      </c>
      <c r="AH69" s="4">
        <f t="shared" si="7"/>
        <v>0</v>
      </c>
      <c r="AI69" s="4" t="str">
        <f t="shared" si="8"/>
        <v/>
      </c>
      <c r="AK69" s="5">
        <v>68</v>
      </c>
      <c r="AL69" s="1">
        <v>46.779439000000004</v>
      </c>
      <c r="AM69" s="1">
        <v>-117.088230999999</v>
      </c>
      <c r="AN69" s="1">
        <f t="shared" si="9"/>
        <v>0</v>
      </c>
    </row>
    <row r="70" spans="1:40" x14ac:dyDescent="0.3">
      <c r="A70" t="s">
        <v>583</v>
      </c>
      <c r="B70" s="1" t="s">
        <v>793</v>
      </c>
      <c r="C70" t="s">
        <v>355</v>
      </c>
      <c r="D70" s="1" t="s">
        <v>802</v>
      </c>
      <c r="E70">
        <v>69</v>
      </c>
      <c r="F70">
        <v>4</v>
      </c>
      <c r="G70" t="s">
        <v>369</v>
      </c>
      <c r="L70" s="1">
        <v>857</v>
      </c>
      <c r="M70" s="1">
        <v>14</v>
      </c>
      <c r="N70" s="1">
        <v>843</v>
      </c>
      <c r="P70">
        <v>9.9</v>
      </c>
      <c r="Q70">
        <v>4.9000000000000004</v>
      </c>
      <c r="R70">
        <v>69</v>
      </c>
      <c r="S70">
        <v>20.8</v>
      </c>
      <c r="T70">
        <v>54.8</v>
      </c>
      <c r="U70" t="s">
        <v>419</v>
      </c>
      <c r="AA70" s="1" t="str">
        <f t="shared" si="5"/>
        <v>,moisture</v>
      </c>
      <c r="AB70" t="s">
        <v>835</v>
      </c>
      <c r="AD70" s="9">
        <v>69</v>
      </c>
      <c r="AE70" s="9">
        <v>4</v>
      </c>
      <c r="AF70" s="9" t="s">
        <v>369</v>
      </c>
      <c r="AG70" s="4">
        <f t="shared" si="6"/>
        <v>0</v>
      </c>
      <c r="AH70" s="4">
        <f t="shared" si="7"/>
        <v>0</v>
      </c>
      <c r="AI70" s="4" t="str">
        <f t="shared" si="8"/>
        <v/>
      </c>
      <c r="AK70" s="5">
        <v>69</v>
      </c>
      <c r="AL70" s="1">
        <v>46.779414000000003</v>
      </c>
      <c r="AM70" s="1">
        <v>-117.087812999999</v>
      </c>
      <c r="AN70" s="1">
        <f t="shared" si="9"/>
        <v>0</v>
      </c>
    </row>
    <row r="71" spans="1:40" x14ac:dyDescent="0.3">
      <c r="A71" t="s">
        <v>584</v>
      </c>
      <c r="B71" s="1" t="s">
        <v>793</v>
      </c>
      <c r="C71" t="s">
        <v>355</v>
      </c>
      <c r="D71" s="1" t="s">
        <v>802</v>
      </c>
      <c r="E71">
        <v>70</v>
      </c>
      <c r="F71">
        <v>5</v>
      </c>
      <c r="G71" t="s">
        <v>369</v>
      </c>
      <c r="H71" s="1">
        <v>2819</v>
      </c>
      <c r="I71" s="1">
        <v>55</v>
      </c>
      <c r="J71" s="1">
        <v>2764</v>
      </c>
      <c r="L71" s="1">
        <v>915</v>
      </c>
      <c r="M71" s="1">
        <v>14</v>
      </c>
      <c r="N71" s="1">
        <v>901</v>
      </c>
      <c r="P71">
        <v>13.7</v>
      </c>
      <c r="Q71">
        <v>13.9</v>
      </c>
      <c r="R71">
        <v>65.8</v>
      </c>
      <c r="S71">
        <v>34.1</v>
      </c>
      <c r="T71">
        <v>51.2</v>
      </c>
      <c r="AA71" s="1" t="str">
        <f t="shared" si="5"/>
        <v/>
      </c>
      <c r="AB71" t="s">
        <v>397</v>
      </c>
      <c r="AD71" s="9">
        <v>70</v>
      </c>
      <c r="AE71" s="9">
        <v>5</v>
      </c>
      <c r="AF71" s="9" t="s">
        <v>369</v>
      </c>
      <c r="AG71" s="4">
        <f t="shared" si="6"/>
        <v>0</v>
      </c>
      <c r="AH71" s="4">
        <f t="shared" si="7"/>
        <v>0</v>
      </c>
      <c r="AI71" s="4" t="str">
        <f t="shared" si="8"/>
        <v/>
      </c>
      <c r="AK71" s="5">
        <v>70</v>
      </c>
      <c r="AL71" s="1">
        <v>46.779586999999999</v>
      </c>
      <c r="AM71" s="1">
        <v>-117.08739499999901</v>
      </c>
      <c r="AN71" s="1">
        <f t="shared" si="9"/>
        <v>0</v>
      </c>
    </row>
    <row r="72" spans="1:40" x14ac:dyDescent="0.3">
      <c r="A72" t="s">
        <v>604</v>
      </c>
      <c r="B72" s="1" t="s">
        <v>793</v>
      </c>
      <c r="C72" t="s">
        <v>355</v>
      </c>
      <c r="D72" s="1" t="s">
        <v>803</v>
      </c>
      <c r="E72">
        <v>71</v>
      </c>
      <c r="F72">
        <v>6</v>
      </c>
      <c r="G72" t="s">
        <v>369</v>
      </c>
      <c r="L72" s="1">
        <v>1107</v>
      </c>
      <c r="M72" s="1">
        <v>14</v>
      </c>
      <c r="N72" s="1">
        <v>1093</v>
      </c>
      <c r="P72">
        <v>12</v>
      </c>
      <c r="Q72">
        <v>5</v>
      </c>
      <c r="R72">
        <v>68.900000000000006</v>
      </c>
      <c r="S72">
        <v>24.3</v>
      </c>
      <c r="T72">
        <v>57.8</v>
      </c>
      <c r="U72" t="s">
        <v>419</v>
      </c>
      <c r="AA72" s="1" t="str">
        <f t="shared" si="5"/>
        <v>,moisture</v>
      </c>
      <c r="AB72" t="s">
        <v>835</v>
      </c>
      <c r="AD72" s="9">
        <v>71</v>
      </c>
      <c r="AE72" s="9">
        <v>6</v>
      </c>
      <c r="AF72" s="9" t="s">
        <v>369</v>
      </c>
      <c r="AG72" s="4">
        <f t="shared" si="6"/>
        <v>0</v>
      </c>
      <c r="AH72" s="4">
        <f t="shared" si="7"/>
        <v>0</v>
      </c>
      <c r="AI72" s="4" t="str">
        <f t="shared" si="8"/>
        <v/>
      </c>
      <c r="AK72" s="5">
        <v>71</v>
      </c>
      <c r="AL72" s="1">
        <v>46.779564000000001</v>
      </c>
      <c r="AM72" s="1">
        <v>-117.086976999999</v>
      </c>
      <c r="AN72" s="1">
        <f t="shared" si="9"/>
        <v>0</v>
      </c>
    </row>
    <row r="73" spans="1:40" x14ac:dyDescent="0.3">
      <c r="A73" t="s">
        <v>628</v>
      </c>
      <c r="B73" s="1" t="s">
        <v>793</v>
      </c>
      <c r="C73" t="s">
        <v>355</v>
      </c>
      <c r="D73" s="1" t="s">
        <v>804</v>
      </c>
      <c r="E73">
        <v>72</v>
      </c>
      <c r="F73">
        <v>7</v>
      </c>
      <c r="G73" t="s">
        <v>369</v>
      </c>
      <c r="L73" s="1">
        <v>1307</v>
      </c>
      <c r="M73" s="1">
        <v>14</v>
      </c>
      <c r="N73" s="1">
        <v>1293</v>
      </c>
      <c r="P73">
        <v>10.7</v>
      </c>
      <c r="Q73">
        <v>5</v>
      </c>
      <c r="R73">
        <v>69</v>
      </c>
      <c r="S73">
        <v>21.4</v>
      </c>
      <c r="T73">
        <v>58.7</v>
      </c>
      <c r="U73" t="s">
        <v>419</v>
      </c>
      <c r="AA73" s="1" t="str">
        <f t="shared" si="5"/>
        <v>,moisture</v>
      </c>
      <c r="AB73" t="s">
        <v>835</v>
      </c>
      <c r="AD73" s="9">
        <v>72</v>
      </c>
      <c r="AE73" s="9">
        <v>7</v>
      </c>
      <c r="AF73" s="9" t="s">
        <v>369</v>
      </c>
      <c r="AG73" s="4">
        <f t="shared" si="6"/>
        <v>0</v>
      </c>
      <c r="AH73" s="4">
        <f t="shared" si="7"/>
        <v>0</v>
      </c>
      <c r="AI73" s="4" t="str">
        <f t="shared" si="8"/>
        <v/>
      </c>
      <c r="AK73" s="5">
        <v>72</v>
      </c>
      <c r="AL73" s="1">
        <v>46.779648999999999</v>
      </c>
      <c r="AM73" s="1">
        <v>-117.086558999999</v>
      </c>
      <c r="AN73" s="1">
        <f t="shared" si="9"/>
        <v>0</v>
      </c>
    </row>
    <row r="74" spans="1:40" x14ac:dyDescent="0.3">
      <c r="A74" t="s">
        <v>629</v>
      </c>
      <c r="B74" s="1" t="s">
        <v>793</v>
      </c>
      <c r="C74" t="s">
        <v>355</v>
      </c>
      <c r="D74" s="1" t="s">
        <v>804</v>
      </c>
      <c r="E74">
        <v>73</v>
      </c>
      <c r="F74">
        <v>8</v>
      </c>
      <c r="G74" t="s">
        <v>369</v>
      </c>
      <c r="L74" s="1">
        <v>905</v>
      </c>
      <c r="M74" s="1">
        <v>14</v>
      </c>
      <c r="N74" s="1">
        <v>891</v>
      </c>
      <c r="P74">
        <v>11.8</v>
      </c>
      <c r="Q74">
        <v>4.5</v>
      </c>
      <c r="R74">
        <v>68.7</v>
      </c>
      <c r="S74">
        <v>22.3</v>
      </c>
      <c r="T74">
        <v>52.9</v>
      </c>
      <c r="U74" t="s">
        <v>419</v>
      </c>
      <c r="AA74" s="1" t="str">
        <f t="shared" si="5"/>
        <v>,moisture</v>
      </c>
      <c r="AB74" t="s">
        <v>835</v>
      </c>
      <c r="AD74" s="9">
        <v>73</v>
      </c>
      <c r="AE74" s="9">
        <v>8</v>
      </c>
      <c r="AF74" s="9" t="s">
        <v>369</v>
      </c>
      <c r="AG74" s="4">
        <f t="shared" si="6"/>
        <v>0</v>
      </c>
      <c r="AH74" s="4">
        <f t="shared" si="7"/>
        <v>0</v>
      </c>
      <c r="AI74" s="4" t="str">
        <f t="shared" si="8"/>
        <v/>
      </c>
      <c r="AK74" s="5">
        <v>73</v>
      </c>
      <c r="AL74" s="1">
        <v>46.779636967000002</v>
      </c>
      <c r="AM74" s="1">
        <v>-117.08617245599901</v>
      </c>
      <c r="AN74" s="1">
        <f t="shared" si="9"/>
        <v>0</v>
      </c>
    </row>
    <row r="75" spans="1:40" x14ac:dyDescent="0.3">
      <c r="A75" t="s">
        <v>670</v>
      </c>
      <c r="B75" s="1" t="s">
        <v>793</v>
      </c>
      <c r="C75" t="s">
        <v>355</v>
      </c>
      <c r="D75" s="1" t="s">
        <v>806</v>
      </c>
      <c r="E75">
        <v>74</v>
      </c>
      <c r="F75">
        <v>9</v>
      </c>
      <c r="G75" t="s">
        <v>369</v>
      </c>
      <c r="L75" s="1">
        <v>1441</v>
      </c>
      <c r="M75" s="1">
        <v>14</v>
      </c>
      <c r="N75" s="1">
        <v>1427</v>
      </c>
      <c r="P75">
        <v>9.8000000000000007</v>
      </c>
      <c r="Q75">
        <v>5.4</v>
      </c>
      <c r="R75">
        <v>69.5</v>
      </c>
      <c r="S75">
        <v>20.6</v>
      </c>
      <c r="T75">
        <v>59.3</v>
      </c>
      <c r="U75" t="s">
        <v>419</v>
      </c>
      <c r="AA75" s="1" t="str">
        <f t="shared" si="5"/>
        <v>,moisture</v>
      </c>
      <c r="AB75" t="s">
        <v>835</v>
      </c>
      <c r="AD75" s="9">
        <v>74</v>
      </c>
      <c r="AE75" s="9">
        <v>9</v>
      </c>
      <c r="AF75" s="9" t="s">
        <v>369</v>
      </c>
      <c r="AG75" s="4">
        <f t="shared" si="6"/>
        <v>0</v>
      </c>
      <c r="AH75" s="4">
        <f t="shared" si="7"/>
        <v>0</v>
      </c>
      <c r="AI75" s="4" t="str">
        <f t="shared" si="8"/>
        <v/>
      </c>
      <c r="AK75" s="5">
        <v>74</v>
      </c>
      <c r="AL75" s="1">
        <v>46.779509631000003</v>
      </c>
      <c r="AM75" s="1">
        <v>-117.085691549999</v>
      </c>
      <c r="AN75" s="1">
        <f t="shared" si="9"/>
        <v>0</v>
      </c>
    </row>
    <row r="76" spans="1:40" x14ac:dyDescent="0.3">
      <c r="A76" t="s">
        <v>671</v>
      </c>
      <c r="B76" s="1" t="s">
        <v>793</v>
      </c>
      <c r="C76" t="s">
        <v>355</v>
      </c>
      <c r="D76" s="1" t="s">
        <v>806</v>
      </c>
      <c r="E76">
        <v>75</v>
      </c>
      <c r="F76">
        <v>10</v>
      </c>
      <c r="G76" t="s">
        <v>369</v>
      </c>
      <c r="H76" s="1">
        <v>3361</v>
      </c>
      <c r="I76" s="1">
        <v>55</v>
      </c>
      <c r="J76" s="1">
        <v>3306</v>
      </c>
      <c r="L76" s="1">
        <v>1415</v>
      </c>
      <c r="M76" s="1">
        <v>14</v>
      </c>
      <c r="N76" s="1">
        <v>1401</v>
      </c>
      <c r="P76">
        <v>11</v>
      </c>
      <c r="Q76">
        <v>13.6</v>
      </c>
      <c r="R76">
        <v>68.900000000000006</v>
      </c>
      <c r="S76">
        <v>28.2</v>
      </c>
      <c r="T76">
        <v>60.2</v>
      </c>
      <c r="AA76" s="1" t="str">
        <f t="shared" si="5"/>
        <v/>
      </c>
      <c r="AB76" t="s">
        <v>397</v>
      </c>
      <c r="AD76" s="9">
        <v>75</v>
      </c>
      <c r="AE76" s="9">
        <v>10</v>
      </c>
      <c r="AF76" s="9" t="s">
        <v>369</v>
      </c>
      <c r="AG76" s="4">
        <f t="shared" si="6"/>
        <v>0</v>
      </c>
      <c r="AH76" s="4">
        <f t="shared" si="7"/>
        <v>0</v>
      </c>
      <c r="AI76" s="4" t="str">
        <f t="shared" si="8"/>
        <v/>
      </c>
      <c r="AK76" s="5">
        <v>75</v>
      </c>
      <c r="AL76" s="1">
        <v>46.779642000000003</v>
      </c>
      <c r="AM76" s="1">
        <v>-117.085304999999</v>
      </c>
      <c r="AN76" s="1">
        <f t="shared" si="9"/>
        <v>0</v>
      </c>
    </row>
    <row r="77" spans="1:40" x14ac:dyDescent="0.3">
      <c r="A77" t="s">
        <v>447</v>
      </c>
      <c r="B77" s="1" t="s">
        <v>793</v>
      </c>
      <c r="C77" t="s">
        <v>795</v>
      </c>
      <c r="D77" s="1" t="s">
        <v>796</v>
      </c>
      <c r="E77">
        <v>76</v>
      </c>
      <c r="F77">
        <v>11</v>
      </c>
      <c r="G77" t="s">
        <v>369</v>
      </c>
      <c r="H77" s="1">
        <v>1757</v>
      </c>
      <c r="I77" s="1">
        <v>259</v>
      </c>
      <c r="J77" s="1">
        <v>1498</v>
      </c>
      <c r="L77" s="1">
        <v>554</v>
      </c>
      <c r="M77" s="1">
        <v>16</v>
      </c>
      <c r="N77" s="1">
        <v>538</v>
      </c>
      <c r="O77" s="1">
        <v>49.5</v>
      </c>
      <c r="Q77">
        <v>6.2</v>
      </c>
      <c r="T77">
        <v>49.8</v>
      </c>
      <c r="X77" t="s">
        <v>513</v>
      </c>
      <c r="AA77" s="1" t="str">
        <f t="shared" si="5"/>
        <v>,empty residue bag</v>
      </c>
      <c r="AB77" t="s">
        <v>822</v>
      </c>
      <c r="AD77" s="9">
        <v>76</v>
      </c>
      <c r="AE77" s="9">
        <v>11</v>
      </c>
      <c r="AF77" s="9" t="s">
        <v>369</v>
      </c>
      <c r="AG77" s="4">
        <f t="shared" si="6"/>
        <v>0</v>
      </c>
      <c r="AH77" s="4">
        <f t="shared" si="7"/>
        <v>0</v>
      </c>
      <c r="AI77" s="4" t="str">
        <f t="shared" si="8"/>
        <v/>
      </c>
      <c r="AK77" s="5">
        <v>76</v>
      </c>
      <c r="AL77" s="1">
        <v>46.779490000000003</v>
      </c>
      <c r="AM77" s="1">
        <v>-117.084886999999</v>
      </c>
      <c r="AN77" s="1">
        <f t="shared" si="9"/>
        <v>0</v>
      </c>
    </row>
    <row r="78" spans="1:40" x14ac:dyDescent="0.3">
      <c r="A78" t="s">
        <v>465</v>
      </c>
      <c r="B78" s="1" t="s">
        <v>793</v>
      </c>
      <c r="C78" t="s">
        <v>795</v>
      </c>
      <c r="D78" s="1" t="s">
        <v>797</v>
      </c>
      <c r="E78">
        <v>77</v>
      </c>
      <c r="F78">
        <v>12</v>
      </c>
      <c r="G78" t="s">
        <v>369</v>
      </c>
      <c r="H78" s="1">
        <v>1320</v>
      </c>
      <c r="I78" s="1">
        <v>259</v>
      </c>
      <c r="J78" s="1">
        <v>1061</v>
      </c>
      <c r="L78" s="1">
        <v>356</v>
      </c>
      <c r="M78" s="1">
        <v>16</v>
      </c>
      <c r="N78" s="1">
        <v>340</v>
      </c>
      <c r="O78" s="1">
        <v>48.9</v>
      </c>
      <c r="Q78">
        <v>6.7</v>
      </c>
      <c r="T78">
        <v>51.1</v>
      </c>
      <c r="X78" t="s">
        <v>513</v>
      </c>
      <c r="AA78" s="1" t="str">
        <f t="shared" si="5"/>
        <v>,empty residue bag</v>
      </c>
      <c r="AB78" t="s">
        <v>822</v>
      </c>
      <c r="AD78" s="9">
        <v>77</v>
      </c>
      <c r="AE78" s="9">
        <v>12</v>
      </c>
      <c r="AF78" s="9" t="s">
        <v>369</v>
      </c>
      <c r="AG78" s="4">
        <f t="shared" si="6"/>
        <v>0</v>
      </c>
      <c r="AH78" s="4">
        <f t="shared" si="7"/>
        <v>0</v>
      </c>
      <c r="AI78" s="4" t="str">
        <f t="shared" si="8"/>
        <v/>
      </c>
      <c r="AK78" s="5">
        <v>77</v>
      </c>
      <c r="AL78" s="1">
        <v>46.779578999999998</v>
      </c>
      <c r="AM78" s="1">
        <v>-117.084468999999</v>
      </c>
      <c r="AN78" s="1">
        <f t="shared" si="9"/>
        <v>0</v>
      </c>
    </row>
    <row r="79" spans="1:40" x14ac:dyDescent="0.3">
      <c r="A79" t="s">
        <v>484</v>
      </c>
      <c r="B79" s="1" t="s">
        <v>793</v>
      </c>
      <c r="C79" t="s">
        <v>795</v>
      </c>
      <c r="D79" s="1" t="s">
        <v>798</v>
      </c>
      <c r="E79">
        <v>78</v>
      </c>
      <c r="F79">
        <v>13</v>
      </c>
      <c r="G79" t="s">
        <v>369</v>
      </c>
      <c r="H79" s="1">
        <v>1321</v>
      </c>
      <c r="I79" s="1">
        <v>259</v>
      </c>
      <c r="J79" s="1">
        <v>1062</v>
      </c>
      <c r="L79" s="1">
        <v>378</v>
      </c>
      <c r="M79" s="1">
        <v>16</v>
      </c>
      <c r="N79" s="1">
        <v>362</v>
      </c>
      <c r="O79" s="1">
        <v>48.5</v>
      </c>
      <c r="Q79">
        <v>7.6</v>
      </c>
      <c r="T79">
        <v>50.2</v>
      </c>
      <c r="X79" t="s">
        <v>513</v>
      </c>
      <c r="AA79" s="1" t="str">
        <f t="shared" si="5"/>
        <v>,empty residue bag</v>
      </c>
      <c r="AB79" t="s">
        <v>822</v>
      </c>
      <c r="AD79" s="9">
        <v>78</v>
      </c>
      <c r="AE79" s="9">
        <v>13</v>
      </c>
      <c r="AF79" s="9" t="s">
        <v>369</v>
      </c>
      <c r="AG79" s="4">
        <f t="shared" si="6"/>
        <v>0</v>
      </c>
      <c r="AH79" s="4">
        <f t="shared" si="7"/>
        <v>0</v>
      </c>
      <c r="AI79" s="4" t="str">
        <f t="shared" si="8"/>
        <v/>
      </c>
      <c r="AK79" s="5">
        <v>78</v>
      </c>
      <c r="AL79" s="1">
        <v>46.779532000000003</v>
      </c>
      <c r="AM79" s="1">
        <v>-117.08405099999899</v>
      </c>
      <c r="AN79" s="1">
        <f t="shared" si="9"/>
        <v>0</v>
      </c>
    </row>
    <row r="80" spans="1:40" x14ac:dyDescent="0.3">
      <c r="A80" t="s">
        <v>485</v>
      </c>
      <c r="B80" s="1" t="s">
        <v>793</v>
      </c>
      <c r="C80" t="s">
        <v>795</v>
      </c>
      <c r="D80" s="1" t="s">
        <v>798</v>
      </c>
      <c r="E80">
        <v>79</v>
      </c>
      <c r="F80">
        <v>14</v>
      </c>
      <c r="G80" t="s">
        <v>369</v>
      </c>
      <c r="H80" s="1">
        <v>1295</v>
      </c>
      <c r="I80" s="1">
        <v>259</v>
      </c>
      <c r="J80" s="1">
        <v>1036</v>
      </c>
      <c r="L80" s="1">
        <v>355</v>
      </c>
      <c r="M80" s="1">
        <v>16</v>
      </c>
      <c r="N80" s="1">
        <v>339</v>
      </c>
      <c r="O80" s="1">
        <v>43.9</v>
      </c>
      <c r="Q80">
        <v>8</v>
      </c>
      <c r="T80">
        <v>51.4</v>
      </c>
      <c r="X80" t="s">
        <v>513</v>
      </c>
      <c r="AA80" s="1" t="str">
        <f t="shared" si="5"/>
        <v>,empty residue bag</v>
      </c>
      <c r="AB80" t="s">
        <v>822</v>
      </c>
      <c r="AD80" s="9">
        <v>79</v>
      </c>
      <c r="AE80" s="9">
        <v>14</v>
      </c>
      <c r="AF80" s="9" t="s">
        <v>369</v>
      </c>
      <c r="AG80" s="4">
        <f t="shared" si="6"/>
        <v>0</v>
      </c>
      <c r="AH80" s="4">
        <f t="shared" si="7"/>
        <v>0</v>
      </c>
      <c r="AI80" s="4" t="str">
        <f t="shared" si="8"/>
        <v/>
      </c>
      <c r="AK80" s="5">
        <v>79</v>
      </c>
      <c r="AL80" s="1">
        <v>46.779595</v>
      </c>
      <c r="AM80" s="1">
        <v>-117.083632999999</v>
      </c>
      <c r="AN80" s="1">
        <f t="shared" si="9"/>
        <v>0</v>
      </c>
    </row>
    <row r="81" spans="1:40" x14ac:dyDescent="0.3">
      <c r="A81" t="s">
        <v>688</v>
      </c>
      <c r="B81" s="1" t="s">
        <v>793</v>
      </c>
      <c r="C81" t="s">
        <v>355</v>
      </c>
      <c r="D81" s="1" t="s">
        <v>807</v>
      </c>
      <c r="E81">
        <v>80</v>
      </c>
      <c r="F81">
        <v>15</v>
      </c>
      <c r="G81" t="s">
        <v>369</v>
      </c>
      <c r="L81" s="1">
        <v>951</v>
      </c>
      <c r="M81" s="1">
        <v>14</v>
      </c>
      <c r="N81" s="1">
        <v>937</v>
      </c>
      <c r="P81">
        <v>13.2</v>
      </c>
      <c r="Q81">
        <v>5.3</v>
      </c>
      <c r="R81">
        <v>68.400000000000006</v>
      </c>
      <c r="S81">
        <v>30.1</v>
      </c>
      <c r="T81">
        <v>55.8</v>
      </c>
      <c r="U81" t="s">
        <v>419</v>
      </c>
      <c r="AA81" s="1" t="str">
        <f t="shared" si="5"/>
        <v>,moisture</v>
      </c>
      <c r="AB81" t="s">
        <v>835</v>
      </c>
      <c r="AD81" s="9">
        <v>80</v>
      </c>
      <c r="AE81" s="9">
        <v>15</v>
      </c>
      <c r="AF81" s="9" t="s">
        <v>369</v>
      </c>
      <c r="AG81" s="4">
        <f t="shared" si="6"/>
        <v>0</v>
      </c>
      <c r="AH81" s="4">
        <f t="shared" si="7"/>
        <v>0</v>
      </c>
      <c r="AI81" s="4" t="str">
        <f t="shared" si="8"/>
        <v/>
      </c>
      <c r="AK81" s="5">
        <v>80</v>
      </c>
      <c r="AL81" s="1">
        <v>46.779516000000001</v>
      </c>
      <c r="AM81" s="1">
        <v>-117.083214999999</v>
      </c>
      <c r="AN81" s="1">
        <f t="shared" si="9"/>
        <v>0</v>
      </c>
    </row>
    <row r="82" spans="1:40" x14ac:dyDescent="0.3">
      <c r="A82" t="s">
        <v>402</v>
      </c>
      <c r="B82" s="1" t="s">
        <v>793</v>
      </c>
      <c r="C82" t="s">
        <v>352</v>
      </c>
      <c r="D82" s="1" t="s">
        <v>794</v>
      </c>
      <c r="E82">
        <v>81</v>
      </c>
      <c r="F82">
        <v>16</v>
      </c>
      <c r="G82" t="s">
        <v>369</v>
      </c>
      <c r="L82" s="1">
        <v>669</v>
      </c>
      <c r="M82" s="1">
        <v>16</v>
      </c>
      <c r="N82" s="1">
        <v>653</v>
      </c>
      <c r="P82">
        <v>12.7</v>
      </c>
      <c r="Q82">
        <v>10.5</v>
      </c>
      <c r="R82">
        <v>63.6</v>
      </c>
      <c r="T82">
        <v>53.3</v>
      </c>
      <c r="AA82" s="1" t="str">
        <f t="shared" si="5"/>
        <v/>
      </c>
      <c r="AB82" t="s">
        <v>397</v>
      </c>
      <c r="AD82" s="9">
        <v>81</v>
      </c>
      <c r="AE82" s="9">
        <v>16</v>
      </c>
      <c r="AF82" s="9" t="s">
        <v>369</v>
      </c>
      <c r="AG82" s="4">
        <f t="shared" si="6"/>
        <v>0</v>
      </c>
      <c r="AH82" s="4">
        <f t="shared" si="7"/>
        <v>0</v>
      </c>
      <c r="AI82" s="4" t="str">
        <f t="shared" si="8"/>
        <v/>
      </c>
      <c r="AK82" s="5">
        <v>81</v>
      </c>
      <c r="AL82" s="1">
        <v>46.779584999999997</v>
      </c>
      <c r="AM82" s="1">
        <v>-117.082796999999</v>
      </c>
      <c r="AN82" s="1">
        <f t="shared" si="9"/>
        <v>0</v>
      </c>
    </row>
    <row r="83" spans="1:40" x14ac:dyDescent="0.3">
      <c r="A83" t="s">
        <v>711</v>
      </c>
      <c r="B83" s="1" t="s">
        <v>793</v>
      </c>
      <c r="C83" t="s">
        <v>354</v>
      </c>
      <c r="D83" s="1" t="s">
        <v>808</v>
      </c>
      <c r="E83">
        <v>82</v>
      </c>
      <c r="F83">
        <v>17</v>
      </c>
      <c r="G83" t="s">
        <v>369</v>
      </c>
      <c r="H83" s="1">
        <v>861</v>
      </c>
      <c r="I83" s="1">
        <v>56</v>
      </c>
      <c r="J83" s="1">
        <v>805</v>
      </c>
      <c r="L83" s="1">
        <v>446</v>
      </c>
      <c r="M83" s="1">
        <v>20</v>
      </c>
      <c r="N83" s="1">
        <v>426</v>
      </c>
      <c r="AA83" s="1" t="str">
        <f t="shared" si="5"/>
        <v/>
      </c>
      <c r="AB83" t="s">
        <v>397</v>
      </c>
      <c r="AD83" s="9">
        <v>82</v>
      </c>
      <c r="AE83" s="9">
        <v>17</v>
      </c>
      <c r="AF83" s="9" t="s">
        <v>369</v>
      </c>
      <c r="AG83" s="4">
        <f t="shared" si="6"/>
        <v>0</v>
      </c>
      <c r="AH83" s="4">
        <f t="shared" si="7"/>
        <v>0</v>
      </c>
      <c r="AI83" s="4" t="str">
        <f t="shared" si="8"/>
        <v/>
      </c>
      <c r="AK83" s="5">
        <v>82</v>
      </c>
      <c r="AL83" s="1">
        <v>46.779622000000003</v>
      </c>
      <c r="AM83" s="1">
        <v>-117.08237899999899</v>
      </c>
      <c r="AN83" s="1">
        <f t="shared" si="9"/>
        <v>0</v>
      </c>
    </row>
    <row r="84" spans="1:40" x14ac:dyDescent="0.3">
      <c r="A84" t="s">
        <v>728</v>
      </c>
      <c r="B84" s="1" t="s">
        <v>793</v>
      </c>
      <c r="C84" t="s">
        <v>354</v>
      </c>
      <c r="D84" s="1" t="s">
        <v>809</v>
      </c>
      <c r="E84">
        <v>83</v>
      </c>
      <c r="F84">
        <v>18</v>
      </c>
      <c r="G84" t="s">
        <v>369</v>
      </c>
      <c r="H84" s="1">
        <v>548</v>
      </c>
      <c r="I84" s="1">
        <v>56</v>
      </c>
      <c r="J84" s="1">
        <v>492</v>
      </c>
      <c r="L84" s="1">
        <v>242</v>
      </c>
      <c r="M84" s="1">
        <v>20</v>
      </c>
      <c r="N84" s="1">
        <v>222</v>
      </c>
      <c r="AA84" s="1" t="str">
        <f t="shared" si="5"/>
        <v/>
      </c>
      <c r="AB84" t="s">
        <v>397</v>
      </c>
      <c r="AD84" s="9">
        <v>83</v>
      </c>
      <c r="AE84" s="9">
        <v>18</v>
      </c>
      <c r="AF84" s="9" t="s">
        <v>369</v>
      </c>
      <c r="AG84" s="4">
        <f t="shared" si="6"/>
        <v>0</v>
      </c>
      <c r="AH84" s="4">
        <f t="shared" si="7"/>
        <v>0</v>
      </c>
      <c r="AI84" s="4" t="str">
        <f t="shared" si="8"/>
        <v/>
      </c>
      <c r="AK84" s="5">
        <v>83</v>
      </c>
      <c r="AL84" s="1">
        <v>46.779423999999999</v>
      </c>
      <c r="AM84" s="1">
        <v>-117.081960999999</v>
      </c>
      <c r="AN84" s="1">
        <f t="shared" si="9"/>
        <v>0</v>
      </c>
    </row>
    <row r="85" spans="1:40" x14ac:dyDescent="0.3">
      <c r="A85" t="s">
        <v>729</v>
      </c>
      <c r="B85" s="1" t="s">
        <v>793</v>
      </c>
      <c r="C85" t="s">
        <v>354</v>
      </c>
      <c r="D85" s="1" t="s">
        <v>809</v>
      </c>
      <c r="E85">
        <v>84</v>
      </c>
      <c r="F85">
        <v>19</v>
      </c>
      <c r="G85" t="s">
        <v>369</v>
      </c>
      <c r="H85" s="1">
        <v>723</v>
      </c>
      <c r="I85" s="1">
        <v>56</v>
      </c>
      <c r="J85" s="1">
        <v>667</v>
      </c>
      <c r="L85" s="1">
        <v>375</v>
      </c>
      <c r="M85" s="1">
        <v>20</v>
      </c>
      <c r="N85" s="1">
        <v>355</v>
      </c>
      <c r="AA85" s="1" t="str">
        <f t="shared" si="5"/>
        <v/>
      </c>
      <c r="AB85" t="s">
        <v>397</v>
      </c>
      <c r="AD85" s="9">
        <v>84</v>
      </c>
      <c r="AE85" s="9">
        <v>19</v>
      </c>
      <c r="AF85" s="9" t="s">
        <v>369</v>
      </c>
      <c r="AG85" s="4">
        <f t="shared" si="6"/>
        <v>0</v>
      </c>
      <c r="AH85" s="4">
        <f t="shared" si="7"/>
        <v>0</v>
      </c>
      <c r="AI85" s="4" t="str">
        <f t="shared" si="8"/>
        <v/>
      </c>
      <c r="AK85" s="5">
        <v>84</v>
      </c>
      <c r="AL85" s="1">
        <v>46.779563000000003</v>
      </c>
      <c r="AM85" s="1">
        <v>-117.081542999999</v>
      </c>
      <c r="AN85" s="1">
        <f t="shared" si="9"/>
        <v>0</v>
      </c>
    </row>
    <row r="86" spans="1:40" x14ac:dyDescent="0.3">
      <c r="A86" t="s">
        <v>504</v>
      </c>
      <c r="B86" s="1" t="s">
        <v>793</v>
      </c>
      <c r="C86" t="s">
        <v>795</v>
      </c>
      <c r="D86" s="1" t="s">
        <v>799</v>
      </c>
      <c r="E86">
        <v>85</v>
      </c>
      <c r="F86">
        <v>20</v>
      </c>
      <c r="G86" t="s">
        <v>369</v>
      </c>
      <c r="H86" s="1">
        <v>1500</v>
      </c>
      <c r="I86" s="1">
        <v>259</v>
      </c>
      <c r="J86" s="1">
        <v>1241</v>
      </c>
      <c r="L86" s="1">
        <v>469</v>
      </c>
      <c r="M86" s="1">
        <v>16</v>
      </c>
      <c r="N86" s="1">
        <v>453</v>
      </c>
      <c r="O86" s="1">
        <v>47.7</v>
      </c>
      <c r="Q86">
        <v>5.3</v>
      </c>
      <c r="T86">
        <v>48.5</v>
      </c>
      <c r="X86" t="s">
        <v>513</v>
      </c>
      <c r="AA86" s="1" t="str">
        <f t="shared" si="5"/>
        <v>,empty residue bag</v>
      </c>
      <c r="AB86" t="s">
        <v>822</v>
      </c>
      <c r="AD86" s="9">
        <v>85</v>
      </c>
      <c r="AE86" s="9">
        <v>20</v>
      </c>
      <c r="AF86" s="9" t="s">
        <v>369</v>
      </c>
      <c r="AG86" s="4">
        <f t="shared" si="6"/>
        <v>0</v>
      </c>
      <c r="AH86" s="4">
        <f t="shared" si="7"/>
        <v>0</v>
      </c>
      <c r="AI86" s="4" t="str">
        <f t="shared" si="8"/>
        <v/>
      </c>
      <c r="AK86" s="5">
        <v>85</v>
      </c>
      <c r="AL86" s="1">
        <v>46.779564999999998</v>
      </c>
      <c r="AM86" s="1">
        <v>-117.08112499999901</v>
      </c>
      <c r="AN86" s="1">
        <f t="shared" si="9"/>
        <v>0</v>
      </c>
    </row>
    <row r="87" spans="1:40" x14ac:dyDescent="0.3">
      <c r="A87" t="s">
        <v>530</v>
      </c>
      <c r="B87" s="1" t="s">
        <v>793</v>
      </c>
      <c r="C87" t="s">
        <v>353</v>
      </c>
      <c r="D87" s="1" t="s">
        <v>800</v>
      </c>
      <c r="E87">
        <v>86</v>
      </c>
      <c r="F87">
        <v>21</v>
      </c>
      <c r="G87" t="s">
        <v>369</v>
      </c>
      <c r="L87" s="1">
        <v>601</v>
      </c>
      <c r="M87" s="1">
        <v>19</v>
      </c>
      <c r="N87" s="1">
        <v>582</v>
      </c>
      <c r="P87">
        <v>12.7</v>
      </c>
      <c r="Q87">
        <v>11.2</v>
      </c>
      <c r="R87">
        <v>67</v>
      </c>
      <c r="S87">
        <v>33.9</v>
      </c>
      <c r="T87">
        <v>53.7</v>
      </c>
      <c r="AA87" s="1" t="str">
        <f t="shared" si="5"/>
        <v/>
      </c>
      <c r="AB87" t="s">
        <v>397</v>
      </c>
      <c r="AD87" s="9">
        <v>86</v>
      </c>
      <c r="AE87" s="9">
        <v>21</v>
      </c>
      <c r="AF87" s="9" t="s">
        <v>369</v>
      </c>
      <c r="AG87" s="4">
        <f t="shared" si="6"/>
        <v>0</v>
      </c>
      <c r="AH87" s="4">
        <f t="shared" si="7"/>
        <v>0</v>
      </c>
      <c r="AI87" s="4" t="str">
        <f t="shared" si="8"/>
        <v/>
      </c>
      <c r="AK87" s="5">
        <v>86</v>
      </c>
      <c r="AL87" s="1">
        <v>46.779420999999999</v>
      </c>
      <c r="AM87" s="1">
        <v>-117.08070699999899</v>
      </c>
      <c r="AN87" s="1">
        <f t="shared" si="9"/>
        <v>0</v>
      </c>
    </row>
    <row r="88" spans="1:40" x14ac:dyDescent="0.3">
      <c r="A88" t="s">
        <v>531</v>
      </c>
      <c r="B88" s="1" t="s">
        <v>793</v>
      </c>
      <c r="C88" t="s">
        <v>353</v>
      </c>
      <c r="D88" s="1" t="s">
        <v>800</v>
      </c>
      <c r="E88">
        <v>87</v>
      </c>
      <c r="F88">
        <v>22</v>
      </c>
      <c r="G88" t="s">
        <v>369</v>
      </c>
      <c r="L88" s="1">
        <v>338</v>
      </c>
      <c r="M88" s="1">
        <v>19</v>
      </c>
      <c r="N88" s="1">
        <v>319</v>
      </c>
      <c r="P88">
        <v>13.4</v>
      </c>
      <c r="Q88">
        <v>10</v>
      </c>
      <c r="R88">
        <v>67.099999999999994</v>
      </c>
      <c r="S88">
        <v>35.4</v>
      </c>
      <c r="T88">
        <v>51.9</v>
      </c>
      <c r="AA88" s="1" t="str">
        <f t="shared" si="5"/>
        <v/>
      </c>
      <c r="AB88" t="s">
        <v>397</v>
      </c>
      <c r="AD88" s="9">
        <v>87</v>
      </c>
      <c r="AE88" s="9">
        <v>22</v>
      </c>
      <c r="AF88" s="9" t="s">
        <v>369</v>
      </c>
      <c r="AG88" s="4">
        <f t="shared" si="6"/>
        <v>0</v>
      </c>
      <c r="AH88" s="4">
        <f t="shared" si="7"/>
        <v>0</v>
      </c>
      <c r="AI88" s="4" t="str">
        <f t="shared" si="8"/>
        <v/>
      </c>
      <c r="AK88" s="5">
        <v>87</v>
      </c>
      <c r="AL88" s="1">
        <v>46.779684000000003</v>
      </c>
      <c r="AM88" s="1">
        <v>-117.080288999999</v>
      </c>
      <c r="AN88" s="1">
        <f t="shared" si="9"/>
        <v>0</v>
      </c>
    </row>
    <row r="89" spans="1:40" x14ac:dyDescent="0.3">
      <c r="A89" t="s">
        <v>747</v>
      </c>
      <c r="B89" s="1" t="s">
        <v>793</v>
      </c>
      <c r="C89" t="s">
        <v>354</v>
      </c>
      <c r="D89" s="1" t="s">
        <v>810</v>
      </c>
      <c r="E89">
        <v>88</v>
      </c>
      <c r="F89">
        <v>23</v>
      </c>
      <c r="G89" t="s">
        <v>369</v>
      </c>
      <c r="H89" s="1">
        <v>643</v>
      </c>
      <c r="I89" s="1">
        <v>56</v>
      </c>
      <c r="J89" s="1">
        <v>587</v>
      </c>
      <c r="L89" s="1">
        <v>308</v>
      </c>
      <c r="M89" s="1">
        <v>20</v>
      </c>
      <c r="N89" s="1">
        <v>288</v>
      </c>
      <c r="AA89" s="1" t="str">
        <f t="shared" si="5"/>
        <v/>
      </c>
      <c r="AB89" t="s">
        <v>397</v>
      </c>
      <c r="AD89" s="9">
        <v>88</v>
      </c>
      <c r="AE89" s="9">
        <v>23</v>
      </c>
      <c r="AF89" s="9" t="s">
        <v>369</v>
      </c>
      <c r="AG89" s="4">
        <f t="shared" si="6"/>
        <v>0</v>
      </c>
      <c r="AH89" s="4">
        <f t="shared" si="7"/>
        <v>0</v>
      </c>
      <c r="AI89" s="4" t="str">
        <f t="shared" si="8"/>
        <v/>
      </c>
      <c r="AK89" s="5">
        <v>88</v>
      </c>
      <c r="AL89" s="1">
        <v>46.779654999999998</v>
      </c>
      <c r="AM89" s="1">
        <v>-117.079870999999</v>
      </c>
      <c r="AN89" s="1">
        <f t="shared" si="9"/>
        <v>0</v>
      </c>
    </row>
    <row r="90" spans="1:40" x14ac:dyDescent="0.3">
      <c r="A90" t="s">
        <v>762</v>
      </c>
      <c r="B90" s="1" t="s">
        <v>793</v>
      </c>
      <c r="C90" t="s">
        <v>354</v>
      </c>
      <c r="D90" s="1" t="s">
        <v>811</v>
      </c>
      <c r="E90">
        <v>89</v>
      </c>
      <c r="F90">
        <v>24</v>
      </c>
      <c r="G90" t="s">
        <v>369</v>
      </c>
      <c r="H90" s="1">
        <v>878</v>
      </c>
      <c r="I90" s="1">
        <v>56</v>
      </c>
      <c r="J90" s="1">
        <v>822</v>
      </c>
      <c r="L90" s="1">
        <v>444</v>
      </c>
      <c r="M90" s="1">
        <v>20</v>
      </c>
      <c r="N90" s="1">
        <v>424</v>
      </c>
      <c r="AA90" s="1" t="str">
        <f t="shared" si="5"/>
        <v/>
      </c>
      <c r="AB90" t="s">
        <v>397</v>
      </c>
      <c r="AD90" s="9">
        <v>89</v>
      </c>
      <c r="AE90" s="9">
        <v>24</v>
      </c>
      <c r="AF90" s="9" t="s">
        <v>369</v>
      </c>
      <c r="AG90" s="4">
        <f t="shared" si="6"/>
        <v>0</v>
      </c>
      <c r="AH90" s="4">
        <f t="shared" si="7"/>
        <v>0</v>
      </c>
      <c r="AI90" s="4" t="str">
        <f t="shared" si="8"/>
        <v/>
      </c>
      <c r="AK90" s="5">
        <v>89</v>
      </c>
      <c r="AL90" s="1">
        <v>46.779606714000003</v>
      </c>
      <c r="AM90" s="1">
        <v>-117.07944701899901</v>
      </c>
      <c r="AN90" s="1">
        <f t="shared" si="9"/>
        <v>0</v>
      </c>
    </row>
    <row r="91" spans="1:40" x14ac:dyDescent="0.3">
      <c r="A91" t="s">
        <v>763</v>
      </c>
      <c r="B91" s="1" t="s">
        <v>793</v>
      </c>
      <c r="C91" t="s">
        <v>354</v>
      </c>
      <c r="D91" s="1" t="s">
        <v>811</v>
      </c>
      <c r="E91">
        <v>90</v>
      </c>
      <c r="F91">
        <v>25</v>
      </c>
      <c r="G91" t="s">
        <v>369</v>
      </c>
      <c r="H91" s="1">
        <v>803</v>
      </c>
      <c r="I91" s="1">
        <v>56</v>
      </c>
      <c r="J91" s="1">
        <v>747</v>
      </c>
      <c r="L91" s="1">
        <v>374</v>
      </c>
      <c r="M91" s="1">
        <v>20</v>
      </c>
      <c r="N91" s="1">
        <v>354</v>
      </c>
      <c r="AA91" s="1" t="str">
        <f t="shared" si="5"/>
        <v/>
      </c>
      <c r="AB91" t="s">
        <v>397</v>
      </c>
      <c r="AD91" s="9">
        <v>90</v>
      </c>
      <c r="AE91" s="9">
        <v>25</v>
      </c>
      <c r="AF91" s="9" t="s">
        <v>369</v>
      </c>
      <c r="AG91" s="4">
        <f t="shared" si="6"/>
        <v>0</v>
      </c>
      <c r="AH91" s="4">
        <f t="shared" si="7"/>
        <v>0</v>
      </c>
      <c r="AI91" s="4" t="str">
        <f t="shared" si="8"/>
        <v/>
      </c>
      <c r="AK91" s="5">
        <v>90</v>
      </c>
      <c r="AL91" s="1">
        <v>46.779539999999997</v>
      </c>
      <c r="AM91" s="1">
        <v>-117.079034999999</v>
      </c>
      <c r="AN91" s="1">
        <f t="shared" si="9"/>
        <v>0</v>
      </c>
    </row>
    <row r="92" spans="1:40" x14ac:dyDescent="0.3">
      <c r="A92" t="s">
        <v>776</v>
      </c>
      <c r="B92" s="1" t="s">
        <v>793</v>
      </c>
      <c r="C92" t="s">
        <v>354</v>
      </c>
      <c r="D92" s="1" t="s">
        <v>812</v>
      </c>
      <c r="E92">
        <v>91</v>
      </c>
      <c r="F92">
        <v>26</v>
      </c>
      <c r="G92" t="s">
        <v>369</v>
      </c>
      <c r="H92" s="1">
        <v>825</v>
      </c>
      <c r="I92" s="1">
        <v>56</v>
      </c>
      <c r="J92" s="1">
        <v>769</v>
      </c>
      <c r="L92" s="1">
        <v>411</v>
      </c>
      <c r="M92" s="1">
        <v>20</v>
      </c>
      <c r="N92" s="1">
        <v>391</v>
      </c>
      <c r="AA92" s="1" t="str">
        <f t="shared" si="5"/>
        <v/>
      </c>
      <c r="AB92" t="s">
        <v>397</v>
      </c>
      <c r="AD92" s="9">
        <v>91</v>
      </c>
      <c r="AE92" s="9">
        <v>26</v>
      </c>
      <c r="AF92" s="9" t="s">
        <v>369</v>
      </c>
      <c r="AG92" s="4">
        <f t="shared" si="6"/>
        <v>0</v>
      </c>
      <c r="AH92" s="4">
        <f t="shared" si="7"/>
        <v>0</v>
      </c>
      <c r="AI92" s="4" t="str">
        <f t="shared" si="8"/>
        <v/>
      </c>
      <c r="AK92" s="5">
        <v>91</v>
      </c>
      <c r="AL92" s="1">
        <v>46.779552000000002</v>
      </c>
      <c r="AM92" s="1">
        <v>-117.078616999999</v>
      </c>
      <c r="AN92" s="1">
        <f t="shared" si="9"/>
        <v>0</v>
      </c>
    </row>
    <row r="93" spans="1:40" x14ac:dyDescent="0.3">
      <c r="A93" t="s">
        <v>785</v>
      </c>
      <c r="B93" s="1" t="s">
        <v>793</v>
      </c>
      <c r="C93" t="s">
        <v>354</v>
      </c>
      <c r="D93" s="1" t="s">
        <v>813</v>
      </c>
      <c r="E93">
        <v>92</v>
      </c>
      <c r="F93">
        <v>27</v>
      </c>
      <c r="G93" t="s">
        <v>369</v>
      </c>
      <c r="H93" s="1">
        <v>1237</v>
      </c>
      <c r="I93" s="1">
        <v>56</v>
      </c>
      <c r="J93" s="1">
        <v>1181</v>
      </c>
      <c r="L93" s="1">
        <v>607</v>
      </c>
      <c r="M93" s="1">
        <v>20</v>
      </c>
      <c r="N93" s="1">
        <v>587</v>
      </c>
      <c r="AA93" s="1" t="str">
        <f t="shared" si="5"/>
        <v/>
      </c>
      <c r="AB93" t="s">
        <v>397</v>
      </c>
      <c r="AD93" s="9">
        <v>92</v>
      </c>
      <c r="AE93" s="9">
        <v>27</v>
      </c>
      <c r="AF93" s="9" t="s">
        <v>369</v>
      </c>
      <c r="AG93" s="4">
        <f t="shared" si="6"/>
        <v>0</v>
      </c>
      <c r="AH93" s="4">
        <f t="shared" si="7"/>
        <v>0</v>
      </c>
      <c r="AI93" s="4" t="str">
        <f t="shared" si="8"/>
        <v/>
      </c>
      <c r="AK93" s="5">
        <v>92</v>
      </c>
      <c r="AL93" s="1">
        <v>46.779556999999997</v>
      </c>
      <c r="AM93" s="1">
        <v>-117.078198999999</v>
      </c>
      <c r="AN93" s="1">
        <f t="shared" si="9"/>
        <v>0</v>
      </c>
    </row>
    <row r="94" spans="1:40" x14ac:dyDescent="0.3">
      <c r="A94" t="s">
        <v>789</v>
      </c>
      <c r="B94" s="1" t="s">
        <v>793</v>
      </c>
      <c r="C94" t="s">
        <v>354</v>
      </c>
      <c r="D94" s="1" t="s">
        <v>814</v>
      </c>
      <c r="E94">
        <v>93</v>
      </c>
      <c r="F94">
        <v>28</v>
      </c>
      <c r="G94" t="s">
        <v>369</v>
      </c>
      <c r="H94" s="1">
        <v>627</v>
      </c>
      <c r="I94" s="1">
        <v>56</v>
      </c>
      <c r="J94" s="1">
        <v>571</v>
      </c>
      <c r="L94" s="1">
        <v>333</v>
      </c>
      <c r="M94" s="1">
        <v>20</v>
      </c>
      <c r="N94" s="1">
        <v>313</v>
      </c>
      <c r="AA94" s="1" t="str">
        <f t="shared" si="5"/>
        <v/>
      </c>
      <c r="AB94" t="s">
        <v>397</v>
      </c>
      <c r="AD94" s="9">
        <v>93</v>
      </c>
      <c r="AE94" s="9">
        <v>28</v>
      </c>
      <c r="AF94" s="9" t="s">
        <v>369</v>
      </c>
      <c r="AG94" s="4">
        <f t="shared" si="6"/>
        <v>0</v>
      </c>
      <c r="AH94" s="4">
        <f t="shared" si="7"/>
        <v>0</v>
      </c>
      <c r="AI94" s="4" t="str">
        <f t="shared" si="8"/>
        <v/>
      </c>
      <c r="AK94" s="5">
        <v>93</v>
      </c>
      <c r="AL94" s="1">
        <v>46.779494</v>
      </c>
      <c r="AM94" s="1">
        <v>-117.07778099999901</v>
      </c>
      <c r="AN94" s="1">
        <f t="shared" si="9"/>
        <v>0</v>
      </c>
    </row>
    <row r="95" spans="1:40" x14ac:dyDescent="0.3">
      <c r="A95" t="s">
        <v>790</v>
      </c>
      <c r="B95" s="1" t="s">
        <v>793</v>
      </c>
      <c r="C95" t="s">
        <v>354</v>
      </c>
      <c r="D95" s="1" t="s">
        <v>814</v>
      </c>
      <c r="E95">
        <v>94</v>
      </c>
      <c r="F95">
        <v>29</v>
      </c>
      <c r="G95" t="s">
        <v>369</v>
      </c>
      <c r="H95" s="1">
        <v>651</v>
      </c>
      <c r="I95" s="1">
        <v>56</v>
      </c>
      <c r="J95" s="1">
        <v>595</v>
      </c>
      <c r="L95" s="1">
        <v>358</v>
      </c>
      <c r="M95" s="1">
        <v>20</v>
      </c>
      <c r="N95" s="1">
        <v>338</v>
      </c>
      <c r="AA95" s="1" t="str">
        <f t="shared" si="5"/>
        <v/>
      </c>
      <c r="AB95" t="s">
        <v>397</v>
      </c>
      <c r="AD95" s="9">
        <v>94</v>
      </c>
      <c r="AE95" s="9">
        <v>29</v>
      </c>
      <c r="AF95" s="9" t="s">
        <v>369</v>
      </c>
      <c r="AG95" s="4">
        <f t="shared" si="6"/>
        <v>0</v>
      </c>
      <c r="AH95" s="4">
        <f t="shared" si="7"/>
        <v>0</v>
      </c>
      <c r="AI95" s="4" t="str">
        <f t="shared" si="8"/>
        <v/>
      </c>
      <c r="AK95" s="5">
        <v>94</v>
      </c>
      <c r="AL95" s="1">
        <v>46.779657999999998</v>
      </c>
      <c r="AM95" s="1">
        <v>-117.077362999999</v>
      </c>
      <c r="AN95" s="1">
        <f t="shared" si="9"/>
        <v>0</v>
      </c>
    </row>
    <row r="96" spans="1:40" x14ac:dyDescent="0.3">
      <c r="A96" t="s">
        <v>563</v>
      </c>
      <c r="B96" s="1" t="s">
        <v>793</v>
      </c>
      <c r="C96" t="s">
        <v>355</v>
      </c>
      <c r="D96" s="1" t="s">
        <v>801</v>
      </c>
      <c r="E96">
        <v>95</v>
      </c>
      <c r="F96">
        <v>3</v>
      </c>
      <c r="G96" t="s">
        <v>370</v>
      </c>
      <c r="L96" s="1">
        <v>688</v>
      </c>
      <c r="M96" s="1">
        <v>14</v>
      </c>
      <c r="N96" s="1">
        <v>674</v>
      </c>
      <c r="P96">
        <v>14.6</v>
      </c>
      <c r="Q96">
        <v>3.9</v>
      </c>
      <c r="R96">
        <v>67.599999999999994</v>
      </c>
      <c r="S96">
        <v>30.1</v>
      </c>
      <c r="T96">
        <v>50.4</v>
      </c>
      <c r="U96" t="s">
        <v>419</v>
      </c>
      <c r="AA96" s="1" t="str">
        <f t="shared" si="5"/>
        <v>,moisture</v>
      </c>
      <c r="AB96" t="s">
        <v>835</v>
      </c>
      <c r="AD96" s="9">
        <v>95</v>
      </c>
      <c r="AE96" s="9">
        <v>3</v>
      </c>
      <c r="AF96" s="9" t="s">
        <v>370</v>
      </c>
      <c r="AG96" s="4">
        <f t="shared" si="6"/>
        <v>0</v>
      </c>
      <c r="AH96" s="4">
        <f t="shared" si="7"/>
        <v>0</v>
      </c>
      <c r="AI96" s="4" t="str">
        <f t="shared" si="8"/>
        <v/>
      </c>
      <c r="AK96" s="5">
        <v>95</v>
      </c>
      <c r="AL96" s="1">
        <v>46.779716819999997</v>
      </c>
      <c r="AM96" s="1">
        <v>-117.088073042999</v>
      </c>
      <c r="AN96" s="1">
        <f t="shared" si="9"/>
        <v>0</v>
      </c>
    </row>
    <row r="97" spans="1:40" x14ac:dyDescent="0.3">
      <c r="A97" t="s">
        <v>564</v>
      </c>
      <c r="B97" s="1" t="s">
        <v>793</v>
      </c>
      <c r="C97" t="s">
        <v>355</v>
      </c>
      <c r="D97" s="1" t="s">
        <v>801</v>
      </c>
      <c r="E97">
        <v>96</v>
      </c>
      <c r="F97">
        <v>4</v>
      </c>
      <c r="G97" t="s">
        <v>370</v>
      </c>
      <c r="L97" s="1">
        <v>794</v>
      </c>
      <c r="M97" s="1">
        <v>14</v>
      </c>
      <c r="N97" s="1">
        <v>780</v>
      </c>
      <c r="P97">
        <v>10.3</v>
      </c>
      <c r="Q97">
        <v>5</v>
      </c>
      <c r="R97">
        <v>71</v>
      </c>
      <c r="S97">
        <v>21.4</v>
      </c>
      <c r="T97">
        <v>54.4</v>
      </c>
      <c r="U97" t="s">
        <v>419</v>
      </c>
      <c r="AA97" s="1" t="str">
        <f t="shared" si="5"/>
        <v>,moisture</v>
      </c>
      <c r="AB97" t="s">
        <v>835</v>
      </c>
      <c r="AD97" s="9">
        <v>96</v>
      </c>
      <c r="AE97" s="9">
        <v>4</v>
      </c>
      <c r="AF97" s="9" t="s">
        <v>370</v>
      </c>
      <c r="AG97" s="4">
        <f t="shared" si="6"/>
        <v>0</v>
      </c>
      <c r="AH97" s="4">
        <f t="shared" si="7"/>
        <v>0</v>
      </c>
      <c r="AI97" s="4" t="str">
        <f t="shared" si="8"/>
        <v/>
      </c>
      <c r="AK97" s="5">
        <v>96</v>
      </c>
      <c r="AL97" s="1">
        <v>46.779699999999998</v>
      </c>
      <c r="AM97" s="1">
        <v>-117.087662999999</v>
      </c>
      <c r="AN97" s="1">
        <f t="shared" si="9"/>
        <v>0</v>
      </c>
    </row>
    <row r="98" spans="1:40" x14ac:dyDescent="0.3">
      <c r="A98" t="s">
        <v>585</v>
      </c>
      <c r="B98" s="1" t="s">
        <v>793</v>
      </c>
      <c r="C98" t="s">
        <v>355</v>
      </c>
      <c r="D98" s="1" t="s">
        <v>802</v>
      </c>
      <c r="E98">
        <v>97</v>
      </c>
      <c r="F98">
        <v>5</v>
      </c>
      <c r="G98" t="s">
        <v>370</v>
      </c>
      <c r="L98" s="1">
        <v>946</v>
      </c>
      <c r="M98" s="1">
        <v>14</v>
      </c>
      <c r="N98" s="1">
        <v>932</v>
      </c>
      <c r="P98">
        <v>11</v>
      </c>
      <c r="Q98">
        <v>4</v>
      </c>
      <c r="R98">
        <v>68.8</v>
      </c>
      <c r="S98">
        <v>20.7</v>
      </c>
      <c r="T98">
        <v>56.4</v>
      </c>
      <c r="U98" t="s">
        <v>419</v>
      </c>
      <c r="AA98" s="1" t="str">
        <f t="shared" si="5"/>
        <v>,moisture</v>
      </c>
      <c r="AB98" t="s">
        <v>835</v>
      </c>
      <c r="AD98" s="9">
        <v>97</v>
      </c>
      <c r="AE98" s="9">
        <v>5</v>
      </c>
      <c r="AF98" s="9" t="s">
        <v>370</v>
      </c>
      <c r="AG98" s="4">
        <f t="shared" si="6"/>
        <v>0</v>
      </c>
      <c r="AH98" s="4">
        <f t="shared" si="7"/>
        <v>0</v>
      </c>
      <c r="AI98" s="4" t="str">
        <f t="shared" si="8"/>
        <v/>
      </c>
      <c r="AK98" s="5">
        <v>97</v>
      </c>
      <c r="AL98" s="1">
        <v>46.779873000000002</v>
      </c>
      <c r="AM98" s="1">
        <v>-117.087244999999</v>
      </c>
      <c r="AN98" s="1">
        <f t="shared" si="9"/>
        <v>0</v>
      </c>
    </row>
    <row r="99" spans="1:40" x14ac:dyDescent="0.3">
      <c r="A99" t="s">
        <v>605</v>
      </c>
      <c r="B99" s="1" t="s">
        <v>793</v>
      </c>
      <c r="C99" t="s">
        <v>355</v>
      </c>
      <c r="D99" s="1" t="s">
        <v>803</v>
      </c>
      <c r="E99">
        <v>98</v>
      </c>
      <c r="F99">
        <v>6</v>
      </c>
      <c r="G99" t="s">
        <v>370</v>
      </c>
      <c r="L99" s="1">
        <v>705</v>
      </c>
      <c r="M99" s="1">
        <v>14</v>
      </c>
      <c r="N99" s="1">
        <v>691</v>
      </c>
      <c r="P99">
        <v>13.3</v>
      </c>
      <c r="Q99">
        <v>4.9000000000000004</v>
      </c>
      <c r="R99">
        <v>68.8</v>
      </c>
      <c r="S99">
        <v>30</v>
      </c>
      <c r="T99">
        <v>55.1</v>
      </c>
      <c r="U99" t="s">
        <v>419</v>
      </c>
      <c r="AA99" s="1" t="str">
        <f t="shared" si="5"/>
        <v>,moisture</v>
      </c>
      <c r="AB99" t="s">
        <v>835</v>
      </c>
      <c r="AD99" s="9">
        <v>98</v>
      </c>
      <c r="AE99" s="9">
        <v>6</v>
      </c>
      <c r="AF99" s="9" t="s">
        <v>370</v>
      </c>
      <c r="AG99" s="4">
        <f t="shared" si="6"/>
        <v>0</v>
      </c>
      <c r="AH99" s="4">
        <f t="shared" si="7"/>
        <v>0</v>
      </c>
      <c r="AI99" s="4" t="str">
        <f t="shared" si="8"/>
        <v/>
      </c>
      <c r="AK99" s="5">
        <v>98</v>
      </c>
      <c r="AL99" s="1">
        <v>46.779850000000003</v>
      </c>
      <c r="AM99" s="1">
        <v>-117.086826999999</v>
      </c>
      <c r="AN99" s="1">
        <f t="shared" si="9"/>
        <v>0</v>
      </c>
    </row>
    <row r="100" spans="1:40" x14ac:dyDescent="0.3">
      <c r="A100" t="s">
        <v>606</v>
      </c>
      <c r="B100" s="1" t="s">
        <v>793</v>
      </c>
      <c r="C100" t="s">
        <v>355</v>
      </c>
      <c r="D100" s="1" t="s">
        <v>803</v>
      </c>
      <c r="E100">
        <v>99</v>
      </c>
      <c r="F100">
        <v>7</v>
      </c>
      <c r="G100" t="s">
        <v>370</v>
      </c>
      <c r="L100" s="1">
        <v>1381</v>
      </c>
      <c r="M100" s="1">
        <v>14</v>
      </c>
      <c r="N100" s="1">
        <v>1367</v>
      </c>
      <c r="P100">
        <v>11</v>
      </c>
      <c r="Q100">
        <v>5.3</v>
      </c>
      <c r="R100">
        <v>69.2</v>
      </c>
      <c r="S100">
        <v>22.3</v>
      </c>
      <c r="T100">
        <v>60.6</v>
      </c>
      <c r="U100" t="s">
        <v>419</v>
      </c>
      <c r="AA100" s="1" t="str">
        <f t="shared" si="5"/>
        <v>,moisture</v>
      </c>
      <c r="AB100" t="s">
        <v>835</v>
      </c>
      <c r="AD100" s="9">
        <v>99</v>
      </c>
      <c r="AE100" s="9">
        <v>7</v>
      </c>
      <c r="AF100" s="9" t="s">
        <v>370</v>
      </c>
      <c r="AG100" s="4">
        <f t="shared" si="6"/>
        <v>0</v>
      </c>
      <c r="AH100" s="4">
        <f t="shared" si="7"/>
        <v>0</v>
      </c>
      <c r="AI100" s="4" t="str">
        <f t="shared" si="8"/>
        <v/>
      </c>
      <c r="AK100" s="5">
        <v>99</v>
      </c>
      <c r="AL100" s="1">
        <v>46.779935000000002</v>
      </c>
      <c r="AM100" s="1">
        <v>-117.08640899999899</v>
      </c>
      <c r="AN100" s="1">
        <f t="shared" si="9"/>
        <v>0</v>
      </c>
    </row>
    <row r="101" spans="1:40" x14ac:dyDescent="0.3">
      <c r="A101" t="s">
        <v>608</v>
      </c>
      <c r="B101" s="1" t="s">
        <v>793</v>
      </c>
      <c r="C101" t="s">
        <v>355</v>
      </c>
      <c r="D101" s="1" t="s">
        <v>804</v>
      </c>
      <c r="E101">
        <v>100</v>
      </c>
      <c r="F101">
        <v>8</v>
      </c>
      <c r="G101" t="s">
        <v>370</v>
      </c>
      <c r="H101" s="1">
        <v>3094</v>
      </c>
      <c r="I101" s="1">
        <v>55</v>
      </c>
      <c r="J101" s="1">
        <v>3039</v>
      </c>
      <c r="L101" s="1">
        <v>1257</v>
      </c>
      <c r="M101" s="1">
        <v>14</v>
      </c>
      <c r="N101" s="1">
        <v>1243</v>
      </c>
      <c r="P101">
        <v>13.2</v>
      </c>
      <c r="Q101">
        <v>13.7</v>
      </c>
      <c r="R101">
        <v>67.2</v>
      </c>
      <c r="S101">
        <v>31.7</v>
      </c>
      <c r="T101">
        <v>58.1</v>
      </c>
      <c r="AA101" s="1" t="str">
        <f t="shared" si="5"/>
        <v/>
      </c>
      <c r="AB101" t="s">
        <v>397</v>
      </c>
      <c r="AD101" s="9">
        <v>100</v>
      </c>
      <c r="AE101" s="9">
        <v>8</v>
      </c>
      <c r="AF101" s="9" t="s">
        <v>370</v>
      </c>
      <c r="AG101" s="4">
        <f t="shared" si="6"/>
        <v>0</v>
      </c>
      <c r="AH101" s="4">
        <f t="shared" si="7"/>
        <v>0</v>
      </c>
      <c r="AI101" s="4" t="str">
        <f t="shared" si="8"/>
        <v/>
      </c>
      <c r="AK101" s="5">
        <v>100</v>
      </c>
      <c r="AL101" s="1">
        <v>46.779904999999999</v>
      </c>
      <c r="AM101" s="1">
        <v>-117.085990999999</v>
      </c>
      <c r="AN101" s="1">
        <f t="shared" si="9"/>
        <v>0</v>
      </c>
    </row>
    <row r="102" spans="1:40" x14ac:dyDescent="0.3">
      <c r="A102" t="s">
        <v>630</v>
      </c>
      <c r="B102" s="1" t="s">
        <v>793</v>
      </c>
      <c r="C102" t="s">
        <v>355</v>
      </c>
      <c r="D102" s="1" t="s">
        <v>805</v>
      </c>
      <c r="E102">
        <v>101</v>
      </c>
      <c r="F102">
        <v>9</v>
      </c>
      <c r="G102" t="s">
        <v>370</v>
      </c>
      <c r="L102" s="1">
        <v>1162</v>
      </c>
      <c r="M102" s="1">
        <v>14</v>
      </c>
      <c r="N102" s="1">
        <v>1148</v>
      </c>
      <c r="P102">
        <v>11.6</v>
      </c>
      <c r="Q102">
        <v>4.8</v>
      </c>
      <c r="R102">
        <v>68.7</v>
      </c>
      <c r="S102">
        <v>22.6</v>
      </c>
      <c r="T102">
        <v>56.2</v>
      </c>
      <c r="U102" t="s">
        <v>419</v>
      </c>
      <c r="AA102" s="1" t="str">
        <f t="shared" si="5"/>
        <v>,moisture</v>
      </c>
      <c r="AB102" t="s">
        <v>835</v>
      </c>
      <c r="AD102" s="9">
        <v>101</v>
      </c>
      <c r="AE102" s="9">
        <v>9</v>
      </c>
      <c r="AF102" s="9" t="s">
        <v>370</v>
      </c>
      <c r="AG102" s="4">
        <f t="shared" si="6"/>
        <v>0</v>
      </c>
      <c r="AH102" s="4">
        <f t="shared" si="7"/>
        <v>0</v>
      </c>
      <c r="AI102" s="4" t="str">
        <f t="shared" si="8"/>
        <v/>
      </c>
      <c r="AK102" s="5">
        <v>101</v>
      </c>
      <c r="AL102" s="1">
        <v>46.779809999999998</v>
      </c>
      <c r="AM102" s="1">
        <v>-117.085572999999</v>
      </c>
      <c r="AN102" s="1">
        <f t="shared" si="9"/>
        <v>0</v>
      </c>
    </row>
    <row r="103" spans="1:40" x14ac:dyDescent="0.3">
      <c r="A103" t="s">
        <v>650</v>
      </c>
      <c r="B103" s="1" t="s">
        <v>793</v>
      </c>
      <c r="C103" t="s">
        <v>355</v>
      </c>
      <c r="D103" s="1" t="s">
        <v>806</v>
      </c>
      <c r="E103">
        <v>102</v>
      </c>
      <c r="F103">
        <v>10</v>
      </c>
      <c r="G103" t="s">
        <v>370</v>
      </c>
      <c r="L103" s="1">
        <v>1119</v>
      </c>
      <c r="M103" s="1">
        <v>14</v>
      </c>
      <c r="N103" s="1">
        <v>1105</v>
      </c>
      <c r="P103">
        <v>10</v>
      </c>
      <c r="Q103">
        <v>5.5</v>
      </c>
      <c r="R103">
        <v>69</v>
      </c>
      <c r="S103">
        <v>21.2</v>
      </c>
      <c r="T103">
        <v>57</v>
      </c>
      <c r="U103" t="s">
        <v>419</v>
      </c>
      <c r="AA103" s="1" t="str">
        <f t="shared" si="5"/>
        <v>,moisture</v>
      </c>
      <c r="AB103" t="s">
        <v>835</v>
      </c>
      <c r="AD103" s="9">
        <v>102</v>
      </c>
      <c r="AE103" s="9">
        <v>10</v>
      </c>
      <c r="AF103" s="9" t="s">
        <v>370</v>
      </c>
      <c r="AG103" s="4">
        <f t="shared" si="6"/>
        <v>0</v>
      </c>
      <c r="AH103" s="4">
        <f t="shared" si="7"/>
        <v>0</v>
      </c>
      <c r="AI103" s="4" t="str">
        <f t="shared" si="8"/>
        <v/>
      </c>
      <c r="AK103" s="5">
        <v>102</v>
      </c>
      <c r="AL103" s="1">
        <v>46.779927999999998</v>
      </c>
      <c r="AM103" s="1">
        <v>-117.08515499999901</v>
      </c>
      <c r="AN103" s="1">
        <f t="shared" si="9"/>
        <v>0</v>
      </c>
    </row>
    <row r="104" spans="1:40" x14ac:dyDescent="0.3">
      <c r="A104" t="s">
        <v>423</v>
      </c>
      <c r="B104" s="1" t="s">
        <v>793</v>
      </c>
      <c r="C104" t="s">
        <v>795</v>
      </c>
      <c r="D104" s="1" t="s">
        <v>796</v>
      </c>
      <c r="E104">
        <v>103</v>
      </c>
      <c r="F104">
        <v>11</v>
      </c>
      <c r="G104" t="s">
        <v>370</v>
      </c>
      <c r="H104" s="1">
        <v>1377</v>
      </c>
      <c r="I104" s="1">
        <v>259</v>
      </c>
      <c r="J104" s="1">
        <v>1118</v>
      </c>
      <c r="L104" s="1">
        <v>400</v>
      </c>
      <c r="M104" s="1">
        <v>16</v>
      </c>
      <c r="N104" s="1">
        <v>384</v>
      </c>
      <c r="O104" s="1">
        <v>49</v>
      </c>
      <c r="Q104">
        <v>6.5</v>
      </c>
      <c r="T104">
        <v>50</v>
      </c>
      <c r="X104" t="s">
        <v>513</v>
      </c>
      <c r="AA104" s="1" t="str">
        <f t="shared" si="5"/>
        <v>,empty residue bag</v>
      </c>
      <c r="AB104" t="s">
        <v>822</v>
      </c>
      <c r="AD104" s="9">
        <v>103</v>
      </c>
      <c r="AE104" s="9">
        <v>11</v>
      </c>
      <c r="AF104" s="9" t="s">
        <v>370</v>
      </c>
      <c r="AG104" s="4">
        <f t="shared" si="6"/>
        <v>0</v>
      </c>
      <c r="AH104" s="4">
        <f t="shared" si="7"/>
        <v>0</v>
      </c>
      <c r="AI104" s="4" t="str">
        <f t="shared" si="8"/>
        <v/>
      </c>
      <c r="AK104" s="5">
        <v>103</v>
      </c>
      <c r="AL104" s="1">
        <v>46.779775999999998</v>
      </c>
      <c r="AM104" s="1">
        <v>-117.084736999999</v>
      </c>
      <c r="AN104" s="1">
        <f t="shared" si="9"/>
        <v>0</v>
      </c>
    </row>
    <row r="105" spans="1:40" x14ac:dyDescent="0.3">
      <c r="A105" t="s">
        <v>424</v>
      </c>
      <c r="B105" s="1" t="s">
        <v>793</v>
      </c>
      <c r="C105" t="s">
        <v>795</v>
      </c>
      <c r="D105" s="1" t="s">
        <v>796</v>
      </c>
      <c r="E105">
        <v>104</v>
      </c>
      <c r="F105">
        <v>12</v>
      </c>
      <c r="G105" t="s">
        <v>370</v>
      </c>
      <c r="H105" s="1">
        <v>1239</v>
      </c>
      <c r="I105" s="1">
        <v>259</v>
      </c>
      <c r="J105" s="1">
        <v>980</v>
      </c>
      <c r="L105" s="1">
        <v>295</v>
      </c>
      <c r="M105" s="1">
        <v>16</v>
      </c>
      <c r="N105" s="1">
        <v>279</v>
      </c>
      <c r="U105" t="s">
        <v>506</v>
      </c>
      <c r="X105" t="s">
        <v>513</v>
      </c>
      <c r="AA105" s="1" t="str">
        <f t="shared" si="5"/>
        <v>,nir ERROR CODE  512 (030D),empty residue bag</v>
      </c>
      <c r="AB105" t="s">
        <v>823</v>
      </c>
      <c r="AD105" s="9">
        <v>104</v>
      </c>
      <c r="AE105" s="9">
        <v>12</v>
      </c>
      <c r="AF105" s="9" t="s">
        <v>370</v>
      </c>
      <c r="AG105" s="4">
        <f t="shared" si="6"/>
        <v>0</v>
      </c>
      <c r="AH105" s="4">
        <f t="shared" si="7"/>
        <v>0</v>
      </c>
      <c r="AI105" s="4" t="str">
        <f t="shared" si="8"/>
        <v/>
      </c>
      <c r="AK105" s="5">
        <v>104</v>
      </c>
      <c r="AL105" s="1">
        <v>46.779882972000003</v>
      </c>
      <c r="AM105" s="1">
        <v>-117.084345216999</v>
      </c>
      <c r="AN105" s="1">
        <f t="shared" si="9"/>
        <v>0</v>
      </c>
    </row>
    <row r="106" spans="1:40" x14ac:dyDescent="0.3">
      <c r="A106" t="s">
        <v>448</v>
      </c>
      <c r="B106" s="1" t="s">
        <v>793</v>
      </c>
      <c r="C106" t="s">
        <v>795</v>
      </c>
      <c r="D106" s="1" t="s">
        <v>797</v>
      </c>
      <c r="E106">
        <v>105</v>
      </c>
      <c r="F106">
        <v>13</v>
      </c>
      <c r="G106" t="s">
        <v>370</v>
      </c>
      <c r="H106" s="1">
        <v>1118</v>
      </c>
      <c r="I106" s="1">
        <v>259</v>
      </c>
      <c r="J106" s="1">
        <v>859</v>
      </c>
      <c r="L106" s="1">
        <v>231</v>
      </c>
      <c r="M106" s="1">
        <v>16</v>
      </c>
      <c r="N106" s="1">
        <v>215</v>
      </c>
      <c r="U106" t="s">
        <v>507</v>
      </c>
      <c r="X106" t="s">
        <v>513</v>
      </c>
      <c r="AA106" s="1" t="str">
        <f t="shared" si="5"/>
        <v>,NIR ERROR CODE 64 (030E) 2X,empty residue bag</v>
      </c>
      <c r="AB106" t="s">
        <v>824</v>
      </c>
      <c r="AD106" s="9">
        <v>105</v>
      </c>
      <c r="AE106" s="9">
        <v>13</v>
      </c>
      <c r="AF106" s="9" t="s">
        <v>370</v>
      </c>
      <c r="AG106" s="4">
        <f t="shared" si="6"/>
        <v>0</v>
      </c>
      <c r="AH106" s="4">
        <f t="shared" si="7"/>
        <v>0</v>
      </c>
      <c r="AI106" s="4" t="str">
        <f t="shared" si="8"/>
        <v/>
      </c>
      <c r="AK106" s="5">
        <v>105</v>
      </c>
      <c r="AL106" s="1">
        <v>46.779817999999999</v>
      </c>
      <c r="AM106" s="1">
        <v>-117.083900999999</v>
      </c>
      <c r="AN106" s="1">
        <f t="shared" si="9"/>
        <v>0</v>
      </c>
    </row>
    <row r="107" spans="1:40" x14ac:dyDescent="0.3">
      <c r="A107" t="s">
        <v>466</v>
      </c>
      <c r="B107" s="1" t="s">
        <v>793</v>
      </c>
      <c r="C107" t="s">
        <v>795</v>
      </c>
      <c r="D107" s="1" t="s">
        <v>798</v>
      </c>
      <c r="E107">
        <v>106</v>
      </c>
      <c r="F107">
        <v>14</v>
      </c>
      <c r="G107" t="s">
        <v>370</v>
      </c>
      <c r="H107" s="1">
        <v>1250</v>
      </c>
      <c r="I107" s="1">
        <v>259</v>
      </c>
      <c r="J107" s="1">
        <v>991</v>
      </c>
      <c r="L107" s="1">
        <v>323</v>
      </c>
      <c r="M107" s="1">
        <v>16</v>
      </c>
      <c r="N107" s="1">
        <v>307</v>
      </c>
      <c r="O107" s="1">
        <v>44.4</v>
      </c>
      <c r="Q107">
        <v>6.8</v>
      </c>
      <c r="T107">
        <v>49.4</v>
      </c>
      <c r="X107" t="s">
        <v>513</v>
      </c>
      <c r="AA107" s="1" t="str">
        <f t="shared" si="5"/>
        <v>,empty residue bag</v>
      </c>
      <c r="AB107" t="s">
        <v>822</v>
      </c>
      <c r="AD107" s="9">
        <v>106</v>
      </c>
      <c r="AE107" s="9">
        <v>14</v>
      </c>
      <c r="AF107" s="9" t="s">
        <v>370</v>
      </c>
      <c r="AG107" s="4">
        <f t="shared" si="6"/>
        <v>0</v>
      </c>
      <c r="AH107" s="4">
        <f t="shared" si="7"/>
        <v>0</v>
      </c>
      <c r="AI107" s="4" t="str">
        <f t="shared" si="8"/>
        <v/>
      </c>
      <c r="AK107" s="5">
        <v>106</v>
      </c>
      <c r="AL107" s="1">
        <v>46.779881000000003</v>
      </c>
      <c r="AM107" s="1">
        <v>-117.08348299999901</v>
      </c>
      <c r="AN107" s="1">
        <f t="shared" si="9"/>
        <v>0</v>
      </c>
    </row>
    <row r="108" spans="1:40" x14ac:dyDescent="0.3">
      <c r="A108" t="s">
        <v>672</v>
      </c>
      <c r="B108" s="1" t="s">
        <v>793</v>
      </c>
      <c r="C108" t="s">
        <v>355</v>
      </c>
      <c r="D108" s="1" t="s">
        <v>807</v>
      </c>
      <c r="E108">
        <v>107</v>
      </c>
      <c r="F108">
        <v>15</v>
      </c>
      <c r="G108" t="s">
        <v>370</v>
      </c>
      <c r="L108" s="1">
        <v>731</v>
      </c>
      <c r="M108" s="1">
        <v>14</v>
      </c>
      <c r="N108" s="1">
        <v>717</v>
      </c>
      <c r="P108">
        <v>11.7</v>
      </c>
      <c r="Q108">
        <v>4.3</v>
      </c>
      <c r="R108">
        <v>69.3</v>
      </c>
      <c r="S108">
        <v>21.6</v>
      </c>
      <c r="T108">
        <v>53.8</v>
      </c>
      <c r="U108" t="s">
        <v>419</v>
      </c>
      <c r="AA108" s="1" t="str">
        <f t="shared" si="5"/>
        <v>,moisture</v>
      </c>
      <c r="AB108" t="s">
        <v>835</v>
      </c>
      <c r="AD108" s="9">
        <v>107</v>
      </c>
      <c r="AE108" s="9">
        <v>15</v>
      </c>
      <c r="AF108" s="9" t="s">
        <v>370</v>
      </c>
      <c r="AG108" s="4">
        <f t="shared" si="6"/>
        <v>0</v>
      </c>
      <c r="AH108" s="4">
        <f t="shared" si="7"/>
        <v>0</v>
      </c>
      <c r="AI108" s="4" t="str">
        <f t="shared" si="8"/>
        <v/>
      </c>
      <c r="AK108" s="5">
        <v>107</v>
      </c>
      <c r="AL108" s="1">
        <v>46.779801999999997</v>
      </c>
      <c r="AM108" s="1">
        <v>-117.083064999999</v>
      </c>
      <c r="AN108" s="1">
        <f t="shared" si="9"/>
        <v>0</v>
      </c>
    </row>
    <row r="109" spans="1:40" x14ac:dyDescent="0.3">
      <c r="A109" t="s">
        <v>403</v>
      </c>
      <c r="B109" s="1" t="s">
        <v>793</v>
      </c>
      <c r="C109" t="s">
        <v>352</v>
      </c>
      <c r="D109" s="1" t="s">
        <v>794</v>
      </c>
      <c r="E109">
        <v>108</v>
      </c>
      <c r="F109">
        <v>16</v>
      </c>
      <c r="G109" t="s">
        <v>370</v>
      </c>
      <c r="L109" s="1">
        <v>938</v>
      </c>
      <c r="M109" s="1">
        <v>16</v>
      </c>
      <c r="N109" s="1">
        <v>922</v>
      </c>
      <c r="P109">
        <v>13</v>
      </c>
      <c r="Q109">
        <v>10.9</v>
      </c>
      <c r="R109">
        <v>62.6</v>
      </c>
      <c r="T109">
        <v>50.3</v>
      </c>
      <c r="AA109" s="1" t="str">
        <f t="shared" si="5"/>
        <v/>
      </c>
      <c r="AB109" t="s">
        <v>397</v>
      </c>
      <c r="AD109" s="9">
        <v>108</v>
      </c>
      <c r="AE109" s="9">
        <v>16</v>
      </c>
      <c r="AF109" s="9" t="s">
        <v>370</v>
      </c>
      <c r="AG109" s="4">
        <f t="shared" si="6"/>
        <v>0</v>
      </c>
      <c r="AH109" s="4">
        <f t="shared" si="7"/>
        <v>0</v>
      </c>
      <c r="AI109" s="4" t="str">
        <f t="shared" si="8"/>
        <v/>
      </c>
      <c r="AK109" s="5">
        <v>108</v>
      </c>
      <c r="AL109" s="1">
        <v>46.779871</v>
      </c>
      <c r="AM109" s="1">
        <v>-117.082646999999</v>
      </c>
      <c r="AN109" s="1">
        <f t="shared" si="9"/>
        <v>0</v>
      </c>
    </row>
    <row r="110" spans="1:40" x14ac:dyDescent="0.3">
      <c r="A110" t="s">
        <v>691</v>
      </c>
      <c r="B110" s="1" t="s">
        <v>793</v>
      </c>
      <c r="C110" t="s">
        <v>354</v>
      </c>
      <c r="D110" s="1" t="s">
        <v>808</v>
      </c>
      <c r="E110">
        <v>109</v>
      </c>
      <c r="F110">
        <v>17</v>
      </c>
      <c r="G110" t="s">
        <v>370</v>
      </c>
      <c r="H110" s="1">
        <v>978</v>
      </c>
      <c r="I110" s="1">
        <v>56</v>
      </c>
      <c r="J110" s="1">
        <v>922</v>
      </c>
      <c r="L110" s="1">
        <v>510</v>
      </c>
      <c r="M110" s="1">
        <v>20</v>
      </c>
      <c r="N110" s="1">
        <v>490</v>
      </c>
      <c r="AA110" s="1" t="str">
        <f t="shared" si="5"/>
        <v/>
      </c>
      <c r="AB110" t="s">
        <v>397</v>
      </c>
      <c r="AD110" s="9">
        <v>109</v>
      </c>
      <c r="AE110" s="9">
        <v>17</v>
      </c>
      <c r="AF110" s="9" t="s">
        <v>370</v>
      </c>
      <c r="AG110" s="4">
        <f t="shared" si="6"/>
        <v>0</v>
      </c>
      <c r="AH110" s="4">
        <f t="shared" si="7"/>
        <v>0</v>
      </c>
      <c r="AI110" s="4" t="str">
        <f t="shared" si="8"/>
        <v/>
      </c>
      <c r="AK110" s="5">
        <v>109</v>
      </c>
      <c r="AL110" s="1">
        <v>46.779879764999997</v>
      </c>
      <c r="AM110" s="1">
        <v>-117.08219347599901</v>
      </c>
      <c r="AN110" s="1">
        <f t="shared" si="9"/>
        <v>0</v>
      </c>
    </row>
    <row r="111" spans="1:40" x14ac:dyDescent="0.3">
      <c r="A111" t="s">
        <v>712</v>
      </c>
      <c r="B111" s="1" t="s">
        <v>793</v>
      </c>
      <c r="C111" t="s">
        <v>354</v>
      </c>
      <c r="D111" s="1" t="s">
        <v>809</v>
      </c>
      <c r="E111">
        <v>110</v>
      </c>
      <c r="F111">
        <v>18</v>
      </c>
      <c r="G111" t="s">
        <v>370</v>
      </c>
      <c r="H111" s="1">
        <v>552</v>
      </c>
      <c r="I111" s="1">
        <v>56</v>
      </c>
      <c r="J111" s="1">
        <v>496</v>
      </c>
      <c r="L111" s="1">
        <v>289</v>
      </c>
      <c r="M111" s="1">
        <v>20</v>
      </c>
      <c r="N111" s="1">
        <v>269</v>
      </c>
      <c r="AA111" s="1" t="str">
        <f t="shared" si="5"/>
        <v/>
      </c>
      <c r="AB111" t="s">
        <v>397</v>
      </c>
      <c r="AD111" s="9">
        <v>110</v>
      </c>
      <c r="AE111" s="9">
        <v>18</v>
      </c>
      <c r="AF111" s="9" t="s">
        <v>370</v>
      </c>
      <c r="AG111" s="4">
        <f t="shared" si="6"/>
        <v>0</v>
      </c>
      <c r="AH111" s="4">
        <f t="shared" si="7"/>
        <v>0</v>
      </c>
      <c r="AI111" s="4" t="str">
        <f t="shared" si="8"/>
        <v/>
      </c>
      <c r="AK111" s="5">
        <v>110</v>
      </c>
      <c r="AL111" s="1">
        <v>46.779670449999998</v>
      </c>
      <c r="AM111" s="1">
        <v>-117.081753308999</v>
      </c>
      <c r="AN111" s="1">
        <f t="shared" si="9"/>
        <v>0</v>
      </c>
    </row>
    <row r="112" spans="1:40" x14ac:dyDescent="0.3">
      <c r="A112" t="s">
        <v>713</v>
      </c>
      <c r="B112" s="1" t="s">
        <v>793</v>
      </c>
      <c r="C112" t="s">
        <v>354</v>
      </c>
      <c r="D112" s="1" t="s">
        <v>809</v>
      </c>
      <c r="E112">
        <v>111</v>
      </c>
      <c r="F112">
        <v>19</v>
      </c>
      <c r="G112" t="s">
        <v>370</v>
      </c>
      <c r="H112" s="1">
        <v>562</v>
      </c>
      <c r="I112" s="1">
        <v>56</v>
      </c>
      <c r="J112" s="1">
        <v>506</v>
      </c>
      <c r="L112" s="1">
        <v>280</v>
      </c>
      <c r="M112" s="1">
        <v>20</v>
      </c>
      <c r="N112" s="1">
        <v>260</v>
      </c>
      <c r="AA112" s="1" t="str">
        <f t="shared" si="5"/>
        <v/>
      </c>
      <c r="AB112" t="s">
        <v>397</v>
      </c>
      <c r="AD112" s="9">
        <v>111</v>
      </c>
      <c r="AE112" s="9">
        <v>19</v>
      </c>
      <c r="AF112" s="9" t="s">
        <v>370</v>
      </c>
      <c r="AG112" s="4">
        <f t="shared" si="6"/>
        <v>0</v>
      </c>
      <c r="AH112" s="4">
        <f t="shared" si="7"/>
        <v>0</v>
      </c>
      <c r="AI112" s="4" t="str">
        <f t="shared" si="8"/>
        <v/>
      </c>
      <c r="AK112" s="5">
        <v>111</v>
      </c>
      <c r="AL112" s="1">
        <v>46.779848999999999</v>
      </c>
      <c r="AM112" s="1">
        <v>-117.081392999999</v>
      </c>
      <c r="AN112" s="1">
        <f t="shared" si="9"/>
        <v>0</v>
      </c>
    </row>
    <row r="113" spans="1:40" x14ac:dyDescent="0.3">
      <c r="A113" t="s">
        <v>487</v>
      </c>
      <c r="B113" s="1" t="s">
        <v>793</v>
      </c>
      <c r="C113" t="s">
        <v>795</v>
      </c>
      <c r="D113" s="1" t="s">
        <v>799</v>
      </c>
      <c r="E113">
        <v>112</v>
      </c>
      <c r="F113">
        <v>20</v>
      </c>
      <c r="G113" t="s">
        <v>370</v>
      </c>
      <c r="H113" s="1">
        <v>1238</v>
      </c>
      <c r="I113" s="1">
        <v>259</v>
      </c>
      <c r="J113" s="1">
        <v>979</v>
      </c>
      <c r="L113" s="1">
        <v>323</v>
      </c>
      <c r="M113" s="1">
        <v>16</v>
      </c>
      <c r="N113" s="1">
        <v>307</v>
      </c>
      <c r="O113" s="1">
        <v>43.2</v>
      </c>
      <c r="Q113">
        <v>7.7</v>
      </c>
      <c r="T113">
        <v>48.7</v>
      </c>
      <c r="X113" t="s">
        <v>513</v>
      </c>
      <c r="AA113" s="1" t="str">
        <f t="shared" si="5"/>
        <v>,empty residue bag</v>
      </c>
      <c r="AB113" t="s">
        <v>822</v>
      </c>
      <c r="AD113" s="9">
        <v>112</v>
      </c>
      <c r="AE113" s="9">
        <v>20</v>
      </c>
      <c r="AF113" s="9" t="s">
        <v>370</v>
      </c>
      <c r="AG113" s="4">
        <f t="shared" si="6"/>
        <v>0</v>
      </c>
      <c r="AH113" s="4">
        <f t="shared" si="7"/>
        <v>0</v>
      </c>
      <c r="AI113" s="4" t="str">
        <f t="shared" si="8"/>
        <v/>
      </c>
      <c r="AK113" s="5">
        <v>112</v>
      </c>
      <c r="AL113" s="1">
        <v>46.779851000000001</v>
      </c>
      <c r="AM113" s="1">
        <v>-117.080974999999</v>
      </c>
      <c r="AN113" s="1">
        <f t="shared" si="9"/>
        <v>0</v>
      </c>
    </row>
    <row r="114" spans="1:40" x14ac:dyDescent="0.3">
      <c r="A114" t="s">
        <v>532</v>
      </c>
      <c r="B114" s="1" t="s">
        <v>793</v>
      </c>
      <c r="C114" t="s">
        <v>353</v>
      </c>
      <c r="D114" s="1" t="s">
        <v>800</v>
      </c>
      <c r="E114">
        <v>113</v>
      </c>
      <c r="F114">
        <v>21</v>
      </c>
      <c r="G114" t="s">
        <v>370</v>
      </c>
      <c r="L114" s="1">
        <v>497</v>
      </c>
      <c r="M114" s="1">
        <v>19</v>
      </c>
      <c r="N114" s="1">
        <v>478</v>
      </c>
      <c r="P114">
        <v>14.2</v>
      </c>
      <c r="Q114">
        <v>10.6</v>
      </c>
      <c r="R114">
        <v>66.599999999999994</v>
      </c>
      <c r="S114">
        <v>37.1</v>
      </c>
      <c r="T114">
        <v>52.3</v>
      </c>
      <c r="AA114" s="1" t="str">
        <f t="shared" si="5"/>
        <v/>
      </c>
      <c r="AB114" t="s">
        <v>397</v>
      </c>
      <c r="AD114" s="9">
        <v>113</v>
      </c>
      <c r="AE114" s="9">
        <v>21</v>
      </c>
      <c r="AF114" s="9" t="s">
        <v>370</v>
      </c>
      <c r="AG114" s="4">
        <f t="shared" si="6"/>
        <v>0</v>
      </c>
      <c r="AH114" s="4">
        <f t="shared" si="7"/>
        <v>0</v>
      </c>
      <c r="AI114" s="4" t="str">
        <f t="shared" si="8"/>
        <v/>
      </c>
      <c r="AK114" s="5">
        <v>113</v>
      </c>
      <c r="AL114" s="1">
        <v>46.779690625999997</v>
      </c>
      <c r="AM114" s="1">
        <v>-117.08053908599901</v>
      </c>
      <c r="AN114" s="1">
        <f t="shared" si="9"/>
        <v>0</v>
      </c>
    </row>
    <row r="115" spans="1:40" x14ac:dyDescent="0.3">
      <c r="A115" t="s">
        <v>533</v>
      </c>
      <c r="B115" s="1" t="s">
        <v>793</v>
      </c>
      <c r="C115" t="s">
        <v>353</v>
      </c>
      <c r="D115" s="1" t="s">
        <v>800</v>
      </c>
      <c r="E115">
        <v>114</v>
      </c>
      <c r="F115">
        <v>22</v>
      </c>
      <c r="G115" t="s">
        <v>370</v>
      </c>
      <c r="H115" s="1">
        <v>1136</v>
      </c>
      <c r="I115" s="1">
        <v>306</v>
      </c>
      <c r="J115" s="1">
        <v>830</v>
      </c>
      <c r="L115" s="1">
        <v>272</v>
      </c>
      <c r="M115" s="1">
        <v>19</v>
      </c>
      <c r="N115" s="1">
        <v>253</v>
      </c>
      <c r="P115">
        <v>15.5</v>
      </c>
      <c r="Q115">
        <v>13</v>
      </c>
      <c r="R115">
        <v>62.9</v>
      </c>
      <c r="S115">
        <v>38.700000000000003</v>
      </c>
      <c r="U115" t="s">
        <v>420</v>
      </c>
      <c r="AA115" s="1" t="str">
        <f t="shared" si="5"/>
        <v>,sample too small</v>
      </c>
      <c r="AB115" t="s">
        <v>818</v>
      </c>
      <c r="AD115" s="9">
        <v>114</v>
      </c>
      <c r="AE115" s="9">
        <v>22</v>
      </c>
      <c r="AF115" s="9" t="s">
        <v>370</v>
      </c>
      <c r="AG115" s="4">
        <f t="shared" si="6"/>
        <v>0</v>
      </c>
      <c r="AH115" s="4">
        <f t="shared" si="7"/>
        <v>0</v>
      </c>
      <c r="AI115" s="4" t="str">
        <f t="shared" si="8"/>
        <v/>
      </c>
      <c r="AK115" s="5">
        <v>114</v>
      </c>
      <c r="AL115" s="1">
        <v>46.779969999999999</v>
      </c>
      <c r="AM115" s="1">
        <v>-117.08013899999899</v>
      </c>
      <c r="AN115" s="1">
        <f t="shared" si="9"/>
        <v>0</v>
      </c>
    </row>
    <row r="116" spans="1:40" x14ac:dyDescent="0.3">
      <c r="A116" t="s">
        <v>730</v>
      </c>
      <c r="B116" s="1" t="s">
        <v>793</v>
      </c>
      <c r="C116" t="s">
        <v>354</v>
      </c>
      <c r="D116" s="1" t="s">
        <v>810</v>
      </c>
      <c r="E116">
        <v>115</v>
      </c>
      <c r="F116">
        <v>23</v>
      </c>
      <c r="G116" t="s">
        <v>370</v>
      </c>
      <c r="H116" s="1">
        <v>623</v>
      </c>
      <c r="I116" s="1">
        <v>56</v>
      </c>
      <c r="J116" s="1">
        <v>567</v>
      </c>
      <c r="L116" s="1">
        <v>286</v>
      </c>
      <c r="M116" s="1">
        <v>20</v>
      </c>
      <c r="N116" s="1">
        <v>266</v>
      </c>
      <c r="AA116" s="1" t="str">
        <f t="shared" si="5"/>
        <v/>
      </c>
      <c r="AB116" t="s">
        <v>397</v>
      </c>
      <c r="AD116" s="9">
        <v>115</v>
      </c>
      <c r="AE116" s="9">
        <v>23</v>
      </c>
      <c r="AF116" s="9" t="s">
        <v>370</v>
      </c>
      <c r="AG116" s="4">
        <f t="shared" si="6"/>
        <v>0</v>
      </c>
      <c r="AH116" s="4">
        <f t="shared" si="7"/>
        <v>0</v>
      </c>
      <c r="AI116" s="4" t="str">
        <f t="shared" si="8"/>
        <v/>
      </c>
      <c r="AK116" s="5">
        <v>115</v>
      </c>
      <c r="AL116" s="1">
        <v>46.779924626000003</v>
      </c>
      <c r="AM116" s="1">
        <v>-117.079703085999</v>
      </c>
      <c r="AN116" s="1">
        <f t="shared" si="9"/>
        <v>0</v>
      </c>
    </row>
    <row r="117" spans="1:40" x14ac:dyDescent="0.3">
      <c r="A117" t="s">
        <v>731</v>
      </c>
      <c r="B117" s="1" t="s">
        <v>793</v>
      </c>
      <c r="C117" t="s">
        <v>354</v>
      </c>
      <c r="D117" s="1" t="s">
        <v>810</v>
      </c>
      <c r="E117">
        <v>116</v>
      </c>
      <c r="F117">
        <v>24</v>
      </c>
      <c r="G117" t="s">
        <v>370</v>
      </c>
      <c r="H117" s="1">
        <v>737</v>
      </c>
      <c r="I117" s="1">
        <v>56</v>
      </c>
      <c r="J117" s="1">
        <v>681</v>
      </c>
      <c r="L117" s="1">
        <v>373</v>
      </c>
      <c r="M117" s="1">
        <v>20</v>
      </c>
      <c r="N117" s="1">
        <v>353</v>
      </c>
      <c r="AA117" s="1" t="str">
        <f t="shared" si="5"/>
        <v/>
      </c>
      <c r="AB117" t="s">
        <v>397</v>
      </c>
      <c r="AD117" s="9">
        <v>116</v>
      </c>
      <c r="AE117" s="9">
        <v>24</v>
      </c>
      <c r="AF117" s="9" t="s">
        <v>370</v>
      </c>
      <c r="AG117" s="4">
        <f t="shared" si="6"/>
        <v>0</v>
      </c>
      <c r="AH117" s="4">
        <f t="shared" si="7"/>
        <v>0</v>
      </c>
      <c r="AI117" s="4" t="str">
        <f t="shared" si="8"/>
        <v/>
      </c>
      <c r="AK117" s="5">
        <v>116</v>
      </c>
      <c r="AL117" s="1">
        <v>46.779904999999999</v>
      </c>
      <c r="AM117" s="1">
        <v>-117.079302999999</v>
      </c>
      <c r="AN117" s="1">
        <f t="shared" si="9"/>
        <v>0</v>
      </c>
    </row>
    <row r="118" spans="1:40" x14ac:dyDescent="0.3">
      <c r="A118" t="s">
        <v>748</v>
      </c>
      <c r="B118" s="1" t="s">
        <v>793</v>
      </c>
      <c r="C118" t="s">
        <v>354</v>
      </c>
      <c r="D118" s="1" t="s">
        <v>811</v>
      </c>
      <c r="E118">
        <v>117</v>
      </c>
      <c r="F118">
        <v>25</v>
      </c>
      <c r="G118" t="s">
        <v>370</v>
      </c>
      <c r="H118" s="1">
        <v>1105</v>
      </c>
      <c r="I118" s="1">
        <v>56</v>
      </c>
      <c r="J118" s="1">
        <v>1049</v>
      </c>
      <c r="L118" s="1">
        <v>581</v>
      </c>
      <c r="M118" s="1">
        <v>20</v>
      </c>
      <c r="N118" s="1">
        <v>561</v>
      </c>
      <c r="AA118" s="1" t="str">
        <f t="shared" si="5"/>
        <v/>
      </c>
      <c r="AB118" t="s">
        <v>397</v>
      </c>
      <c r="AD118" s="9">
        <v>117</v>
      </c>
      <c r="AE118" s="9">
        <v>25</v>
      </c>
      <c r="AF118" s="9" t="s">
        <v>370</v>
      </c>
      <c r="AG118" s="4">
        <f t="shared" si="6"/>
        <v>0</v>
      </c>
      <c r="AH118" s="4">
        <f t="shared" si="7"/>
        <v>0</v>
      </c>
      <c r="AI118" s="4" t="str">
        <f t="shared" si="8"/>
        <v/>
      </c>
      <c r="AK118" s="5">
        <v>117</v>
      </c>
      <c r="AL118" s="1">
        <v>46.779826</v>
      </c>
      <c r="AM118" s="1">
        <v>-117.078884999999</v>
      </c>
      <c r="AN118" s="1">
        <f t="shared" si="9"/>
        <v>0</v>
      </c>
    </row>
    <row r="119" spans="1:40" x14ac:dyDescent="0.3">
      <c r="A119" t="s">
        <v>764</v>
      </c>
      <c r="B119" s="1" t="s">
        <v>793</v>
      </c>
      <c r="C119" t="s">
        <v>354</v>
      </c>
      <c r="D119" s="1" t="s">
        <v>812</v>
      </c>
      <c r="E119">
        <v>118</v>
      </c>
      <c r="F119">
        <v>26</v>
      </c>
      <c r="G119" t="s">
        <v>370</v>
      </c>
      <c r="H119" s="1">
        <v>602</v>
      </c>
      <c r="I119" s="1">
        <v>56</v>
      </c>
      <c r="J119" s="1">
        <v>546</v>
      </c>
      <c r="L119" s="1">
        <v>312</v>
      </c>
      <c r="M119" s="1">
        <v>20</v>
      </c>
      <c r="N119" s="1">
        <v>292</v>
      </c>
      <c r="AA119" s="1" t="str">
        <f t="shared" si="5"/>
        <v/>
      </c>
      <c r="AB119" t="s">
        <v>397</v>
      </c>
      <c r="AD119" s="9">
        <v>118</v>
      </c>
      <c r="AE119" s="9">
        <v>26</v>
      </c>
      <c r="AF119" s="9" t="s">
        <v>370</v>
      </c>
      <c r="AG119" s="4">
        <f t="shared" si="6"/>
        <v>0</v>
      </c>
      <c r="AH119" s="4">
        <f t="shared" si="7"/>
        <v>0</v>
      </c>
      <c r="AI119" s="4" t="str">
        <f t="shared" si="8"/>
        <v/>
      </c>
      <c r="AK119" s="5">
        <v>118</v>
      </c>
      <c r="AL119" s="1">
        <v>46.779837999999998</v>
      </c>
      <c r="AM119" s="1">
        <v>-117.07846699999899</v>
      </c>
      <c r="AN119" s="1">
        <f t="shared" si="9"/>
        <v>0</v>
      </c>
    </row>
    <row r="120" spans="1:40" x14ac:dyDescent="0.3">
      <c r="A120" t="s">
        <v>777</v>
      </c>
      <c r="B120" s="1" t="s">
        <v>793</v>
      </c>
      <c r="C120" t="s">
        <v>354</v>
      </c>
      <c r="D120" s="1" t="s">
        <v>813</v>
      </c>
      <c r="E120">
        <v>119</v>
      </c>
      <c r="F120">
        <v>27</v>
      </c>
      <c r="G120" t="s">
        <v>370</v>
      </c>
      <c r="H120" s="1">
        <v>999</v>
      </c>
      <c r="I120" s="1">
        <v>56</v>
      </c>
      <c r="J120" s="1">
        <v>943</v>
      </c>
      <c r="L120" s="1">
        <v>524</v>
      </c>
      <c r="M120" s="1">
        <v>20</v>
      </c>
      <c r="N120" s="1">
        <v>504</v>
      </c>
      <c r="AA120" s="1" t="str">
        <f t="shared" si="5"/>
        <v/>
      </c>
      <c r="AB120" t="s">
        <v>397</v>
      </c>
      <c r="AD120" s="9">
        <v>119</v>
      </c>
      <c r="AE120" s="9">
        <v>27</v>
      </c>
      <c r="AF120" s="9" t="s">
        <v>370</v>
      </c>
      <c r="AG120" s="4">
        <f t="shared" si="6"/>
        <v>0</v>
      </c>
      <c r="AH120" s="4">
        <f t="shared" si="7"/>
        <v>0</v>
      </c>
      <c r="AI120" s="4" t="str">
        <f t="shared" si="8"/>
        <v/>
      </c>
      <c r="AK120" s="5">
        <v>119</v>
      </c>
      <c r="AL120" s="1">
        <v>46.779826634000003</v>
      </c>
      <c r="AM120" s="1">
        <v>-117.078019159999</v>
      </c>
      <c r="AN120" s="1">
        <f t="shared" si="9"/>
        <v>0</v>
      </c>
    </row>
    <row r="121" spans="1:40" x14ac:dyDescent="0.3">
      <c r="A121" t="s">
        <v>778</v>
      </c>
      <c r="B121" s="1" t="s">
        <v>793</v>
      </c>
      <c r="C121" t="s">
        <v>354</v>
      </c>
      <c r="D121" s="1" t="s">
        <v>813</v>
      </c>
      <c r="E121">
        <v>120</v>
      </c>
      <c r="F121">
        <v>28</v>
      </c>
      <c r="G121" t="s">
        <v>370</v>
      </c>
      <c r="H121" s="1">
        <v>774</v>
      </c>
      <c r="I121" s="1">
        <v>56</v>
      </c>
      <c r="J121" s="1">
        <v>718</v>
      </c>
      <c r="L121" s="1">
        <v>381</v>
      </c>
      <c r="M121" s="1">
        <v>20</v>
      </c>
      <c r="N121" s="1">
        <v>361</v>
      </c>
      <c r="AA121" s="1" t="str">
        <f t="shared" si="5"/>
        <v/>
      </c>
      <c r="AB121" t="s">
        <v>397</v>
      </c>
      <c r="AD121" s="9">
        <v>120</v>
      </c>
      <c r="AE121" s="9">
        <v>28</v>
      </c>
      <c r="AF121" s="9" t="s">
        <v>370</v>
      </c>
      <c r="AG121" s="4">
        <f t="shared" si="6"/>
        <v>0</v>
      </c>
      <c r="AH121" s="4">
        <f t="shared" si="7"/>
        <v>0</v>
      </c>
      <c r="AI121" s="4" t="str">
        <f t="shared" si="8"/>
        <v/>
      </c>
      <c r="AK121" s="5">
        <v>120</v>
      </c>
      <c r="AL121" s="1">
        <v>46.779780000000002</v>
      </c>
      <c r="AM121" s="1">
        <v>-117.077630999999</v>
      </c>
      <c r="AN121" s="1">
        <f t="shared" si="9"/>
        <v>0</v>
      </c>
    </row>
    <row r="122" spans="1:40" x14ac:dyDescent="0.3">
      <c r="A122" t="s">
        <v>786</v>
      </c>
      <c r="B122" s="1" t="s">
        <v>793</v>
      </c>
      <c r="C122" t="s">
        <v>354</v>
      </c>
      <c r="D122" s="1" t="s">
        <v>814</v>
      </c>
      <c r="E122">
        <v>121</v>
      </c>
      <c r="F122">
        <v>29</v>
      </c>
      <c r="G122" t="s">
        <v>370</v>
      </c>
      <c r="H122" s="1">
        <v>393</v>
      </c>
      <c r="I122" s="1">
        <v>56</v>
      </c>
      <c r="J122" s="1">
        <v>337</v>
      </c>
      <c r="L122" s="1">
        <v>171</v>
      </c>
      <c r="M122" s="1">
        <v>20</v>
      </c>
      <c r="N122" s="1">
        <v>151</v>
      </c>
      <c r="AA122" s="1" t="str">
        <f t="shared" si="5"/>
        <v/>
      </c>
      <c r="AB122" t="s">
        <v>397</v>
      </c>
      <c r="AD122" s="9">
        <v>121</v>
      </c>
      <c r="AE122" s="9">
        <v>29</v>
      </c>
      <c r="AF122" s="9" t="s">
        <v>370</v>
      </c>
      <c r="AG122" s="4">
        <f t="shared" si="6"/>
        <v>0</v>
      </c>
      <c r="AH122" s="4">
        <f t="shared" si="7"/>
        <v>0</v>
      </c>
      <c r="AI122" s="4" t="str">
        <f t="shared" si="8"/>
        <v/>
      </c>
      <c r="AK122" s="5">
        <v>121</v>
      </c>
      <c r="AL122" s="1">
        <v>46.779944</v>
      </c>
      <c r="AM122" s="1">
        <v>-117.07721299999901</v>
      </c>
      <c r="AN122" s="1">
        <f t="shared" si="9"/>
        <v>0</v>
      </c>
    </row>
    <row r="123" spans="1:40" x14ac:dyDescent="0.3">
      <c r="A123" t="s">
        <v>544</v>
      </c>
      <c r="B123" s="1" t="s">
        <v>793</v>
      </c>
      <c r="C123" t="s">
        <v>355</v>
      </c>
      <c r="D123" s="1" t="s">
        <v>801</v>
      </c>
      <c r="E123">
        <v>122</v>
      </c>
      <c r="F123">
        <v>4</v>
      </c>
      <c r="G123" t="s">
        <v>366</v>
      </c>
      <c r="H123" s="1">
        <v>2713</v>
      </c>
      <c r="I123" s="1">
        <v>316</v>
      </c>
      <c r="J123" s="1">
        <v>2397</v>
      </c>
      <c r="L123" s="1">
        <v>846</v>
      </c>
      <c r="M123" s="1">
        <v>14</v>
      </c>
      <c r="N123" s="1">
        <v>832</v>
      </c>
      <c r="P123">
        <v>14.5</v>
      </c>
      <c r="Q123">
        <v>8.6999999999999993</v>
      </c>
      <c r="R123">
        <v>68.3</v>
      </c>
      <c r="S123">
        <v>38</v>
      </c>
      <c r="T123">
        <v>53.3</v>
      </c>
      <c r="AA123" s="1" t="str">
        <f t="shared" si="5"/>
        <v/>
      </c>
      <c r="AB123" t="s">
        <v>397</v>
      </c>
      <c r="AD123" s="9">
        <v>122</v>
      </c>
      <c r="AE123" s="9">
        <v>4</v>
      </c>
      <c r="AF123" s="9" t="s">
        <v>366</v>
      </c>
      <c r="AG123" s="4">
        <f t="shared" si="6"/>
        <v>0</v>
      </c>
      <c r="AH123" s="4">
        <f t="shared" si="7"/>
        <v>0</v>
      </c>
      <c r="AI123" s="4" t="str">
        <f t="shared" si="8"/>
        <v/>
      </c>
      <c r="AK123" s="5">
        <v>122</v>
      </c>
      <c r="AL123" s="1">
        <v>46.779986000000001</v>
      </c>
      <c r="AM123" s="1">
        <v>-117.08769899999901</v>
      </c>
      <c r="AN123" s="1">
        <f t="shared" si="9"/>
        <v>0</v>
      </c>
    </row>
    <row r="124" spans="1:40" x14ac:dyDescent="0.3">
      <c r="A124" t="s">
        <v>545</v>
      </c>
      <c r="B124" s="1" t="s">
        <v>793</v>
      </c>
      <c r="C124" t="s">
        <v>355</v>
      </c>
      <c r="D124" s="1" t="s">
        <v>801</v>
      </c>
      <c r="E124">
        <v>123</v>
      </c>
      <c r="F124">
        <v>5</v>
      </c>
      <c r="G124" t="s">
        <v>366</v>
      </c>
      <c r="L124" s="1">
        <v>995</v>
      </c>
      <c r="M124" s="1">
        <v>14</v>
      </c>
      <c r="N124" s="1">
        <v>981</v>
      </c>
      <c r="P124">
        <v>11.4</v>
      </c>
      <c r="Q124">
        <v>4.9000000000000004</v>
      </c>
      <c r="R124">
        <v>72.5</v>
      </c>
      <c r="S124">
        <v>24.3</v>
      </c>
      <c r="T124">
        <v>57.1</v>
      </c>
      <c r="U124" t="s">
        <v>419</v>
      </c>
      <c r="AA124" s="1" t="str">
        <f t="shared" si="5"/>
        <v>,moisture</v>
      </c>
      <c r="AB124" t="s">
        <v>835</v>
      </c>
      <c r="AD124" s="9">
        <v>123</v>
      </c>
      <c r="AE124" s="9">
        <v>5</v>
      </c>
      <c r="AF124" s="9" t="s">
        <v>366</v>
      </c>
      <c r="AG124" s="4">
        <f t="shared" si="6"/>
        <v>0</v>
      </c>
      <c r="AH124" s="4">
        <f t="shared" si="7"/>
        <v>0</v>
      </c>
      <c r="AI124" s="4" t="str">
        <f t="shared" si="8"/>
        <v/>
      </c>
      <c r="AK124" s="5">
        <v>123</v>
      </c>
      <c r="AL124" s="1">
        <v>46.780158999999998</v>
      </c>
      <c r="AM124" s="1">
        <v>-117.087280999999</v>
      </c>
      <c r="AN124" s="1">
        <f t="shared" si="9"/>
        <v>0</v>
      </c>
    </row>
    <row r="125" spans="1:40" x14ac:dyDescent="0.3">
      <c r="A125" t="s">
        <v>565</v>
      </c>
      <c r="B125" s="1" t="s">
        <v>793</v>
      </c>
      <c r="C125" t="s">
        <v>355</v>
      </c>
      <c r="D125" s="1" t="s">
        <v>802</v>
      </c>
      <c r="E125">
        <v>124</v>
      </c>
      <c r="F125">
        <v>6</v>
      </c>
      <c r="G125" t="s">
        <v>366</v>
      </c>
      <c r="L125" s="1">
        <v>941</v>
      </c>
      <c r="M125" s="1">
        <v>14</v>
      </c>
      <c r="N125" s="1">
        <v>927</v>
      </c>
      <c r="P125">
        <v>12.6</v>
      </c>
      <c r="Q125">
        <v>4.5</v>
      </c>
      <c r="R125">
        <v>69.7</v>
      </c>
      <c r="S125">
        <v>25.1</v>
      </c>
      <c r="T125">
        <v>55</v>
      </c>
      <c r="U125" t="s">
        <v>419</v>
      </c>
      <c r="AA125" s="1" t="str">
        <f t="shared" si="5"/>
        <v>,moisture</v>
      </c>
      <c r="AB125" t="s">
        <v>835</v>
      </c>
      <c r="AD125" s="9">
        <v>124</v>
      </c>
      <c r="AE125" s="9">
        <v>6</v>
      </c>
      <c r="AF125" s="9" t="s">
        <v>366</v>
      </c>
      <c r="AG125" s="4">
        <f t="shared" si="6"/>
        <v>0</v>
      </c>
      <c r="AH125" s="4">
        <f t="shared" si="7"/>
        <v>0</v>
      </c>
      <c r="AI125" s="4" t="str">
        <f t="shared" si="8"/>
        <v/>
      </c>
      <c r="AK125" s="5">
        <v>124</v>
      </c>
      <c r="AL125" s="1">
        <v>46.780135999999999</v>
      </c>
      <c r="AM125" s="1">
        <v>-117.086862999999</v>
      </c>
      <c r="AN125" s="1">
        <f t="shared" si="9"/>
        <v>0</v>
      </c>
    </row>
    <row r="126" spans="1:40" x14ac:dyDescent="0.3">
      <c r="A126" t="s">
        <v>586</v>
      </c>
      <c r="B126" s="1" t="s">
        <v>793</v>
      </c>
      <c r="C126" t="s">
        <v>355</v>
      </c>
      <c r="D126" s="1" t="s">
        <v>803</v>
      </c>
      <c r="E126">
        <v>125</v>
      </c>
      <c r="F126">
        <v>7</v>
      </c>
      <c r="G126" t="s">
        <v>366</v>
      </c>
      <c r="L126" s="1">
        <v>1107</v>
      </c>
      <c r="M126" s="1">
        <v>14</v>
      </c>
      <c r="N126" s="1">
        <v>1093</v>
      </c>
      <c r="P126">
        <v>10.6</v>
      </c>
      <c r="Q126">
        <v>5</v>
      </c>
      <c r="R126">
        <v>68.900000000000006</v>
      </c>
      <c r="S126">
        <v>22.6</v>
      </c>
      <c r="T126">
        <v>56.3</v>
      </c>
      <c r="U126" t="s">
        <v>419</v>
      </c>
      <c r="AA126" s="1" t="str">
        <f t="shared" si="5"/>
        <v>,moisture</v>
      </c>
      <c r="AB126" t="s">
        <v>835</v>
      </c>
      <c r="AD126" s="9">
        <v>125</v>
      </c>
      <c r="AE126" s="9">
        <v>7</v>
      </c>
      <c r="AF126" s="9" t="s">
        <v>366</v>
      </c>
      <c r="AG126" s="4">
        <f t="shared" si="6"/>
        <v>0</v>
      </c>
      <c r="AH126" s="4">
        <f t="shared" si="7"/>
        <v>0</v>
      </c>
      <c r="AI126" s="4" t="str">
        <f t="shared" si="8"/>
        <v/>
      </c>
      <c r="AK126" s="5">
        <v>125</v>
      </c>
      <c r="AL126" s="1">
        <v>46.780220999999997</v>
      </c>
      <c r="AM126" s="1">
        <v>-117.086444999999</v>
      </c>
      <c r="AN126" s="1">
        <f t="shared" si="9"/>
        <v>0</v>
      </c>
    </row>
    <row r="127" spans="1:40" x14ac:dyDescent="0.3">
      <c r="A127" t="s">
        <v>609</v>
      </c>
      <c r="B127" s="1" t="s">
        <v>793</v>
      </c>
      <c r="C127" t="s">
        <v>355</v>
      </c>
      <c r="D127" s="1" t="s">
        <v>804</v>
      </c>
      <c r="E127">
        <v>126</v>
      </c>
      <c r="F127">
        <v>8</v>
      </c>
      <c r="G127" t="s">
        <v>366</v>
      </c>
      <c r="L127" s="1">
        <v>1180</v>
      </c>
      <c r="M127" s="1">
        <v>14</v>
      </c>
      <c r="N127" s="1">
        <v>1166</v>
      </c>
      <c r="P127">
        <v>12.1</v>
      </c>
      <c r="Q127">
        <v>5.0999999999999996</v>
      </c>
      <c r="R127">
        <v>69</v>
      </c>
      <c r="S127">
        <v>25</v>
      </c>
      <c r="T127">
        <v>57.4</v>
      </c>
      <c r="U127" t="s">
        <v>419</v>
      </c>
      <c r="AA127" s="1" t="str">
        <f t="shared" si="5"/>
        <v>,moisture</v>
      </c>
      <c r="AB127" t="s">
        <v>835</v>
      </c>
      <c r="AD127" s="9">
        <v>126</v>
      </c>
      <c r="AE127" s="9">
        <v>8</v>
      </c>
      <c r="AF127" s="9" t="s">
        <v>366</v>
      </c>
      <c r="AG127" s="4">
        <f t="shared" si="6"/>
        <v>0</v>
      </c>
      <c r="AH127" s="4">
        <f t="shared" si="7"/>
        <v>0</v>
      </c>
      <c r="AI127" s="4" t="str">
        <f t="shared" si="8"/>
        <v/>
      </c>
      <c r="AK127" s="5">
        <v>126</v>
      </c>
      <c r="AL127" s="1">
        <v>46.780183815000001</v>
      </c>
      <c r="AM127" s="1">
        <v>-117.086011274999</v>
      </c>
      <c r="AN127" s="1">
        <f t="shared" si="9"/>
        <v>0</v>
      </c>
    </row>
    <row r="128" spans="1:40" x14ac:dyDescent="0.3">
      <c r="A128" t="s">
        <v>631</v>
      </c>
      <c r="B128" s="1" t="s">
        <v>793</v>
      </c>
      <c r="C128" t="s">
        <v>355</v>
      </c>
      <c r="D128" s="1" t="s">
        <v>805</v>
      </c>
      <c r="E128">
        <v>127</v>
      </c>
      <c r="F128">
        <v>9</v>
      </c>
      <c r="G128" t="s">
        <v>366</v>
      </c>
      <c r="L128" s="1">
        <v>1568</v>
      </c>
      <c r="M128" s="1">
        <v>14</v>
      </c>
      <c r="N128" s="1">
        <v>1554</v>
      </c>
      <c r="P128">
        <v>11.4</v>
      </c>
      <c r="Q128">
        <v>5.2</v>
      </c>
      <c r="R128">
        <v>69</v>
      </c>
      <c r="S128">
        <v>23.6</v>
      </c>
      <c r="T128">
        <v>58.5</v>
      </c>
      <c r="U128" t="s">
        <v>419</v>
      </c>
      <c r="AA128" s="1" t="str">
        <f t="shared" si="5"/>
        <v>,moisture</v>
      </c>
      <c r="AB128" t="s">
        <v>835</v>
      </c>
      <c r="AD128" s="9">
        <v>127</v>
      </c>
      <c r="AE128" s="9">
        <v>9</v>
      </c>
      <c r="AF128" s="9" t="s">
        <v>366</v>
      </c>
      <c r="AG128" s="4">
        <f t="shared" si="6"/>
        <v>0</v>
      </c>
      <c r="AH128" s="4">
        <f t="shared" si="7"/>
        <v>0</v>
      </c>
      <c r="AI128" s="4" t="str">
        <f t="shared" si="8"/>
        <v/>
      </c>
      <c r="AK128" s="5">
        <v>127</v>
      </c>
      <c r="AL128" s="1">
        <v>46.780088814999999</v>
      </c>
      <c r="AM128" s="1">
        <v>-117.085593274999</v>
      </c>
      <c r="AN128" s="1">
        <f t="shared" si="9"/>
        <v>0</v>
      </c>
    </row>
    <row r="129" spans="1:40" x14ac:dyDescent="0.3">
      <c r="A129" t="s">
        <v>632</v>
      </c>
      <c r="B129" s="1" t="s">
        <v>793</v>
      </c>
      <c r="C129" t="s">
        <v>355</v>
      </c>
      <c r="D129" s="1" t="s">
        <v>805</v>
      </c>
      <c r="E129">
        <v>128</v>
      </c>
      <c r="F129">
        <v>10</v>
      </c>
      <c r="G129" t="s">
        <v>366</v>
      </c>
      <c r="L129" s="1">
        <v>951</v>
      </c>
      <c r="M129" s="1">
        <v>14</v>
      </c>
      <c r="N129" s="1">
        <v>937</v>
      </c>
      <c r="P129">
        <v>11.9</v>
      </c>
      <c r="Q129">
        <v>4.3</v>
      </c>
      <c r="R129">
        <v>68.599999999999994</v>
      </c>
      <c r="S129">
        <v>22.5</v>
      </c>
      <c r="T129">
        <v>53.4</v>
      </c>
      <c r="U129" t="s">
        <v>419</v>
      </c>
      <c r="AA129" s="1" t="str">
        <f t="shared" si="5"/>
        <v>,moisture</v>
      </c>
      <c r="AB129" t="s">
        <v>835</v>
      </c>
      <c r="AD129" s="9">
        <v>128</v>
      </c>
      <c r="AE129" s="9">
        <v>10</v>
      </c>
      <c r="AF129" s="9" t="s">
        <v>366</v>
      </c>
      <c r="AG129" s="4">
        <f t="shared" si="6"/>
        <v>0</v>
      </c>
      <c r="AH129" s="4">
        <f t="shared" si="7"/>
        <v>0</v>
      </c>
      <c r="AI129" s="4" t="str">
        <f t="shared" si="8"/>
        <v/>
      </c>
      <c r="AK129" s="5">
        <v>128</v>
      </c>
      <c r="AL129" s="1">
        <v>46.780214000000001</v>
      </c>
      <c r="AM129" s="1">
        <v>-117.085190999999</v>
      </c>
      <c r="AN129" s="1">
        <f t="shared" si="9"/>
        <v>0</v>
      </c>
    </row>
    <row r="130" spans="1:40" x14ac:dyDescent="0.3">
      <c r="A130" t="s">
        <v>651</v>
      </c>
      <c r="B130" s="1" t="s">
        <v>793</v>
      </c>
      <c r="C130" t="s">
        <v>355</v>
      </c>
      <c r="D130" s="1" t="s">
        <v>806</v>
      </c>
      <c r="E130">
        <v>129</v>
      </c>
      <c r="F130">
        <v>11</v>
      </c>
      <c r="G130" t="s">
        <v>366</v>
      </c>
      <c r="L130" s="1">
        <v>1101</v>
      </c>
      <c r="M130" s="1">
        <v>14</v>
      </c>
      <c r="N130" s="1">
        <v>1087</v>
      </c>
      <c r="P130">
        <v>12.5</v>
      </c>
      <c r="Q130">
        <v>4.4000000000000004</v>
      </c>
      <c r="R130">
        <v>68.599999999999994</v>
      </c>
      <c r="S130">
        <v>23.5</v>
      </c>
      <c r="T130">
        <v>57</v>
      </c>
      <c r="U130" t="s">
        <v>419</v>
      </c>
      <c r="AA130" s="1" t="str">
        <f t="shared" ref="AA130:AA193" si="10">_xlfn.CONCAT(IF(K130&lt;&gt;"",K130,""),IF(U130&lt;&gt;"",_xlfn.CONCAT(",",U130),""),IF(V130&lt;&gt;"",_xlfn.CONCAT(",",V130),""),IF(W130&lt;&gt;"",_xlfn.CONCAT(",",W130),""),IF(X130&lt;&gt;"",_xlfn.CONCAT(",",X130),""),IF(Y130&lt;&gt;"",_xlfn.CONCAT(",",Y130),""))</f>
        <v>,moisture</v>
      </c>
      <c r="AB130" t="s">
        <v>835</v>
      </c>
      <c r="AD130" s="9">
        <v>129</v>
      </c>
      <c r="AE130" s="9">
        <v>11</v>
      </c>
      <c r="AF130" s="9" t="s">
        <v>366</v>
      </c>
      <c r="AG130" s="4">
        <f t="shared" si="6"/>
        <v>0</v>
      </c>
      <c r="AH130" s="4">
        <f t="shared" si="7"/>
        <v>0</v>
      </c>
      <c r="AI130" s="4" t="str">
        <f t="shared" si="8"/>
        <v/>
      </c>
      <c r="AK130" s="5">
        <v>129</v>
      </c>
      <c r="AL130" s="1">
        <v>46.780062000000001</v>
      </c>
      <c r="AM130" s="1">
        <v>-117.084772999999</v>
      </c>
      <c r="AN130" s="1">
        <f t="shared" si="9"/>
        <v>0</v>
      </c>
    </row>
    <row r="131" spans="1:40" x14ac:dyDescent="0.3">
      <c r="A131" t="s">
        <v>425</v>
      </c>
      <c r="B131" s="1" t="s">
        <v>793</v>
      </c>
      <c r="C131" t="s">
        <v>795</v>
      </c>
      <c r="D131" s="1" t="s">
        <v>796</v>
      </c>
      <c r="E131">
        <v>130</v>
      </c>
      <c r="F131">
        <v>12</v>
      </c>
      <c r="G131" t="s">
        <v>366</v>
      </c>
      <c r="H131" s="1">
        <v>1216</v>
      </c>
      <c r="I131" s="1">
        <v>259</v>
      </c>
      <c r="J131" s="1">
        <v>957</v>
      </c>
      <c r="L131" s="1">
        <v>265</v>
      </c>
      <c r="M131" s="1">
        <v>16</v>
      </c>
      <c r="N131" s="1">
        <v>249</v>
      </c>
      <c r="U131" t="s">
        <v>507</v>
      </c>
      <c r="X131" t="s">
        <v>513</v>
      </c>
      <c r="AA131" s="1" t="str">
        <f t="shared" si="10"/>
        <v>,NIR ERROR CODE 64 (030E) 2X,empty residue bag</v>
      </c>
      <c r="AB131" t="s">
        <v>824</v>
      </c>
      <c r="AD131" s="9">
        <v>130</v>
      </c>
      <c r="AE131" s="9">
        <v>12</v>
      </c>
      <c r="AF131" s="9" t="s">
        <v>366</v>
      </c>
      <c r="AG131" s="4">
        <f t="shared" ref="AG131:AG194" si="11">E131-AD131</f>
        <v>0</v>
      </c>
      <c r="AH131" s="4">
        <f t="shared" ref="AH131:AH194" si="12">AE131-F131</f>
        <v>0</v>
      </c>
      <c r="AI131" s="4" t="str">
        <f t="shared" ref="AI131:AI194" si="13">IF(AF131=G131,"","error")</f>
        <v/>
      </c>
      <c r="AK131" s="5">
        <v>130</v>
      </c>
      <c r="AL131" s="1">
        <v>46.780150999999996</v>
      </c>
      <c r="AM131" s="1">
        <v>-117.08435499999899</v>
      </c>
      <c r="AN131" s="1">
        <f t="shared" si="9"/>
        <v>0</v>
      </c>
    </row>
    <row r="132" spans="1:40" x14ac:dyDescent="0.3">
      <c r="A132" t="s">
        <v>449</v>
      </c>
      <c r="B132" s="1" t="s">
        <v>793</v>
      </c>
      <c r="C132" t="s">
        <v>795</v>
      </c>
      <c r="D132" s="1" t="s">
        <v>797</v>
      </c>
      <c r="E132">
        <v>131</v>
      </c>
      <c r="F132">
        <v>13</v>
      </c>
      <c r="G132" t="s">
        <v>366</v>
      </c>
      <c r="H132" s="1">
        <v>1649</v>
      </c>
      <c r="I132" s="1">
        <v>259</v>
      </c>
      <c r="J132" s="1">
        <v>1390</v>
      </c>
      <c r="L132" s="1">
        <v>472</v>
      </c>
      <c r="M132" s="1">
        <v>16</v>
      </c>
      <c r="N132" s="1">
        <v>456</v>
      </c>
      <c r="O132" s="1">
        <v>46.4</v>
      </c>
      <c r="Q132">
        <v>6.7</v>
      </c>
      <c r="T132">
        <v>51.3</v>
      </c>
      <c r="X132" t="s">
        <v>513</v>
      </c>
      <c r="AA132" s="1" t="str">
        <f t="shared" si="10"/>
        <v>,empty residue bag</v>
      </c>
      <c r="AB132" t="s">
        <v>822</v>
      </c>
      <c r="AD132" s="9">
        <v>131</v>
      </c>
      <c r="AE132" s="9">
        <v>13</v>
      </c>
      <c r="AF132" s="9" t="s">
        <v>366</v>
      </c>
      <c r="AG132" s="4">
        <f t="shared" si="11"/>
        <v>0</v>
      </c>
      <c r="AH132" s="4">
        <f t="shared" si="12"/>
        <v>0</v>
      </c>
      <c r="AI132" s="4" t="str">
        <f t="shared" si="13"/>
        <v/>
      </c>
      <c r="AK132" s="5">
        <v>131</v>
      </c>
      <c r="AL132" s="1">
        <v>46.780104000000001</v>
      </c>
      <c r="AM132" s="1">
        <v>-117.083936999999</v>
      </c>
      <c r="AN132" s="1">
        <f t="shared" ref="AN132:AN195" si="14">AK132-AD132</f>
        <v>0</v>
      </c>
    </row>
    <row r="133" spans="1:40" x14ac:dyDescent="0.3">
      <c r="A133" t="s">
        <v>450</v>
      </c>
      <c r="B133" s="1" t="s">
        <v>793</v>
      </c>
      <c r="C133" t="s">
        <v>795</v>
      </c>
      <c r="D133" s="1" t="s">
        <v>797</v>
      </c>
      <c r="E133">
        <v>132</v>
      </c>
      <c r="F133">
        <v>14</v>
      </c>
      <c r="G133" t="s">
        <v>366</v>
      </c>
      <c r="H133" s="1">
        <v>1511</v>
      </c>
      <c r="I133" s="1">
        <v>259</v>
      </c>
      <c r="J133" s="1">
        <v>1252</v>
      </c>
      <c r="L133" s="1">
        <v>416</v>
      </c>
      <c r="M133" s="1">
        <v>16</v>
      </c>
      <c r="N133" s="1">
        <v>400</v>
      </c>
      <c r="O133" s="1">
        <v>49.3</v>
      </c>
      <c r="Q133">
        <v>6.6</v>
      </c>
      <c r="T133">
        <v>49.8</v>
      </c>
      <c r="X133" t="s">
        <v>513</v>
      </c>
      <c r="AA133" s="1" t="str">
        <f t="shared" si="10"/>
        <v>,empty residue bag</v>
      </c>
      <c r="AB133" t="s">
        <v>822</v>
      </c>
      <c r="AD133" s="9">
        <v>132</v>
      </c>
      <c r="AE133" s="9">
        <v>14</v>
      </c>
      <c r="AF133" s="9" t="s">
        <v>366</v>
      </c>
      <c r="AG133" s="4">
        <f t="shared" si="11"/>
        <v>0</v>
      </c>
      <c r="AH133" s="4">
        <f t="shared" si="12"/>
        <v>0</v>
      </c>
      <c r="AI133" s="4" t="str">
        <f t="shared" si="13"/>
        <v/>
      </c>
      <c r="AK133" s="5">
        <v>132</v>
      </c>
      <c r="AL133" s="1">
        <v>46.780166999999999</v>
      </c>
      <c r="AM133" s="1">
        <v>-117.083518999999</v>
      </c>
      <c r="AN133" s="1">
        <f t="shared" si="14"/>
        <v>0</v>
      </c>
    </row>
    <row r="134" spans="1:40" x14ac:dyDescent="0.3">
      <c r="A134" t="s">
        <v>467</v>
      </c>
      <c r="B134" s="1" t="s">
        <v>793</v>
      </c>
      <c r="C134" t="s">
        <v>795</v>
      </c>
      <c r="D134" s="1" t="s">
        <v>798</v>
      </c>
      <c r="E134">
        <v>133</v>
      </c>
      <c r="F134">
        <v>15</v>
      </c>
      <c r="G134" t="s">
        <v>366</v>
      </c>
      <c r="H134" s="1">
        <v>1543</v>
      </c>
      <c r="I134" s="1">
        <v>259</v>
      </c>
      <c r="J134" s="1">
        <v>1284</v>
      </c>
      <c r="L134" s="1">
        <v>391</v>
      </c>
      <c r="M134" s="1">
        <v>16</v>
      </c>
      <c r="N134" s="1">
        <v>375</v>
      </c>
      <c r="O134" s="1">
        <v>44.8</v>
      </c>
      <c r="Q134">
        <v>7.2</v>
      </c>
      <c r="T134">
        <v>49.6</v>
      </c>
      <c r="X134" t="s">
        <v>513</v>
      </c>
      <c r="AA134" s="1" t="str">
        <f t="shared" si="10"/>
        <v>,empty residue bag</v>
      </c>
      <c r="AB134" t="s">
        <v>822</v>
      </c>
      <c r="AD134" s="9">
        <v>133</v>
      </c>
      <c r="AE134" s="9">
        <v>15</v>
      </c>
      <c r="AF134" s="9" t="s">
        <v>366</v>
      </c>
      <c r="AG134" s="4">
        <f t="shared" si="11"/>
        <v>0</v>
      </c>
      <c r="AH134" s="4">
        <f t="shared" si="12"/>
        <v>0</v>
      </c>
      <c r="AI134" s="4" t="str">
        <f t="shared" si="13"/>
        <v/>
      </c>
      <c r="AK134" s="5">
        <v>133</v>
      </c>
      <c r="AL134" s="1">
        <v>46.780087999999999</v>
      </c>
      <c r="AM134" s="1">
        <v>-117.083100999999</v>
      </c>
      <c r="AN134" s="1">
        <f t="shared" si="14"/>
        <v>0</v>
      </c>
    </row>
    <row r="135" spans="1:40" x14ac:dyDescent="0.3">
      <c r="A135" t="s">
        <v>673</v>
      </c>
      <c r="B135" s="1" t="s">
        <v>793</v>
      </c>
      <c r="C135" t="s">
        <v>355</v>
      </c>
      <c r="D135" s="1" t="s">
        <v>807</v>
      </c>
      <c r="E135">
        <v>134</v>
      </c>
      <c r="F135">
        <v>16</v>
      </c>
      <c r="G135" t="s">
        <v>366</v>
      </c>
      <c r="H135" s="1">
        <v>3128</v>
      </c>
      <c r="I135" s="1">
        <v>55</v>
      </c>
      <c r="J135" s="1">
        <v>3073</v>
      </c>
      <c r="L135" s="1">
        <v>944</v>
      </c>
      <c r="M135" s="1">
        <v>14</v>
      </c>
      <c r="N135" s="1">
        <v>930</v>
      </c>
      <c r="P135">
        <v>14.7</v>
      </c>
      <c r="Q135">
        <v>14</v>
      </c>
      <c r="R135">
        <v>63.3</v>
      </c>
      <c r="S135">
        <v>35.9</v>
      </c>
      <c r="T135">
        <v>55.8</v>
      </c>
      <c r="AA135" s="1" t="str">
        <f t="shared" si="10"/>
        <v/>
      </c>
      <c r="AB135" t="s">
        <v>397</v>
      </c>
      <c r="AD135" s="9">
        <v>134</v>
      </c>
      <c r="AE135" s="9">
        <v>16</v>
      </c>
      <c r="AF135" s="9" t="s">
        <v>366</v>
      </c>
      <c r="AG135" s="4">
        <f t="shared" si="11"/>
        <v>0</v>
      </c>
      <c r="AH135" s="4">
        <f t="shared" si="12"/>
        <v>0</v>
      </c>
      <c r="AI135" s="4" t="str">
        <f t="shared" si="13"/>
        <v/>
      </c>
      <c r="AK135" s="5">
        <v>134</v>
      </c>
      <c r="AL135" s="1">
        <v>46.780157000000003</v>
      </c>
      <c r="AM135" s="1">
        <v>-117.08268299999899</v>
      </c>
      <c r="AN135" s="1">
        <f t="shared" si="14"/>
        <v>0</v>
      </c>
    </row>
    <row r="136" spans="1:40" x14ac:dyDescent="0.3">
      <c r="A136" t="s">
        <v>404</v>
      </c>
      <c r="B136" s="1" t="s">
        <v>793</v>
      </c>
      <c r="C136" t="s">
        <v>352</v>
      </c>
      <c r="D136" s="1" t="s">
        <v>794</v>
      </c>
      <c r="E136">
        <v>135</v>
      </c>
      <c r="F136">
        <v>17</v>
      </c>
      <c r="G136" t="s">
        <v>366</v>
      </c>
      <c r="L136" s="1">
        <v>866</v>
      </c>
      <c r="M136" s="1">
        <v>16</v>
      </c>
      <c r="N136" s="1">
        <v>850</v>
      </c>
      <c r="P136">
        <v>13</v>
      </c>
      <c r="Q136">
        <v>10.8</v>
      </c>
      <c r="R136">
        <v>62.6</v>
      </c>
      <c r="T136">
        <v>51.7</v>
      </c>
      <c r="AA136" s="1" t="str">
        <f t="shared" si="10"/>
        <v/>
      </c>
      <c r="AB136" t="s">
        <v>397</v>
      </c>
      <c r="AD136" s="9">
        <v>135</v>
      </c>
      <c r="AE136" s="9">
        <v>17</v>
      </c>
      <c r="AF136" s="9" t="s">
        <v>366</v>
      </c>
      <c r="AG136" s="4">
        <f t="shared" si="11"/>
        <v>0</v>
      </c>
      <c r="AH136" s="4">
        <f t="shared" si="12"/>
        <v>0</v>
      </c>
      <c r="AI136" s="4" t="str">
        <f t="shared" si="13"/>
        <v/>
      </c>
      <c r="AK136" s="5">
        <v>135</v>
      </c>
      <c r="AL136" s="1">
        <v>46.780194000000002</v>
      </c>
      <c r="AM136" s="1">
        <v>-117.082264999999</v>
      </c>
      <c r="AN136" s="1">
        <f t="shared" si="14"/>
        <v>0</v>
      </c>
    </row>
    <row r="137" spans="1:40" x14ac:dyDescent="0.3">
      <c r="A137" t="s">
        <v>694</v>
      </c>
      <c r="B137" s="1" t="s">
        <v>793</v>
      </c>
      <c r="C137" t="s">
        <v>354</v>
      </c>
      <c r="D137" s="1" t="s">
        <v>808</v>
      </c>
      <c r="E137">
        <v>136</v>
      </c>
      <c r="F137">
        <v>18</v>
      </c>
      <c r="G137" t="s">
        <v>366</v>
      </c>
      <c r="H137" s="1">
        <v>992</v>
      </c>
      <c r="I137" s="1">
        <v>56</v>
      </c>
      <c r="J137" s="1">
        <v>936</v>
      </c>
      <c r="L137" s="1">
        <v>533</v>
      </c>
      <c r="M137" s="1">
        <v>20</v>
      </c>
      <c r="N137" s="1">
        <v>513</v>
      </c>
      <c r="AA137" s="1" t="str">
        <f t="shared" si="10"/>
        <v/>
      </c>
      <c r="AB137" t="s">
        <v>397</v>
      </c>
      <c r="AD137" s="9">
        <v>136</v>
      </c>
      <c r="AE137" s="9">
        <v>18</v>
      </c>
      <c r="AF137" s="9" t="s">
        <v>366</v>
      </c>
      <c r="AG137" s="4">
        <f t="shared" si="11"/>
        <v>0</v>
      </c>
      <c r="AH137" s="4">
        <f t="shared" si="12"/>
        <v>0</v>
      </c>
      <c r="AI137" s="4" t="str">
        <f t="shared" si="13"/>
        <v/>
      </c>
      <c r="AK137" s="5">
        <v>136</v>
      </c>
      <c r="AL137" s="1">
        <v>46.779995999999997</v>
      </c>
      <c r="AM137" s="1">
        <v>-117.081846999999</v>
      </c>
      <c r="AN137" s="1">
        <f t="shared" si="14"/>
        <v>0</v>
      </c>
    </row>
    <row r="138" spans="1:40" x14ac:dyDescent="0.3">
      <c r="A138" t="s">
        <v>695</v>
      </c>
      <c r="B138" s="1" t="s">
        <v>793</v>
      </c>
      <c r="C138" t="s">
        <v>354</v>
      </c>
      <c r="D138" s="1" t="s">
        <v>808</v>
      </c>
      <c r="E138">
        <v>137</v>
      </c>
      <c r="F138">
        <v>19</v>
      </c>
      <c r="G138" t="s">
        <v>366</v>
      </c>
      <c r="H138" s="1">
        <v>674</v>
      </c>
      <c r="I138" s="1">
        <v>56</v>
      </c>
      <c r="J138" s="1">
        <v>618</v>
      </c>
      <c r="L138" s="1">
        <v>370</v>
      </c>
      <c r="M138" s="1">
        <v>20</v>
      </c>
      <c r="N138" s="1">
        <v>350</v>
      </c>
      <c r="AA138" s="1" t="str">
        <f t="shared" si="10"/>
        <v/>
      </c>
      <c r="AB138" t="s">
        <v>397</v>
      </c>
      <c r="AD138" s="9">
        <v>137</v>
      </c>
      <c r="AE138" s="9">
        <v>19</v>
      </c>
      <c r="AF138" s="9" t="s">
        <v>366</v>
      </c>
      <c r="AG138" s="4">
        <f t="shared" si="11"/>
        <v>0</v>
      </c>
      <c r="AH138" s="4">
        <f t="shared" si="12"/>
        <v>0</v>
      </c>
      <c r="AI138" s="4" t="str">
        <f t="shared" si="13"/>
        <v/>
      </c>
      <c r="AK138" s="5">
        <v>137</v>
      </c>
      <c r="AL138" s="1">
        <v>46.780147272999997</v>
      </c>
      <c r="AM138" s="1">
        <v>-117.08145287199901</v>
      </c>
      <c r="AN138" s="1">
        <f t="shared" si="14"/>
        <v>0</v>
      </c>
    </row>
    <row r="139" spans="1:40" x14ac:dyDescent="0.3">
      <c r="A139" t="s">
        <v>715</v>
      </c>
      <c r="B139" s="1" t="s">
        <v>793</v>
      </c>
      <c r="C139" t="s">
        <v>354</v>
      </c>
      <c r="D139" s="1" t="s">
        <v>809</v>
      </c>
      <c r="E139">
        <v>138</v>
      </c>
      <c r="F139">
        <v>20</v>
      </c>
      <c r="G139" t="s">
        <v>366</v>
      </c>
      <c r="H139" s="1">
        <v>969</v>
      </c>
      <c r="I139" s="1">
        <v>56</v>
      </c>
      <c r="J139" s="1">
        <v>913</v>
      </c>
      <c r="L139" s="1">
        <v>491</v>
      </c>
      <c r="M139" s="1">
        <v>20</v>
      </c>
      <c r="N139" s="1">
        <v>471</v>
      </c>
      <c r="AA139" s="1" t="str">
        <f t="shared" si="10"/>
        <v/>
      </c>
      <c r="AB139" t="s">
        <v>397</v>
      </c>
      <c r="AD139" s="9">
        <v>138</v>
      </c>
      <c r="AE139" s="9">
        <v>20</v>
      </c>
      <c r="AF139" s="9" t="s">
        <v>366</v>
      </c>
      <c r="AG139" s="4">
        <f t="shared" si="11"/>
        <v>0</v>
      </c>
      <c r="AH139" s="4">
        <f t="shared" si="12"/>
        <v>0</v>
      </c>
      <c r="AI139" s="4" t="str">
        <f t="shared" si="13"/>
        <v/>
      </c>
      <c r="AK139" s="5">
        <v>138</v>
      </c>
      <c r="AL139" s="1">
        <v>46.780137000000003</v>
      </c>
      <c r="AM139" s="1">
        <v>-117.08101099999899</v>
      </c>
      <c r="AN139" s="1">
        <f t="shared" si="14"/>
        <v>0</v>
      </c>
    </row>
    <row r="140" spans="1:40" x14ac:dyDescent="0.3">
      <c r="A140" t="s">
        <v>488</v>
      </c>
      <c r="B140" s="1" t="s">
        <v>793</v>
      </c>
      <c r="C140" t="s">
        <v>795</v>
      </c>
      <c r="D140" s="1" t="s">
        <v>799</v>
      </c>
      <c r="E140">
        <v>139</v>
      </c>
      <c r="F140">
        <v>21</v>
      </c>
      <c r="G140" t="s">
        <v>366</v>
      </c>
      <c r="H140" s="1">
        <v>843</v>
      </c>
      <c r="I140" s="1">
        <v>259</v>
      </c>
      <c r="J140" s="1">
        <v>584</v>
      </c>
      <c r="L140" s="1">
        <v>186</v>
      </c>
      <c r="M140" s="1">
        <v>16</v>
      </c>
      <c r="N140" s="1">
        <v>170</v>
      </c>
      <c r="U140" t="s">
        <v>510</v>
      </c>
      <c r="AA140" s="1" t="str">
        <f t="shared" si="10"/>
        <v>,nir error code 64 (030e) 2x</v>
      </c>
      <c r="AB140" t="s">
        <v>831</v>
      </c>
      <c r="AD140" s="9">
        <v>139</v>
      </c>
      <c r="AE140" s="9">
        <v>21</v>
      </c>
      <c r="AF140" s="9" t="s">
        <v>366</v>
      </c>
      <c r="AG140" s="4">
        <f t="shared" si="11"/>
        <v>0</v>
      </c>
      <c r="AH140" s="4">
        <f t="shared" si="12"/>
        <v>0</v>
      </c>
      <c r="AI140" s="4" t="str">
        <f t="shared" si="13"/>
        <v/>
      </c>
      <c r="AK140" s="5">
        <v>139</v>
      </c>
      <c r="AL140" s="1">
        <v>46.779992999999997</v>
      </c>
      <c r="AM140" s="1">
        <v>-117.080592999999</v>
      </c>
      <c r="AN140" s="1">
        <f t="shared" si="14"/>
        <v>0</v>
      </c>
    </row>
    <row r="141" spans="1:40" x14ac:dyDescent="0.3">
      <c r="A141" t="s">
        <v>489</v>
      </c>
      <c r="B141" s="1" t="s">
        <v>793</v>
      </c>
      <c r="C141" t="s">
        <v>795</v>
      </c>
      <c r="D141" s="1" t="s">
        <v>799</v>
      </c>
      <c r="E141">
        <v>140</v>
      </c>
      <c r="F141">
        <v>22</v>
      </c>
      <c r="G141" t="s">
        <v>815</v>
      </c>
      <c r="H141" s="1">
        <v>1153</v>
      </c>
      <c r="I141" s="1">
        <v>259</v>
      </c>
      <c r="J141" s="1">
        <v>894</v>
      </c>
      <c r="L141" s="1">
        <v>295</v>
      </c>
      <c r="M141" s="1">
        <v>16</v>
      </c>
      <c r="N141" s="1">
        <v>279</v>
      </c>
      <c r="U141" t="s">
        <v>509</v>
      </c>
      <c r="W141" t="s">
        <v>515</v>
      </c>
      <c r="X141" t="s">
        <v>513</v>
      </c>
      <c r="AA141" s="1" t="str">
        <f t="shared" si="10"/>
        <v>,NIR ERROR DSP 8192,RAN 3X,empty residue bag</v>
      </c>
      <c r="AB141" t="s">
        <v>827</v>
      </c>
      <c r="AD141" s="9">
        <v>140</v>
      </c>
      <c r="AE141" s="9">
        <v>22</v>
      </c>
      <c r="AF141" s="9" t="s">
        <v>366</v>
      </c>
      <c r="AG141" s="4">
        <f t="shared" si="11"/>
        <v>0</v>
      </c>
      <c r="AH141" s="4">
        <f t="shared" si="12"/>
        <v>0</v>
      </c>
      <c r="AI141" s="4" t="str">
        <f t="shared" si="13"/>
        <v/>
      </c>
      <c r="AK141" s="5">
        <v>140</v>
      </c>
      <c r="AL141" s="1">
        <v>46.780256000000001</v>
      </c>
      <c r="AM141" s="1">
        <v>-117.080174999999</v>
      </c>
      <c r="AN141" s="1">
        <f t="shared" si="14"/>
        <v>0</v>
      </c>
    </row>
    <row r="142" spans="1:40" x14ac:dyDescent="0.3">
      <c r="A142" t="s">
        <v>534</v>
      </c>
      <c r="B142" s="1" t="s">
        <v>793</v>
      </c>
      <c r="C142" t="s">
        <v>353</v>
      </c>
      <c r="D142" s="1" t="s">
        <v>800</v>
      </c>
      <c r="E142">
        <v>141</v>
      </c>
      <c r="F142">
        <v>23</v>
      </c>
      <c r="G142" t="s">
        <v>366</v>
      </c>
      <c r="L142" s="1">
        <v>303</v>
      </c>
      <c r="M142" s="1">
        <v>19</v>
      </c>
      <c r="N142" s="1">
        <v>284</v>
      </c>
      <c r="P142">
        <v>13.5</v>
      </c>
      <c r="Q142">
        <v>11.2</v>
      </c>
      <c r="R142">
        <v>66.099999999999994</v>
      </c>
      <c r="S142">
        <v>35.299999999999997</v>
      </c>
      <c r="T142">
        <v>41.9</v>
      </c>
      <c r="AA142" s="1" t="str">
        <f t="shared" si="10"/>
        <v/>
      </c>
      <c r="AB142" t="s">
        <v>397</v>
      </c>
      <c r="AD142" s="9">
        <v>141</v>
      </c>
      <c r="AE142" s="9">
        <v>23</v>
      </c>
      <c r="AF142" s="9" t="s">
        <v>366</v>
      </c>
      <c r="AG142" s="4">
        <f t="shared" si="11"/>
        <v>0</v>
      </c>
      <c r="AH142" s="4">
        <f t="shared" si="12"/>
        <v>0</v>
      </c>
      <c r="AI142" s="4" t="str">
        <f t="shared" si="13"/>
        <v/>
      </c>
      <c r="AK142" s="5">
        <v>141</v>
      </c>
      <c r="AL142" s="1">
        <v>46.780226999999996</v>
      </c>
      <c r="AM142" s="1">
        <v>-117.07975699999901</v>
      </c>
      <c r="AN142" s="1">
        <f t="shared" si="14"/>
        <v>0</v>
      </c>
    </row>
    <row r="143" spans="1:40" x14ac:dyDescent="0.3">
      <c r="A143" t="s">
        <v>732</v>
      </c>
      <c r="B143" s="1" t="s">
        <v>793</v>
      </c>
      <c r="C143" t="s">
        <v>354</v>
      </c>
      <c r="D143" s="1" t="s">
        <v>810</v>
      </c>
      <c r="E143">
        <v>142</v>
      </c>
      <c r="F143">
        <v>24</v>
      </c>
      <c r="G143" t="s">
        <v>366</v>
      </c>
      <c r="H143" s="1">
        <v>611</v>
      </c>
      <c r="I143" s="1">
        <v>56</v>
      </c>
      <c r="J143" s="1">
        <v>555</v>
      </c>
      <c r="L143" s="1">
        <v>316</v>
      </c>
      <c r="M143" s="1">
        <v>20</v>
      </c>
      <c r="N143" s="1">
        <v>296</v>
      </c>
      <c r="AA143" s="1" t="str">
        <f t="shared" si="10"/>
        <v/>
      </c>
      <c r="AB143" t="s">
        <v>397</v>
      </c>
      <c r="AD143" s="9">
        <v>142</v>
      </c>
      <c r="AE143" s="9">
        <v>24</v>
      </c>
      <c r="AF143" s="9" t="s">
        <v>366</v>
      </c>
      <c r="AG143" s="4">
        <f t="shared" si="11"/>
        <v>0</v>
      </c>
      <c r="AH143" s="4">
        <f t="shared" si="12"/>
        <v>0</v>
      </c>
      <c r="AI143" s="4" t="str">
        <f t="shared" si="13"/>
        <v/>
      </c>
      <c r="AK143" s="5">
        <v>142</v>
      </c>
      <c r="AL143" s="1">
        <v>46.780191000000002</v>
      </c>
      <c r="AM143" s="1">
        <v>-117.079338999999</v>
      </c>
      <c r="AN143" s="1">
        <f t="shared" si="14"/>
        <v>0</v>
      </c>
    </row>
    <row r="144" spans="1:40" x14ac:dyDescent="0.3">
      <c r="A144" t="s">
        <v>749</v>
      </c>
      <c r="B144" s="1" t="s">
        <v>793</v>
      </c>
      <c r="C144" t="s">
        <v>354</v>
      </c>
      <c r="D144" s="1" t="s">
        <v>811</v>
      </c>
      <c r="E144">
        <v>143</v>
      </c>
      <c r="F144">
        <v>25</v>
      </c>
      <c r="G144" t="s">
        <v>366</v>
      </c>
      <c r="H144" s="1">
        <v>592</v>
      </c>
      <c r="I144" s="1">
        <v>56</v>
      </c>
      <c r="J144" s="1">
        <v>536</v>
      </c>
      <c r="L144" s="1">
        <v>306</v>
      </c>
      <c r="M144" s="1">
        <v>20</v>
      </c>
      <c r="N144" s="1">
        <v>286</v>
      </c>
      <c r="AA144" s="1" t="str">
        <f t="shared" si="10"/>
        <v/>
      </c>
      <c r="AB144" t="s">
        <v>397</v>
      </c>
      <c r="AD144" s="9">
        <v>143</v>
      </c>
      <c r="AE144" s="9">
        <v>25</v>
      </c>
      <c r="AF144" s="9" t="s">
        <v>366</v>
      </c>
      <c r="AG144" s="4">
        <f t="shared" si="11"/>
        <v>0</v>
      </c>
      <c r="AH144" s="4">
        <f t="shared" si="12"/>
        <v>0</v>
      </c>
      <c r="AI144" s="4" t="str">
        <f t="shared" si="13"/>
        <v/>
      </c>
      <c r="AK144" s="5">
        <v>143</v>
      </c>
      <c r="AL144" s="1">
        <v>46.780103818999997</v>
      </c>
      <c r="AM144" s="1">
        <v>-117.078903097999</v>
      </c>
      <c r="AN144" s="1">
        <f t="shared" si="14"/>
        <v>0</v>
      </c>
    </row>
    <row r="145" spans="1:40" x14ac:dyDescent="0.3">
      <c r="A145" t="s">
        <v>750</v>
      </c>
      <c r="B145" s="1" t="s">
        <v>793</v>
      </c>
      <c r="C145" t="s">
        <v>354</v>
      </c>
      <c r="D145" s="1" t="s">
        <v>811</v>
      </c>
      <c r="E145">
        <v>144</v>
      </c>
      <c r="F145">
        <v>26</v>
      </c>
      <c r="G145" t="s">
        <v>366</v>
      </c>
      <c r="H145" s="1">
        <v>672</v>
      </c>
      <c r="I145" s="1">
        <v>56</v>
      </c>
      <c r="J145" s="1">
        <v>616</v>
      </c>
      <c r="L145" s="1">
        <v>302</v>
      </c>
      <c r="M145" s="1">
        <v>20</v>
      </c>
      <c r="N145" s="1">
        <v>282</v>
      </c>
      <c r="AA145" s="1" t="str">
        <f t="shared" si="10"/>
        <v/>
      </c>
      <c r="AB145" t="s">
        <v>397</v>
      </c>
      <c r="AD145" s="9">
        <v>144</v>
      </c>
      <c r="AE145" s="9">
        <v>26</v>
      </c>
      <c r="AF145" s="9" t="s">
        <v>366</v>
      </c>
      <c r="AG145" s="4">
        <f t="shared" si="11"/>
        <v>0</v>
      </c>
      <c r="AH145" s="4">
        <f t="shared" si="12"/>
        <v>0</v>
      </c>
      <c r="AI145" s="4" t="str">
        <f t="shared" si="13"/>
        <v/>
      </c>
      <c r="AK145" s="5">
        <v>144</v>
      </c>
      <c r="AL145" s="1">
        <v>46.780124000000001</v>
      </c>
      <c r="AM145" s="1">
        <v>-117.078502999999</v>
      </c>
      <c r="AN145" s="1">
        <f t="shared" si="14"/>
        <v>0</v>
      </c>
    </row>
    <row r="146" spans="1:40" x14ac:dyDescent="0.3">
      <c r="A146" t="s">
        <v>765</v>
      </c>
      <c r="B146" s="1" t="s">
        <v>793</v>
      </c>
      <c r="C146" t="s">
        <v>354</v>
      </c>
      <c r="D146" s="1" t="s">
        <v>812</v>
      </c>
      <c r="E146">
        <v>145</v>
      </c>
      <c r="F146">
        <v>27</v>
      </c>
      <c r="G146" t="s">
        <v>366</v>
      </c>
      <c r="H146" s="1">
        <v>592</v>
      </c>
      <c r="I146" s="1">
        <v>56</v>
      </c>
      <c r="J146" s="1">
        <v>536</v>
      </c>
      <c r="L146" s="1">
        <v>246</v>
      </c>
      <c r="M146" s="1">
        <v>20</v>
      </c>
      <c r="N146" s="1">
        <v>226</v>
      </c>
      <c r="AA146" s="1" t="str">
        <f t="shared" si="10"/>
        <v/>
      </c>
      <c r="AB146" t="s">
        <v>397</v>
      </c>
      <c r="AD146" s="9">
        <v>145</v>
      </c>
      <c r="AE146" s="9">
        <v>27</v>
      </c>
      <c r="AF146" s="9" t="s">
        <v>366</v>
      </c>
      <c r="AG146" s="4">
        <f t="shared" si="11"/>
        <v>0</v>
      </c>
      <c r="AH146" s="4">
        <f t="shared" si="12"/>
        <v>0</v>
      </c>
      <c r="AI146" s="4" t="str">
        <f t="shared" si="13"/>
        <v/>
      </c>
      <c r="AK146" s="5">
        <v>145</v>
      </c>
      <c r="AL146" s="1">
        <v>46.780129000000002</v>
      </c>
      <c r="AM146" s="1">
        <v>-117.07808499999901</v>
      </c>
      <c r="AN146" s="1">
        <f t="shared" si="14"/>
        <v>0</v>
      </c>
    </row>
    <row r="147" spans="1:40" x14ac:dyDescent="0.3">
      <c r="A147" t="s">
        <v>779</v>
      </c>
      <c r="B147" s="1" t="s">
        <v>793</v>
      </c>
      <c r="C147" t="s">
        <v>354</v>
      </c>
      <c r="D147" s="1" t="s">
        <v>813</v>
      </c>
      <c r="E147">
        <v>146</v>
      </c>
      <c r="F147">
        <v>28</v>
      </c>
      <c r="G147" t="s">
        <v>366</v>
      </c>
      <c r="H147" s="1">
        <v>587</v>
      </c>
      <c r="I147" s="1">
        <v>56</v>
      </c>
      <c r="J147" s="1">
        <v>531</v>
      </c>
      <c r="L147" s="1">
        <v>284</v>
      </c>
      <c r="M147" s="1">
        <v>20</v>
      </c>
      <c r="N147" s="1">
        <v>264</v>
      </c>
      <c r="AA147" s="1" t="str">
        <f t="shared" si="10"/>
        <v/>
      </c>
      <c r="AB147" t="s">
        <v>397</v>
      </c>
      <c r="AD147" s="9">
        <v>146</v>
      </c>
      <c r="AE147" s="9">
        <v>28</v>
      </c>
      <c r="AF147" s="9" t="s">
        <v>366</v>
      </c>
      <c r="AG147" s="4">
        <f t="shared" si="11"/>
        <v>0</v>
      </c>
      <c r="AH147" s="4">
        <f t="shared" si="12"/>
        <v>0</v>
      </c>
      <c r="AI147" s="4" t="str">
        <f t="shared" si="13"/>
        <v/>
      </c>
      <c r="AK147" s="5">
        <v>146</v>
      </c>
      <c r="AL147" s="1">
        <v>46.780065999999998</v>
      </c>
      <c r="AM147" s="1">
        <v>-117.077666999999</v>
      </c>
      <c r="AN147" s="1">
        <f t="shared" si="14"/>
        <v>0</v>
      </c>
    </row>
    <row r="148" spans="1:40" x14ac:dyDescent="0.3">
      <c r="A148" t="s">
        <v>780</v>
      </c>
      <c r="B148" s="1" t="s">
        <v>793</v>
      </c>
      <c r="C148" t="s">
        <v>354</v>
      </c>
      <c r="D148" s="1" t="s">
        <v>813</v>
      </c>
      <c r="E148">
        <v>147</v>
      </c>
      <c r="F148">
        <v>29</v>
      </c>
      <c r="G148" t="s">
        <v>366</v>
      </c>
      <c r="H148" s="1">
        <v>480</v>
      </c>
      <c r="I148" s="1">
        <v>56</v>
      </c>
      <c r="J148" s="1">
        <v>424</v>
      </c>
      <c r="L148" s="1">
        <v>217</v>
      </c>
      <c r="M148" s="1">
        <v>20</v>
      </c>
      <c r="N148" s="1">
        <v>197</v>
      </c>
      <c r="AA148" s="1" t="str">
        <f t="shared" si="10"/>
        <v/>
      </c>
      <c r="AB148" t="s">
        <v>397</v>
      </c>
      <c r="AD148" s="9">
        <v>147</v>
      </c>
      <c r="AE148" s="9">
        <v>29</v>
      </c>
      <c r="AF148" s="9" t="s">
        <v>366</v>
      </c>
      <c r="AG148" s="4">
        <f t="shared" si="11"/>
        <v>0</v>
      </c>
      <c r="AH148" s="4">
        <f t="shared" si="12"/>
        <v>0</v>
      </c>
      <c r="AI148" s="4" t="str">
        <f t="shared" si="13"/>
        <v/>
      </c>
      <c r="AK148" s="5">
        <v>147</v>
      </c>
      <c r="AL148" s="1">
        <v>46.780230000000003</v>
      </c>
      <c r="AM148" s="1">
        <v>-117.077248999999</v>
      </c>
      <c r="AN148" s="1">
        <f t="shared" si="14"/>
        <v>0</v>
      </c>
    </row>
    <row r="149" spans="1:40" x14ac:dyDescent="0.3">
      <c r="A149" t="s">
        <v>787</v>
      </c>
      <c r="B149" s="1" t="s">
        <v>793</v>
      </c>
      <c r="C149" t="s">
        <v>354</v>
      </c>
      <c r="D149" s="1" t="s">
        <v>814</v>
      </c>
      <c r="E149">
        <v>148</v>
      </c>
      <c r="F149">
        <v>30</v>
      </c>
      <c r="G149" t="s">
        <v>366</v>
      </c>
      <c r="H149" s="1">
        <v>1286</v>
      </c>
      <c r="I149" s="1">
        <v>56</v>
      </c>
      <c r="J149" s="1">
        <v>1230</v>
      </c>
      <c r="L149" s="1">
        <v>710</v>
      </c>
      <c r="M149" s="1">
        <v>20</v>
      </c>
      <c r="N149" s="1">
        <v>690</v>
      </c>
      <c r="AA149" s="1" t="str">
        <f t="shared" si="10"/>
        <v/>
      </c>
      <c r="AB149" t="s">
        <v>397</v>
      </c>
      <c r="AD149" s="9">
        <v>148</v>
      </c>
      <c r="AE149" s="9">
        <v>30</v>
      </c>
      <c r="AF149" s="9" t="s">
        <v>366</v>
      </c>
      <c r="AG149" s="4">
        <f t="shared" si="11"/>
        <v>0</v>
      </c>
      <c r="AH149" s="4">
        <f t="shared" si="12"/>
        <v>0</v>
      </c>
      <c r="AI149" s="4" t="str">
        <f t="shared" si="13"/>
        <v/>
      </c>
      <c r="AK149" s="5">
        <v>148</v>
      </c>
      <c r="AL149" s="1">
        <v>46.780003999999998</v>
      </c>
      <c r="AM149" s="1">
        <v>-117.076830999999</v>
      </c>
      <c r="AN149" s="1">
        <f t="shared" si="14"/>
        <v>0</v>
      </c>
    </row>
    <row r="150" spans="1:40" x14ac:dyDescent="0.3">
      <c r="A150" t="s">
        <v>546</v>
      </c>
      <c r="B150" s="1" t="s">
        <v>793</v>
      </c>
      <c r="C150" t="s">
        <v>355</v>
      </c>
      <c r="D150" s="1" t="s">
        <v>801</v>
      </c>
      <c r="E150">
        <v>149</v>
      </c>
      <c r="F150">
        <v>6</v>
      </c>
      <c r="G150" t="s">
        <v>371</v>
      </c>
      <c r="L150" s="1">
        <v>1184</v>
      </c>
      <c r="M150" s="1">
        <v>14</v>
      </c>
      <c r="N150" s="1">
        <v>1170</v>
      </c>
      <c r="P150">
        <v>12.9</v>
      </c>
      <c r="Q150">
        <v>5.2</v>
      </c>
      <c r="R150">
        <v>69.2</v>
      </c>
      <c r="S150">
        <v>28.6</v>
      </c>
      <c r="T150">
        <v>58.1</v>
      </c>
      <c r="U150" t="s">
        <v>419</v>
      </c>
      <c r="AA150" s="1" t="str">
        <f t="shared" si="10"/>
        <v>,moisture</v>
      </c>
      <c r="AB150" t="s">
        <v>835</v>
      </c>
      <c r="AD150" s="9">
        <v>149</v>
      </c>
      <c r="AE150" s="9">
        <v>6</v>
      </c>
      <c r="AF150" s="9" t="s">
        <v>371</v>
      </c>
      <c r="AG150" s="4">
        <f t="shared" si="11"/>
        <v>0</v>
      </c>
      <c r="AH150" s="4">
        <f t="shared" si="12"/>
        <v>0</v>
      </c>
      <c r="AI150" s="4" t="str">
        <f t="shared" si="13"/>
        <v/>
      </c>
      <c r="AK150" s="5">
        <v>149</v>
      </c>
      <c r="AL150" s="1">
        <v>46.780422000000002</v>
      </c>
      <c r="AM150" s="1">
        <v>-117.087102999999</v>
      </c>
      <c r="AN150" s="1">
        <f t="shared" si="14"/>
        <v>0</v>
      </c>
    </row>
    <row r="151" spans="1:40" x14ac:dyDescent="0.3">
      <c r="A151" t="s">
        <v>566</v>
      </c>
      <c r="B151" s="1" t="s">
        <v>793</v>
      </c>
      <c r="C151" t="s">
        <v>355</v>
      </c>
      <c r="D151" s="1" t="s">
        <v>802</v>
      </c>
      <c r="E151">
        <v>150</v>
      </c>
      <c r="F151">
        <v>7</v>
      </c>
      <c r="G151" t="s">
        <v>371</v>
      </c>
      <c r="L151" s="1">
        <v>835</v>
      </c>
      <c r="M151" s="1">
        <v>14</v>
      </c>
      <c r="N151" s="1">
        <v>821</v>
      </c>
      <c r="P151">
        <v>11</v>
      </c>
      <c r="Q151">
        <v>4.4000000000000004</v>
      </c>
      <c r="R151">
        <v>70.099999999999994</v>
      </c>
      <c r="S151">
        <v>22.1</v>
      </c>
      <c r="T151">
        <v>54.6</v>
      </c>
      <c r="U151" t="s">
        <v>419</v>
      </c>
      <c r="AA151" s="1" t="str">
        <f t="shared" si="10"/>
        <v>,moisture</v>
      </c>
      <c r="AB151" t="s">
        <v>835</v>
      </c>
      <c r="AD151" s="9">
        <v>150</v>
      </c>
      <c r="AE151" s="9">
        <v>7</v>
      </c>
      <c r="AF151" s="9" t="s">
        <v>371</v>
      </c>
      <c r="AG151" s="4">
        <f t="shared" si="11"/>
        <v>0</v>
      </c>
      <c r="AH151" s="4">
        <f t="shared" si="12"/>
        <v>0</v>
      </c>
      <c r="AI151" s="4" t="str">
        <f t="shared" si="13"/>
        <v/>
      </c>
      <c r="AK151" s="5">
        <v>150</v>
      </c>
      <c r="AL151" s="1">
        <v>46.780507</v>
      </c>
      <c r="AM151" s="1">
        <v>-117.08668499999899</v>
      </c>
      <c r="AN151" s="1">
        <f t="shared" si="14"/>
        <v>0</v>
      </c>
    </row>
    <row r="152" spans="1:40" x14ac:dyDescent="0.3">
      <c r="A152" t="s">
        <v>587</v>
      </c>
      <c r="B152" s="1" t="s">
        <v>793</v>
      </c>
      <c r="C152" t="s">
        <v>355</v>
      </c>
      <c r="D152" s="1" t="s">
        <v>803</v>
      </c>
      <c r="E152">
        <v>151</v>
      </c>
      <c r="F152">
        <v>8</v>
      </c>
      <c r="G152" t="s">
        <v>371</v>
      </c>
      <c r="H152" s="1">
        <v>3406</v>
      </c>
      <c r="I152" s="1">
        <v>306</v>
      </c>
      <c r="J152" s="1">
        <v>3100</v>
      </c>
      <c r="L152" s="1">
        <v>1361</v>
      </c>
      <c r="M152" s="1">
        <v>14</v>
      </c>
      <c r="N152" s="1">
        <v>1347</v>
      </c>
      <c r="P152">
        <v>10.9</v>
      </c>
      <c r="Q152">
        <v>11.3</v>
      </c>
      <c r="R152">
        <v>70.5</v>
      </c>
      <c r="S152">
        <v>28.1</v>
      </c>
      <c r="T152">
        <v>59.1</v>
      </c>
      <c r="AA152" s="1" t="str">
        <f t="shared" si="10"/>
        <v/>
      </c>
      <c r="AB152" t="s">
        <v>397</v>
      </c>
      <c r="AD152" s="9">
        <v>151</v>
      </c>
      <c r="AE152" s="9">
        <v>8</v>
      </c>
      <c r="AF152" s="9" t="s">
        <v>371</v>
      </c>
      <c r="AG152" s="4">
        <f t="shared" si="11"/>
        <v>0</v>
      </c>
      <c r="AH152" s="4">
        <f t="shared" si="12"/>
        <v>0</v>
      </c>
      <c r="AI152" s="4" t="str">
        <f t="shared" si="13"/>
        <v/>
      </c>
      <c r="AK152" s="5">
        <v>151</v>
      </c>
      <c r="AL152" s="1">
        <v>46.780455441999997</v>
      </c>
      <c r="AM152" s="1">
        <v>-117.086225061999</v>
      </c>
      <c r="AN152" s="1">
        <f t="shared" si="14"/>
        <v>0</v>
      </c>
    </row>
    <row r="153" spans="1:40" x14ac:dyDescent="0.3">
      <c r="A153" t="s">
        <v>610</v>
      </c>
      <c r="B153" s="1" t="s">
        <v>793</v>
      </c>
      <c r="C153" t="s">
        <v>355</v>
      </c>
      <c r="D153" s="1" t="s">
        <v>804</v>
      </c>
      <c r="E153">
        <v>152</v>
      </c>
      <c r="F153">
        <v>9</v>
      </c>
      <c r="G153" t="s">
        <v>371</v>
      </c>
      <c r="L153" s="1">
        <v>1087</v>
      </c>
      <c r="M153" s="1">
        <v>14</v>
      </c>
      <c r="N153" s="1">
        <v>1073</v>
      </c>
      <c r="P153">
        <v>11.7</v>
      </c>
      <c r="Q153">
        <v>4.9000000000000004</v>
      </c>
      <c r="R153">
        <v>68.8</v>
      </c>
      <c r="S153">
        <v>23.3</v>
      </c>
      <c r="T153">
        <v>58.9</v>
      </c>
      <c r="U153" t="s">
        <v>419</v>
      </c>
      <c r="AA153" s="1" t="str">
        <f t="shared" si="10"/>
        <v>,moisture</v>
      </c>
      <c r="AB153" t="s">
        <v>835</v>
      </c>
      <c r="AD153" s="9">
        <v>152</v>
      </c>
      <c r="AE153" s="9">
        <v>9</v>
      </c>
      <c r="AF153" s="9" t="s">
        <v>371</v>
      </c>
      <c r="AG153" s="4">
        <f t="shared" si="11"/>
        <v>0</v>
      </c>
      <c r="AH153" s="4">
        <f t="shared" si="12"/>
        <v>0</v>
      </c>
      <c r="AI153" s="4" t="str">
        <f t="shared" si="13"/>
        <v/>
      </c>
      <c r="AK153" s="5">
        <v>152</v>
      </c>
      <c r="AL153" s="1">
        <v>46.780371217000003</v>
      </c>
      <c r="AM153" s="1">
        <v>-117.085833268999</v>
      </c>
      <c r="AN153" s="1">
        <f t="shared" si="14"/>
        <v>0</v>
      </c>
    </row>
    <row r="154" spans="1:40" x14ac:dyDescent="0.3">
      <c r="A154" t="s">
        <v>611</v>
      </c>
      <c r="B154" s="1" t="s">
        <v>793</v>
      </c>
      <c r="C154" t="s">
        <v>355</v>
      </c>
      <c r="D154" s="1" t="s">
        <v>804</v>
      </c>
      <c r="E154">
        <v>153</v>
      </c>
      <c r="F154">
        <v>10</v>
      </c>
      <c r="G154" t="s">
        <v>371</v>
      </c>
      <c r="H154" s="1">
        <v>3067</v>
      </c>
      <c r="I154" s="1">
        <v>55</v>
      </c>
      <c r="J154" s="1">
        <v>3012</v>
      </c>
      <c r="L154" s="1">
        <v>1211</v>
      </c>
      <c r="M154" s="1">
        <v>14</v>
      </c>
      <c r="N154" s="1">
        <v>1197</v>
      </c>
      <c r="P154">
        <v>11.9</v>
      </c>
      <c r="Q154">
        <v>13.2</v>
      </c>
      <c r="R154">
        <v>67.900000000000006</v>
      </c>
      <c r="S154">
        <v>29.5</v>
      </c>
      <c r="T154">
        <v>57.8</v>
      </c>
      <c r="AA154" s="1" t="str">
        <f t="shared" si="10"/>
        <v/>
      </c>
      <c r="AB154" t="s">
        <v>397</v>
      </c>
      <c r="AD154" s="9">
        <v>153</v>
      </c>
      <c r="AE154" s="9">
        <v>10</v>
      </c>
      <c r="AF154" s="9" t="s">
        <v>371</v>
      </c>
      <c r="AG154" s="4">
        <f t="shared" si="11"/>
        <v>0</v>
      </c>
      <c r="AH154" s="4">
        <f t="shared" si="12"/>
        <v>0</v>
      </c>
      <c r="AI154" s="4" t="str">
        <f t="shared" si="13"/>
        <v/>
      </c>
      <c r="AK154" s="5">
        <v>153</v>
      </c>
      <c r="AL154" s="1">
        <v>46.780500000000004</v>
      </c>
      <c r="AM154" s="1">
        <v>-117.08543099999901</v>
      </c>
      <c r="AN154" s="1">
        <f t="shared" si="14"/>
        <v>0</v>
      </c>
    </row>
    <row r="155" spans="1:40" x14ac:dyDescent="0.3">
      <c r="A155" t="s">
        <v>633</v>
      </c>
      <c r="B155" s="1" t="s">
        <v>793</v>
      </c>
      <c r="C155" t="s">
        <v>355</v>
      </c>
      <c r="D155" s="1" t="s">
        <v>805</v>
      </c>
      <c r="E155">
        <v>154</v>
      </c>
      <c r="F155">
        <v>11</v>
      </c>
      <c r="G155" t="s">
        <v>371</v>
      </c>
      <c r="L155" s="1">
        <v>1066</v>
      </c>
      <c r="M155" s="1">
        <v>14</v>
      </c>
      <c r="N155" s="1">
        <v>1052</v>
      </c>
      <c r="P155">
        <v>11.2</v>
      </c>
      <c r="Q155">
        <v>4.4000000000000004</v>
      </c>
      <c r="R155">
        <v>68.8</v>
      </c>
      <c r="S155">
        <v>21.2</v>
      </c>
      <c r="T155">
        <v>54.7</v>
      </c>
      <c r="U155" t="s">
        <v>419</v>
      </c>
      <c r="AA155" s="1" t="str">
        <f t="shared" si="10"/>
        <v>,moisture</v>
      </c>
      <c r="AB155" t="s">
        <v>835</v>
      </c>
      <c r="AD155" s="9">
        <v>154</v>
      </c>
      <c r="AE155" s="9">
        <v>11</v>
      </c>
      <c r="AF155" s="9" t="s">
        <v>371</v>
      </c>
      <c r="AG155" s="4">
        <f t="shared" si="11"/>
        <v>0</v>
      </c>
      <c r="AH155" s="4">
        <f t="shared" si="12"/>
        <v>0</v>
      </c>
      <c r="AI155" s="4" t="str">
        <f t="shared" si="13"/>
        <v/>
      </c>
      <c r="AK155" s="5">
        <v>154</v>
      </c>
      <c r="AL155" s="1">
        <v>46.780347999999996</v>
      </c>
      <c r="AM155" s="1">
        <v>-117.08501299999899</v>
      </c>
      <c r="AN155" s="1">
        <f t="shared" si="14"/>
        <v>0</v>
      </c>
    </row>
    <row r="156" spans="1:40" x14ac:dyDescent="0.3">
      <c r="A156" t="s">
        <v>652</v>
      </c>
      <c r="B156" s="1" t="s">
        <v>793</v>
      </c>
      <c r="C156" t="s">
        <v>355</v>
      </c>
      <c r="D156" s="1" t="s">
        <v>806</v>
      </c>
      <c r="E156">
        <v>155</v>
      </c>
      <c r="F156">
        <v>12</v>
      </c>
      <c r="G156" t="s">
        <v>371</v>
      </c>
      <c r="L156" s="1">
        <v>644</v>
      </c>
      <c r="M156" s="1">
        <v>14</v>
      </c>
      <c r="N156" s="1">
        <v>630</v>
      </c>
      <c r="P156">
        <v>15.8</v>
      </c>
      <c r="Q156">
        <v>4.0999999999999996</v>
      </c>
      <c r="R156">
        <v>65.900000000000006</v>
      </c>
      <c r="S156">
        <v>36.4</v>
      </c>
      <c r="T156">
        <v>48.8</v>
      </c>
      <c r="U156" t="s">
        <v>419</v>
      </c>
      <c r="AA156" s="1" t="str">
        <f t="shared" si="10"/>
        <v>,moisture</v>
      </c>
      <c r="AB156" t="s">
        <v>835</v>
      </c>
      <c r="AD156" s="9">
        <v>155</v>
      </c>
      <c r="AE156" s="9">
        <v>12</v>
      </c>
      <c r="AF156" s="9" t="s">
        <v>371</v>
      </c>
      <c r="AG156" s="4">
        <f t="shared" si="11"/>
        <v>0</v>
      </c>
      <c r="AH156" s="4">
        <f t="shared" si="12"/>
        <v>0</v>
      </c>
      <c r="AI156" s="4" t="str">
        <f t="shared" si="13"/>
        <v/>
      </c>
      <c r="AK156" s="5">
        <v>155</v>
      </c>
      <c r="AL156" s="1">
        <v>46.780436999999999</v>
      </c>
      <c r="AM156" s="1">
        <v>-117.084594999999</v>
      </c>
      <c r="AN156" s="1">
        <f t="shared" si="14"/>
        <v>0</v>
      </c>
    </row>
    <row r="157" spans="1:40" x14ac:dyDescent="0.3">
      <c r="A157" t="s">
        <v>426</v>
      </c>
      <c r="B157" s="1" t="s">
        <v>793</v>
      </c>
      <c r="C157" t="s">
        <v>795</v>
      </c>
      <c r="D157" s="1" t="s">
        <v>796</v>
      </c>
      <c r="E157">
        <v>156</v>
      </c>
      <c r="F157">
        <v>13</v>
      </c>
      <c r="G157" t="s">
        <v>371</v>
      </c>
      <c r="H157" s="1">
        <v>1138</v>
      </c>
      <c r="I157" s="1">
        <v>259</v>
      </c>
      <c r="J157" s="1">
        <v>879</v>
      </c>
      <c r="L157" s="1">
        <v>302</v>
      </c>
      <c r="M157" s="1">
        <v>16</v>
      </c>
      <c r="N157" s="1">
        <v>286</v>
      </c>
      <c r="O157" s="1">
        <v>48.4</v>
      </c>
      <c r="Q157">
        <v>7.8</v>
      </c>
      <c r="T157">
        <v>49</v>
      </c>
      <c r="X157" t="s">
        <v>513</v>
      </c>
      <c r="AA157" s="1" t="str">
        <f t="shared" si="10"/>
        <v>,empty residue bag</v>
      </c>
      <c r="AB157" t="s">
        <v>822</v>
      </c>
      <c r="AD157" s="9">
        <v>156</v>
      </c>
      <c r="AE157" s="9">
        <v>13</v>
      </c>
      <c r="AF157" s="9" t="s">
        <v>371</v>
      </c>
      <c r="AG157" s="4">
        <f t="shared" si="11"/>
        <v>0</v>
      </c>
      <c r="AH157" s="4">
        <f t="shared" si="12"/>
        <v>0</v>
      </c>
      <c r="AI157" s="4" t="str">
        <f t="shared" si="13"/>
        <v/>
      </c>
      <c r="AK157" s="5">
        <v>156</v>
      </c>
      <c r="AL157" s="1">
        <v>46.780389999999997</v>
      </c>
      <c r="AM157" s="1">
        <v>-117.084176999999</v>
      </c>
      <c r="AN157" s="1">
        <f t="shared" si="14"/>
        <v>0</v>
      </c>
    </row>
    <row r="158" spans="1:40" x14ac:dyDescent="0.3">
      <c r="A158" t="s">
        <v>427</v>
      </c>
      <c r="B158" s="1" t="s">
        <v>793</v>
      </c>
      <c r="C158" t="s">
        <v>795</v>
      </c>
      <c r="D158" s="1" t="s">
        <v>796</v>
      </c>
      <c r="E158">
        <v>157</v>
      </c>
      <c r="F158">
        <v>14</v>
      </c>
      <c r="G158" t="s">
        <v>371</v>
      </c>
      <c r="H158" s="1">
        <v>1077</v>
      </c>
      <c r="I158" s="1">
        <v>259</v>
      </c>
      <c r="J158" s="1">
        <v>818</v>
      </c>
      <c r="L158" s="1">
        <v>167</v>
      </c>
      <c r="M158" s="1">
        <v>16</v>
      </c>
      <c r="N158" s="1">
        <v>151</v>
      </c>
      <c r="U158" t="s">
        <v>508</v>
      </c>
      <c r="AA158" s="1" t="str">
        <f t="shared" si="10"/>
        <v>,nir ERROR 512 (O3Od) ran 2X</v>
      </c>
      <c r="AB158" t="s">
        <v>825</v>
      </c>
      <c r="AD158" s="9">
        <v>157</v>
      </c>
      <c r="AE158" s="9">
        <v>14</v>
      </c>
      <c r="AF158" s="9" t="s">
        <v>371</v>
      </c>
      <c r="AG158" s="4">
        <f t="shared" si="11"/>
        <v>0</v>
      </c>
      <c r="AH158" s="4">
        <f t="shared" si="12"/>
        <v>0</v>
      </c>
      <c r="AI158" s="4" t="str">
        <f t="shared" si="13"/>
        <v/>
      </c>
      <c r="AK158" s="5">
        <v>157</v>
      </c>
      <c r="AL158" s="1">
        <v>46.780453000000001</v>
      </c>
      <c r="AM158" s="1">
        <v>-117.08375899999901</v>
      </c>
      <c r="AN158" s="1">
        <f t="shared" si="14"/>
        <v>0</v>
      </c>
    </row>
    <row r="159" spans="1:40" x14ac:dyDescent="0.3">
      <c r="A159" t="s">
        <v>451</v>
      </c>
      <c r="B159" s="1" t="s">
        <v>793</v>
      </c>
      <c r="C159" t="s">
        <v>795</v>
      </c>
      <c r="D159" s="1" t="s">
        <v>797</v>
      </c>
      <c r="E159">
        <v>158</v>
      </c>
      <c r="F159">
        <v>15</v>
      </c>
      <c r="G159" t="s">
        <v>371</v>
      </c>
      <c r="H159" s="1">
        <v>1430</v>
      </c>
      <c r="I159" s="1">
        <v>259</v>
      </c>
      <c r="J159" s="1">
        <v>1171</v>
      </c>
      <c r="L159" s="1">
        <v>286</v>
      </c>
      <c r="M159" s="1">
        <v>16</v>
      </c>
      <c r="N159" s="1">
        <v>270</v>
      </c>
      <c r="U159" t="s">
        <v>511</v>
      </c>
      <c r="AA159" s="1" t="str">
        <f t="shared" si="10"/>
        <v>,ERROR :SAMPLE IN CELL. CLEANED PER INSTRUCTIONS 2X. RAN 3X</v>
      </c>
      <c r="AB159" t="s">
        <v>829</v>
      </c>
      <c r="AD159" s="9">
        <v>158</v>
      </c>
      <c r="AE159" s="9">
        <v>15</v>
      </c>
      <c r="AF159" s="9" t="s">
        <v>371</v>
      </c>
      <c r="AG159" s="4">
        <f t="shared" si="11"/>
        <v>0</v>
      </c>
      <c r="AH159" s="4">
        <f t="shared" si="12"/>
        <v>0</v>
      </c>
      <c r="AI159" s="4" t="str">
        <f t="shared" si="13"/>
        <v/>
      </c>
      <c r="AK159" s="5">
        <v>158</v>
      </c>
      <c r="AL159" s="1">
        <v>46.780374000000002</v>
      </c>
      <c r="AM159" s="1">
        <v>-117.083340999999</v>
      </c>
      <c r="AN159" s="1">
        <f t="shared" si="14"/>
        <v>0</v>
      </c>
    </row>
    <row r="160" spans="1:40" x14ac:dyDescent="0.3">
      <c r="A160" t="s">
        <v>468</v>
      </c>
      <c r="B160" s="1" t="s">
        <v>793</v>
      </c>
      <c r="C160" t="s">
        <v>795</v>
      </c>
      <c r="D160" s="1" t="s">
        <v>798</v>
      </c>
      <c r="E160">
        <v>159</v>
      </c>
      <c r="F160">
        <v>16</v>
      </c>
      <c r="G160" t="s">
        <v>371</v>
      </c>
      <c r="H160" s="1">
        <v>1577</v>
      </c>
      <c r="I160" s="1">
        <v>259</v>
      </c>
      <c r="J160" s="1">
        <v>1318</v>
      </c>
      <c r="L160" s="1">
        <v>374</v>
      </c>
      <c r="M160" s="1">
        <v>16</v>
      </c>
      <c r="N160" s="1">
        <v>358</v>
      </c>
      <c r="O160" s="1">
        <v>45.5</v>
      </c>
      <c r="Q160">
        <v>6.5</v>
      </c>
      <c r="T160">
        <v>48.4</v>
      </c>
      <c r="AA160" s="1" t="str">
        <f t="shared" si="10"/>
        <v/>
      </c>
      <c r="AB160" t="s">
        <v>397</v>
      </c>
      <c r="AD160" s="9">
        <v>159</v>
      </c>
      <c r="AE160" s="9">
        <v>16</v>
      </c>
      <c r="AF160" s="9" t="s">
        <v>371</v>
      </c>
      <c r="AG160" s="4">
        <f t="shared" si="11"/>
        <v>0</v>
      </c>
      <c r="AH160" s="4">
        <f t="shared" si="12"/>
        <v>0</v>
      </c>
      <c r="AI160" s="4" t="str">
        <f t="shared" si="13"/>
        <v/>
      </c>
      <c r="AK160" s="5">
        <v>159</v>
      </c>
      <c r="AL160" s="1">
        <v>46.780442999999998</v>
      </c>
      <c r="AM160" s="1">
        <v>-117.082922999999</v>
      </c>
      <c r="AN160" s="1">
        <f t="shared" si="14"/>
        <v>0</v>
      </c>
    </row>
    <row r="161" spans="1:40" x14ac:dyDescent="0.3">
      <c r="A161" t="s">
        <v>674</v>
      </c>
      <c r="B161" s="1" t="s">
        <v>793</v>
      </c>
      <c r="C161" t="s">
        <v>355</v>
      </c>
      <c r="D161" s="1" t="s">
        <v>807</v>
      </c>
      <c r="E161">
        <v>160</v>
      </c>
      <c r="F161">
        <v>17</v>
      </c>
      <c r="G161" t="s">
        <v>371</v>
      </c>
      <c r="L161" s="1">
        <v>778</v>
      </c>
      <c r="M161" s="1">
        <v>14</v>
      </c>
      <c r="N161" s="1">
        <v>764</v>
      </c>
      <c r="P161">
        <v>12.9</v>
      </c>
      <c r="Q161">
        <v>5.0999999999999996</v>
      </c>
      <c r="R161">
        <v>67.5</v>
      </c>
      <c r="S161">
        <v>25.9</v>
      </c>
      <c r="T161">
        <v>55.2</v>
      </c>
      <c r="U161" t="s">
        <v>419</v>
      </c>
      <c r="AA161" s="1" t="str">
        <f t="shared" si="10"/>
        <v>,moisture</v>
      </c>
      <c r="AB161" t="s">
        <v>835</v>
      </c>
      <c r="AD161" s="9">
        <v>160</v>
      </c>
      <c r="AE161" s="9">
        <v>17</v>
      </c>
      <c r="AF161" s="9" t="s">
        <v>371</v>
      </c>
      <c r="AG161" s="4">
        <f t="shared" si="11"/>
        <v>0</v>
      </c>
      <c r="AH161" s="4">
        <f t="shared" si="12"/>
        <v>0</v>
      </c>
      <c r="AI161" s="4" t="str">
        <f t="shared" si="13"/>
        <v/>
      </c>
      <c r="AK161" s="5">
        <v>160</v>
      </c>
      <c r="AL161" s="1">
        <v>46.780479999999997</v>
      </c>
      <c r="AM161" s="1">
        <v>-117.082504999999</v>
      </c>
      <c r="AN161" s="1">
        <f t="shared" si="14"/>
        <v>0</v>
      </c>
    </row>
    <row r="162" spans="1:40" x14ac:dyDescent="0.3">
      <c r="A162" t="s">
        <v>405</v>
      </c>
      <c r="B162" s="1" t="s">
        <v>793</v>
      </c>
      <c r="C162" t="s">
        <v>352</v>
      </c>
      <c r="D162" s="1" t="s">
        <v>794</v>
      </c>
      <c r="E162">
        <v>161</v>
      </c>
      <c r="F162">
        <v>18</v>
      </c>
      <c r="G162" t="s">
        <v>371</v>
      </c>
      <c r="L162" s="1">
        <v>1192</v>
      </c>
      <c r="M162" s="1">
        <v>16</v>
      </c>
      <c r="N162" s="1">
        <v>1176</v>
      </c>
      <c r="P162">
        <v>12.1</v>
      </c>
      <c r="Q162">
        <v>10</v>
      </c>
      <c r="R162">
        <v>62.7</v>
      </c>
      <c r="T162">
        <v>53</v>
      </c>
      <c r="AA162" s="1" t="str">
        <f t="shared" si="10"/>
        <v/>
      </c>
      <c r="AB162" t="s">
        <v>397</v>
      </c>
      <c r="AD162" s="9">
        <v>161</v>
      </c>
      <c r="AE162" s="9">
        <v>18</v>
      </c>
      <c r="AF162" s="9" t="s">
        <v>371</v>
      </c>
      <c r="AG162" s="4">
        <f t="shared" si="11"/>
        <v>0</v>
      </c>
      <c r="AH162" s="4">
        <f t="shared" si="12"/>
        <v>0</v>
      </c>
      <c r="AI162" s="4" t="str">
        <f t="shared" si="13"/>
        <v/>
      </c>
      <c r="AK162" s="5">
        <v>161</v>
      </c>
      <c r="AL162" s="1">
        <v>46.780282</v>
      </c>
      <c r="AM162" s="1">
        <v>-117.08208699999901</v>
      </c>
      <c r="AN162" s="1">
        <f t="shared" si="14"/>
        <v>0</v>
      </c>
    </row>
    <row r="163" spans="1:40" x14ac:dyDescent="0.3">
      <c r="A163" t="s">
        <v>696</v>
      </c>
      <c r="B163" s="1" t="s">
        <v>793</v>
      </c>
      <c r="C163" t="s">
        <v>354</v>
      </c>
      <c r="D163" s="1" t="s">
        <v>808</v>
      </c>
      <c r="E163">
        <v>162</v>
      </c>
      <c r="F163">
        <v>19</v>
      </c>
      <c r="G163" t="s">
        <v>371</v>
      </c>
      <c r="H163" s="1">
        <v>1034</v>
      </c>
      <c r="I163" s="1">
        <v>56</v>
      </c>
      <c r="J163" s="1">
        <v>978</v>
      </c>
      <c r="L163" s="1">
        <v>563</v>
      </c>
      <c r="M163" s="1">
        <v>20</v>
      </c>
      <c r="N163" s="1">
        <v>543</v>
      </c>
      <c r="AA163" s="1" t="str">
        <f t="shared" si="10"/>
        <v/>
      </c>
      <c r="AB163" t="s">
        <v>397</v>
      </c>
      <c r="AD163" s="9">
        <v>162</v>
      </c>
      <c r="AE163" s="9">
        <v>19</v>
      </c>
      <c r="AF163" s="9" t="s">
        <v>371</v>
      </c>
      <c r="AG163" s="4">
        <f t="shared" si="11"/>
        <v>0</v>
      </c>
      <c r="AH163" s="4">
        <f t="shared" si="12"/>
        <v>0</v>
      </c>
      <c r="AI163" s="4" t="str">
        <f t="shared" si="13"/>
        <v/>
      </c>
      <c r="AK163" s="5">
        <v>162</v>
      </c>
      <c r="AL163" s="1">
        <v>46.780408727000001</v>
      </c>
      <c r="AM163" s="1">
        <v>-117.081645127999</v>
      </c>
      <c r="AN163" s="1">
        <f t="shared" si="14"/>
        <v>0</v>
      </c>
    </row>
    <row r="164" spans="1:40" x14ac:dyDescent="0.3">
      <c r="A164" t="s">
        <v>697</v>
      </c>
      <c r="B164" s="1" t="s">
        <v>793</v>
      </c>
      <c r="C164" t="s">
        <v>354</v>
      </c>
      <c r="D164" s="1" t="s">
        <v>808</v>
      </c>
      <c r="E164">
        <v>163</v>
      </c>
      <c r="F164">
        <v>20</v>
      </c>
      <c r="G164" t="s">
        <v>371</v>
      </c>
      <c r="H164" s="1">
        <v>736</v>
      </c>
      <c r="I164" s="1">
        <v>56</v>
      </c>
      <c r="J164" s="1">
        <v>680</v>
      </c>
      <c r="L164" s="1">
        <v>393</v>
      </c>
      <c r="M164" s="1">
        <v>20</v>
      </c>
      <c r="N164" s="1">
        <v>373</v>
      </c>
      <c r="AA164" s="1" t="str">
        <f t="shared" si="10"/>
        <v/>
      </c>
      <c r="AB164" t="s">
        <v>397</v>
      </c>
      <c r="AD164" s="9">
        <v>163</v>
      </c>
      <c r="AE164" s="9">
        <v>20</v>
      </c>
      <c r="AF164" s="9" t="s">
        <v>371</v>
      </c>
      <c r="AG164" s="4">
        <f t="shared" si="11"/>
        <v>0</v>
      </c>
      <c r="AH164" s="4">
        <f t="shared" si="12"/>
        <v>0</v>
      </c>
      <c r="AI164" s="4" t="str">
        <f t="shared" si="13"/>
        <v/>
      </c>
      <c r="AK164" s="5">
        <v>163</v>
      </c>
      <c r="AL164" s="1">
        <v>46.780422999999999</v>
      </c>
      <c r="AM164" s="1">
        <v>-117.081250999999</v>
      </c>
      <c r="AN164" s="1">
        <f t="shared" si="14"/>
        <v>0</v>
      </c>
    </row>
    <row r="165" spans="1:40" x14ac:dyDescent="0.3">
      <c r="A165" t="s">
        <v>716</v>
      </c>
      <c r="B165" s="1" t="s">
        <v>793</v>
      </c>
      <c r="C165" t="s">
        <v>354</v>
      </c>
      <c r="D165" s="1" t="s">
        <v>809</v>
      </c>
      <c r="E165">
        <v>164</v>
      </c>
      <c r="F165">
        <v>21</v>
      </c>
      <c r="G165" t="s">
        <v>371</v>
      </c>
      <c r="H165" s="1">
        <v>585</v>
      </c>
      <c r="I165" s="1">
        <v>56</v>
      </c>
      <c r="J165" s="1">
        <v>529</v>
      </c>
      <c r="L165" s="1">
        <v>242</v>
      </c>
      <c r="M165" s="1">
        <v>20</v>
      </c>
      <c r="N165" s="1">
        <v>222</v>
      </c>
      <c r="AA165" s="1" t="str">
        <f t="shared" si="10"/>
        <v/>
      </c>
      <c r="AB165" t="s">
        <v>397</v>
      </c>
      <c r="AD165" s="9">
        <v>164</v>
      </c>
      <c r="AE165" s="9">
        <v>21</v>
      </c>
      <c r="AF165" s="9" t="s">
        <v>371</v>
      </c>
      <c r="AG165" s="4">
        <f t="shared" si="11"/>
        <v>0</v>
      </c>
      <c r="AH165" s="4">
        <f t="shared" si="12"/>
        <v>0</v>
      </c>
      <c r="AI165" s="4" t="str">
        <f t="shared" si="13"/>
        <v/>
      </c>
      <c r="AK165" s="5">
        <v>164</v>
      </c>
      <c r="AL165" s="1">
        <v>46.780279</v>
      </c>
      <c r="AM165" s="1">
        <v>-117.080832999999</v>
      </c>
      <c r="AN165" s="1">
        <f t="shared" si="14"/>
        <v>0</v>
      </c>
    </row>
    <row r="166" spans="1:40" x14ac:dyDescent="0.3">
      <c r="A166" t="s">
        <v>717</v>
      </c>
      <c r="B166" s="1" t="s">
        <v>793</v>
      </c>
      <c r="C166" t="s">
        <v>354</v>
      </c>
      <c r="D166" s="1" t="s">
        <v>809</v>
      </c>
      <c r="E166">
        <v>165</v>
      </c>
      <c r="F166">
        <v>22</v>
      </c>
      <c r="G166" t="s">
        <v>371</v>
      </c>
      <c r="H166" s="1">
        <v>605</v>
      </c>
      <c r="I166" s="1">
        <v>56</v>
      </c>
      <c r="J166" s="1">
        <v>549</v>
      </c>
      <c r="L166" s="1">
        <v>313</v>
      </c>
      <c r="M166" s="1">
        <v>20</v>
      </c>
      <c r="N166" s="1">
        <v>293</v>
      </c>
      <c r="AA166" s="1" t="str">
        <f t="shared" si="10"/>
        <v/>
      </c>
      <c r="AB166" t="s">
        <v>397</v>
      </c>
      <c r="AD166" s="9">
        <v>165</v>
      </c>
      <c r="AE166" s="9">
        <v>22</v>
      </c>
      <c r="AF166" s="9" t="s">
        <v>371</v>
      </c>
      <c r="AG166" s="4">
        <f t="shared" si="11"/>
        <v>0</v>
      </c>
      <c r="AH166" s="4">
        <f t="shared" si="12"/>
        <v>0</v>
      </c>
      <c r="AI166" s="4" t="str">
        <f t="shared" si="13"/>
        <v/>
      </c>
      <c r="AK166" s="5">
        <v>165</v>
      </c>
      <c r="AL166" s="1">
        <v>46.780541999999997</v>
      </c>
      <c r="AM166" s="1">
        <v>-117.08041499999899</v>
      </c>
      <c r="AN166" s="1">
        <f t="shared" si="14"/>
        <v>0</v>
      </c>
    </row>
    <row r="167" spans="1:40" x14ac:dyDescent="0.3">
      <c r="A167" t="s">
        <v>490</v>
      </c>
      <c r="B167" s="1" t="s">
        <v>793</v>
      </c>
      <c r="C167" t="s">
        <v>795</v>
      </c>
      <c r="D167" s="1" t="s">
        <v>799</v>
      </c>
      <c r="E167">
        <v>166</v>
      </c>
      <c r="F167">
        <v>23</v>
      </c>
      <c r="G167" t="s">
        <v>371</v>
      </c>
      <c r="H167" s="1">
        <v>1551</v>
      </c>
      <c r="I167" s="1">
        <v>259</v>
      </c>
      <c r="J167" s="1">
        <v>1292</v>
      </c>
      <c r="L167" s="1">
        <v>362</v>
      </c>
      <c r="M167" s="1">
        <v>16</v>
      </c>
      <c r="N167" s="1">
        <v>346</v>
      </c>
      <c r="O167" s="1">
        <v>42.6</v>
      </c>
      <c r="Q167">
        <v>7.2</v>
      </c>
      <c r="T167">
        <v>50.1</v>
      </c>
      <c r="AA167" s="1" t="str">
        <f t="shared" si="10"/>
        <v/>
      </c>
      <c r="AB167" t="s">
        <v>397</v>
      </c>
      <c r="AD167" s="9">
        <v>166</v>
      </c>
      <c r="AE167" s="9">
        <v>23</v>
      </c>
      <c r="AF167" s="9" t="s">
        <v>371</v>
      </c>
      <c r="AG167" s="4">
        <f t="shared" si="11"/>
        <v>0</v>
      </c>
      <c r="AH167" s="4">
        <f t="shared" si="12"/>
        <v>0</v>
      </c>
      <c r="AI167" s="4" t="str">
        <f t="shared" si="13"/>
        <v/>
      </c>
      <c r="AK167" s="5">
        <v>166</v>
      </c>
      <c r="AL167" s="1">
        <v>46.780512999999999</v>
      </c>
      <c r="AM167" s="1">
        <v>-117.079996999999</v>
      </c>
      <c r="AN167" s="1">
        <f t="shared" si="14"/>
        <v>0</v>
      </c>
    </row>
    <row r="168" spans="1:40" x14ac:dyDescent="0.3">
      <c r="A168" t="s">
        <v>535</v>
      </c>
      <c r="B168" s="1" t="s">
        <v>793</v>
      </c>
      <c r="C168" t="s">
        <v>353</v>
      </c>
      <c r="D168" s="1" t="s">
        <v>800</v>
      </c>
      <c r="E168">
        <v>167</v>
      </c>
      <c r="F168">
        <v>24</v>
      </c>
      <c r="G168" t="s">
        <v>371</v>
      </c>
      <c r="H168" s="1">
        <v>1012</v>
      </c>
      <c r="I168" s="1">
        <v>55</v>
      </c>
      <c r="J168" s="1">
        <v>957</v>
      </c>
      <c r="L168" s="1">
        <v>323</v>
      </c>
      <c r="M168" s="1">
        <v>19</v>
      </c>
      <c r="N168" s="1">
        <v>304</v>
      </c>
      <c r="P168">
        <v>15.1</v>
      </c>
      <c r="Q168">
        <v>12.5</v>
      </c>
      <c r="R168">
        <v>62.8</v>
      </c>
      <c r="S168">
        <v>37.700000000000003</v>
      </c>
      <c r="U168" t="s">
        <v>420</v>
      </c>
      <c r="AA168" s="1" t="str">
        <f t="shared" si="10"/>
        <v>,sample too small</v>
      </c>
      <c r="AB168" t="s">
        <v>818</v>
      </c>
      <c r="AD168" s="9">
        <v>167</v>
      </c>
      <c r="AE168" s="9">
        <v>24</v>
      </c>
      <c r="AF168" s="9" t="s">
        <v>371</v>
      </c>
      <c r="AG168" s="4">
        <f t="shared" si="11"/>
        <v>0</v>
      </c>
      <c r="AH168" s="4">
        <f t="shared" si="12"/>
        <v>0</v>
      </c>
      <c r="AI168" s="4" t="str">
        <f t="shared" si="13"/>
        <v/>
      </c>
      <c r="AK168" s="5">
        <v>167</v>
      </c>
      <c r="AL168" s="1">
        <v>46.780476999999998</v>
      </c>
      <c r="AM168" s="1">
        <v>-117.079578999999</v>
      </c>
      <c r="AN168" s="1">
        <f t="shared" si="14"/>
        <v>0</v>
      </c>
    </row>
    <row r="169" spans="1:40" x14ac:dyDescent="0.3">
      <c r="A169" t="s">
        <v>734</v>
      </c>
      <c r="B169" s="1" t="s">
        <v>793</v>
      </c>
      <c r="C169" t="s">
        <v>354</v>
      </c>
      <c r="D169" s="1" t="s">
        <v>810</v>
      </c>
      <c r="E169">
        <v>168</v>
      </c>
      <c r="F169">
        <v>25</v>
      </c>
      <c r="G169" t="s">
        <v>371</v>
      </c>
      <c r="H169" s="1">
        <v>472</v>
      </c>
      <c r="I169" s="1">
        <v>56</v>
      </c>
      <c r="J169" s="1">
        <v>416</v>
      </c>
      <c r="L169" s="1">
        <v>240</v>
      </c>
      <c r="M169" s="1">
        <v>20</v>
      </c>
      <c r="N169" s="1">
        <v>220</v>
      </c>
      <c r="AA169" s="1" t="str">
        <f t="shared" si="10"/>
        <v/>
      </c>
      <c r="AB169" t="s">
        <v>397</v>
      </c>
      <c r="AD169" s="9">
        <v>168</v>
      </c>
      <c r="AE169" s="9">
        <v>25</v>
      </c>
      <c r="AF169" s="9" t="s">
        <v>371</v>
      </c>
      <c r="AG169" s="4">
        <f t="shared" si="11"/>
        <v>0</v>
      </c>
      <c r="AH169" s="4">
        <f t="shared" si="12"/>
        <v>0</v>
      </c>
      <c r="AI169" s="4" t="str">
        <f t="shared" si="13"/>
        <v/>
      </c>
      <c r="AK169" s="5">
        <v>168</v>
      </c>
      <c r="AL169" s="1">
        <v>46.780397999999998</v>
      </c>
      <c r="AM169" s="1">
        <v>-117.079160999999</v>
      </c>
      <c r="AN169" s="1">
        <f t="shared" si="14"/>
        <v>0</v>
      </c>
    </row>
    <row r="170" spans="1:40" x14ac:dyDescent="0.3">
      <c r="A170" t="s">
        <v>735</v>
      </c>
      <c r="B170" s="1" t="s">
        <v>793</v>
      </c>
      <c r="C170" t="s">
        <v>354</v>
      </c>
      <c r="D170" s="1" t="s">
        <v>810</v>
      </c>
      <c r="E170">
        <v>169</v>
      </c>
      <c r="F170">
        <v>26</v>
      </c>
      <c r="G170" t="s">
        <v>371</v>
      </c>
      <c r="H170" s="1">
        <v>569</v>
      </c>
      <c r="I170" s="1">
        <v>56</v>
      </c>
      <c r="J170" s="1">
        <v>513</v>
      </c>
      <c r="L170" s="1">
        <v>392</v>
      </c>
      <c r="M170" s="1">
        <v>20</v>
      </c>
      <c r="N170" s="1">
        <v>372</v>
      </c>
      <c r="AA170" s="1" t="str">
        <f t="shared" si="10"/>
        <v/>
      </c>
      <c r="AB170" t="s">
        <v>397</v>
      </c>
      <c r="AD170" s="9">
        <v>169</v>
      </c>
      <c r="AE170" s="9">
        <v>26</v>
      </c>
      <c r="AF170" s="9" t="s">
        <v>371</v>
      </c>
      <c r="AG170" s="4">
        <f t="shared" si="11"/>
        <v>0</v>
      </c>
      <c r="AH170" s="4">
        <f t="shared" si="12"/>
        <v>0</v>
      </c>
      <c r="AI170" s="4" t="str">
        <f t="shared" si="13"/>
        <v/>
      </c>
      <c r="AK170" s="5">
        <v>169</v>
      </c>
      <c r="AL170" s="1">
        <v>46.780410000000003</v>
      </c>
      <c r="AM170" s="1">
        <v>-117.07874299999899</v>
      </c>
      <c r="AN170" s="1">
        <f t="shared" si="14"/>
        <v>0</v>
      </c>
    </row>
    <row r="171" spans="1:40" x14ac:dyDescent="0.3">
      <c r="A171" t="s">
        <v>752</v>
      </c>
      <c r="B171" s="1" t="s">
        <v>793</v>
      </c>
      <c r="C171" t="s">
        <v>354</v>
      </c>
      <c r="D171" s="1" t="s">
        <v>811</v>
      </c>
      <c r="E171">
        <v>170</v>
      </c>
      <c r="F171">
        <v>27</v>
      </c>
      <c r="G171" t="s">
        <v>371</v>
      </c>
      <c r="H171" s="1">
        <v>579</v>
      </c>
      <c r="I171" s="1">
        <v>56</v>
      </c>
      <c r="J171" s="1">
        <v>523</v>
      </c>
      <c r="L171" s="1">
        <v>281</v>
      </c>
      <c r="M171" s="1">
        <v>20</v>
      </c>
      <c r="N171" s="1">
        <v>261</v>
      </c>
      <c r="AA171" s="1" t="str">
        <f t="shared" si="10"/>
        <v/>
      </c>
      <c r="AB171" t="s">
        <v>397</v>
      </c>
      <c r="AD171" s="9">
        <v>170</v>
      </c>
      <c r="AE171" s="9">
        <v>27</v>
      </c>
      <c r="AF171" s="9" t="s">
        <v>371</v>
      </c>
      <c r="AG171" s="4">
        <f t="shared" si="11"/>
        <v>0</v>
      </c>
      <c r="AH171" s="4">
        <f t="shared" si="12"/>
        <v>0</v>
      </c>
      <c r="AI171" s="4" t="str">
        <f t="shared" si="13"/>
        <v/>
      </c>
      <c r="AK171" s="5">
        <v>170</v>
      </c>
      <c r="AL171" s="1">
        <v>46.780414999999998</v>
      </c>
      <c r="AM171" s="1">
        <v>-117.078324999999</v>
      </c>
      <c r="AN171" s="1">
        <f t="shared" si="14"/>
        <v>0</v>
      </c>
    </row>
    <row r="172" spans="1:40" x14ac:dyDescent="0.3">
      <c r="A172" t="s">
        <v>766</v>
      </c>
      <c r="B172" s="1" t="s">
        <v>793</v>
      </c>
      <c r="C172" t="s">
        <v>354</v>
      </c>
      <c r="D172" s="1" t="s">
        <v>812</v>
      </c>
      <c r="E172">
        <v>171</v>
      </c>
      <c r="F172">
        <v>28</v>
      </c>
      <c r="G172" t="s">
        <v>371</v>
      </c>
      <c r="H172" s="1">
        <v>430</v>
      </c>
      <c r="I172" s="1">
        <v>56</v>
      </c>
      <c r="J172" s="1">
        <v>374</v>
      </c>
      <c r="L172" s="1">
        <v>202</v>
      </c>
      <c r="M172" s="1">
        <v>20</v>
      </c>
      <c r="N172" s="1">
        <v>182</v>
      </c>
      <c r="AA172" s="1" t="str">
        <f t="shared" si="10"/>
        <v/>
      </c>
      <c r="AB172" t="s">
        <v>397</v>
      </c>
      <c r="AD172" s="9">
        <v>171</v>
      </c>
      <c r="AE172" s="9">
        <v>28</v>
      </c>
      <c r="AF172" s="9" t="s">
        <v>371</v>
      </c>
      <c r="AG172" s="4">
        <f t="shared" si="11"/>
        <v>0</v>
      </c>
      <c r="AH172" s="4">
        <f t="shared" si="12"/>
        <v>0</v>
      </c>
      <c r="AI172" s="4" t="str">
        <f t="shared" si="13"/>
        <v/>
      </c>
      <c r="AK172" s="5">
        <v>171</v>
      </c>
      <c r="AL172" s="1">
        <v>46.780352000000001</v>
      </c>
      <c r="AM172" s="1">
        <v>-117.077906999999</v>
      </c>
      <c r="AN172" s="1">
        <f t="shared" si="14"/>
        <v>0</v>
      </c>
    </row>
    <row r="173" spans="1:40" x14ac:dyDescent="0.3">
      <c r="A173" t="s">
        <v>767</v>
      </c>
      <c r="B173" s="1" t="s">
        <v>793</v>
      </c>
      <c r="C173" t="s">
        <v>354</v>
      </c>
      <c r="D173" s="1" t="s">
        <v>812</v>
      </c>
      <c r="E173">
        <v>172</v>
      </c>
      <c r="F173">
        <v>29</v>
      </c>
      <c r="G173" t="s">
        <v>371</v>
      </c>
      <c r="H173" s="1">
        <v>510</v>
      </c>
      <c r="I173" s="1">
        <v>56</v>
      </c>
      <c r="J173" s="1">
        <v>454</v>
      </c>
      <c r="L173" s="1">
        <v>258</v>
      </c>
      <c r="M173" s="1">
        <v>20</v>
      </c>
      <c r="N173" s="1">
        <v>238</v>
      </c>
      <c r="AA173" s="1" t="str">
        <f t="shared" si="10"/>
        <v/>
      </c>
      <c r="AB173" t="s">
        <v>397</v>
      </c>
      <c r="AD173" s="9">
        <v>172</v>
      </c>
      <c r="AE173" s="9">
        <v>29</v>
      </c>
      <c r="AF173" s="9" t="s">
        <v>371</v>
      </c>
      <c r="AG173" s="4">
        <f t="shared" si="11"/>
        <v>0</v>
      </c>
      <c r="AH173" s="4">
        <f t="shared" si="12"/>
        <v>0</v>
      </c>
      <c r="AI173" s="4" t="str">
        <f t="shared" si="13"/>
        <v/>
      </c>
      <c r="AK173" s="5">
        <v>172</v>
      </c>
      <c r="AL173" s="1">
        <v>46.780515999999999</v>
      </c>
      <c r="AM173" s="1">
        <v>-117.07748899999901</v>
      </c>
      <c r="AN173" s="1">
        <f t="shared" si="14"/>
        <v>0</v>
      </c>
    </row>
    <row r="174" spans="1:40" x14ac:dyDescent="0.3">
      <c r="A174" t="s">
        <v>781</v>
      </c>
      <c r="B174" s="1" t="s">
        <v>793</v>
      </c>
      <c r="C174" t="s">
        <v>354</v>
      </c>
      <c r="D174" s="1" t="s">
        <v>813</v>
      </c>
      <c r="E174">
        <v>173</v>
      </c>
      <c r="F174">
        <v>30</v>
      </c>
      <c r="G174" t="s">
        <v>371</v>
      </c>
      <c r="H174" s="1">
        <v>489</v>
      </c>
      <c r="I174" s="1">
        <v>56</v>
      </c>
      <c r="J174" s="1">
        <v>433</v>
      </c>
      <c r="L174" s="1">
        <v>229</v>
      </c>
      <c r="M174" s="1">
        <v>20</v>
      </c>
      <c r="N174" s="1">
        <v>209</v>
      </c>
      <c r="AA174" s="1" t="str">
        <f t="shared" si="10"/>
        <v/>
      </c>
      <c r="AB174" t="s">
        <v>397</v>
      </c>
      <c r="AD174" s="9">
        <v>173</v>
      </c>
      <c r="AE174" s="9">
        <v>30</v>
      </c>
      <c r="AF174" s="9" t="s">
        <v>371</v>
      </c>
      <c r="AG174" s="4">
        <f t="shared" si="11"/>
        <v>0</v>
      </c>
      <c r="AH174" s="4">
        <f t="shared" si="12"/>
        <v>0</v>
      </c>
      <c r="AI174" s="4" t="str">
        <f t="shared" si="13"/>
        <v/>
      </c>
      <c r="AK174" s="5">
        <v>173</v>
      </c>
      <c r="AL174" s="1">
        <v>46.780290000000001</v>
      </c>
      <c r="AM174" s="1">
        <v>-117.07707099999899</v>
      </c>
      <c r="AN174" s="1">
        <f t="shared" si="14"/>
        <v>0</v>
      </c>
    </row>
    <row r="175" spans="1:40" x14ac:dyDescent="0.3">
      <c r="A175" t="s">
        <v>788</v>
      </c>
      <c r="B175" s="1" t="s">
        <v>793</v>
      </c>
      <c r="C175" t="s">
        <v>354</v>
      </c>
      <c r="D175" s="1" t="s">
        <v>814</v>
      </c>
      <c r="E175">
        <v>174</v>
      </c>
      <c r="F175">
        <v>31</v>
      </c>
      <c r="G175" t="s">
        <v>371</v>
      </c>
      <c r="H175" s="1">
        <v>941</v>
      </c>
      <c r="I175" s="1">
        <v>56</v>
      </c>
      <c r="J175" s="1">
        <v>885</v>
      </c>
      <c r="L175" s="1">
        <v>486</v>
      </c>
      <c r="M175" s="1">
        <v>20</v>
      </c>
      <c r="N175" s="1">
        <v>466</v>
      </c>
      <c r="AA175" s="1" t="str">
        <f t="shared" si="10"/>
        <v/>
      </c>
      <c r="AB175" t="s">
        <v>397</v>
      </c>
      <c r="AD175" s="9">
        <v>174</v>
      </c>
      <c r="AE175" s="9">
        <v>31</v>
      </c>
      <c r="AF175" s="9" t="s">
        <v>371</v>
      </c>
      <c r="AG175" s="4">
        <f t="shared" si="11"/>
        <v>0</v>
      </c>
      <c r="AH175" s="4">
        <f t="shared" si="12"/>
        <v>0</v>
      </c>
      <c r="AI175" s="4" t="str">
        <f t="shared" si="13"/>
        <v/>
      </c>
      <c r="AK175" s="5">
        <v>174</v>
      </c>
      <c r="AL175" s="1">
        <v>46.780414</v>
      </c>
      <c r="AM175" s="1">
        <v>-117.076652999999</v>
      </c>
      <c r="AN175" s="1">
        <f t="shared" si="14"/>
        <v>0</v>
      </c>
    </row>
    <row r="176" spans="1:40" x14ac:dyDescent="0.3">
      <c r="A176" t="s">
        <v>547</v>
      </c>
      <c r="B176" s="1" t="s">
        <v>793</v>
      </c>
      <c r="C176" t="s">
        <v>355</v>
      </c>
      <c r="D176" s="1" t="s">
        <v>801</v>
      </c>
      <c r="E176">
        <v>175</v>
      </c>
      <c r="F176">
        <v>6</v>
      </c>
      <c r="G176" t="s">
        <v>368</v>
      </c>
      <c r="L176" s="1">
        <v>1102</v>
      </c>
      <c r="M176" s="1">
        <v>14</v>
      </c>
      <c r="N176" s="1">
        <v>1088</v>
      </c>
      <c r="P176">
        <v>11.8</v>
      </c>
      <c r="Q176">
        <v>5</v>
      </c>
      <c r="R176">
        <v>68.7</v>
      </c>
      <c r="S176">
        <v>24</v>
      </c>
      <c r="T176">
        <v>56.5</v>
      </c>
      <c r="U176" t="s">
        <v>419</v>
      </c>
      <c r="AA176" s="1" t="str">
        <f t="shared" si="10"/>
        <v>,moisture</v>
      </c>
      <c r="AB176" t="s">
        <v>835</v>
      </c>
      <c r="AD176" s="9">
        <v>175</v>
      </c>
      <c r="AE176" s="9">
        <v>6</v>
      </c>
      <c r="AF176" s="9" t="s">
        <v>368</v>
      </c>
      <c r="AG176" s="4">
        <f t="shared" si="11"/>
        <v>0</v>
      </c>
      <c r="AH176" s="4">
        <f t="shared" si="12"/>
        <v>0</v>
      </c>
      <c r="AI176" s="4" t="str">
        <f t="shared" si="13"/>
        <v/>
      </c>
      <c r="AK176" s="5">
        <v>175</v>
      </c>
      <c r="AL176" s="1">
        <v>46.780707999999997</v>
      </c>
      <c r="AM176" s="1">
        <v>-117.086878999999</v>
      </c>
      <c r="AN176" s="1">
        <f t="shared" si="14"/>
        <v>0</v>
      </c>
    </row>
    <row r="177" spans="1:40" x14ac:dyDescent="0.3">
      <c r="A177" t="s">
        <v>548</v>
      </c>
      <c r="B177" s="1" t="s">
        <v>793</v>
      </c>
      <c r="C177" t="s">
        <v>355</v>
      </c>
      <c r="D177" s="1" t="s">
        <v>801</v>
      </c>
      <c r="E177">
        <v>176</v>
      </c>
      <c r="F177">
        <v>7</v>
      </c>
      <c r="G177" t="s">
        <v>368</v>
      </c>
      <c r="L177" s="1">
        <v>1399</v>
      </c>
      <c r="M177" s="1">
        <v>14</v>
      </c>
      <c r="N177" s="1">
        <v>1385</v>
      </c>
      <c r="P177">
        <v>11.3</v>
      </c>
      <c r="Q177">
        <v>4.3</v>
      </c>
      <c r="R177">
        <v>69.5</v>
      </c>
      <c r="S177">
        <v>21.5</v>
      </c>
      <c r="T177">
        <v>58.7</v>
      </c>
      <c r="U177" t="s">
        <v>419</v>
      </c>
      <c r="AA177" s="1" t="str">
        <f t="shared" si="10"/>
        <v>,moisture</v>
      </c>
      <c r="AB177" t="s">
        <v>835</v>
      </c>
      <c r="AD177" s="9">
        <v>176</v>
      </c>
      <c r="AE177" s="9">
        <v>7</v>
      </c>
      <c r="AF177" s="9" t="s">
        <v>368</v>
      </c>
      <c r="AG177" s="4">
        <f t="shared" si="11"/>
        <v>0</v>
      </c>
      <c r="AH177" s="4">
        <f t="shared" si="12"/>
        <v>0</v>
      </c>
      <c r="AI177" s="4" t="str">
        <f t="shared" si="13"/>
        <v/>
      </c>
      <c r="AK177" s="5">
        <v>176</v>
      </c>
      <c r="AL177" s="1">
        <v>46.780800968999998</v>
      </c>
      <c r="AM177" s="1">
        <v>-117.086476778999</v>
      </c>
      <c r="AN177" s="1">
        <f t="shared" si="14"/>
        <v>0</v>
      </c>
    </row>
    <row r="178" spans="1:40" x14ac:dyDescent="0.3">
      <c r="A178" t="s">
        <v>567</v>
      </c>
      <c r="B178" s="1" t="s">
        <v>793</v>
      </c>
      <c r="C178" t="s">
        <v>355</v>
      </c>
      <c r="D178" s="1" t="s">
        <v>802</v>
      </c>
      <c r="E178">
        <v>177</v>
      </c>
      <c r="F178">
        <v>8</v>
      </c>
      <c r="G178" t="s">
        <v>368</v>
      </c>
      <c r="L178" s="1">
        <v>1019</v>
      </c>
      <c r="M178" s="1">
        <v>14</v>
      </c>
      <c r="N178" s="1">
        <v>1005</v>
      </c>
      <c r="P178">
        <v>10.5</v>
      </c>
      <c r="Q178">
        <v>4.7</v>
      </c>
      <c r="R178">
        <v>68.900000000000006</v>
      </c>
      <c r="S178">
        <v>21.1</v>
      </c>
      <c r="T178">
        <v>57.1</v>
      </c>
      <c r="U178" t="s">
        <v>419</v>
      </c>
      <c r="AA178" s="1" t="str">
        <f t="shared" si="10"/>
        <v>,moisture</v>
      </c>
      <c r="AB178" t="s">
        <v>835</v>
      </c>
      <c r="AD178" s="9">
        <v>177</v>
      </c>
      <c r="AE178" s="9">
        <v>8</v>
      </c>
      <c r="AF178" s="9" t="s">
        <v>368</v>
      </c>
      <c r="AG178" s="4">
        <f t="shared" si="11"/>
        <v>0</v>
      </c>
      <c r="AH178" s="4">
        <f t="shared" si="12"/>
        <v>0</v>
      </c>
      <c r="AI178" s="4" t="str">
        <f t="shared" si="13"/>
        <v/>
      </c>
      <c r="AK178" s="5">
        <v>177</v>
      </c>
      <c r="AL178" s="1">
        <v>46.780763</v>
      </c>
      <c r="AM178" s="1">
        <v>-117.08604299999899</v>
      </c>
      <c r="AN178" s="1">
        <f t="shared" si="14"/>
        <v>0</v>
      </c>
    </row>
    <row r="179" spans="1:40" x14ac:dyDescent="0.3">
      <c r="A179" t="s">
        <v>588</v>
      </c>
      <c r="B179" s="1" t="s">
        <v>793</v>
      </c>
      <c r="C179" t="s">
        <v>355</v>
      </c>
      <c r="D179" s="1" t="s">
        <v>803</v>
      </c>
      <c r="E179">
        <v>178</v>
      </c>
      <c r="F179">
        <v>9</v>
      </c>
      <c r="G179" t="s">
        <v>368</v>
      </c>
      <c r="L179" s="1">
        <v>1281</v>
      </c>
      <c r="M179" s="1">
        <v>14</v>
      </c>
      <c r="N179" s="1">
        <v>1267</v>
      </c>
      <c r="P179">
        <v>11</v>
      </c>
      <c r="Q179">
        <v>5</v>
      </c>
      <c r="R179">
        <v>68.900000000000006</v>
      </c>
      <c r="S179">
        <v>21.4</v>
      </c>
      <c r="T179">
        <v>60</v>
      </c>
      <c r="U179" t="s">
        <v>419</v>
      </c>
      <c r="AA179" s="1" t="str">
        <f t="shared" si="10"/>
        <v>,moisture</v>
      </c>
      <c r="AB179" t="s">
        <v>835</v>
      </c>
      <c r="AD179" s="9">
        <v>178</v>
      </c>
      <c r="AE179" s="9">
        <v>9</v>
      </c>
      <c r="AF179" s="9" t="s">
        <v>368</v>
      </c>
      <c r="AG179" s="4">
        <f t="shared" si="11"/>
        <v>0</v>
      </c>
      <c r="AH179" s="4">
        <f t="shared" si="12"/>
        <v>0</v>
      </c>
      <c r="AI179" s="4" t="str">
        <f t="shared" si="13"/>
        <v/>
      </c>
      <c r="AK179" s="5">
        <v>178</v>
      </c>
      <c r="AL179" s="1">
        <v>46.780667999999999</v>
      </c>
      <c r="AM179" s="1">
        <v>-117.085624999999</v>
      </c>
      <c r="AN179" s="1">
        <f t="shared" si="14"/>
        <v>0</v>
      </c>
    </row>
    <row r="180" spans="1:40" x14ac:dyDescent="0.3">
      <c r="A180" t="s">
        <v>612</v>
      </c>
      <c r="B180" s="1" t="s">
        <v>793</v>
      </c>
      <c r="C180" t="s">
        <v>355</v>
      </c>
      <c r="D180" s="1" t="s">
        <v>804</v>
      </c>
      <c r="E180">
        <v>179</v>
      </c>
      <c r="F180">
        <v>10</v>
      </c>
      <c r="G180" t="s">
        <v>368</v>
      </c>
      <c r="L180" s="1">
        <v>1596</v>
      </c>
      <c r="M180" s="1">
        <v>14</v>
      </c>
      <c r="N180" s="1">
        <v>1582</v>
      </c>
      <c r="P180">
        <v>9.9</v>
      </c>
      <c r="Q180">
        <v>5.5</v>
      </c>
      <c r="R180">
        <v>69.900000000000006</v>
      </c>
      <c r="S180">
        <v>21.1</v>
      </c>
      <c r="T180">
        <v>59.3</v>
      </c>
      <c r="U180" t="s">
        <v>419</v>
      </c>
      <c r="AA180" s="1" t="str">
        <f t="shared" si="10"/>
        <v>,moisture</v>
      </c>
      <c r="AB180" t="s">
        <v>835</v>
      </c>
      <c r="AD180" s="9">
        <v>179</v>
      </c>
      <c r="AE180" s="9">
        <v>10</v>
      </c>
      <c r="AF180" s="9" t="s">
        <v>368</v>
      </c>
      <c r="AG180" s="4">
        <f t="shared" si="11"/>
        <v>0</v>
      </c>
      <c r="AH180" s="4">
        <f t="shared" si="12"/>
        <v>0</v>
      </c>
      <c r="AI180" s="4" t="str">
        <f t="shared" si="13"/>
        <v/>
      </c>
      <c r="AK180" s="5">
        <v>179</v>
      </c>
      <c r="AL180" s="1">
        <v>46.780785999999999</v>
      </c>
      <c r="AM180" s="1">
        <v>-117.085206999999</v>
      </c>
      <c r="AN180" s="1">
        <f t="shared" si="14"/>
        <v>0</v>
      </c>
    </row>
    <row r="181" spans="1:40" x14ac:dyDescent="0.3">
      <c r="A181" t="s">
        <v>634</v>
      </c>
      <c r="B181" s="1" t="s">
        <v>793</v>
      </c>
      <c r="C181" t="s">
        <v>355</v>
      </c>
      <c r="D181" s="1" t="s">
        <v>805</v>
      </c>
      <c r="E181">
        <v>180</v>
      </c>
      <c r="F181">
        <v>11</v>
      </c>
      <c r="G181" t="s">
        <v>368</v>
      </c>
      <c r="H181" s="1">
        <v>2924</v>
      </c>
      <c r="I181" s="1">
        <v>306</v>
      </c>
      <c r="J181" s="1">
        <v>2618</v>
      </c>
      <c r="L181" s="1">
        <v>801</v>
      </c>
      <c r="M181" s="1">
        <v>14</v>
      </c>
      <c r="N181" s="1">
        <v>787</v>
      </c>
      <c r="P181">
        <v>14.1</v>
      </c>
      <c r="Q181">
        <v>13.5</v>
      </c>
      <c r="R181">
        <v>65.2</v>
      </c>
      <c r="S181">
        <v>34</v>
      </c>
      <c r="T181">
        <v>52</v>
      </c>
      <c r="AA181" s="1" t="str">
        <f t="shared" si="10"/>
        <v/>
      </c>
      <c r="AB181" t="s">
        <v>397</v>
      </c>
      <c r="AD181" s="9">
        <v>180</v>
      </c>
      <c r="AE181" s="9">
        <v>11</v>
      </c>
      <c r="AF181" s="9" t="s">
        <v>368</v>
      </c>
      <c r="AG181" s="4">
        <f t="shared" si="11"/>
        <v>0</v>
      </c>
      <c r="AH181" s="4">
        <f t="shared" si="12"/>
        <v>0</v>
      </c>
      <c r="AI181" s="4" t="str">
        <f t="shared" si="13"/>
        <v/>
      </c>
      <c r="AK181" s="5">
        <v>180</v>
      </c>
      <c r="AL181" s="1">
        <v>46.780633999999999</v>
      </c>
      <c r="AM181" s="1">
        <v>-117.08478899999901</v>
      </c>
      <c r="AN181" s="1">
        <f t="shared" si="14"/>
        <v>0</v>
      </c>
    </row>
    <row r="182" spans="1:40" x14ac:dyDescent="0.3">
      <c r="A182" t="s">
        <v>675</v>
      </c>
      <c r="B182" s="1" t="s">
        <v>793</v>
      </c>
      <c r="C182" t="s">
        <v>355</v>
      </c>
      <c r="D182" s="1" t="s">
        <v>807</v>
      </c>
      <c r="E182">
        <v>181</v>
      </c>
      <c r="F182">
        <v>12</v>
      </c>
      <c r="G182" t="s">
        <v>368</v>
      </c>
      <c r="L182" s="1">
        <v>841</v>
      </c>
      <c r="M182" s="1">
        <v>20</v>
      </c>
      <c r="N182" s="1">
        <v>821</v>
      </c>
      <c r="P182">
        <v>12.9</v>
      </c>
      <c r="Q182">
        <v>4.7</v>
      </c>
      <c r="R182">
        <v>68.2</v>
      </c>
      <c r="S182">
        <v>26.3</v>
      </c>
      <c r="T182">
        <v>54.6</v>
      </c>
      <c r="U182" t="s">
        <v>419</v>
      </c>
      <c r="AA182" s="1" t="str">
        <f t="shared" si="10"/>
        <v>,moisture</v>
      </c>
      <c r="AB182" t="s">
        <v>835</v>
      </c>
      <c r="AD182" s="9">
        <v>181</v>
      </c>
      <c r="AE182" s="9">
        <v>12</v>
      </c>
      <c r="AF182" s="9" t="s">
        <v>368</v>
      </c>
      <c r="AG182" s="4">
        <f t="shared" si="11"/>
        <v>0</v>
      </c>
      <c r="AH182" s="4">
        <f t="shared" si="12"/>
        <v>0</v>
      </c>
      <c r="AI182" s="4" t="str">
        <f t="shared" si="13"/>
        <v/>
      </c>
      <c r="AK182" s="5">
        <v>181</v>
      </c>
      <c r="AL182" s="1">
        <v>46.780723000000002</v>
      </c>
      <c r="AM182" s="1">
        <v>-117.084370999999</v>
      </c>
      <c r="AN182" s="1">
        <f t="shared" si="14"/>
        <v>0</v>
      </c>
    </row>
    <row r="183" spans="1:40" x14ac:dyDescent="0.3">
      <c r="A183" t="s">
        <v>428</v>
      </c>
      <c r="B183" s="1" t="s">
        <v>793</v>
      </c>
      <c r="C183" t="s">
        <v>795</v>
      </c>
      <c r="D183" s="1" t="s">
        <v>796</v>
      </c>
      <c r="E183">
        <v>182</v>
      </c>
      <c r="F183">
        <v>13</v>
      </c>
      <c r="G183" t="s">
        <v>368</v>
      </c>
      <c r="K183" s="1" t="s">
        <v>514</v>
      </c>
      <c r="X183" t="s">
        <v>514</v>
      </c>
      <c r="AA183" s="1" t="str">
        <f t="shared" si="10"/>
        <v>empty biomass bag,empty biomass bag</v>
      </c>
      <c r="AB183" t="s">
        <v>826</v>
      </c>
      <c r="AD183" s="9">
        <v>182</v>
      </c>
      <c r="AE183" s="9">
        <v>13</v>
      </c>
      <c r="AF183" s="9" t="s">
        <v>368</v>
      </c>
      <c r="AG183" s="4">
        <f t="shared" si="11"/>
        <v>0</v>
      </c>
      <c r="AH183" s="4">
        <f t="shared" si="12"/>
        <v>0</v>
      </c>
      <c r="AI183" s="4" t="str">
        <f t="shared" si="13"/>
        <v/>
      </c>
      <c r="AK183" s="5">
        <v>182</v>
      </c>
      <c r="AL183" s="1">
        <v>46.780656921999999</v>
      </c>
      <c r="AM183" s="1">
        <v>-117.083921192999</v>
      </c>
      <c r="AN183" s="1">
        <f t="shared" si="14"/>
        <v>0</v>
      </c>
    </row>
    <row r="184" spans="1:40" x14ac:dyDescent="0.3">
      <c r="A184" t="s">
        <v>429</v>
      </c>
      <c r="B184" s="1" t="s">
        <v>793</v>
      </c>
      <c r="C184" t="s">
        <v>795</v>
      </c>
      <c r="D184" s="1" t="s">
        <v>796</v>
      </c>
      <c r="E184">
        <v>183</v>
      </c>
      <c r="F184">
        <v>14</v>
      </c>
      <c r="G184" t="s">
        <v>368</v>
      </c>
      <c r="H184" s="1">
        <v>1440</v>
      </c>
      <c r="I184" s="1">
        <v>259</v>
      </c>
      <c r="J184" s="1">
        <v>1181</v>
      </c>
      <c r="L184" s="1">
        <v>381</v>
      </c>
      <c r="M184" s="1">
        <v>16</v>
      </c>
      <c r="N184" s="1">
        <v>365</v>
      </c>
      <c r="O184" s="1">
        <v>46.5</v>
      </c>
      <c r="Q184">
        <v>7</v>
      </c>
      <c r="T184">
        <v>47.3</v>
      </c>
      <c r="X184" t="s">
        <v>513</v>
      </c>
      <c r="AA184" s="1" t="str">
        <f t="shared" si="10"/>
        <v>,empty residue bag</v>
      </c>
      <c r="AB184" t="s">
        <v>822</v>
      </c>
      <c r="AD184" s="9">
        <v>183</v>
      </c>
      <c r="AE184" s="9">
        <v>14</v>
      </c>
      <c r="AF184" s="9" t="s">
        <v>368</v>
      </c>
      <c r="AG184" s="4">
        <f t="shared" si="11"/>
        <v>0</v>
      </c>
      <c r="AH184" s="4">
        <f t="shared" si="12"/>
        <v>0</v>
      </c>
      <c r="AI184" s="4" t="str">
        <f t="shared" si="13"/>
        <v/>
      </c>
      <c r="AK184" s="5">
        <v>183</v>
      </c>
      <c r="AL184" s="1">
        <v>46.780738999999997</v>
      </c>
      <c r="AM184" s="1">
        <v>-117.083534999999</v>
      </c>
      <c r="AN184" s="1">
        <f t="shared" si="14"/>
        <v>0</v>
      </c>
    </row>
    <row r="185" spans="1:40" x14ac:dyDescent="0.3">
      <c r="A185" t="s">
        <v>452</v>
      </c>
      <c r="B185" s="1" t="s">
        <v>793</v>
      </c>
      <c r="C185" t="s">
        <v>795</v>
      </c>
      <c r="D185" s="1" t="s">
        <v>797</v>
      </c>
      <c r="E185">
        <v>184</v>
      </c>
      <c r="F185">
        <v>15</v>
      </c>
      <c r="G185" t="s">
        <v>368</v>
      </c>
      <c r="H185" s="1">
        <v>1583</v>
      </c>
      <c r="I185" s="1">
        <v>259</v>
      </c>
      <c r="J185" s="1">
        <v>1324</v>
      </c>
      <c r="L185" s="1">
        <v>492</v>
      </c>
      <c r="M185" s="1">
        <v>16</v>
      </c>
      <c r="N185" s="1">
        <v>476</v>
      </c>
      <c r="O185" s="1">
        <v>49.4</v>
      </c>
      <c r="Q185">
        <v>6.6</v>
      </c>
      <c r="T185">
        <v>51</v>
      </c>
      <c r="X185" t="s">
        <v>513</v>
      </c>
      <c r="AA185" s="1" t="str">
        <f t="shared" si="10"/>
        <v>,empty residue bag</v>
      </c>
      <c r="AB185" t="s">
        <v>822</v>
      </c>
      <c r="AD185" s="9">
        <v>184</v>
      </c>
      <c r="AE185" s="9">
        <v>15</v>
      </c>
      <c r="AF185" s="9" t="s">
        <v>368</v>
      </c>
      <c r="AG185" s="4">
        <f t="shared" si="11"/>
        <v>0</v>
      </c>
      <c r="AH185" s="4">
        <f t="shared" si="12"/>
        <v>0</v>
      </c>
      <c r="AI185" s="4" t="str">
        <f t="shared" si="13"/>
        <v/>
      </c>
      <c r="AK185" s="5">
        <v>184</v>
      </c>
      <c r="AL185" s="1">
        <v>46.780659999999997</v>
      </c>
      <c r="AM185" s="1">
        <v>-117.08311699999901</v>
      </c>
      <c r="AN185" s="1">
        <f t="shared" si="14"/>
        <v>0</v>
      </c>
    </row>
    <row r="186" spans="1:40" x14ac:dyDescent="0.3">
      <c r="A186" t="s">
        <v>469</v>
      </c>
      <c r="B186" s="1" t="s">
        <v>793</v>
      </c>
      <c r="C186" t="s">
        <v>795</v>
      </c>
      <c r="D186" s="1" t="s">
        <v>798</v>
      </c>
      <c r="E186">
        <v>185</v>
      </c>
      <c r="F186">
        <v>16</v>
      </c>
      <c r="G186" t="s">
        <v>368</v>
      </c>
      <c r="H186" s="1">
        <v>1512</v>
      </c>
      <c r="I186" s="1">
        <v>259</v>
      </c>
      <c r="J186" s="1">
        <v>1253</v>
      </c>
      <c r="L186" s="1">
        <v>358</v>
      </c>
      <c r="M186" s="1">
        <v>16</v>
      </c>
      <c r="N186" s="1">
        <v>342</v>
      </c>
      <c r="O186" s="1">
        <v>43.4</v>
      </c>
      <c r="Q186">
        <v>7.4</v>
      </c>
      <c r="T186">
        <v>48.4</v>
      </c>
      <c r="X186" t="s">
        <v>513</v>
      </c>
      <c r="AA186" s="1" t="str">
        <f t="shared" si="10"/>
        <v>,empty residue bag</v>
      </c>
      <c r="AB186" t="s">
        <v>822</v>
      </c>
      <c r="AD186" s="9">
        <v>185</v>
      </c>
      <c r="AE186" s="9">
        <v>16</v>
      </c>
      <c r="AF186" s="9" t="s">
        <v>368</v>
      </c>
      <c r="AG186" s="4">
        <f t="shared" si="11"/>
        <v>0</v>
      </c>
      <c r="AH186" s="4">
        <f t="shared" si="12"/>
        <v>0</v>
      </c>
      <c r="AI186" s="4" t="str">
        <f t="shared" si="13"/>
        <v/>
      </c>
      <c r="AK186" s="5">
        <v>185</v>
      </c>
      <c r="AL186" s="1">
        <v>46.780729000000001</v>
      </c>
      <c r="AM186" s="1">
        <v>-117.082698999999</v>
      </c>
      <c r="AN186" s="1">
        <f t="shared" si="14"/>
        <v>0</v>
      </c>
    </row>
    <row r="187" spans="1:40" x14ac:dyDescent="0.3">
      <c r="A187" t="s">
        <v>676</v>
      </c>
      <c r="B187" s="1" t="s">
        <v>793</v>
      </c>
      <c r="C187" t="s">
        <v>355</v>
      </c>
      <c r="D187" s="1" t="s">
        <v>807</v>
      </c>
      <c r="E187">
        <v>186</v>
      </c>
      <c r="F187">
        <v>17</v>
      </c>
      <c r="G187" t="s">
        <v>368</v>
      </c>
      <c r="L187" s="1">
        <v>877</v>
      </c>
      <c r="M187" s="1">
        <v>14</v>
      </c>
      <c r="N187" s="1">
        <v>863</v>
      </c>
      <c r="P187">
        <v>13.9</v>
      </c>
      <c r="Q187">
        <v>5</v>
      </c>
      <c r="R187">
        <v>67.5</v>
      </c>
      <c r="S187">
        <v>33.6</v>
      </c>
      <c r="T187">
        <v>57.5</v>
      </c>
      <c r="U187" t="s">
        <v>419</v>
      </c>
      <c r="AA187" s="1" t="str">
        <f t="shared" si="10"/>
        <v>,moisture</v>
      </c>
      <c r="AB187" t="s">
        <v>835</v>
      </c>
      <c r="AD187" s="9">
        <v>186</v>
      </c>
      <c r="AE187" s="9">
        <v>17</v>
      </c>
      <c r="AF187" s="9" t="s">
        <v>368</v>
      </c>
      <c r="AG187" s="4">
        <f t="shared" si="11"/>
        <v>0</v>
      </c>
      <c r="AH187" s="4">
        <f t="shared" si="12"/>
        <v>0</v>
      </c>
      <c r="AI187" s="4" t="str">
        <f t="shared" si="13"/>
        <v/>
      </c>
      <c r="AK187" s="5">
        <v>186</v>
      </c>
      <c r="AL187" s="1">
        <v>46.780766</v>
      </c>
      <c r="AM187" s="1">
        <v>-117.082280999999</v>
      </c>
      <c r="AN187" s="1">
        <f t="shared" si="14"/>
        <v>0</v>
      </c>
    </row>
    <row r="188" spans="1:40" x14ac:dyDescent="0.3">
      <c r="A188" t="s">
        <v>406</v>
      </c>
      <c r="B188" s="1" t="s">
        <v>793</v>
      </c>
      <c r="C188" t="s">
        <v>352</v>
      </c>
      <c r="D188" s="1" t="s">
        <v>794</v>
      </c>
      <c r="E188">
        <v>187</v>
      </c>
      <c r="F188">
        <v>18</v>
      </c>
      <c r="G188" t="s">
        <v>368</v>
      </c>
      <c r="L188" s="1">
        <v>248</v>
      </c>
      <c r="M188" s="1">
        <v>16</v>
      </c>
      <c r="N188" s="1">
        <v>232</v>
      </c>
      <c r="P188">
        <v>15.7</v>
      </c>
      <c r="Q188">
        <v>11.3</v>
      </c>
      <c r="R188">
        <v>59.4</v>
      </c>
      <c r="V188" t="s">
        <v>421</v>
      </c>
      <c r="AA188" s="1" t="str">
        <f t="shared" si="10"/>
        <v>,sample small</v>
      </c>
      <c r="AB188" t="s">
        <v>819</v>
      </c>
      <c r="AD188" s="9">
        <v>187</v>
      </c>
      <c r="AE188" s="9">
        <v>18</v>
      </c>
      <c r="AF188" s="9" t="s">
        <v>368</v>
      </c>
      <c r="AG188" s="4">
        <f t="shared" si="11"/>
        <v>0</v>
      </c>
      <c r="AH188" s="4">
        <f t="shared" si="12"/>
        <v>0</v>
      </c>
      <c r="AI188" s="4" t="str">
        <f t="shared" si="13"/>
        <v/>
      </c>
      <c r="AK188" s="5">
        <v>187</v>
      </c>
      <c r="AL188" s="1">
        <v>46.780568000000002</v>
      </c>
      <c r="AM188" s="1">
        <v>-117.081862999999</v>
      </c>
      <c r="AN188" s="1">
        <f t="shared" si="14"/>
        <v>0</v>
      </c>
    </row>
    <row r="189" spans="1:40" x14ac:dyDescent="0.3">
      <c r="A189" t="s">
        <v>407</v>
      </c>
      <c r="B189" s="1" t="s">
        <v>793</v>
      </c>
      <c r="C189" t="s">
        <v>352</v>
      </c>
      <c r="D189" s="1" t="s">
        <v>794</v>
      </c>
      <c r="E189">
        <v>188</v>
      </c>
      <c r="F189">
        <v>19</v>
      </c>
      <c r="G189" t="s">
        <v>368</v>
      </c>
      <c r="H189" s="1">
        <v>1597</v>
      </c>
      <c r="I189" s="1">
        <v>259</v>
      </c>
      <c r="J189" s="1">
        <v>1338</v>
      </c>
      <c r="K189" s="1" t="s">
        <v>524</v>
      </c>
      <c r="L189" s="1">
        <v>638</v>
      </c>
      <c r="M189" s="1">
        <v>16</v>
      </c>
      <c r="N189" s="1">
        <v>622</v>
      </c>
      <c r="P189">
        <v>15.3</v>
      </c>
      <c r="Q189">
        <v>8.1999999999999993</v>
      </c>
      <c r="R189">
        <v>61.3</v>
      </c>
      <c r="T189">
        <v>48.4</v>
      </c>
      <c r="AA189" s="1" t="str">
        <f t="shared" si="10"/>
        <v>Paper document originally said "Bag Wt 272g", I think this should be the 259g Bag. It might have been  tared with the paper bag(s) inside</v>
      </c>
      <c r="AB189" t="s">
        <v>524</v>
      </c>
      <c r="AD189" s="9">
        <v>188</v>
      </c>
      <c r="AE189" s="9">
        <v>19</v>
      </c>
      <c r="AF189" s="9" t="s">
        <v>368</v>
      </c>
      <c r="AG189" s="4">
        <f t="shared" si="11"/>
        <v>0</v>
      </c>
      <c r="AH189" s="4">
        <f t="shared" si="12"/>
        <v>0</v>
      </c>
      <c r="AI189" s="4" t="str">
        <f t="shared" si="13"/>
        <v/>
      </c>
      <c r="AK189" s="5">
        <v>188</v>
      </c>
      <c r="AL189" s="1">
        <v>46.780707</v>
      </c>
      <c r="AM189" s="1">
        <v>-117.08144499999899</v>
      </c>
      <c r="AN189" s="1">
        <f t="shared" si="14"/>
        <v>0</v>
      </c>
    </row>
    <row r="190" spans="1:40" x14ac:dyDescent="0.3">
      <c r="A190" t="s">
        <v>698</v>
      </c>
      <c r="B190" s="1" t="s">
        <v>793</v>
      </c>
      <c r="C190" t="s">
        <v>354</v>
      </c>
      <c r="D190" s="1" t="s">
        <v>808</v>
      </c>
      <c r="E190">
        <v>189</v>
      </c>
      <c r="F190">
        <v>20</v>
      </c>
      <c r="G190" t="s">
        <v>368</v>
      </c>
      <c r="H190" s="1">
        <v>993</v>
      </c>
      <c r="I190" s="1">
        <v>56</v>
      </c>
      <c r="J190" s="1">
        <v>937</v>
      </c>
      <c r="L190" s="1">
        <v>529</v>
      </c>
      <c r="M190" s="1">
        <v>20</v>
      </c>
      <c r="N190" s="1">
        <v>509</v>
      </c>
      <c r="AA190" s="1" t="str">
        <f t="shared" si="10"/>
        <v/>
      </c>
      <c r="AB190" t="s">
        <v>397</v>
      </c>
      <c r="AD190" s="9">
        <v>189</v>
      </c>
      <c r="AE190" s="9">
        <v>20</v>
      </c>
      <c r="AF190" s="9" t="s">
        <v>368</v>
      </c>
      <c r="AG190" s="4">
        <f t="shared" si="11"/>
        <v>0</v>
      </c>
      <c r="AH190" s="4">
        <f t="shared" si="12"/>
        <v>0</v>
      </c>
      <c r="AI190" s="4" t="str">
        <f t="shared" si="13"/>
        <v/>
      </c>
      <c r="AK190" s="5">
        <v>189</v>
      </c>
      <c r="AL190" s="1">
        <v>46.780709000000002</v>
      </c>
      <c r="AM190" s="1">
        <v>-117.081026999999</v>
      </c>
      <c r="AN190" s="1">
        <f t="shared" si="14"/>
        <v>0</v>
      </c>
    </row>
    <row r="191" spans="1:40" x14ac:dyDescent="0.3">
      <c r="A191" t="s">
        <v>718</v>
      </c>
      <c r="B191" s="1" t="s">
        <v>793</v>
      </c>
      <c r="C191" t="s">
        <v>354</v>
      </c>
      <c r="D191" s="1" t="s">
        <v>809</v>
      </c>
      <c r="E191">
        <v>190</v>
      </c>
      <c r="F191">
        <v>21</v>
      </c>
      <c r="G191" t="s">
        <v>368</v>
      </c>
      <c r="H191" s="1">
        <v>862</v>
      </c>
      <c r="I191" s="1">
        <v>56</v>
      </c>
      <c r="J191" s="1">
        <v>806</v>
      </c>
      <c r="L191" s="1">
        <v>430</v>
      </c>
      <c r="M191" s="1">
        <v>20</v>
      </c>
      <c r="N191" s="1">
        <v>410</v>
      </c>
      <c r="AA191" s="1" t="str">
        <f t="shared" si="10"/>
        <v/>
      </c>
      <c r="AB191" t="s">
        <v>397</v>
      </c>
      <c r="AD191" s="9">
        <v>190</v>
      </c>
      <c r="AE191" s="9">
        <v>21</v>
      </c>
      <c r="AF191" s="9" t="s">
        <v>368</v>
      </c>
      <c r="AG191" s="4">
        <f t="shared" si="11"/>
        <v>0</v>
      </c>
      <c r="AH191" s="4">
        <f t="shared" si="12"/>
        <v>0</v>
      </c>
      <c r="AI191" s="4" t="str">
        <f t="shared" si="13"/>
        <v/>
      </c>
      <c r="AK191" s="5">
        <v>190</v>
      </c>
      <c r="AL191" s="1">
        <v>46.780565000000003</v>
      </c>
      <c r="AM191" s="1">
        <v>-117.080608999999</v>
      </c>
      <c r="AN191" s="1">
        <f t="shared" si="14"/>
        <v>0</v>
      </c>
    </row>
    <row r="192" spans="1:40" x14ac:dyDescent="0.3">
      <c r="A192" t="s">
        <v>719</v>
      </c>
      <c r="B192" s="1" t="s">
        <v>793</v>
      </c>
      <c r="C192" t="s">
        <v>354</v>
      </c>
      <c r="D192" s="1" t="s">
        <v>809</v>
      </c>
      <c r="E192">
        <v>191</v>
      </c>
      <c r="F192">
        <v>22</v>
      </c>
      <c r="G192" t="s">
        <v>368</v>
      </c>
      <c r="H192" s="1">
        <v>724</v>
      </c>
      <c r="I192" s="1">
        <v>56</v>
      </c>
      <c r="J192" s="1">
        <v>668</v>
      </c>
      <c r="L192" s="1">
        <v>361</v>
      </c>
      <c r="M192" s="1">
        <v>20</v>
      </c>
      <c r="N192" s="1">
        <v>341</v>
      </c>
      <c r="AA192" s="1" t="str">
        <f t="shared" si="10"/>
        <v/>
      </c>
      <c r="AB192" t="s">
        <v>397</v>
      </c>
      <c r="AD192" s="9">
        <v>191</v>
      </c>
      <c r="AE192" s="9">
        <v>22</v>
      </c>
      <c r="AF192" s="9" t="s">
        <v>368</v>
      </c>
      <c r="AG192" s="4">
        <f t="shared" si="11"/>
        <v>0</v>
      </c>
      <c r="AH192" s="4">
        <f t="shared" si="12"/>
        <v>0</v>
      </c>
      <c r="AI192" s="4" t="str">
        <f t="shared" si="13"/>
        <v/>
      </c>
      <c r="AK192" s="5">
        <v>191</v>
      </c>
      <c r="AL192" s="1">
        <v>46.780828</v>
      </c>
      <c r="AM192" s="1">
        <v>-117.080190999999</v>
      </c>
      <c r="AN192" s="1">
        <f t="shared" si="14"/>
        <v>0</v>
      </c>
    </row>
    <row r="193" spans="1:40" x14ac:dyDescent="0.3">
      <c r="A193" t="s">
        <v>491</v>
      </c>
      <c r="B193" s="1" t="s">
        <v>793</v>
      </c>
      <c r="C193" t="s">
        <v>795</v>
      </c>
      <c r="D193" s="1" t="s">
        <v>799</v>
      </c>
      <c r="E193">
        <v>192</v>
      </c>
      <c r="F193">
        <v>23</v>
      </c>
      <c r="G193" t="s">
        <v>368</v>
      </c>
      <c r="H193" s="1">
        <v>1013</v>
      </c>
      <c r="I193" s="1">
        <v>259</v>
      </c>
      <c r="J193" s="1">
        <v>754</v>
      </c>
      <c r="L193" s="1">
        <v>236</v>
      </c>
      <c r="M193" s="1">
        <v>16</v>
      </c>
      <c r="N193" s="1">
        <v>220</v>
      </c>
      <c r="U193" t="s">
        <v>509</v>
      </c>
      <c r="W193" t="s">
        <v>515</v>
      </c>
      <c r="AA193" s="1" t="str">
        <f t="shared" si="10"/>
        <v>,NIR ERROR DSP 8192,RAN 3X</v>
      </c>
      <c r="AB193" t="s">
        <v>832</v>
      </c>
      <c r="AD193" s="9">
        <v>192</v>
      </c>
      <c r="AE193" s="9">
        <v>23</v>
      </c>
      <c r="AF193" s="9" t="s">
        <v>368</v>
      </c>
      <c r="AG193" s="4">
        <f t="shared" si="11"/>
        <v>0</v>
      </c>
      <c r="AH193" s="4">
        <f t="shared" si="12"/>
        <v>0</v>
      </c>
      <c r="AI193" s="4" t="str">
        <f t="shared" si="13"/>
        <v/>
      </c>
      <c r="AK193" s="5">
        <v>192</v>
      </c>
      <c r="AL193" s="1">
        <v>46.780799000000002</v>
      </c>
      <c r="AM193" s="1">
        <v>-117.07977299999899</v>
      </c>
      <c r="AN193" s="1">
        <f t="shared" si="14"/>
        <v>0</v>
      </c>
    </row>
    <row r="194" spans="1:40" x14ac:dyDescent="0.3">
      <c r="A194" t="s">
        <v>536</v>
      </c>
      <c r="B194" s="1" t="s">
        <v>793</v>
      </c>
      <c r="C194" t="s">
        <v>353</v>
      </c>
      <c r="D194" s="1" t="s">
        <v>800</v>
      </c>
      <c r="E194">
        <v>193</v>
      </c>
      <c r="F194">
        <v>24</v>
      </c>
      <c r="G194" t="s">
        <v>368</v>
      </c>
      <c r="H194" s="1">
        <v>1398</v>
      </c>
      <c r="I194" s="1">
        <v>55</v>
      </c>
      <c r="J194" s="1">
        <v>1343</v>
      </c>
      <c r="L194" s="1">
        <v>512</v>
      </c>
      <c r="M194" s="1">
        <v>19</v>
      </c>
      <c r="N194" s="1">
        <v>493</v>
      </c>
      <c r="P194">
        <v>13.8</v>
      </c>
      <c r="Q194">
        <v>13.2</v>
      </c>
      <c r="R194">
        <v>64.8</v>
      </c>
      <c r="S194">
        <v>34.1</v>
      </c>
      <c r="T194">
        <v>55.9</v>
      </c>
      <c r="AA194" s="1" t="str">
        <f t="shared" ref="AA194:AA258" si="15">_xlfn.CONCAT(IF(K194&lt;&gt;"",K194,""),IF(U194&lt;&gt;"",_xlfn.CONCAT(",",U194),""),IF(V194&lt;&gt;"",_xlfn.CONCAT(",",V194),""),IF(W194&lt;&gt;"",_xlfn.CONCAT(",",W194),""),IF(X194&lt;&gt;"",_xlfn.CONCAT(",",X194),""),IF(Y194&lt;&gt;"",_xlfn.CONCAT(",",Y194),""))</f>
        <v/>
      </c>
      <c r="AB194" t="s">
        <v>397</v>
      </c>
      <c r="AD194" s="9">
        <v>193</v>
      </c>
      <c r="AE194" s="9">
        <v>24</v>
      </c>
      <c r="AF194" s="9" t="s">
        <v>368</v>
      </c>
      <c r="AG194" s="4">
        <f t="shared" si="11"/>
        <v>0</v>
      </c>
      <c r="AH194" s="4">
        <f t="shared" si="12"/>
        <v>0</v>
      </c>
      <c r="AI194" s="4" t="str">
        <f t="shared" si="13"/>
        <v/>
      </c>
      <c r="AK194" s="5">
        <v>193</v>
      </c>
      <c r="AL194" s="1">
        <v>46.780763</v>
      </c>
      <c r="AM194" s="1">
        <v>-117.079354999999</v>
      </c>
      <c r="AN194" s="1">
        <f t="shared" si="14"/>
        <v>0</v>
      </c>
    </row>
    <row r="195" spans="1:40" x14ac:dyDescent="0.3">
      <c r="A195" t="s">
        <v>736</v>
      </c>
      <c r="B195" s="1" t="s">
        <v>793</v>
      </c>
      <c r="C195" t="s">
        <v>354</v>
      </c>
      <c r="D195" s="1" t="s">
        <v>810</v>
      </c>
      <c r="E195">
        <v>194</v>
      </c>
      <c r="F195">
        <v>25</v>
      </c>
      <c r="G195" t="s">
        <v>368</v>
      </c>
      <c r="H195" s="1">
        <v>398</v>
      </c>
      <c r="I195" s="1">
        <v>56</v>
      </c>
      <c r="J195" s="1">
        <v>342</v>
      </c>
      <c r="L195" s="1">
        <v>198</v>
      </c>
      <c r="M195" s="1">
        <v>20</v>
      </c>
      <c r="N195" s="1">
        <v>178</v>
      </c>
      <c r="AA195" s="1" t="str">
        <f t="shared" si="15"/>
        <v/>
      </c>
      <c r="AB195" t="s">
        <v>397</v>
      </c>
      <c r="AD195" s="9">
        <v>194</v>
      </c>
      <c r="AE195" s="9">
        <v>25</v>
      </c>
      <c r="AF195" s="9" t="s">
        <v>368</v>
      </c>
      <c r="AG195" s="4">
        <f t="shared" ref="AG195:AG258" si="16">E195-AD195</f>
        <v>0</v>
      </c>
      <c r="AH195" s="4">
        <f t="shared" ref="AH195:AH258" si="17">AE195-F195</f>
        <v>0</v>
      </c>
      <c r="AI195" s="4" t="str">
        <f t="shared" ref="AI195:AI258" si="18">IF(AF195=G195,"","error")</f>
        <v/>
      </c>
      <c r="AK195" s="5">
        <v>194</v>
      </c>
      <c r="AL195" s="1">
        <v>46.780663533999999</v>
      </c>
      <c r="AM195" s="1">
        <v>-117.078913116999</v>
      </c>
      <c r="AN195" s="1">
        <f t="shared" si="14"/>
        <v>0</v>
      </c>
    </row>
    <row r="196" spans="1:40" x14ac:dyDescent="0.3">
      <c r="A196" t="s">
        <v>737</v>
      </c>
      <c r="B196" s="1" t="s">
        <v>793</v>
      </c>
      <c r="C196" t="s">
        <v>354</v>
      </c>
      <c r="D196" s="1" t="s">
        <v>810</v>
      </c>
      <c r="E196">
        <v>195</v>
      </c>
      <c r="F196">
        <v>26</v>
      </c>
      <c r="G196" t="s">
        <v>368</v>
      </c>
      <c r="H196" s="1">
        <v>609</v>
      </c>
      <c r="I196" s="1">
        <v>56</v>
      </c>
      <c r="J196" s="1">
        <v>553</v>
      </c>
      <c r="L196" s="1">
        <v>310</v>
      </c>
      <c r="M196" s="1">
        <v>20</v>
      </c>
      <c r="N196" s="1">
        <v>290</v>
      </c>
      <c r="AA196" s="1" t="str">
        <f t="shared" si="15"/>
        <v/>
      </c>
      <c r="AB196" t="s">
        <v>397</v>
      </c>
      <c r="AD196" s="9">
        <v>195</v>
      </c>
      <c r="AE196" s="9">
        <v>26</v>
      </c>
      <c r="AF196" s="9" t="s">
        <v>368</v>
      </c>
      <c r="AG196" s="4">
        <f t="shared" si="16"/>
        <v>0</v>
      </c>
      <c r="AH196" s="4">
        <f t="shared" si="17"/>
        <v>0</v>
      </c>
      <c r="AI196" s="4" t="str">
        <f t="shared" si="18"/>
        <v/>
      </c>
      <c r="AK196" s="5">
        <v>195</v>
      </c>
      <c r="AL196" s="1">
        <v>46.780695999999999</v>
      </c>
      <c r="AM196" s="1">
        <v>-117.07851899999901</v>
      </c>
      <c r="AN196" s="1">
        <f t="shared" ref="AN196:AN259" si="19">AK196-AD196</f>
        <v>0</v>
      </c>
    </row>
    <row r="197" spans="1:40" x14ac:dyDescent="0.3">
      <c r="A197" t="s">
        <v>753</v>
      </c>
      <c r="B197" s="1" t="s">
        <v>793</v>
      </c>
      <c r="C197" t="s">
        <v>354</v>
      </c>
      <c r="D197" s="1" t="s">
        <v>811</v>
      </c>
      <c r="E197">
        <v>196</v>
      </c>
      <c r="F197">
        <v>27</v>
      </c>
      <c r="G197" t="s">
        <v>368</v>
      </c>
      <c r="H197" s="1">
        <v>966</v>
      </c>
      <c r="I197" s="1">
        <v>56</v>
      </c>
      <c r="J197" s="1">
        <v>910</v>
      </c>
      <c r="L197" s="1">
        <v>533</v>
      </c>
      <c r="M197" s="1">
        <v>20</v>
      </c>
      <c r="N197" s="1">
        <v>513</v>
      </c>
      <c r="AA197" s="1" t="str">
        <f t="shared" si="15"/>
        <v/>
      </c>
      <c r="AB197" t="s">
        <v>397</v>
      </c>
      <c r="AD197" s="9">
        <v>196</v>
      </c>
      <c r="AE197" s="9">
        <v>27</v>
      </c>
      <c r="AF197" s="9" t="s">
        <v>368</v>
      </c>
      <c r="AG197" s="4">
        <f t="shared" si="16"/>
        <v>0</v>
      </c>
      <c r="AH197" s="4">
        <f t="shared" si="17"/>
        <v>0</v>
      </c>
      <c r="AI197" s="4" t="str">
        <f t="shared" si="18"/>
        <v/>
      </c>
      <c r="AK197" s="5">
        <v>196</v>
      </c>
      <c r="AL197" s="1">
        <v>46.780701000000001</v>
      </c>
      <c r="AM197" s="1">
        <v>-117.07810099999899</v>
      </c>
      <c r="AN197" s="1">
        <f t="shared" si="19"/>
        <v>0</v>
      </c>
    </row>
    <row r="198" spans="1:40" x14ac:dyDescent="0.3">
      <c r="A198" t="s">
        <v>768</v>
      </c>
      <c r="B198" s="1" t="s">
        <v>793</v>
      </c>
      <c r="C198" t="s">
        <v>354</v>
      </c>
      <c r="D198" s="1" t="s">
        <v>812</v>
      </c>
      <c r="E198">
        <v>197</v>
      </c>
      <c r="F198">
        <v>28</v>
      </c>
      <c r="G198" t="s">
        <v>368</v>
      </c>
      <c r="H198" s="1">
        <v>491</v>
      </c>
      <c r="I198" s="1">
        <v>56</v>
      </c>
      <c r="J198" s="1">
        <v>435</v>
      </c>
      <c r="L198" s="1">
        <v>252</v>
      </c>
      <c r="M198" s="1">
        <v>20</v>
      </c>
      <c r="N198" s="1">
        <v>232</v>
      </c>
      <c r="AA198" s="1" t="str">
        <f t="shared" si="15"/>
        <v/>
      </c>
      <c r="AB198" t="s">
        <v>397</v>
      </c>
      <c r="AD198" s="9">
        <v>197</v>
      </c>
      <c r="AE198" s="9">
        <v>28</v>
      </c>
      <c r="AF198" s="9" t="s">
        <v>368</v>
      </c>
      <c r="AG198" s="4">
        <f t="shared" si="16"/>
        <v>0</v>
      </c>
      <c r="AH198" s="4">
        <f t="shared" si="17"/>
        <v>0</v>
      </c>
      <c r="AI198" s="4" t="str">
        <f t="shared" si="18"/>
        <v/>
      </c>
      <c r="AK198" s="5">
        <v>197</v>
      </c>
      <c r="AL198" s="1">
        <v>46.780638000000003</v>
      </c>
      <c r="AM198" s="1">
        <v>-117.077682999999</v>
      </c>
      <c r="AN198" s="1">
        <f t="shared" si="19"/>
        <v>0</v>
      </c>
    </row>
    <row r="199" spans="1:40" x14ac:dyDescent="0.3">
      <c r="A199" t="s">
        <v>769</v>
      </c>
      <c r="B199" s="1" t="s">
        <v>793</v>
      </c>
      <c r="C199" t="s">
        <v>354</v>
      </c>
      <c r="D199" s="1" t="s">
        <v>812</v>
      </c>
      <c r="E199">
        <v>198</v>
      </c>
      <c r="F199">
        <v>29</v>
      </c>
      <c r="G199" t="s">
        <v>368</v>
      </c>
      <c r="H199" s="1">
        <v>570</v>
      </c>
      <c r="I199" s="1">
        <v>56</v>
      </c>
      <c r="J199" s="1">
        <v>514</v>
      </c>
      <c r="L199" s="1">
        <v>314</v>
      </c>
      <c r="M199" s="1">
        <v>20</v>
      </c>
      <c r="N199" s="1">
        <v>294</v>
      </c>
      <c r="AA199" s="1" t="str">
        <f t="shared" si="15"/>
        <v/>
      </c>
      <c r="AB199" t="s">
        <v>397</v>
      </c>
      <c r="AD199" s="9">
        <v>198</v>
      </c>
      <c r="AE199" s="9">
        <v>29</v>
      </c>
      <c r="AF199" s="9" t="s">
        <v>368</v>
      </c>
      <c r="AG199" s="4">
        <f t="shared" si="16"/>
        <v>0</v>
      </c>
      <c r="AH199" s="4">
        <f t="shared" si="17"/>
        <v>0</v>
      </c>
      <c r="AI199" s="4" t="str">
        <f t="shared" si="18"/>
        <v/>
      </c>
      <c r="AK199" s="5">
        <v>198</v>
      </c>
      <c r="AL199" s="1">
        <v>46.780802000000001</v>
      </c>
      <c r="AM199" s="1">
        <v>-117.077264999999</v>
      </c>
      <c r="AN199" s="1">
        <f t="shared" si="19"/>
        <v>0</v>
      </c>
    </row>
    <row r="200" spans="1:40" x14ac:dyDescent="0.3">
      <c r="A200" t="s">
        <v>782</v>
      </c>
      <c r="B200" s="1" t="s">
        <v>793</v>
      </c>
      <c r="C200" t="s">
        <v>354</v>
      </c>
      <c r="D200" s="1" t="s">
        <v>813</v>
      </c>
      <c r="E200">
        <v>199</v>
      </c>
      <c r="F200">
        <v>30</v>
      </c>
      <c r="G200" t="s">
        <v>368</v>
      </c>
      <c r="H200" s="1">
        <v>1256</v>
      </c>
      <c r="I200" s="1">
        <v>56</v>
      </c>
      <c r="J200" s="1">
        <v>1200</v>
      </c>
      <c r="L200" s="1">
        <v>685</v>
      </c>
      <c r="M200" s="1">
        <v>20</v>
      </c>
      <c r="N200" s="1">
        <v>665</v>
      </c>
      <c r="AA200" s="1" t="str">
        <f t="shared" si="15"/>
        <v/>
      </c>
      <c r="AB200" t="s">
        <v>397</v>
      </c>
      <c r="AD200" s="9">
        <v>199</v>
      </c>
      <c r="AE200" s="9">
        <v>30</v>
      </c>
      <c r="AF200" s="9" t="s">
        <v>368</v>
      </c>
      <c r="AG200" s="4">
        <f t="shared" si="16"/>
        <v>0</v>
      </c>
      <c r="AH200" s="4">
        <f t="shared" si="17"/>
        <v>0</v>
      </c>
      <c r="AI200" s="4" t="str">
        <f t="shared" si="18"/>
        <v/>
      </c>
      <c r="AK200" s="5">
        <v>199</v>
      </c>
      <c r="AL200" s="1">
        <v>46.780576000000003</v>
      </c>
      <c r="AM200" s="1">
        <v>-117.07684699999901</v>
      </c>
      <c r="AN200" s="1">
        <f t="shared" si="19"/>
        <v>0</v>
      </c>
    </row>
    <row r="201" spans="1:40" x14ac:dyDescent="0.3">
      <c r="A201" t="s">
        <v>550</v>
      </c>
      <c r="B201" s="1" t="s">
        <v>793</v>
      </c>
      <c r="C201" t="s">
        <v>355</v>
      </c>
      <c r="D201" s="1" t="s">
        <v>801</v>
      </c>
      <c r="E201">
        <v>200</v>
      </c>
      <c r="F201">
        <v>7</v>
      </c>
      <c r="G201" t="s">
        <v>362</v>
      </c>
      <c r="L201" s="1">
        <v>1316</v>
      </c>
      <c r="M201" s="1">
        <v>14</v>
      </c>
      <c r="N201" s="1">
        <v>1302</v>
      </c>
      <c r="P201">
        <v>13.6</v>
      </c>
      <c r="Q201">
        <v>4.2</v>
      </c>
      <c r="R201">
        <v>68.400000000000006</v>
      </c>
      <c r="S201">
        <v>27.3</v>
      </c>
      <c r="T201">
        <v>55.5</v>
      </c>
      <c r="U201" t="s">
        <v>419</v>
      </c>
      <c r="AA201" s="1" t="str">
        <f t="shared" si="15"/>
        <v>,moisture</v>
      </c>
      <c r="AB201" t="s">
        <v>835</v>
      </c>
      <c r="AD201" s="9">
        <v>200</v>
      </c>
      <c r="AE201" s="9">
        <v>7</v>
      </c>
      <c r="AF201" s="9" t="s">
        <v>362</v>
      </c>
      <c r="AG201" s="4">
        <f t="shared" si="16"/>
        <v>0</v>
      </c>
      <c r="AH201" s="4">
        <f t="shared" si="17"/>
        <v>0</v>
      </c>
      <c r="AI201" s="4" t="str">
        <f t="shared" si="18"/>
        <v/>
      </c>
      <c r="AK201" s="5">
        <v>200</v>
      </c>
      <c r="AL201" s="1">
        <v>46.781053102999998</v>
      </c>
      <c r="AM201" s="1">
        <v>-117.086626194999</v>
      </c>
      <c r="AN201" s="1">
        <f t="shared" si="19"/>
        <v>0</v>
      </c>
    </row>
    <row r="202" spans="1:40" x14ac:dyDescent="0.3">
      <c r="A202" t="s">
        <v>551</v>
      </c>
      <c r="B202" s="1" t="s">
        <v>793</v>
      </c>
      <c r="C202" t="s">
        <v>355</v>
      </c>
      <c r="D202" s="1" t="s">
        <v>801</v>
      </c>
      <c r="E202">
        <v>201</v>
      </c>
      <c r="F202">
        <v>8</v>
      </c>
      <c r="G202" t="s">
        <v>362</v>
      </c>
      <c r="L202" s="1">
        <v>745</v>
      </c>
      <c r="M202" s="1">
        <v>14</v>
      </c>
      <c r="N202" s="1">
        <v>731</v>
      </c>
      <c r="P202">
        <v>14.6</v>
      </c>
      <c r="Q202">
        <v>4.3</v>
      </c>
      <c r="R202">
        <v>67.599999999999994</v>
      </c>
      <c r="S202">
        <v>32.799999999999997</v>
      </c>
      <c r="T202">
        <v>51.5</v>
      </c>
      <c r="U202" t="s">
        <v>419</v>
      </c>
      <c r="AA202" s="1" t="str">
        <f t="shared" si="15"/>
        <v>,moisture</v>
      </c>
      <c r="AB202" t="s">
        <v>835</v>
      </c>
      <c r="AD202" s="9">
        <v>201</v>
      </c>
      <c r="AE202" s="9">
        <v>8</v>
      </c>
      <c r="AF202" s="9" t="s">
        <v>362</v>
      </c>
      <c r="AG202" s="4">
        <f t="shared" si="16"/>
        <v>0</v>
      </c>
      <c r="AH202" s="4">
        <f t="shared" si="17"/>
        <v>0</v>
      </c>
      <c r="AI202" s="4" t="str">
        <f t="shared" si="18"/>
        <v/>
      </c>
      <c r="AK202" s="5">
        <v>201</v>
      </c>
      <c r="AL202" s="1">
        <v>46.781049000000003</v>
      </c>
      <c r="AM202" s="1">
        <v>-117.086241999999</v>
      </c>
      <c r="AN202" s="1">
        <f t="shared" si="19"/>
        <v>0</v>
      </c>
    </row>
    <row r="203" spans="1:40" x14ac:dyDescent="0.3">
      <c r="A203" t="s">
        <v>570</v>
      </c>
      <c r="B203" s="1" t="s">
        <v>793</v>
      </c>
      <c r="C203" t="s">
        <v>355</v>
      </c>
      <c r="D203" s="1" t="s">
        <v>802</v>
      </c>
      <c r="E203">
        <v>202</v>
      </c>
      <c r="F203">
        <v>9</v>
      </c>
      <c r="G203" t="s">
        <v>362</v>
      </c>
      <c r="L203" s="1">
        <v>1199</v>
      </c>
      <c r="M203" s="1">
        <v>14</v>
      </c>
      <c r="N203" s="1">
        <v>1185</v>
      </c>
      <c r="P203">
        <v>10</v>
      </c>
      <c r="Q203">
        <v>5.0999999999999996</v>
      </c>
      <c r="R203">
        <v>72.8</v>
      </c>
      <c r="S203">
        <v>21.1</v>
      </c>
      <c r="T203">
        <v>59.5</v>
      </c>
      <c r="U203" t="s">
        <v>419</v>
      </c>
      <c r="AA203" s="1" t="str">
        <f t="shared" si="15"/>
        <v>,moisture</v>
      </c>
      <c r="AB203" t="s">
        <v>835</v>
      </c>
      <c r="AD203" s="9">
        <v>202</v>
      </c>
      <c r="AE203" s="9">
        <v>9</v>
      </c>
      <c r="AF203" s="9" t="s">
        <v>362</v>
      </c>
      <c r="AG203" s="4">
        <f t="shared" si="16"/>
        <v>0</v>
      </c>
      <c r="AH203" s="4">
        <f t="shared" si="17"/>
        <v>0</v>
      </c>
      <c r="AI203" s="4" t="str">
        <f t="shared" si="18"/>
        <v/>
      </c>
      <c r="AK203" s="5">
        <v>202</v>
      </c>
      <c r="AL203" s="1">
        <v>46.780954000000001</v>
      </c>
      <c r="AM203" s="1">
        <v>-117.08582399999899</v>
      </c>
      <c r="AN203" s="1">
        <f t="shared" si="19"/>
        <v>0</v>
      </c>
    </row>
    <row r="204" spans="1:40" x14ac:dyDescent="0.3">
      <c r="A204" t="s">
        <v>589</v>
      </c>
      <c r="B204" s="1" t="s">
        <v>793</v>
      </c>
      <c r="C204" t="s">
        <v>355</v>
      </c>
      <c r="D204" s="1" t="s">
        <v>803</v>
      </c>
      <c r="E204">
        <v>203</v>
      </c>
      <c r="F204">
        <v>10</v>
      </c>
      <c r="G204" t="s">
        <v>362</v>
      </c>
      <c r="L204" s="1">
        <v>591</v>
      </c>
      <c r="M204" s="1">
        <v>14</v>
      </c>
      <c r="N204" s="1">
        <v>577</v>
      </c>
      <c r="P204">
        <v>12.7</v>
      </c>
      <c r="Q204">
        <v>3.7</v>
      </c>
      <c r="R204">
        <v>68.400000000000006</v>
      </c>
      <c r="S204">
        <v>22.9</v>
      </c>
      <c r="T204">
        <v>49.8</v>
      </c>
      <c r="U204" t="s">
        <v>419</v>
      </c>
      <c r="AA204" s="1" t="str">
        <f t="shared" si="15"/>
        <v>,moisture</v>
      </c>
      <c r="AB204" t="s">
        <v>835</v>
      </c>
      <c r="AD204" s="9">
        <v>203</v>
      </c>
      <c r="AE204" s="9">
        <v>10</v>
      </c>
      <c r="AF204" s="9" t="s">
        <v>362</v>
      </c>
      <c r="AG204" s="4">
        <f t="shared" si="16"/>
        <v>0</v>
      </c>
      <c r="AH204" s="4">
        <f t="shared" si="17"/>
        <v>0</v>
      </c>
      <c r="AI204" s="4" t="str">
        <f t="shared" si="18"/>
        <v/>
      </c>
      <c r="AK204" s="5">
        <v>203</v>
      </c>
      <c r="AL204" s="1">
        <v>46.781072000000002</v>
      </c>
      <c r="AM204" s="1">
        <v>-117.085405999999</v>
      </c>
      <c r="AN204" s="1">
        <f t="shared" si="19"/>
        <v>0</v>
      </c>
    </row>
    <row r="205" spans="1:40" x14ac:dyDescent="0.3">
      <c r="A205" t="s">
        <v>613</v>
      </c>
      <c r="B205" s="1" t="s">
        <v>793</v>
      </c>
      <c r="C205" t="s">
        <v>355</v>
      </c>
      <c r="D205" s="1" t="s">
        <v>804</v>
      </c>
      <c r="E205">
        <v>204</v>
      </c>
      <c r="F205">
        <v>11</v>
      </c>
      <c r="G205" t="s">
        <v>362</v>
      </c>
      <c r="L205" s="1">
        <v>1031</v>
      </c>
      <c r="M205" s="1">
        <v>14</v>
      </c>
      <c r="N205" s="1">
        <v>1017</v>
      </c>
      <c r="P205">
        <v>11.6</v>
      </c>
      <c r="Q205">
        <v>4.5</v>
      </c>
      <c r="R205">
        <v>68.7</v>
      </c>
      <c r="S205">
        <v>22</v>
      </c>
      <c r="T205">
        <v>53.7</v>
      </c>
      <c r="U205" t="s">
        <v>419</v>
      </c>
      <c r="AA205" s="1" t="str">
        <f t="shared" si="15"/>
        <v>,moisture</v>
      </c>
      <c r="AB205" t="s">
        <v>835</v>
      </c>
      <c r="AD205" s="9">
        <v>204</v>
      </c>
      <c r="AE205" s="9">
        <v>11</v>
      </c>
      <c r="AF205" s="9" t="s">
        <v>362</v>
      </c>
      <c r="AG205" s="4">
        <f t="shared" si="16"/>
        <v>0</v>
      </c>
      <c r="AH205" s="4">
        <f t="shared" si="17"/>
        <v>0</v>
      </c>
      <c r="AI205" s="4" t="str">
        <f t="shared" si="18"/>
        <v/>
      </c>
      <c r="AK205" s="5">
        <v>204</v>
      </c>
      <c r="AL205" s="1">
        <v>46.780920000000002</v>
      </c>
      <c r="AM205" s="1">
        <v>-117.084987999999</v>
      </c>
      <c r="AN205" s="1">
        <f t="shared" si="19"/>
        <v>0</v>
      </c>
    </row>
    <row r="206" spans="1:40" x14ac:dyDescent="0.3">
      <c r="A206" t="s">
        <v>636</v>
      </c>
      <c r="B206" s="1" t="s">
        <v>793</v>
      </c>
      <c r="C206" t="s">
        <v>355</v>
      </c>
      <c r="D206" s="1" t="s">
        <v>805</v>
      </c>
      <c r="E206">
        <v>205</v>
      </c>
      <c r="F206">
        <v>12</v>
      </c>
      <c r="G206" t="s">
        <v>362</v>
      </c>
      <c r="L206" s="1">
        <v>869</v>
      </c>
      <c r="M206" s="1">
        <v>14</v>
      </c>
      <c r="N206" s="1">
        <v>855</v>
      </c>
      <c r="P206">
        <v>11.6</v>
      </c>
      <c r="Q206">
        <v>5.4</v>
      </c>
      <c r="R206">
        <v>70.400000000000006</v>
      </c>
      <c r="S206">
        <v>25.7</v>
      </c>
      <c r="T206">
        <v>57.1</v>
      </c>
      <c r="U206" t="s">
        <v>419</v>
      </c>
      <c r="AA206" s="1" t="str">
        <f t="shared" si="15"/>
        <v>,moisture</v>
      </c>
      <c r="AB206" t="s">
        <v>835</v>
      </c>
      <c r="AD206" s="9">
        <v>205</v>
      </c>
      <c r="AE206" s="9">
        <v>12</v>
      </c>
      <c r="AF206" s="9" t="s">
        <v>362</v>
      </c>
      <c r="AG206" s="4">
        <f t="shared" si="16"/>
        <v>0</v>
      </c>
      <c r="AH206" s="4">
        <f t="shared" si="17"/>
        <v>0</v>
      </c>
      <c r="AI206" s="4" t="str">
        <f t="shared" si="18"/>
        <v/>
      </c>
      <c r="AK206" s="5">
        <v>205</v>
      </c>
      <c r="AL206" s="1">
        <v>46.781008999999997</v>
      </c>
      <c r="AM206" s="1">
        <v>-117.084569999999</v>
      </c>
      <c r="AN206" s="1">
        <f t="shared" si="19"/>
        <v>0</v>
      </c>
    </row>
    <row r="207" spans="1:40" x14ac:dyDescent="0.3">
      <c r="A207" t="s">
        <v>653</v>
      </c>
      <c r="B207" s="1" t="s">
        <v>793</v>
      </c>
      <c r="C207" t="s">
        <v>355</v>
      </c>
      <c r="D207" s="1" t="s">
        <v>806</v>
      </c>
      <c r="E207">
        <v>206</v>
      </c>
      <c r="F207">
        <v>13</v>
      </c>
      <c r="G207" t="s">
        <v>362</v>
      </c>
      <c r="L207" s="1">
        <v>1062</v>
      </c>
      <c r="M207" s="1">
        <v>14</v>
      </c>
      <c r="N207" s="1">
        <v>1048</v>
      </c>
      <c r="P207">
        <v>10.3</v>
      </c>
      <c r="Q207">
        <v>5.7</v>
      </c>
      <c r="R207">
        <v>69.7</v>
      </c>
      <c r="S207">
        <v>22</v>
      </c>
      <c r="T207">
        <v>61</v>
      </c>
      <c r="U207" t="s">
        <v>419</v>
      </c>
      <c r="AA207" s="1" t="str">
        <f t="shared" si="15"/>
        <v>,moisture</v>
      </c>
      <c r="AB207" t="s">
        <v>835</v>
      </c>
      <c r="AD207" s="9">
        <v>206</v>
      </c>
      <c r="AE207" s="9">
        <v>13</v>
      </c>
      <c r="AF207" s="9" t="s">
        <v>362</v>
      </c>
      <c r="AG207" s="4">
        <f t="shared" si="16"/>
        <v>0</v>
      </c>
      <c r="AH207" s="4">
        <f t="shared" si="17"/>
        <v>0</v>
      </c>
      <c r="AI207" s="4" t="str">
        <f t="shared" si="18"/>
        <v/>
      </c>
      <c r="AK207" s="5">
        <v>206</v>
      </c>
      <c r="AL207" s="1">
        <v>46.780962000000002</v>
      </c>
      <c r="AM207" s="1">
        <v>-117.08415199999899</v>
      </c>
      <c r="AN207" s="1">
        <f t="shared" si="19"/>
        <v>0</v>
      </c>
    </row>
    <row r="208" spans="1:40" x14ac:dyDescent="0.3">
      <c r="A208" t="s">
        <v>654</v>
      </c>
      <c r="B208" s="1" t="s">
        <v>793</v>
      </c>
      <c r="C208" t="s">
        <v>355</v>
      </c>
      <c r="D208" s="1" t="s">
        <v>806</v>
      </c>
      <c r="E208">
        <v>207</v>
      </c>
      <c r="F208">
        <v>14</v>
      </c>
      <c r="G208" t="s">
        <v>362</v>
      </c>
      <c r="L208" s="1">
        <v>1342</v>
      </c>
      <c r="M208" s="1">
        <v>14</v>
      </c>
      <c r="N208" s="1">
        <v>1328</v>
      </c>
      <c r="P208">
        <v>10.7</v>
      </c>
      <c r="Q208">
        <v>5</v>
      </c>
      <c r="R208">
        <v>71.099999999999994</v>
      </c>
      <c r="S208">
        <v>21.9</v>
      </c>
      <c r="T208">
        <v>58.2</v>
      </c>
      <c r="U208" t="s">
        <v>419</v>
      </c>
      <c r="AA208" s="1" t="str">
        <f t="shared" si="15"/>
        <v>,moisture</v>
      </c>
      <c r="AB208" t="s">
        <v>835</v>
      </c>
      <c r="AD208" s="9">
        <v>207</v>
      </c>
      <c r="AE208" s="9">
        <v>14</v>
      </c>
      <c r="AF208" s="9" t="s">
        <v>362</v>
      </c>
      <c r="AG208" s="4">
        <f t="shared" si="16"/>
        <v>0</v>
      </c>
      <c r="AH208" s="4">
        <f t="shared" si="17"/>
        <v>0</v>
      </c>
      <c r="AI208" s="4" t="str">
        <f t="shared" si="18"/>
        <v/>
      </c>
      <c r="AK208" s="5">
        <v>207</v>
      </c>
      <c r="AL208" s="1">
        <v>46.781039378000003</v>
      </c>
      <c r="AM208" s="1">
        <v>-117.08375497399901</v>
      </c>
      <c r="AN208" s="1">
        <f t="shared" si="19"/>
        <v>0</v>
      </c>
    </row>
    <row r="209" spans="1:40" x14ac:dyDescent="0.3">
      <c r="A209" t="s">
        <v>430</v>
      </c>
      <c r="B209" s="1" t="s">
        <v>793</v>
      </c>
      <c r="C209" t="s">
        <v>795</v>
      </c>
      <c r="D209" s="1" t="s">
        <v>796</v>
      </c>
      <c r="E209">
        <v>208</v>
      </c>
      <c r="F209">
        <v>15</v>
      </c>
      <c r="G209" t="s">
        <v>362</v>
      </c>
      <c r="H209" s="1">
        <v>951</v>
      </c>
      <c r="I209" s="1">
        <v>259</v>
      </c>
      <c r="J209" s="1">
        <v>692</v>
      </c>
      <c r="L209" s="1">
        <v>214</v>
      </c>
      <c r="M209" s="1">
        <v>16</v>
      </c>
      <c r="N209" s="1">
        <v>198</v>
      </c>
      <c r="U209" t="s">
        <v>509</v>
      </c>
      <c r="W209" t="s">
        <v>515</v>
      </c>
      <c r="X209" t="s">
        <v>513</v>
      </c>
      <c r="AA209" s="1" t="str">
        <f t="shared" si="15"/>
        <v>,NIR ERROR DSP 8192,RAN 3X,empty residue bag</v>
      </c>
      <c r="AB209" t="s">
        <v>827</v>
      </c>
      <c r="AD209" s="9">
        <v>208</v>
      </c>
      <c r="AE209" s="9">
        <v>15</v>
      </c>
      <c r="AF209" s="9" t="s">
        <v>362</v>
      </c>
      <c r="AG209" s="4">
        <f t="shared" si="16"/>
        <v>0</v>
      </c>
      <c r="AH209" s="4">
        <f t="shared" si="17"/>
        <v>0</v>
      </c>
      <c r="AI209" s="4" t="str">
        <f t="shared" si="18"/>
        <v/>
      </c>
      <c r="AK209" s="5">
        <v>208</v>
      </c>
      <c r="AL209" s="1">
        <v>46.780946</v>
      </c>
      <c r="AM209" s="1">
        <v>-117.083315999999</v>
      </c>
      <c r="AN209" s="1">
        <f t="shared" si="19"/>
        <v>0</v>
      </c>
    </row>
    <row r="210" spans="1:40" x14ac:dyDescent="0.3">
      <c r="A210" t="s">
        <v>453</v>
      </c>
      <c r="B210" s="1" t="s">
        <v>793</v>
      </c>
      <c r="C210" t="s">
        <v>795</v>
      </c>
      <c r="D210" s="1" t="s">
        <v>797</v>
      </c>
      <c r="E210">
        <v>209</v>
      </c>
      <c r="F210">
        <v>16</v>
      </c>
      <c r="G210" t="s">
        <v>362</v>
      </c>
      <c r="H210" s="1">
        <v>1275</v>
      </c>
      <c r="I210" s="1">
        <v>259</v>
      </c>
      <c r="J210" s="1">
        <v>1016</v>
      </c>
      <c r="L210" s="1">
        <v>312</v>
      </c>
      <c r="M210" s="1">
        <v>16</v>
      </c>
      <c r="N210" s="1">
        <v>296</v>
      </c>
      <c r="O210" s="1">
        <v>46.2</v>
      </c>
      <c r="Q210">
        <v>7.5</v>
      </c>
      <c r="T210">
        <v>48.7</v>
      </c>
      <c r="X210" t="s">
        <v>513</v>
      </c>
      <c r="AA210" s="1" t="str">
        <f t="shared" si="15"/>
        <v>,empty residue bag</v>
      </c>
      <c r="AB210" t="s">
        <v>822</v>
      </c>
      <c r="AD210" s="9">
        <v>209</v>
      </c>
      <c r="AE210" s="9">
        <v>16</v>
      </c>
      <c r="AF210" s="9" t="s">
        <v>362</v>
      </c>
      <c r="AG210" s="4">
        <f t="shared" si="16"/>
        <v>0</v>
      </c>
      <c r="AH210" s="4">
        <f t="shared" si="17"/>
        <v>0</v>
      </c>
      <c r="AI210" s="4" t="str">
        <f t="shared" si="18"/>
        <v/>
      </c>
      <c r="AK210" s="5">
        <v>209</v>
      </c>
      <c r="AL210" s="1">
        <v>46.781014999999996</v>
      </c>
      <c r="AM210" s="1">
        <v>-117.08289799999901</v>
      </c>
      <c r="AN210" s="1">
        <f t="shared" si="19"/>
        <v>0</v>
      </c>
    </row>
    <row r="211" spans="1:40" x14ac:dyDescent="0.3">
      <c r="A211" t="s">
        <v>470</v>
      </c>
      <c r="B211" s="1" t="s">
        <v>793</v>
      </c>
      <c r="C211" t="s">
        <v>795</v>
      </c>
      <c r="D211" s="1" t="s">
        <v>798</v>
      </c>
      <c r="E211">
        <v>210</v>
      </c>
      <c r="F211">
        <v>17</v>
      </c>
      <c r="G211" t="s">
        <v>362</v>
      </c>
      <c r="H211" s="1">
        <v>1251</v>
      </c>
      <c r="I211" s="1">
        <v>259</v>
      </c>
      <c r="J211" s="1">
        <v>992</v>
      </c>
      <c r="L211" s="1">
        <v>359</v>
      </c>
      <c r="M211" s="1">
        <v>16</v>
      </c>
      <c r="N211" s="1">
        <v>343</v>
      </c>
      <c r="O211" s="1">
        <v>48.1</v>
      </c>
      <c r="Q211">
        <v>6.1</v>
      </c>
      <c r="T211">
        <v>46.2</v>
      </c>
      <c r="X211" t="s">
        <v>513</v>
      </c>
      <c r="AA211" s="1" t="str">
        <f t="shared" si="15"/>
        <v>,empty residue bag</v>
      </c>
      <c r="AB211" t="s">
        <v>822</v>
      </c>
      <c r="AD211" s="9">
        <v>210</v>
      </c>
      <c r="AE211" s="9">
        <v>17</v>
      </c>
      <c r="AF211" s="9" t="s">
        <v>362</v>
      </c>
      <c r="AG211" s="4">
        <f t="shared" si="16"/>
        <v>0</v>
      </c>
      <c r="AH211" s="4">
        <f t="shared" si="17"/>
        <v>0</v>
      </c>
      <c r="AI211" s="4" t="str">
        <f t="shared" si="18"/>
        <v/>
      </c>
      <c r="AK211" s="5">
        <v>210</v>
      </c>
      <c r="AL211" s="1">
        <v>46.781052000000003</v>
      </c>
      <c r="AM211" s="1">
        <v>-117.08247999999899</v>
      </c>
      <c r="AN211" s="1">
        <f t="shared" si="19"/>
        <v>0</v>
      </c>
    </row>
    <row r="212" spans="1:40" x14ac:dyDescent="0.3">
      <c r="A212" t="s">
        <v>677</v>
      </c>
      <c r="B212" s="1" t="s">
        <v>793</v>
      </c>
      <c r="C212" t="s">
        <v>355</v>
      </c>
      <c r="D212" s="1" t="s">
        <v>807</v>
      </c>
      <c r="E212">
        <v>211</v>
      </c>
      <c r="F212">
        <v>18</v>
      </c>
      <c r="G212" t="s">
        <v>362</v>
      </c>
      <c r="L212" s="1">
        <v>650</v>
      </c>
      <c r="M212" s="1">
        <v>14</v>
      </c>
      <c r="N212" s="1">
        <v>636</v>
      </c>
      <c r="P212">
        <v>15.4</v>
      </c>
      <c r="Q212">
        <v>4.3</v>
      </c>
      <c r="R212">
        <v>66.5</v>
      </c>
      <c r="S212">
        <v>38.6</v>
      </c>
      <c r="T212">
        <v>56.7</v>
      </c>
      <c r="U212" t="s">
        <v>419</v>
      </c>
      <c r="AA212" s="1" t="str">
        <f t="shared" si="15"/>
        <v>,moisture</v>
      </c>
      <c r="AB212" t="s">
        <v>835</v>
      </c>
      <c r="AD212" s="9">
        <v>211</v>
      </c>
      <c r="AE212" s="9">
        <v>18</v>
      </c>
      <c r="AF212" s="9" t="s">
        <v>362</v>
      </c>
      <c r="AG212" s="4">
        <f t="shared" si="16"/>
        <v>0</v>
      </c>
      <c r="AH212" s="4">
        <f t="shared" si="17"/>
        <v>0</v>
      </c>
      <c r="AI212" s="4" t="str">
        <f t="shared" si="18"/>
        <v/>
      </c>
      <c r="AK212" s="5">
        <v>211</v>
      </c>
      <c r="AL212" s="1">
        <v>46.780853999999998</v>
      </c>
      <c r="AM212" s="1">
        <v>-117.082061999999</v>
      </c>
      <c r="AN212" s="1">
        <f t="shared" si="19"/>
        <v>0</v>
      </c>
    </row>
    <row r="213" spans="1:40" x14ac:dyDescent="0.3">
      <c r="A213" t="s">
        <v>678</v>
      </c>
      <c r="B213" s="1" t="s">
        <v>793</v>
      </c>
      <c r="C213" t="s">
        <v>355</v>
      </c>
      <c r="D213" s="1" t="s">
        <v>807</v>
      </c>
      <c r="E213">
        <v>212</v>
      </c>
      <c r="F213">
        <v>19</v>
      </c>
      <c r="G213" t="s">
        <v>362</v>
      </c>
      <c r="L213" s="1">
        <v>457</v>
      </c>
      <c r="M213" s="1">
        <v>14</v>
      </c>
      <c r="N213" s="1">
        <v>443</v>
      </c>
      <c r="P213">
        <v>15.3</v>
      </c>
      <c r="Q213">
        <v>5.0999999999999996</v>
      </c>
      <c r="R213">
        <v>60</v>
      </c>
      <c r="S213">
        <v>41.1</v>
      </c>
      <c r="T213">
        <v>58.5</v>
      </c>
      <c r="U213" t="s">
        <v>419</v>
      </c>
      <c r="AA213" s="1" t="str">
        <f t="shared" si="15"/>
        <v>,moisture</v>
      </c>
      <c r="AB213" t="s">
        <v>835</v>
      </c>
      <c r="AD213" s="9">
        <v>212</v>
      </c>
      <c r="AE213" s="9">
        <v>19</v>
      </c>
      <c r="AF213" s="9" t="s">
        <v>362</v>
      </c>
      <c r="AG213" s="4">
        <f t="shared" si="16"/>
        <v>0</v>
      </c>
      <c r="AH213" s="4">
        <f t="shared" si="17"/>
        <v>0</v>
      </c>
      <c r="AI213" s="4" t="str">
        <f t="shared" si="18"/>
        <v/>
      </c>
      <c r="AK213" s="5">
        <v>212</v>
      </c>
      <c r="AL213" s="1">
        <v>46.780993000000002</v>
      </c>
      <c r="AM213" s="1">
        <v>-117.081643999999</v>
      </c>
      <c r="AN213" s="1">
        <f t="shared" si="19"/>
        <v>0</v>
      </c>
    </row>
    <row r="214" spans="1:40" x14ac:dyDescent="0.3">
      <c r="A214" t="s">
        <v>408</v>
      </c>
      <c r="B214" s="1" t="s">
        <v>793</v>
      </c>
      <c r="C214" t="s">
        <v>352</v>
      </c>
      <c r="D214" s="1" t="s">
        <v>794</v>
      </c>
      <c r="E214">
        <v>213</v>
      </c>
      <c r="F214">
        <v>20</v>
      </c>
      <c r="G214" t="s">
        <v>362</v>
      </c>
      <c r="K214" s="8"/>
      <c r="L214" s="1">
        <v>892</v>
      </c>
      <c r="M214" s="1">
        <v>16</v>
      </c>
      <c r="N214" s="1">
        <v>876</v>
      </c>
      <c r="P214">
        <v>12.7</v>
      </c>
      <c r="Q214">
        <v>10.8</v>
      </c>
      <c r="R214">
        <v>64.099999999999994</v>
      </c>
      <c r="T214">
        <v>54.5</v>
      </c>
      <c r="AA214" s="1" t="str">
        <f t="shared" si="15"/>
        <v/>
      </c>
      <c r="AB214" t="s">
        <v>397</v>
      </c>
      <c r="AD214" s="9">
        <v>213</v>
      </c>
      <c r="AE214" s="9">
        <v>20</v>
      </c>
      <c r="AF214" s="9" t="s">
        <v>362</v>
      </c>
      <c r="AG214" s="4">
        <f t="shared" si="16"/>
        <v>0</v>
      </c>
      <c r="AH214" s="4">
        <f t="shared" si="17"/>
        <v>0</v>
      </c>
      <c r="AI214" s="4" t="str">
        <f t="shared" si="18"/>
        <v/>
      </c>
      <c r="AK214" s="5">
        <v>213</v>
      </c>
      <c r="AL214" s="1">
        <v>46.780994999999997</v>
      </c>
      <c r="AM214" s="1">
        <v>-117.08122599999901</v>
      </c>
      <c r="AN214" s="1">
        <f t="shared" si="19"/>
        <v>0</v>
      </c>
    </row>
    <row r="215" spans="1:40" x14ac:dyDescent="0.3">
      <c r="A215" t="s">
        <v>699</v>
      </c>
      <c r="B215" s="1" t="s">
        <v>793</v>
      </c>
      <c r="C215" t="s">
        <v>354</v>
      </c>
      <c r="D215" s="1" t="s">
        <v>808</v>
      </c>
      <c r="E215">
        <v>214</v>
      </c>
      <c r="F215">
        <v>21</v>
      </c>
      <c r="G215" t="s">
        <v>362</v>
      </c>
      <c r="H215" s="1">
        <v>955</v>
      </c>
      <c r="I215" s="1">
        <v>56</v>
      </c>
      <c r="J215" s="1">
        <v>899</v>
      </c>
      <c r="L215" s="1">
        <v>509</v>
      </c>
      <c r="M215" s="1">
        <v>20</v>
      </c>
      <c r="N215" s="1">
        <v>489</v>
      </c>
      <c r="AA215" s="1" t="str">
        <f t="shared" si="15"/>
        <v/>
      </c>
      <c r="AB215" t="s">
        <v>397</v>
      </c>
      <c r="AD215" s="9">
        <v>214</v>
      </c>
      <c r="AE215" s="9">
        <v>21</v>
      </c>
      <c r="AF215" s="9" t="s">
        <v>362</v>
      </c>
      <c r="AG215" s="4">
        <f t="shared" si="16"/>
        <v>0</v>
      </c>
      <c r="AH215" s="4">
        <f t="shared" si="17"/>
        <v>0</v>
      </c>
      <c r="AI215" s="4" t="str">
        <f t="shared" si="18"/>
        <v/>
      </c>
      <c r="AK215" s="5">
        <v>214</v>
      </c>
      <c r="AL215" s="1">
        <v>46.780850999999998</v>
      </c>
      <c r="AM215" s="1">
        <v>-117.080807999999</v>
      </c>
      <c r="AN215" s="1">
        <f t="shared" si="19"/>
        <v>0</v>
      </c>
    </row>
    <row r="216" spans="1:40" x14ac:dyDescent="0.3">
      <c r="A216" t="s">
        <v>700</v>
      </c>
      <c r="B216" s="1" t="s">
        <v>793</v>
      </c>
      <c r="C216" t="s">
        <v>354</v>
      </c>
      <c r="D216" s="1" t="s">
        <v>808</v>
      </c>
      <c r="E216">
        <v>215</v>
      </c>
      <c r="F216">
        <v>22</v>
      </c>
      <c r="G216" t="s">
        <v>362</v>
      </c>
      <c r="H216" s="1">
        <v>1036</v>
      </c>
      <c r="I216" s="1">
        <v>56</v>
      </c>
      <c r="J216" s="1">
        <v>980</v>
      </c>
      <c r="L216" s="1">
        <v>528</v>
      </c>
      <c r="M216" s="1">
        <v>20</v>
      </c>
      <c r="N216" s="1">
        <v>508</v>
      </c>
      <c r="AA216" s="1" t="str">
        <f t="shared" si="15"/>
        <v/>
      </c>
      <c r="AB216" t="s">
        <v>397</v>
      </c>
      <c r="AD216" s="9">
        <v>215</v>
      </c>
      <c r="AE216" s="9">
        <v>22</v>
      </c>
      <c r="AF216" s="9" t="s">
        <v>362</v>
      </c>
      <c r="AG216" s="4">
        <f t="shared" si="16"/>
        <v>0</v>
      </c>
      <c r="AH216" s="4">
        <f t="shared" si="17"/>
        <v>0</v>
      </c>
      <c r="AI216" s="4" t="str">
        <f t="shared" si="18"/>
        <v/>
      </c>
      <c r="AK216" s="5">
        <v>215</v>
      </c>
      <c r="AL216" s="1">
        <v>46.781118063000001</v>
      </c>
      <c r="AM216" s="1">
        <v>-117.080437712999</v>
      </c>
      <c r="AN216" s="1">
        <f t="shared" si="19"/>
        <v>0</v>
      </c>
    </row>
    <row r="217" spans="1:40" x14ac:dyDescent="0.3">
      <c r="A217" t="s">
        <v>720</v>
      </c>
      <c r="B217" s="1" t="s">
        <v>793</v>
      </c>
      <c r="C217" t="s">
        <v>354</v>
      </c>
      <c r="D217" s="1" t="s">
        <v>809</v>
      </c>
      <c r="E217">
        <v>216</v>
      </c>
      <c r="F217">
        <v>23</v>
      </c>
      <c r="G217" t="s">
        <v>362</v>
      </c>
      <c r="H217" s="1">
        <v>748</v>
      </c>
      <c r="I217" s="1">
        <v>56</v>
      </c>
      <c r="J217" s="1">
        <v>692</v>
      </c>
      <c r="L217" s="1">
        <v>361</v>
      </c>
      <c r="M217" s="1">
        <v>20</v>
      </c>
      <c r="N217" s="1">
        <v>341</v>
      </c>
      <c r="AA217" s="1" t="str">
        <f t="shared" si="15"/>
        <v/>
      </c>
      <c r="AB217" t="s">
        <v>397</v>
      </c>
      <c r="AD217" s="9">
        <v>216</v>
      </c>
      <c r="AE217" s="9">
        <v>23</v>
      </c>
      <c r="AF217" s="9" t="s">
        <v>362</v>
      </c>
      <c r="AG217" s="4">
        <f t="shared" si="16"/>
        <v>0</v>
      </c>
      <c r="AH217" s="4">
        <f t="shared" si="17"/>
        <v>0</v>
      </c>
      <c r="AI217" s="4" t="str">
        <f t="shared" si="18"/>
        <v/>
      </c>
      <c r="AK217" s="5">
        <v>216</v>
      </c>
      <c r="AL217" s="1">
        <v>46.781084999999997</v>
      </c>
      <c r="AM217" s="1">
        <v>-117.079971999999</v>
      </c>
      <c r="AN217" s="1">
        <f t="shared" si="19"/>
        <v>0</v>
      </c>
    </row>
    <row r="218" spans="1:40" x14ac:dyDescent="0.3">
      <c r="A218" t="s">
        <v>492</v>
      </c>
      <c r="B218" s="1" t="s">
        <v>793</v>
      </c>
      <c r="C218" t="s">
        <v>795</v>
      </c>
      <c r="D218" s="1" t="s">
        <v>799</v>
      </c>
      <c r="E218">
        <v>217</v>
      </c>
      <c r="F218">
        <v>24</v>
      </c>
      <c r="G218" t="s">
        <v>362</v>
      </c>
      <c r="H218" s="1">
        <v>991</v>
      </c>
      <c r="I218" s="1">
        <v>259</v>
      </c>
      <c r="J218" s="1">
        <v>732</v>
      </c>
      <c r="L218" s="1">
        <v>259</v>
      </c>
      <c r="M218" s="1">
        <v>16</v>
      </c>
      <c r="N218" s="1">
        <v>243</v>
      </c>
      <c r="U218" t="s">
        <v>512</v>
      </c>
      <c r="W218" t="s">
        <v>516</v>
      </c>
      <c r="AA218" s="1" t="str">
        <f t="shared" si="15"/>
        <v>,nir error code 64 (030e),      3x</v>
      </c>
      <c r="AB218" t="s">
        <v>833</v>
      </c>
      <c r="AD218" s="9">
        <v>217</v>
      </c>
      <c r="AE218" s="9">
        <v>24</v>
      </c>
      <c r="AF218" s="9" t="s">
        <v>362</v>
      </c>
      <c r="AG218" s="4">
        <f t="shared" si="16"/>
        <v>0</v>
      </c>
      <c r="AH218" s="4">
        <f t="shared" si="17"/>
        <v>0</v>
      </c>
      <c r="AI218" s="4" t="str">
        <f t="shared" si="18"/>
        <v/>
      </c>
      <c r="AK218" s="5">
        <v>217</v>
      </c>
      <c r="AL218" s="1">
        <v>46.781049000000003</v>
      </c>
      <c r="AM218" s="1">
        <v>-117.07955399999901</v>
      </c>
      <c r="AN218" s="1">
        <f t="shared" si="19"/>
        <v>0</v>
      </c>
    </row>
    <row r="219" spans="1:40" x14ac:dyDescent="0.3">
      <c r="A219" t="s">
        <v>537</v>
      </c>
      <c r="B219" s="1" t="s">
        <v>793</v>
      </c>
      <c r="C219" t="s">
        <v>353</v>
      </c>
      <c r="D219" s="1" t="s">
        <v>800</v>
      </c>
      <c r="E219">
        <v>218</v>
      </c>
      <c r="F219">
        <v>25</v>
      </c>
      <c r="G219" t="s">
        <v>362</v>
      </c>
      <c r="L219" s="1">
        <v>718</v>
      </c>
      <c r="M219" s="1">
        <v>19</v>
      </c>
      <c r="N219" s="1">
        <v>699</v>
      </c>
      <c r="P219">
        <v>12.2</v>
      </c>
      <c r="Q219">
        <v>10.9</v>
      </c>
      <c r="R219">
        <v>65.900000000000006</v>
      </c>
      <c r="S219">
        <v>31.4</v>
      </c>
      <c r="T219">
        <v>56.3</v>
      </c>
      <c r="AA219" s="1" t="str">
        <f t="shared" si="15"/>
        <v/>
      </c>
      <c r="AB219" t="s">
        <v>397</v>
      </c>
      <c r="AD219" s="9">
        <v>218</v>
      </c>
      <c r="AE219" s="9">
        <v>25</v>
      </c>
      <c r="AF219" s="9" t="s">
        <v>362</v>
      </c>
      <c r="AG219" s="4">
        <f t="shared" si="16"/>
        <v>0</v>
      </c>
      <c r="AH219" s="4">
        <f t="shared" si="17"/>
        <v>0</v>
      </c>
      <c r="AI219" s="4" t="str">
        <f t="shared" si="18"/>
        <v/>
      </c>
      <c r="AK219" s="5">
        <v>218</v>
      </c>
      <c r="AL219" s="1">
        <v>46.780970000000003</v>
      </c>
      <c r="AM219" s="1">
        <v>-117.079135999999</v>
      </c>
      <c r="AN219" s="1">
        <f t="shared" si="19"/>
        <v>0</v>
      </c>
    </row>
    <row r="220" spans="1:40" x14ac:dyDescent="0.3">
      <c r="A220" t="s">
        <v>538</v>
      </c>
      <c r="B220" s="1" t="s">
        <v>793</v>
      </c>
      <c r="C220" t="s">
        <v>353</v>
      </c>
      <c r="D220" s="1" t="s">
        <v>800</v>
      </c>
      <c r="E220">
        <v>219</v>
      </c>
      <c r="F220">
        <v>26</v>
      </c>
      <c r="G220" t="s">
        <v>362</v>
      </c>
      <c r="L220" s="1">
        <v>506</v>
      </c>
      <c r="M220" s="1">
        <v>19</v>
      </c>
      <c r="N220" s="1">
        <v>487</v>
      </c>
      <c r="P220">
        <v>10.3</v>
      </c>
      <c r="Q220">
        <v>11.4</v>
      </c>
      <c r="R220">
        <v>68.599999999999994</v>
      </c>
      <c r="S220">
        <v>27.2</v>
      </c>
      <c r="T220">
        <v>57.8</v>
      </c>
      <c r="AA220" s="1" t="str">
        <f t="shared" si="15"/>
        <v/>
      </c>
      <c r="AB220" t="s">
        <v>397</v>
      </c>
      <c r="AD220" s="9">
        <v>219</v>
      </c>
      <c r="AE220" s="9">
        <v>26</v>
      </c>
      <c r="AF220" s="9" t="s">
        <v>362</v>
      </c>
      <c r="AG220" s="4">
        <f t="shared" si="16"/>
        <v>0</v>
      </c>
      <c r="AH220" s="4">
        <f t="shared" si="17"/>
        <v>0</v>
      </c>
      <c r="AI220" s="4" t="str">
        <f t="shared" si="18"/>
        <v/>
      </c>
      <c r="AK220" s="5">
        <v>219</v>
      </c>
      <c r="AL220" s="1">
        <v>46.780982000000002</v>
      </c>
      <c r="AM220" s="1">
        <v>-117.078717999999</v>
      </c>
      <c r="AN220" s="1">
        <f t="shared" si="19"/>
        <v>0</v>
      </c>
    </row>
    <row r="221" spans="1:40" x14ac:dyDescent="0.3">
      <c r="A221" t="s">
        <v>738</v>
      </c>
      <c r="B221" s="1" t="s">
        <v>793</v>
      </c>
      <c r="C221" t="s">
        <v>354</v>
      </c>
      <c r="D221" s="1" t="s">
        <v>810</v>
      </c>
      <c r="E221">
        <v>220</v>
      </c>
      <c r="F221">
        <v>27</v>
      </c>
      <c r="G221" t="s">
        <v>362</v>
      </c>
      <c r="H221" s="1">
        <v>598</v>
      </c>
      <c r="I221" s="1">
        <v>56</v>
      </c>
      <c r="J221" s="1">
        <v>542</v>
      </c>
      <c r="L221" s="1">
        <v>262</v>
      </c>
      <c r="M221" s="1">
        <v>20</v>
      </c>
      <c r="N221" s="1">
        <v>242</v>
      </c>
      <c r="AA221" s="1" t="str">
        <f t="shared" si="15"/>
        <v/>
      </c>
      <c r="AB221" t="s">
        <v>397</v>
      </c>
      <c r="AD221" s="9">
        <v>220</v>
      </c>
      <c r="AE221" s="9">
        <v>27</v>
      </c>
      <c r="AF221" s="9" t="s">
        <v>362</v>
      </c>
      <c r="AG221" s="4">
        <f t="shared" si="16"/>
        <v>0</v>
      </c>
      <c r="AH221" s="4">
        <f t="shared" si="17"/>
        <v>0</v>
      </c>
      <c r="AI221" s="4" t="str">
        <f t="shared" si="18"/>
        <v/>
      </c>
      <c r="AK221" s="5">
        <v>220</v>
      </c>
      <c r="AL221" s="1">
        <v>46.780987000000003</v>
      </c>
      <c r="AM221" s="1">
        <v>-117.078299999999</v>
      </c>
      <c r="AN221" s="1">
        <f t="shared" si="19"/>
        <v>0</v>
      </c>
    </row>
    <row r="222" spans="1:40" x14ac:dyDescent="0.3">
      <c r="A222" t="s">
        <v>754</v>
      </c>
      <c r="B222" s="1" t="s">
        <v>793</v>
      </c>
      <c r="C222" t="s">
        <v>354</v>
      </c>
      <c r="D222" s="1" t="s">
        <v>811</v>
      </c>
      <c r="E222">
        <v>221</v>
      </c>
      <c r="F222">
        <v>28</v>
      </c>
      <c r="G222" t="s">
        <v>362</v>
      </c>
      <c r="H222" s="1">
        <v>1042</v>
      </c>
      <c r="I222" s="1">
        <v>56</v>
      </c>
      <c r="J222" s="1">
        <v>986</v>
      </c>
      <c r="L222" s="1">
        <v>557</v>
      </c>
      <c r="M222" s="1">
        <v>20</v>
      </c>
      <c r="N222" s="1">
        <v>537</v>
      </c>
      <c r="AA222" s="1" t="str">
        <f t="shared" si="15"/>
        <v/>
      </c>
      <c r="AB222" t="s">
        <v>397</v>
      </c>
      <c r="AD222" s="9">
        <v>221</v>
      </c>
      <c r="AE222" s="9">
        <v>28</v>
      </c>
      <c r="AF222" s="9" t="s">
        <v>362</v>
      </c>
      <c r="AG222" s="4">
        <f t="shared" si="16"/>
        <v>0</v>
      </c>
      <c r="AH222" s="4">
        <f t="shared" si="17"/>
        <v>0</v>
      </c>
      <c r="AI222" s="4" t="str">
        <f t="shared" si="18"/>
        <v/>
      </c>
      <c r="AK222" s="5">
        <v>221</v>
      </c>
      <c r="AL222" s="1">
        <v>46.780923999999999</v>
      </c>
      <c r="AM222" s="1">
        <v>-117.07788199999899</v>
      </c>
      <c r="AN222" s="1">
        <f t="shared" si="19"/>
        <v>0</v>
      </c>
    </row>
    <row r="223" spans="1:40" x14ac:dyDescent="0.3">
      <c r="A223" t="s">
        <v>755</v>
      </c>
      <c r="B223" s="1" t="s">
        <v>793</v>
      </c>
      <c r="C223" t="s">
        <v>354</v>
      </c>
      <c r="D223" s="1" t="s">
        <v>811</v>
      </c>
      <c r="E223">
        <v>222</v>
      </c>
      <c r="F223">
        <v>29</v>
      </c>
      <c r="G223" t="s">
        <v>362</v>
      </c>
      <c r="H223" s="1">
        <v>812</v>
      </c>
      <c r="I223" s="1">
        <v>56</v>
      </c>
      <c r="J223" s="1">
        <v>756</v>
      </c>
      <c r="L223" s="1">
        <v>441</v>
      </c>
      <c r="M223" s="1">
        <v>20</v>
      </c>
      <c r="N223" s="1">
        <v>421</v>
      </c>
      <c r="AA223" s="1" t="str">
        <f t="shared" si="15"/>
        <v/>
      </c>
      <c r="AB223" t="s">
        <v>397</v>
      </c>
      <c r="AD223" s="9">
        <v>222</v>
      </c>
      <c r="AE223" s="9">
        <v>29</v>
      </c>
      <c r="AF223" s="9" t="s">
        <v>362</v>
      </c>
      <c r="AG223" s="4">
        <f t="shared" si="16"/>
        <v>0</v>
      </c>
      <c r="AH223" s="4">
        <f t="shared" si="17"/>
        <v>0</v>
      </c>
      <c r="AI223" s="4" t="str">
        <f t="shared" si="18"/>
        <v/>
      </c>
      <c r="AK223" s="5">
        <v>222</v>
      </c>
      <c r="AL223" s="1">
        <v>46.781087999999997</v>
      </c>
      <c r="AM223" s="1">
        <v>-117.077463999999</v>
      </c>
      <c r="AN223" s="1">
        <f t="shared" si="19"/>
        <v>0</v>
      </c>
    </row>
    <row r="224" spans="1:40" x14ac:dyDescent="0.3">
      <c r="A224" t="s">
        <v>770</v>
      </c>
      <c r="B224" s="1" t="s">
        <v>793</v>
      </c>
      <c r="C224" t="s">
        <v>354</v>
      </c>
      <c r="D224" s="1" t="s">
        <v>812</v>
      </c>
      <c r="E224">
        <v>223</v>
      </c>
      <c r="F224">
        <v>30</v>
      </c>
      <c r="G224" t="s">
        <v>362</v>
      </c>
      <c r="H224" s="1">
        <v>587</v>
      </c>
      <c r="I224" s="1">
        <v>56</v>
      </c>
      <c r="J224" s="1">
        <v>531</v>
      </c>
      <c r="L224" s="1">
        <v>279</v>
      </c>
      <c r="M224" s="1">
        <v>20</v>
      </c>
      <c r="N224" s="1">
        <v>259</v>
      </c>
      <c r="AA224" s="1" t="str">
        <f t="shared" si="15"/>
        <v/>
      </c>
      <c r="AB224" t="s">
        <v>397</v>
      </c>
      <c r="AD224" s="9">
        <v>223</v>
      </c>
      <c r="AE224" s="9">
        <v>30</v>
      </c>
      <c r="AF224" s="9" t="s">
        <v>362</v>
      </c>
      <c r="AG224" s="4">
        <f t="shared" si="16"/>
        <v>0</v>
      </c>
      <c r="AH224" s="4">
        <f t="shared" si="17"/>
        <v>0</v>
      </c>
      <c r="AI224" s="4" t="str">
        <f t="shared" si="18"/>
        <v/>
      </c>
      <c r="AK224" s="5">
        <v>223</v>
      </c>
      <c r="AL224" s="1">
        <v>46.780861999999999</v>
      </c>
      <c r="AM224" s="1">
        <v>-117.077045999999</v>
      </c>
      <c r="AN224" s="1">
        <f t="shared" si="19"/>
        <v>0</v>
      </c>
    </row>
    <row r="225" spans="1:40" x14ac:dyDescent="0.3">
      <c r="A225" t="s">
        <v>783</v>
      </c>
      <c r="B225" s="1" t="s">
        <v>793</v>
      </c>
      <c r="C225" t="s">
        <v>354</v>
      </c>
      <c r="D225" s="1" t="s">
        <v>813</v>
      </c>
      <c r="E225">
        <v>224</v>
      </c>
      <c r="F225">
        <v>31</v>
      </c>
      <c r="G225" t="s">
        <v>362</v>
      </c>
      <c r="H225" s="1">
        <v>617</v>
      </c>
      <c r="I225" s="1">
        <v>56</v>
      </c>
      <c r="J225" s="1">
        <v>561</v>
      </c>
      <c r="L225" s="1">
        <v>332</v>
      </c>
      <c r="M225" s="1">
        <v>20</v>
      </c>
      <c r="N225" s="1">
        <v>312</v>
      </c>
      <c r="AA225" s="1" t="str">
        <f t="shared" si="15"/>
        <v/>
      </c>
      <c r="AB225" t="s">
        <v>397</v>
      </c>
      <c r="AD225" s="9">
        <v>224</v>
      </c>
      <c r="AE225" s="9">
        <v>31</v>
      </c>
      <c r="AF225" s="9" t="s">
        <v>362</v>
      </c>
      <c r="AG225" s="4">
        <f t="shared" si="16"/>
        <v>0</v>
      </c>
      <c r="AH225" s="4">
        <f t="shared" si="17"/>
        <v>0</v>
      </c>
      <c r="AI225" s="4" t="str">
        <f t="shared" si="18"/>
        <v/>
      </c>
      <c r="AK225" s="5">
        <v>224</v>
      </c>
      <c r="AL225" s="1">
        <v>46.780985999999999</v>
      </c>
      <c r="AM225" s="1">
        <v>-117.076627999999</v>
      </c>
      <c r="AN225" s="1">
        <f t="shared" si="19"/>
        <v>0</v>
      </c>
    </row>
    <row r="226" spans="1:40" x14ac:dyDescent="0.3">
      <c r="A226" t="s">
        <v>552</v>
      </c>
      <c r="B226" s="1" t="s">
        <v>793</v>
      </c>
      <c r="C226" t="s">
        <v>355</v>
      </c>
      <c r="D226" s="1" t="s">
        <v>801</v>
      </c>
      <c r="E226">
        <v>225</v>
      </c>
      <c r="F226">
        <v>7</v>
      </c>
      <c r="G226" t="s">
        <v>361</v>
      </c>
      <c r="H226" s="1">
        <v>4902</v>
      </c>
      <c r="I226" s="1">
        <v>316</v>
      </c>
      <c r="J226" s="1">
        <v>4586</v>
      </c>
      <c r="L226" s="1">
        <v>1971</v>
      </c>
      <c r="M226" s="1">
        <v>14</v>
      </c>
      <c r="N226" s="1">
        <v>1957</v>
      </c>
      <c r="P226">
        <v>9.5</v>
      </c>
      <c r="Q226">
        <v>9.1</v>
      </c>
      <c r="R226">
        <v>74.900000000000006</v>
      </c>
      <c r="S226">
        <v>24.9</v>
      </c>
      <c r="T226">
        <v>59.2</v>
      </c>
      <c r="U226" t="s">
        <v>690</v>
      </c>
      <c r="AA226" s="1" t="str">
        <f t="shared" si="15"/>
        <v>,starch</v>
      </c>
      <c r="AB226" t="s">
        <v>836</v>
      </c>
      <c r="AD226" s="9">
        <v>225</v>
      </c>
      <c r="AE226" s="9">
        <v>7</v>
      </c>
      <c r="AF226" s="9" t="s">
        <v>361</v>
      </c>
      <c r="AG226" s="4">
        <f t="shared" si="16"/>
        <v>0</v>
      </c>
      <c r="AH226" s="4">
        <f t="shared" si="17"/>
        <v>0</v>
      </c>
      <c r="AI226" s="4" t="str">
        <f t="shared" si="18"/>
        <v/>
      </c>
      <c r="AK226" s="5">
        <v>225</v>
      </c>
      <c r="AL226" s="1">
        <v>46.781365000000001</v>
      </c>
      <c r="AM226" s="1">
        <v>-117.086294999999</v>
      </c>
      <c r="AN226" s="1">
        <f t="shared" si="19"/>
        <v>0</v>
      </c>
    </row>
    <row r="227" spans="1:40" x14ac:dyDescent="0.3">
      <c r="A227" t="s">
        <v>571</v>
      </c>
      <c r="B227" s="1" t="s">
        <v>793</v>
      </c>
      <c r="C227" t="s">
        <v>355</v>
      </c>
      <c r="D227" s="1" t="s">
        <v>802</v>
      </c>
      <c r="E227">
        <v>226</v>
      </c>
      <c r="F227">
        <v>8</v>
      </c>
      <c r="G227" t="s">
        <v>361</v>
      </c>
      <c r="L227" s="1">
        <v>1149</v>
      </c>
      <c r="M227" s="1">
        <v>14</v>
      </c>
      <c r="N227" s="1">
        <v>1135</v>
      </c>
      <c r="P227">
        <v>9.8000000000000007</v>
      </c>
      <c r="Q227">
        <v>4.8</v>
      </c>
      <c r="R227">
        <v>71.400000000000006</v>
      </c>
      <c r="S227">
        <v>20.2</v>
      </c>
      <c r="T227">
        <v>56.3</v>
      </c>
      <c r="U227" t="s">
        <v>419</v>
      </c>
      <c r="AA227" s="1" t="str">
        <f t="shared" si="15"/>
        <v>,moisture</v>
      </c>
      <c r="AB227" t="s">
        <v>835</v>
      </c>
      <c r="AD227" s="9">
        <v>226</v>
      </c>
      <c r="AE227" s="9">
        <v>8</v>
      </c>
      <c r="AF227" s="9" t="s">
        <v>361</v>
      </c>
      <c r="AG227" s="4">
        <f t="shared" si="16"/>
        <v>0</v>
      </c>
      <c r="AH227" s="4">
        <f t="shared" si="17"/>
        <v>0</v>
      </c>
      <c r="AI227" s="4" t="str">
        <f t="shared" si="18"/>
        <v/>
      </c>
      <c r="AK227" s="5">
        <v>226</v>
      </c>
      <c r="AL227" s="1">
        <v>46.781320618999999</v>
      </c>
      <c r="AM227" s="1">
        <v>-117.085861262999</v>
      </c>
      <c r="AN227" s="1">
        <f t="shared" si="19"/>
        <v>0</v>
      </c>
    </row>
    <row r="228" spans="1:40" x14ac:dyDescent="0.3">
      <c r="A228" t="s">
        <v>591</v>
      </c>
      <c r="B228" s="1" t="s">
        <v>793</v>
      </c>
      <c r="C228" t="s">
        <v>355</v>
      </c>
      <c r="D228" s="1" t="s">
        <v>803</v>
      </c>
      <c r="E228">
        <v>227</v>
      </c>
      <c r="F228">
        <v>9</v>
      </c>
      <c r="G228" t="s">
        <v>361</v>
      </c>
      <c r="L228" s="1">
        <v>1006</v>
      </c>
      <c r="M228" s="1">
        <v>14</v>
      </c>
      <c r="N228" s="1">
        <v>992</v>
      </c>
      <c r="P228">
        <v>11.7</v>
      </c>
      <c r="Q228">
        <v>4.3</v>
      </c>
      <c r="R228">
        <v>68.599999999999994</v>
      </c>
      <c r="S228">
        <v>22</v>
      </c>
      <c r="T228">
        <v>53.3</v>
      </c>
      <c r="U228" t="s">
        <v>419</v>
      </c>
      <c r="AA228" s="1" t="str">
        <f t="shared" si="15"/>
        <v>,moisture</v>
      </c>
      <c r="AB228" t="s">
        <v>835</v>
      </c>
      <c r="AD228" s="9">
        <v>227</v>
      </c>
      <c r="AE228" s="9">
        <v>9</v>
      </c>
      <c r="AF228" s="9" t="s">
        <v>361</v>
      </c>
      <c r="AG228" s="4">
        <f t="shared" si="16"/>
        <v>0</v>
      </c>
      <c r="AH228" s="4">
        <f t="shared" si="17"/>
        <v>0</v>
      </c>
      <c r="AI228" s="4" t="str">
        <f t="shared" si="18"/>
        <v/>
      </c>
      <c r="AK228" s="5">
        <v>227</v>
      </c>
      <c r="AL228" s="1">
        <v>46.781222028000002</v>
      </c>
      <c r="AM228" s="1">
        <v>-117.085432781999</v>
      </c>
      <c r="AN228" s="1">
        <f t="shared" si="19"/>
        <v>0</v>
      </c>
    </row>
    <row r="229" spans="1:40" x14ac:dyDescent="0.3">
      <c r="A229" t="s">
        <v>592</v>
      </c>
      <c r="B229" s="1" t="s">
        <v>793</v>
      </c>
      <c r="C229" t="s">
        <v>355</v>
      </c>
      <c r="D229" s="1" t="s">
        <v>803</v>
      </c>
      <c r="E229">
        <v>228</v>
      </c>
      <c r="F229">
        <v>10</v>
      </c>
      <c r="G229" t="s">
        <v>361</v>
      </c>
      <c r="L229" s="1">
        <v>522</v>
      </c>
      <c r="M229" s="1">
        <v>14</v>
      </c>
      <c r="N229" s="1">
        <v>508</v>
      </c>
      <c r="P229">
        <v>12.2</v>
      </c>
      <c r="Q229">
        <v>3.9</v>
      </c>
      <c r="R229">
        <v>68.7</v>
      </c>
      <c r="S229">
        <v>21.2</v>
      </c>
      <c r="T229">
        <v>53.5</v>
      </c>
      <c r="U229" t="s">
        <v>419</v>
      </c>
      <c r="AA229" s="1" t="str">
        <f t="shared" si="15"/>
        <v>,moisture</v>
      </c>
      <c r="AB229" t="s">
        <v>835</v>
      </c>
      <c r="AD229" s="9">
        <v>228</v>
      </c>
      <c r="AE229" s="9">
        <v>10</v>
      </c>
      <c r="AF229" s="9" t="s">
        <v>361</v>
      </c>
      <c r="AG229" s="4">
        <f t="shared" si="16"/>
        <v>0</v>
      </c>
      <c r="AH229" s="4">
        <f t="shared" si="17"/>
        <v>0</v>
      </c>
      <c r="AI229" s="4" t="str">
        <f t="shared" si="18"/>
        <v/>
      </c>
      <c r="AK229" s="5">
        <v>228</v>
      </c>
      <c r="AL229" s="1">
        <v>46.781357999999997</v>
      </c>
      <c r="AM229" s="1">
        <v>-117.08504099999899</v>
      </c>
      <c r="AN229" s="1">
        <f t="shared" si="19"/>
        <v>0</v>
      </c>
    </row>
    <row r="230" spans="1:40" x14ac:dyDescent="0.3">
      <c r="A230" t="s">
        <v>615</v>
      </c>
      <c r="B230" s="1" t="s">
        <v>793</v>
      </c>
      <c r="C230" t="s">
        <v>355</v>
      </c>
      <c r="D230" s="1" t="s">
        <v>804</v>
      </c>
      <c r="E230">
        <v>229</v>
      </c>
      <c r="F230">
        <v>11</v>
      </c>
      <c r="G230" t="s">
        <v>361</v>
      </c>
      <c r="L230" s="1">
        <v>1034</v>
      </c>
      <c r="M230" s="1">
        <v>14</v>
      </c>
      <c r="N230" s="1">
        <v>1020</v>
      </c>
      <c r="P230">
        <v>12.6</v>
      </c>
      <c r="Q230">
        <v>4.5999999999999996</v>
      </c>
      <c r="R230">
        <v>67.8</v>
      </c>
      <c r="S230">
        <v>25.1</v>
      </c>
      <c r="T230">
        <v>49.8</v>
      </c>
      <c r="U230" t="s">
        <v>419</v>
      </c>
      <c r="AA230" s="1" t="str">
        <f t="shared" si="15"/>
        <v>,moisture</v>
      </c>
      <c r="AB230" t="s">
        <v>835</v>
      </c>
      <c r="AD230" s="9">
        <v>229</v>
      </c>
      <c r="AE230" s="9">
        <v>11</v>
      </c>
      <c r="AF230" s="9" t="s">
        <v>361</v>
      </c>
      <c r="AG230" s="4">
        <f t="shared" si="16"/>
        <v>0</v>
      </c>
      <c r="AH230" s="4">
        <f t="shared" si="17"/>
        <v>0</v>
      </c>
      <c r="AI230" s="4" t="str">
        <f t="shared" si="18"/>
        <v/>
      </c>
      <c r="AK230" s="5">
        <v>229</v>
      </c>
      <c r="AL230" s="1">
        <v>46.781205999999997</v>
      </c>
      <c r="AM230" s="1">
        <v>-117.084622999999</v>
      </c>
      <c r="AN230" s="1">
        <f t="shared" si="19"/>
        <v>0</v>
      </c>
    </row>
    <row r="231" spans="1:40" x14ac:dyDescent="0.3">
      <c r="A231" t="s">
        <v>637</v>
      </c>
      <c r="B231" s="1" t="s">
        <v>793</v>
      </c>
      <c r="C231" t="s">
        <v>355</v>
      </c>
      <c r="D231" s="1" t="s">
        <v>805</v>
      </c>
      <c r="E231">
        <v>230</v>
      </c>
      <c r="F231">
        <v>12</v>
      </c>
      <c r="G231" t="s">
        <v>361</v>
      </c>
      <c r="L231" s="1">
        <v>1196</v>
      </c>
      <c r="M231" s="1">
        <v>14</v>
      </c>
      <c r="N231" s="1">
        <v>1182</v>
      </c>
      <c r="P231">
        <v>10.6</v>
      </c>
      <c r="Q231">
        <v>5.4</v>
      </c>
      <c r="R231">
        <v>71.400000000000006</v>
      </c>
      <c r="S231">
        <v>23.1</v>
      </c>
      <c r="T231">
        <v>55.6</v>
      </c>
      <c r="U231" t="s">
        <v>419</v>
      </c>
      <c r="AA231" s="1" t="str">
        <f t="shared" si="15"/>
        <v>,moisture</v>
      </c>
      <c r="AB231" t="s">
        <v>835</v>
      </c>
      <c r="AD231" s="9">
        <v>230</v>
      </c>
      <c r="AE231" s="9">
        <v>12</v>
      </c>
      <c r="AF231" s="9" t="s">
        <v>361</v>
      </c>
      <c r="AG231" s="4">
        <f t="shared" si="16"/>
        <v>0</v>
      </c>
      <c r="AH231" s="4">
        <f t="shared" si="17"/>
        <v>0</v>
      </c>
      <c r="AI231" s="4" t="str">
        <f t="shared" si="18"/>
        <v/>
      </c>
      <c r="AK231" s="5">
        <v>230</v>
      </c>
      <c r="AL231" s="1">
        <v>46.781295</v>
      </c>
      <c r="AM231" s="1">
        <v>-117.084204999999</v>
      </c>
      <c r="AN231" s="1">
        <f t="shared" si="19"/>
        <v>0</v>
      </c>
    </row>
    <row r="232" spans="1:40" x14ac:dyDescent="0.3">
      <c r="A232" t="s">
        <v>655</v>
      </c>
      <c r="B232" s="1" t="s">
        <v>793</v>
      </c>
      <c r="C232" t="s">
        <v>355</v>
      </c>
      <c r="D232" s="1" t="s">
        <v>806</v>
      </c>
      <c r="E232">
        <v>231</v>
      </c>
      <c r="F232">
        <v>13</v>
      </c>
      <c r="G232" t="s">
        <v>361</v>
      </c>
      <c r="L232" s="1">
        <v>804</v>
      </c>
      <c r="M232" s="1">
        <v>14</v>
      </c>
      <c r="N232" s="1">
        <v>790</v>
      </c>
      <c r="P232">
        <v>10</v>
      </c>
      <c r="Q232">
        <v>5.5</v>
      </c>
      <c r="R232">
        <v>73.099999999999994</v>
      </c>
      <c r="S232">
        <v>21.4</v>
      </c>
      <c r="T232">
        <v>56.3</v>
      </c>
      <c r="U232" t="s">
        <v>419</v>
      </c>
      <c r="V232" t="s">
        <v>690</v>
      </c>
      <c r="AA232" s="1" t="str">
        <f t="shared" si="15"/>
        <v>,moisture,starch</v>
      </c>
      <c r="AB232" t="s">
        <v>837</v>
      </c>
      <c r="AD232" s="9">
        <v>231</v>
      </c>
      <c r="AE232" s="9">
        <v>13</v>
      </c>
      <c r="AF232" s="9" t="s">
        <v>361</v>
      </c>
      <c r="AG232" s="4">
        <f t="shared" si="16"/>
        <v>0</v>
      </c>
      <c r="AH232" s="4">
        <f t="shared" si="17"/>
        <v>0</v>
      </c>
      <c r="AI232" s="4" t="str">
        <f t="shared" si="18"/>
        <v/>
      </c>
      <c r="AK232" s="5">
        <v>231</v>
      </c>
      <c r="AL232" s="1">
        <v>46.781247999999998</v>
      </c>
      <c r="AM232" s="1">
        <v>-117.08378699999901</v>
      </c>
      <c r="AN232" s="1">
        <f t="shared" si="19"/>
        <v>0</v>
      </c>
    </row>
    <row r="233" spans="1:40" x14ac:dyDescent="0.3">
      <c r="A233" t="s">
        <v>431</v>
      </c>
      <c r="B233" s="1" t="s">
        <v>793</v>
      </c>
      <c r="C233" t="s">
        <v>795</v>
      </c>
      <c r="D233" s="1" t="s">
        <v>796</v>
      </c>
      <c r="E233">
        <v>232</v>
      </c>
      <c r="F233">
        <v>14</v>
      </c>
      <c r="G233" t="s">
        <v>361</v>
      </c>
      <c r="H233" s="1">
        <v>1098</v>
      </c>
      <c r="I233" s="1">
        <v>259</v>
      </c>
      <c r="J233" s="1">
        <v>839</v>
      </c>
      <c r="L233" s="1">
        <v>302</v>
      </c>
      <c r="M233" s="1">
        <v>16</v>
      </c>
      <c r="N233" s="1">
        <v>286</v>
      </c>
      <c r="U233" t="s">
        <v>510</v>
      </c>
      <c r="X233" t="s">
        <v>513</v>
      </c>
      <c r="AA233" s="1" t="str">
        <f t="shared" si="15"/>
        <v>,nir error code 64 (030e) 2x,empty residue bag</v>
      </c>
      <c r="AB233" t="s">
        <v>828</v>
      </c>
      <c r="AD233" s="9">
        <v>232</v>
      </c>
      <c r="AE233" s="9">
        <v>14</v>
      </c>
      <c r="AF233" s="9" t="s">
        <v>361</v>
      </c>
      <c r="AG233" s="4">
        <f t="shared" si="16"/>
        <v>0</v>
      </c>
      <c r="AH233" s="4">
        <f t="shared" si="17"/>
        <v>0</v>
      </c>
      <c r="AI233" s="4" t="str">
        <f t="shared" si="18"/>
        <v/>
      </c>
      <c r="AK233" s="5">
        <v>232</v>
      </c>
      <c r="AL233" s="1">
        <v>46.781270442</v>
      </c>
      <c r="AM233" s="1">
        <v>-117.08328225499901</v>
      </c>
      <c r="AN233" s="1">
        <f t="shared" si="19"/>
        <v>0</v>
      </c>
    </row>
    <row r="234" spans="1:40" x14ac:dyDescent="0.3">
      <c r="A234" t="s">
        <v>432</v>
      </c>
      <c r="B234" s="1" t="s">
        <v>793</v>
      </c>
      <c r="C234" t="s">
        <v>795</v>
      </c>
      <c r="D234" s="1" t="s">
        <v>796</v>
      </c>
      <c r="E234">
        <v>233</v>
      </c>
      <c r="F234">
        <v>15</v>
      </c>
      <c r="G234" t="s">
        <v>361</v>
      </c>
      <c r="H234" s="1">
        <v>1426</v>
      </c>
      <c r="I234" s="1">
        <v>259</v>
      </c>
      <c r="J234" s="1">
        <v>1167</v>
      </c>
      <c r="L234" s="1">
        <v>413</v>
      </c>
      <c r="M234" s="1">
        <v>16</v>
      </c>
      <c r="N234" s="1">
        <v>397</v>
      </c>
      <c r="O234" s="1">
        <v>48.9</v>
      </c>
      <c r="Q234">
        <v>6.5</v>
      </c>
      <c r="T234">
        <v>50.6</v>
      </c>
      <c r="X234" t="s">
        <v>513</v>
      </c>
      <c r="AA234" s="1" t="str">
        <f t="shared" si="15"/>
        <v>,empty residue bag</v>
      </c>
      <c r="AB234" t="s">
        <v>822</v>
      </c>
      <c r="AD234" s="9">
        <v>233</v>
      </c>
      <c r="AE234" s="9">
        <v>15</v>
      </c>
      <c r="AF234" s="9" t="s">
        <v>361</v>
      </c>
      <c r="AG234" s="4">
        <f t="shared" si="16"/>
        <v>0</v>
      </c>
      <c r="AH234" s="4">
        <f t="shared" si="17"/>
        <v>0</v>
      </c>
      <c r="AI234" s="4" t="str">
        <f t="shared" si="18"/>
        <v/>
      </c>
      <c r="AK234" s="5">
        <v>233</v>
      </c>
      <c r="AL234" s="1">
        <v>46.781232000000003</v>
      </c>
      <c r="AM234" s="1">
        <v>-117.082950999999</v>
      </c>
      <c r="AN234" s="1">
        <f t="shared" si="19"/>
        <v>0</v>
      </c>
    </row>
    <row r="235" spans="1:40" x14ac:dyDescent="0.3">
      <c r="A235" t="s">
        <v>454</v>
      </c>
      <c r="B235" s="1" t="s">
        <v>793</v>
      </c>
      <c r="C235" t="s">
        <v>795</v>
      </c>
      <c r="D235" s="1" t="s">
        <v>797</v>
      </c>
      <c r="E235">
        <v>234</v>
      </c>
      <c r="F235">
        <v>16</v>
      </c>
      <c r="G235" t="s">
        <v>361</v>
      </c>
      <c r="H235" s="1">
        <v>1742</v>
      </c>
      <c r="I235" s="1">
        <v>259</v>
      </c>
      <c r="J235" s="1">
        <v>1483</v>
      </c>
      <c r="L235" s="1">
        <v>483</v>
      </c>
      <c r="M235" s="1">
        <v>16</v>
      </c>
      <c r="N235" s="1">
        <v>467</v>
      </c>
      <c r="O235" s="1">
        <v>49.6</v>
      </c>
      <c r="Q235">
        <v>6.6</v>
      </c>
      <c r="T235">
        <v>50.5</v>
      </c>
      <c r="AA235" s="1" t="str">
        <f t="shared" si="15"/>
        <v/>
      </c>
      <c r="AB235" t="s">
        <v>397</v>
      </c>
      <c r="AD235" s="9">
        <v>234</v>
      </c>
      <c r="AE235" s="9">
        <v>16</v>
      </c>
      <c r="AF235" s="9" t="s">
        <v>361</v>
      </c>
      <c r="AG235" s="4">
        <f t="shared" si="16"/>
        <v>0</v>
      </c>
      <c r="AH235" s="4">
        <f t="shared" si="17"/>
        <v>0</v>
      </c>
      <c r="AI235" s="4" t="str">
        <f t="shared" si="18"/>
        <v/>
      </c>
      <c r="AK235" s="5">
        <v>234</v>
      </c>
      <c r="AL235" s="1">
        <v>46.781300999999999</v>
      </c>
      <c r="AM235" s="1">
        <v>-117.082532999999</v>
      </c>
      <c r="AN235" s="1">
        <f t="shared" si="19"/>
        <v>0</v>
      </c>
    </row>
    <row r="236" spans="1:40" x14ac:dyDescent="0.3">
      <c r="A236" t="s">
        <v>471</v>
      </c>
      <c r="B236" s="1" t="s">
        <v>793</v>
      </c>
      <c r="C236" t="s">
        <v>795</v>
      </c>
      <c r="D236" s="1" t="s">
        <v>798</v>
      </c>
      <c r="E236">
        <v>235</v>
      </c>
      <c r="F236">
        <v>17</v>
      </c>
      <c r="G236" t="s">
        <v>361</v>
      </c>
      <c r="H236" s="1">
        <v>1531</v>
      </c>
      <c r="I236" s="1">
        <v>259</v>
      </c>
      <c r="J236" s="1">
        <v>1272</v>
      </c>
      <c r="L236" s="1">
        <v>359</v>
      </c>
      <c r="M236" s="1">
        <v>16</v>
      </c>
      <c r="N236" s="1">
        <v>343</v>
      </c>
      <c r="O236" s="1">
        <v>48.3</v>
      </c>
      <c r="Q236">
        <v>5.7</v>
      </c>
      <c r="T236">
        <v>49.3</v>
      </c>
      <c r="AA236" s="1" t="str">
        <f t="shared" si="15"/>
        <v/>
      </c>
      <c r="AB236" t="s">
        <v>397</v>
      </c>
      <c r="AD236" s="9">
        <v>235</v>
      </c>
      <c r="AE236" s="9">
        <v>17</v>
      </c>
      <c r="AF236" s="9" t="s">
        <v>361</v>
      </c>
      <c r="AG236" s="4">
        <f t="shared" si="16"/>
        <v>0</v>
      </c>
      <c r="AH236" s="4">
        <f t="shared" si="17"/>
        <v>0</v>
      </c>
      <c r="AI236" s="4" t="str">
        <f t="shared" si="18"/>
        <v/>
      </c>
      <c r="AK236" s="5">
        <v>235</v>
      </c>
      <c r="AL236" s="1">
        <v>46.781337999999998</v>
      </c>
      <c r="AM236" s="1">
        <v>-117.08211499999901</v>
      </c>
      <c r="AN236" s="1">
        <f t="shared" si="19"/>
        <v>0</v>
      </c>
    </row>
    <row r="237" spans="1:40" x14ac:dyDescent="0.3">
      <c r="A237" t="s">
        <v>679</v>
      </c>
      <c r="B237" s="1" t="s">
        <v>793</v>
      </c>
      <c r="C237" t="s">
        <v>355</v>
      </c>
      <c r="D237" s="1" t="s">
        <v>807</v>
      </c>
      <c r="E237">
        <v>236</v>
      </c>
      <c r="F237">
        <v>18</v>
      </c>
      <c r="G237" t="s">
        <v>361</v>
      </c>
      <c r="L237" s="1">
        <v>445</v>
      </c>
      <c r="M237" s="1">
        <v>14</v>
      </c>
      <c r="N237" s="1">
        <v>431</v>
      </c>
      <c r="P237">
        <v>13.3</v>
      </c>
      <c r="Q237">
        <v>5.2</v>
      </c>
      <c r="R237">
        <v>68.400000000000006</v>
      </c>
      <c r="S237">
        <v>31.6</v>
      </c>
      <c r="T237">
        <v>56.5</v>
      </c>
      <c r="U237" t="s">
        <v>419</v>
      </c>
      <c r="AA237" s="1" t="str">
        <f t="shared" si="15"/>
        <v>,moisture</v>
      </c>
      <c r="AB237" t="s">
        <v>835</v>
      </c>
      <c r="AD237" s="9">
        <v>236</v>
      </c>
      <c r="AE237" s="9">
        <v>18</v>
      </c>
      <c r="AF237" s="9" t="s">
        <v>361</v>
      </c>
      <c r="AG237" s="4">
        <f t="shared" si="16"/>
        <v>0</v>
      </c>
      <c r="AH237" s="4">
        <f t="shared" si="17"/>
        <v>0</v>
      </c>
      <c r="AI237" s="4" t="str">
        <f t="shared" si="18"/>
        <v/>
      </c>
      <c r="AK237" s="5">
        <v>236</v>
      </c>
      <c r="AL237" s="1">
        <v>46.781140000000001</v>
      </c>
      <c r="AM237" s="1">
        <v>-117.081696999999</v>
      </c>
      <c r="AN237" s="1">
        <f t="shared" si="19"/>
        <v>0</v>
      </c>
    </row>
    <row r="238" spans="1:40" x14ac:dyDescent="0.3">
      <c r="A238" t="s">
        <v>409</v>
      </c>
      <c r="B238" s="1" t="s">
        <v>793</v>
      </c>
      <c r="C238" t="s">
        <v>352</v>
      </c>
      <c r="D238" s="1" t="s">
        <v>794</v>
      </c>
      <c r="E238">
        <v>237</v>
      </c>
      <c r="F238">
        <v>19</v>
      </c>
      <c r="G238" t="s">
        <v>361</v>
      </c>
      <c r="L238" s="1">
        <v>515</v>
      </c>
      <c r="M238" s="1">
        <v>16</v>
      </c>
      <c r="N238" s="1">
        <v>499</v>
      </c>
      <c r="P238">
        <v>16.100000000000001</v>
      </c>
      <c r="Q238">
        <v>10.1</v>
      </c>
      <c r="R238">
        <v>59.4</v>
      </c>
      <c r="T238">
        <v>48.3</v>
      </c>
      <c r="AA238" s="1" t="str">
        <f t="shared" si="15"/>
        <v/>
      </c>
      <c r="AB238" t="s">
        <v>397</v>
      </c>
      <c r="AD238" s="9">
        <v>237</v>
      </c>
      <c r="AE238" s="9">
        <v>19</v>
      </c>
      <c r="AF238" s="9" t="s">
        <v>361</v>
      </c>
      <c r="AG238" s="4">
        <f t="shared" si="16"/>
        <v>0</v>
      </c>
      <c r="AH238" s="4">
        <f t="shared" si="17"/>
        <v>0</v>
      </c>
      <c r="AI238" s="4" t="str">
        <f t="shared" si="18"/>
        <v/>
      </c>
      <c r="AK238" s="5">
        <v>237</v>
      </c>
      <c r="AL238" s="1">
        <v>46.781263475000003</v>
      </c>
      <c r="AM238" s="1">
        <v>-117.081243669999</v>
      </c>
      <c r="AN238" s="1">
        <f t="shared" si="19"/>
        <v>0</v>
      </c>
    </row>
    <row r="239" spans="1:40" x14ac:dyDescent="0.3">
      <c r="A239" t="s">
        <v>410</v>
      </c>
      <c r="B239" s="1" t="s">
        <v>793</v>
      </c>
      <c r="C239" t="s">
        <v>352</v>
      </c>
      <c r="D239" s="1" t="s">
        <v>794</v>
      </c>
      <c r="E239">
        <v>238</v>
      </c>
      <c r="F239">
        <v>20</v>
      </c>
      <c r="G239" t="s">
        <v>361</v>
      </c>
      <c r="L239" s="1">
        <v>931</v>
      </c>
      <c r="M239" s="1">
        <v>16</v>
      </c>
      <c r="N239" s="1">
        <v>915</v>
      </c>
      <c r="P239">
        <v>13.9</v>
      </c>
      <c r="Q239">
        <v>9.6</v>
      </c>
      <c r="R239">
        <v>62.5</v>
      </c>
      <c r="T239">
        <v>51.6</v>
      </c>
      <c r="AA239" s="1" t="str">
        <f t="shared" si="15"/>
        <v/>
      </c>
      <c r="AB239" t="s">
        <v>397</v>
      </c>
      <c r="AD239" s="9">
        <v>238</v>
      </c>
      <c r="AE239" s="9">
        <v>20</v>
      </c>
      <c r="AF239" s="9" t="s">
        <v>361</v>
      </c>
      <c r="AG239" s="4">
        <f t="shared" si="16"/>
        <v>0</v>
      </c>
      <c r="AH239" s="4">
        <f t="shared" si="17"/>
        <v>0</v>
      </c>
      <c r="AI239" s="4" t="str">
        <f t="shared" si="18"/>
        <v/>
      </c>
      <c r="AK239" s="5">
        <v>238</v>
      </c>
      <c r="AL239" s="1">
        <v>46.781281</v>
      </c>
      <c r="AM239" s="1">
        <v>-117.080860999999</v>
      </c>
      <c r="AN239" s="1">
        <f t="shared" si="19"/>
        <v>0</v>
      </c>
    </row>
    <row r="240" spans="1:40" x14ac:dyDescent="0.3">
      <c r="A240" t="s">
        <v>701</v>
      </c>
      <c r="B240" s="1" t="s">
        <v>793</v>
      </c>
      <c r="C240" t="s">
        <v>354</v>
      </c>
      <c r="D240" s="1" t="s">
        <v>808</v>
      </c>
      <c r="E240">
        <v>239</v>
      </c>
      <c r="F240">
        <v>21</v>
      </c>
      <c r="G240" t="s">
        <v>361</v>
      </c>
      <c r="H240" s="1">
        <v>965</v>
      </c>
      <c r="I240" s="1">
        <v>56</v>
      </c>
      <c r="J240" s="1">
        <v>909</v>
      </c>
      <c r="L240" s="1">
        <v>476</v>
      </c>
      <c r="M240" s="1">
        <v>20</v>
      </c>
      <c r="N240" s="1">
        <v>456</v>
      </c>
      <c r="AA240" s="1" t="str">
        <f t="shared" si="15"/>
        <v/>
      </c>
      <c r="AB240" t="s">
        <v>397</v>
      </c>
      <c r="AD240" s="9">
        <v>239</v>
      </c>
      <c r="AE240" s="9">
        <v>21</v>
      </c>
      <c r="AF240" s="9" t="s">
        <v>361</v>
      </c>
      <c r="AG240" s="4">
        <f t="shared" si="16"/>
        <v>0</v>
      </c>
      <c r="AH240" s="4">
        <f t="shared" si="17"/>
        <v>0</v>
      </c>
      <c r="AI240" s="4" t="str">
        <f t="shared" si="18"/>
        <v/>
      </c>
      <c r="AK240" s="5">
        <v>239</v>
      </c>
      <c r="AL240" s="1">
        <v>46.781153377999999</v>
      </c>
      <c r="AM240" s="1">
        <v>-117.080454950999</v>
      </c>
      <c r="AN240" s="1">
        <f t="shared" si="19"/>
        <v>0</v>
      </c>
    </row>
    <row r="241" spans="1:40" x14ac:dyDescent="0.3">
      <c r="A241" t="s">
        <v>702</v>
      </c>
      <c r="B241" s="1" t="s">
        <v>793</v>
      </c>
      <c r="C241" t="s">
        <v>354</v>
      </c>
      <c r="D241" s="1" t="s">
        <v>808</v>
      </c>
      <c r="E241">
        <v>240</v>
      </c>
      <c r="F241">
        <v>22</v>
      </c>
      <c r="G241" t="s">
        <v>361</v>
      </c>
      <c r="H241" s="1">
        <v>429</v>
      </c>
      <c r="I241" s="1">
        <v>56</v>
      </c>
      <c r="J241" s="1">
        <v>373</v>
      </c>
      <c r="L241" s="1">
        <v>213</v>
      </c>
      <c r="M241" s="1">
        <v>20</v>
      </c>
      <c r="N241" s="1">
        <v>193</v>
      </c>
      <c r="AA241" s="1" t="str">
        <f t="shared" si="15"/>
        <v/>
      </c>
      <c r="AB241" t="s">
        <v>397</v>
      </c>
      <c r="AD241" s="9">
        <v>240</v>
      </c>
      <c r="AE241" s="9">
        <v>22</v>
      </c>
      <c r="AF241" s="9" t="s">
        <v>361</v>
      </c>
      <c r="AG241" s="4">
        <f t="shared" si="16"/>
        <v>0</v>
      </c>
      <c r="AH241" s="4">
        <f t="shared" si="17"/>
        <v>0</v>
      </c>
      <c r="AI241" s="4" t="str">
        <f t="shared" si="18"/>
        <v/>
      </c>
      <c r="AK241" s="5">
        <v>240</v>
      </c>
      <c r="AL241" s="1">
        <v>46.781446359999997</v>
      </c>
      <c r="AM241" s="1">
        <v>-117.080110527999</v>
      </c>
      <c r="AN241" s="1">
        <f t="shared" si="19"/>
        <v>0</v>
      </c>
    </row>
    <row r="242" spans="1:40" x14ac:dyDescent="0.3">
      <c r="A242" t="s">
        <v>721</v>
      </c>
      <c r="B242" s="1" t="s">
        <v>793</v>
      </c>
      <c r="C242" t="s">
        <v>354</v>
      </c>
      <c r="D242" s="1" t="s">
        <v>809</v>
      </c>
      <c r="E242">
        <v>241</v>
      </c>
      <c r="F242">
        <v>23</v>
      </c>
      <c r="G242" t="s">
        <v>361</v>
      </c>
      <c r="H242" s="1">
        <v>1065</v>
      </c>
      <c r="I242" s="1">
        <v>56</v>
      </c>
      <c r="J242" s="1">
        <v>1009</v>
      </c>
      <c r="L242" s="1">
        <v>570</v>
      </c>
      <c r="M242" s="1">
        <v>20</v>
      </c>
      <c r="N242" s="1">
        <v>550</v>
      </c>
      <c r="AA242" s="1" t="str">
        <f t="shared" si="15"/>
        <v/>
      </c>
      <c r="AB242" t="s">
        <v>397</v>
      </c>
      <c r="AD242" s="9">
        <v>241</v>
      </c>
      <c r="AE242" s="9">
        <v>23</v>
      </c>
      <c r="AF242" s="9" t="s">
        <v>361</v>
      </c>
      <c r="AG242" s="4">
        <f t="shared" si="16"/>
        <v>0</v>
      </c>
      <c r="AH242" s="4">
        <f t="shared" si="17"/>
        <v>0</v>
      </c>
      <c r="AI242" s="4" t="str">
        <f t="shared" si="18"/>
        <v/>
      </c>
      <c r="AK242" s="5">
        <v>241</v>
      </c>
      <c r="AL242" s="1">
        <v>46.781371</v>
      </c>
      <c r="AM242" s="1">
        <v>-117.079606999999</v>
      </c>
      <c r="AN242" s="1">
        <f t="shared" si="19"/>
        <v>0</v>
      </c>
    </row>
    <row r="243" spans="1:40" x14ac:dyDescent="0.3">
      <c r="A243" t="s">
        <v>493</v>
      </c>
      <c r="B243" s="1" t="s">
        <v>793</v>
      </c>
      <c r="C243" t="s">
        <v>795</v>
      </c>
      <c r="D243" s="1" t="s">
        <v>799</v>
      </c>
      <c r="E243">
        <v>242</v>
      </c>
      <c r="F243">
        <v>24</v>
      </c>
      <c r="G243" t="s">
        <v>361</v>
      </c>
      <c r="H243" s="1">
        <v>1913</v>
      </c>
      <c r="I243" s="1">
        <v>259</v>
      </c>
      <c r="J243" s="1">
        <v>1654</v>
      </c>
      <c r="L243" s="1">
        <v>488</v>
      </c>
      <c r="M243" s="1">
        <v>16</v>
      </c>
      <c r="N243" s="1">
        <v>472</v>
      </c>
      <c r="O243" s="1">
        <v>47</v>
      </c>
      <c r="Q243">
        <v>8</v>
      </c>
      <c r="T243">
        <v>46.7</v>
      </c>
      <c r="AA243" s="1" t="str">
        <f t="shared" si="15"/>
        <v/>
      </c>
      <c r="AB243" t="s">
        <v>397</v>
      </c>
      <c r="AD243" s="9">
        <v>242</v>
      </c>
      <c r="AE243" s="9">
        <v>24</v>
      </c>
      <c r="AF243" s="9" t="s">
        <v>361</v>
      </c>
      <c r="AG243" s="4">
        <f t="shared" si="16"/>
        <v>0</v>
      </c>
      <c r="AH243" s="4">
        <f t="shared" si="17"/>
        <v>0</v>
      </c>
      <c r="AI243" s="4" t="str">
        <f t="shared" si="18"/>
        <v/>
      </c>
      <c r="AK243" s="5">
        <v>242</v>
      </c>
      <c r="AL243" s="1">
        <v>46.781334999999999</v>
      </c>
      <c r="AM243" s="1">
        <v>-117.079188999999</v>
      </c>
      <c r="AN243" s="1">
        <f t="shared" si="19"/>
        <v>0</v>
      </c>
    </row>
    <row r="244" spans="1:40" x14ac:dyDescent="0.3">
      <c r="A244" t="s">
        <v>539</v>
      </c>
      <c r="B244" s="1" t="s">
        <v>793</v>
      </c>
      <c r="C244" t="s">
        <v>353</v>
      </c>
      <c r="D244" s="1" t="s">
        <v>800</v>
      </c>
      <c r="E244">
        <v>243</v>
      </c>
      <c r="F244">
        <v>25</v>
      </c>
      <c r="G244" t="s">
        <v>361</v>
      </c>
      <c r="H244" s="1">
        <v>1979</v>
      </c>
      <c r="I244" s="1">
        <v>55</v>
      </c>
      <c r="J244" s="1">
        <v>1924</v>
      </c>
      <c r="L244" s="1">
        <v>769</v>
      </c>
      <c r="M244" s="1">
        <v>19</v>
      </c>
      <c r="N244" s="1">
        <v>750</v>
      </c>
      <c r="P244">
        <v>12</v>
      </c>
      <c r="Q244">
        <v>13.1</v>
      </c>
      <c r="R244">
        <v>66.5</v>
      </c>
      <c r="S244">
        <v>31.6</v>
      </c>
      <c r="T244">
        <v>58.8</v>
      </c>
      <c r="AA244" s="1" t="str">
        <f t="shared" si="15"/>
        <v/>
      </c>
      <c r="AB244" t="s">
        <v>397</v>
      </c>
      <c r="AD244" s="9">
        <v>243</v>
      </c>
      <c r="AE244" s="9">
        <v>25</v>
      </c>
      <c r="AF244" s="9" t="s">
        <v>361</v>
      </c>
      <c r="AG244" s="4">
        <f t="shared" si="16"/>
        <v>0</v>
      </c>
      <c r="AH244" s="4">
        <f t="shared" si="17"/>
        <v>0</v>
      </c>
      <c r="AI244" s="4" t="str">
        <f t="shared" si="18"/>
        <v/>
      </c>
      <c r="AK244" s="5">
        <v>243</v>
      </c>
      <c r="AL244" s="1">
        <v>46.781255999999999</v>
      </c>
      <c r="AM244" s="1">
        <v>-117.07877099999899</v>
      </c>
      <c r="AN244" s="1">
        <f t="shared" si="19"/>
        <v>0</v>
      </c>
    </row>
    <row r="245" spans="1:40" x14ac:dyDescent="0.3">
      <c r="A245" t="s">
        <v>540</v>
      </c>
      <c r="B245" s="1" t="s">
        <v>793</v>
      </c>
      <c r="C245" t="s">
        <v>353</v>
      </c>
      <c r="D245" s="1" t="s">
        <v>800</v>
      </c>
      <c r="E245">
        <v>244</v>
      </c>
      <c r="F245">
        <v>26</v>
      </c>
      <c r="G245" t="s">
        <v>361</v>
      </c>
      <c r="L245" s="1">
        <v>1045</v>
      </c>
      <c r="M245" s="1">
        <v>19</v>
      </c>
      <c r="N245" s="1">
        <v>1026</v>
      </c>
      <c r="P245">
        <v>10.8</v>
      </c>
      <c r="Q245">
        <v>10.4</v>
      </c>
      <c r="R245">
        <v>68.2</v>
      </c>
      <c r="S245">
        <v>30</v>
      </c>
      <c r="T245">
        <v>59.3</v>
      </c>
      <c r="AA245" s="1" t="str">
        <f t="shared" si="15"/>
        <v/>
      </c>
      <c r="AB245" t="s">
        <v>397</v>
      </c>
      <c r="AD245" s="9">
        <v>244</v>
      </c>
      <c r="AE245" s="9">
        <v>26</v>
      </c>
      <c r="AF245" s="9" t="s">
        <v>361</v>
      </c>
      <c r="AG245" s="4">
        <f t="shared" si="16"/>
        <v>0</v>
      </c>
      <c r="AH245" s="4">
        <f t="shared" si="17"/>
        <v>0</v>
      </c>
      <c r="AI245" s="4" t="str">
        <f t="shared" si="18"/>
        <v/>
      </c>
      <c r="AK245" s="5">
        <v>244</v>
      </c>
      <c r="AL245" s="1">
        <v>46.781292555</v>
      </c>
      <c r="AM245" s="1">
        <v>-117.07838881599901</v>
      </c>
      <c r="AN245" s="1">
        <f t="shared" si="19"/>
        <v>0</v>
      </c>
    </row>
    <row r="246" spans="1:40" x14ac:dyDescent="0.3">
      <c r="A246" t="s">
        <v>739</v>
      </c>
      <c r="B246" s="1" t="s">
        <v>793</v>
      </c>
      <c r="C246" t="s">
        <v>354</v>
      </c>
      <c r="D246" s="1" t="s">
        <v>810</v>
      </c>
      <c r="E246">
        <v>245</v>
      </c>
      <c r="F246">
        <v>27</v>
      </c>
      <c r="G246" t="s">
        <v>361</v>
      </c>
      <c r="H246" s="1">
        <v>474</v>
      </c>
      <c r="I246" s="1">
        <v>56</v>
      </c>
      <c r="J246" s="1">
        <v>418</v>
      </c>
      <c r="L246" s="1">
        <v>199</v>
      </c>
      <c r="M246" s="1">
        <v>20</v>
      </c>
      <c r="N246" s="1">
        <v>179</v>
      </c>
      <c r="AA246" s="1" t="str">
        <f t="shared" si="15"/>
        <v/>
      </c>
      <c r="AB246" t="s">
        <v>397</v>
      </c>
      <c r="AD246" s="9">
        <v>245</v>
      </c>
      <c r="AE246" s="9">
        <v>27</v>
      </c>
      <c r="AF246" s="9" t="s">
        <v>361</v>
      </c>
      <c r="AG246" s="4">
        <f t="shared" si="16"/>
        <v>0</v>
      </c>
      <c r="AH246" s="4">
        <f t="shared" si="17"/>
        <v>0</v>
      </c>
      <c r="AI246" s="4" t="str">
        <f t="shared" si="18"/>
        <v/>
      </c>
      <c r="AK246" s="5">
        <v>245</v>
      </c>
      <c r="AL246" s="1">
        <v>46.781272999999999</v>
      </c>
      <c r="AM246" s="1">
        <v>-117.077934999999</v>
      </c>
      <c r="AN246" s="1">
        <f t="shared" si="19"/>
        <v>0</v>
      </c>
    </row>
    <row r="247" spans="1:40" x14ac:dyDescent="0.3">
      <c r="A247" t="s">
        <v>756</v>
      </c>
      <c r="B247" s="1" t="s">
        <v>793</v>
      </c>
      <c r="C247" t="s">
        <v>354</v>
      </c>
      <c r="D247" s="1" t="s">
        <v>811</v>
      </c>
      <c r="E247">
        <v>246</v>
      </c>
      <c r="F247">
        <v>28</v>
      </c>
      <c r="G247" t="s">
        <v>361</v>
      </c>
      <c r="H247" s="1">
        <v>978</v>
      </c>
      <c r="I247" s="1">
        <v>56</v>
      </c>
      <c r="J247" s="1">
        <v>922</v>
      </c>
      <c r="L247" s="1">
        <v>519</v>
      </c>
      <c r="M247" s="1">
        <v>20</v>
      </c>
      <c r="N247" s="1">
        <v>499</v>
      </c>
      <c r="AA247" s="1" t="str">
        <f t="shared" si="15"/>
        <v/>
      </c>
      <c r="AB247" t="s">
        <v>397</v>
      </c>
      <c r="AD247" s="9">
        <v>246</v>
      </c>
      <c r="AE247" s="9">
        <v>28</v>
      </c>
      <c r="AF247" s="9" t="s">
        <v>361</v>
      </c>
      <c r="AG247" s="4">
        <f t="shared" si="16"/>
        <v>0</v>
      </c>
      <c r="AH247" s="4">
        <f t="shared" si="17"/>
        <v>0</v>
      </c>
      <c r="AI247" s="4" t="str">
        <f t="shared" si="18"/>
        <v/>
      </c>
      <c r="AK247" s="5">
        <v>246</v>
      </c>
      <c r="AL247" s="1">
        <v>46.781210000000002</v>
      </c>
      <c r="AM247" s="1">
        <v>-117.07751699999901</v>
      </c>
      <c r="AN247" s="1">
        <f t="shared" si="19"/>
        <v>0</v>
      </c>
    </row>
    <row r="248" spans="1:40" x14ac:dyDescent="0.3">
      <c r="A248" t="s">
        <v>757</v>
      </c>
      <c r="B248" s="1" t="s">
        <v>793</v>
      </c>
      <c r="C248" t="s">
        <v>354</v>
      </c>
      <c r="D248" s="1" t="s">
        <v>811</v>
      </c>
      <c r="E248">
        <v>247</v>
      </c>
      <c r="F248">
        <v>29</v>
      </c>
      <c r="G248" t="s">
        <v>361</v>
      </c>
      <c r="H248" s="1">
        <v>903</v>
      </c>
      <c r="I248" s="1">
        <v>56</v>
      </c>
      <c r="J248" s="1">
        <v>847</v>
      </c>
      <c r="L248" s="1">
        <v>499</v>
      </c>
      <c r="M248" s="1">
        <v>20</v>
      </c>
      <c r="N248" s="1">
        <v>479</v>
      </c>
      <c r="AA248" s="1" t="str">
        <f t="shared" si="15"/>
        <v/>
      </c>
      <c r="AB248" t="s">
        <v>397</v>
      </c>
      <c r="AD248" s="9">
        <v>247</v>
      </c>
      <c r="AE248" s="9">
        <v>29</v>
      </c>
      <c r="AF248" s="9" t="s">
        <v>361</v>
      </c>
      <c r="AG248" s="4">
        <f t="shared" si="16"/>
        <v>0</v>
      </c>
      <c r="AH248" s="4">
        <f t="shared" si="17"/>
        <v>0</v>
      </c>
      <c r="AI248" s="4" t="str">
        <f t="shared" si="18"/>
        <v/>
      </c>
      <c r="AK248" s="5">
        <v>247</v>
      </c>
      <c r="AL248" s="1">
        <v>46.781374</v>
      </c>
      <c r="AM248" s="1">
        <v>-117.077098999999</v>
      </c>
      <c r="AN248" s="1">
        <f t="shared" si="19"/>
        <v>0</v>
      </c>
    </row>
    <row r="249" spans="1:40" x14ac:dyDescent="0.3">
      <c r="A249" t="s">
        <v>771</v>
      </c>
      <c r="B249" s="1" t="s">
        <v>793</v>
      </c>
      <c r="C249" t="s">
        <v>354</v>
      </c>
      <c r="D249" s="1" t="s">
        <v>812</v>
      </c>
      <c r="E249">
        <v>248</v>
      </c>
      <c r="F249">
        <v>30</v>
      </c>
      <c r="G249" t="s">
        <v>361</v>
      </c>
      <c r="H249" s="1">
        <v>1148</v>
      </c>
      <c r="I249" s="1">
        <v>56</v>
      </c>
      <c r="J249" s="1">
        <v>1092</v>
      </c>
      <c r="L249" s="1">
        <v>615</v>
      </c>
      <c r="M249" s="1">
        <v>20</v>
      </c>
      <c r="N249" s="1">
        <v>595</v>
      </c>
      <c r="AA249" s="1" t="str">
        <f t="shared" si="15"/>
        <v/>
      </c>
      <c r="AB249" t="s">
        <v>397</v>
      </c>
      <c r="AD249" s="9">
        <v>248</v>
      </c>
      <c r="AE249" s="9">
        <v>30</v>
      </c>
      <c r="AF249" s="9" t="s">
        <v>361</v>
      </c>
      <c r="AG249" s="4">
        <f t="shared" si="16"/>
        <v>0</v>
      </c>
      <c r="AH249" s="4">
        <f t="shared" si="17"/>
        <v>0</v>
      </c>
      <c r="AI249" s="4" t="str">
        <f t="shared" si="18"/>
        <v/>
      </c>
      <c r="AK249" s="5">
        <v>248</v>
      </c>
      <c r="AL249" s="1">
        <v>46.781164373999999</v>
      </c>
      <c r="AM249" s="1">
        <v>-117.076698913999</v>
      </c>
      <c r="AN249" s="1">
        <f t="shared" si="19"/>
        <v>0</v>
      </c>
    </row>
    <row r="250" spans="1:40" x14ac:dyDescent="0.3">
      <c r="A250" t="s">
        <v>553</v>
      </c>
      <c r="B250" s="1" t="s">
        <v>793</v>
      </c>
      <c r="C250" t="s">
        <v>355</v>
      </c>
      <c r="D250" s="1" t="s">
        <v>801</v>
      </c>
      <c r="E250">
        <v>249</v>
      </c>
      <c r="F250">
        <v>9</v>
      </c>
      <c r="G250" t="s">
        <v>367</v>
      </c>
      <c r="L250" s="1">
        <v>1333</v>
      </c>
      <c r="M250" s="1">
        <v>14</v>
      </c>
      <c r="N250" s="1">
        <v>1319</v>
      </c>
      <c r="P250">
        <v>11.6</v>
      </c>
      <c r="Q250">
        <v>5</v>
      </c>
      <c r="R250">
        <v>70.599999999999994</v>
      </c>
      <c r="S250">
        <v>23.9</v>
      </c>
      <c r="T250">
        <v>58.2</v>
      </c>
      <c r="U250" t="s">
        <v>419</v>
      </c>
      <c r="AA250" s="1" t="str">
        <f t="shared" si="15"/>
        <v>,moisture</v>
      </c>
      <c r="AB250" t="s">
        <v>835</v>
      </c>
      <c r="AD250" s="9">
        <v>249</v>
      </c>
      <c r="AE250" s="9">
        <v>9</v>
      </c>
      <c r="AF250" s="9" t="s">
        <v>367</v>
      </c>
      <c r="AG250" s="4">
        <f t="shared" si="16"/>
        <v>0</v>
      </c>
      <c r="AH250" s="4">
        <f t="shared" si="17"/>
        <v>0</v>
      </c>
      <c r="AI250" s="4" t="str">
        <f t="shared" si="18"/>
        <v/>
      </c>
      <c r="AK250" s="5">
        <v>249</v>
      </c>
      <c r="AL250" s="1">
        <v>46.781525999999999</v>
      </c>
      <c r="AM250" s="1">
        <v>-117.08586399999901</v>
      </c>
      <c r="AN250" s="1">
        <f t="shared" si="19"/>
        <v>0</v>
      </c>
    </row>
    <row r="251" spans="1:40" x14ac:dyDescent="0.3">
      <c r="A251" t="s">
        <v>572</v>
      </c>
      <c r="B251" s="1" t="s">
        <v>793</v>
      </c>
      <c r="C251" t="s">
        <v>355</v>
      </c>
      <c r="D251" s="1" t="s">
        <v>802</v>
      </c>
      <c r="E251">
        <v>250</v>
      </c>
      <c r="F251">
        <v>10</v>
      </c>
      <c r="G251" t="s">
        <v>367</v>
      </c>
      <c r="L251" s="1">
        <v>1089</v>
      </c>
      <c r="M251" s="1">
        <v>14</v>
      </c>
      <c r="N251" s="1">
        <v>1075</v>
      </c>
      <c r="P251">
        <v>10.9</v>
      </c>
      <c r="Q251">
        <v>5.0999999999999996</v>
      </c>
      <c r="R251">
        <v>68.900000000000006</v>
      </c>
      <c r="S251">
        <v>22.4</v>
      </c>
      <c r="T251">
        <v>57.3</v>
      </c>
      <c r="U251" t="s">
        <v>419</v>
      </c>
      <c r="AA251" s="1" t="str">
        <f t="shared" si="15"/>
        <v>,moisture</v>
      </c>
      <c r="AB251" t="s">
        <v>835</v>
      </c>
      <c r="AD251" s="9">
        <v>250</v>
      </c>
      <c r="AE251" s="9">
        <v>10</v>
      </c>
      <c r="AF251" s="9" t="s">
        <v>367</v>
      </c>
      <c r="AG251" s="4">
        <f t="shared" si="16"/>
        <v>0</v>
      </c>
      <c r="AH251" s="4">
        <f t="shared" si="17"/>
        <v>0</v>
      </c>
      <c r="AI251" s="4" t="str">
        <f t="shared" si="18"/>
        <v/>
      </c>
      <c r="AK251" s="5">
        <v>250</v>
      </c>
      <c r="AL251" s="1">
        <v>46.781644</v>
      </c>
      <c r="AM251" s="1">
        <v>-117.085445999999</v>
      </c>
      <c r="AN251" s="1">
        <f t="shared" si="19"/>
        <v>0</v>
      </c>
    </row>
    <row r="252" spans="1:40" x14ac:dyDescent="0.3">
      <c r="A252" t="s">
        <v>593</v>
      </c>
      <c r="B252" s="1" t="s">
        <v>793</v>
      </c>
      <c r="C252" t="s">
        <v>355</v>
      </c>
      <c r="D252" s="1" t="s">
        <v>803</v>
      </c>
      <c r="E252">
        <v>251</v>
      </c>
      <c r="F252">
        <v>11</v>
      </c>
      <c r="G252" t="s">
        <v>367</v>
      </c>
      <c r="L252" s="1">
        <v>841</v>
      </c>
      <c r="M252" s="1">
        <v>14</v>
      </c>
      <c r="N252" s="1">
        <v>827</v>
      </c>
      <c r="P252">
        <v>11.5</v>
      </c>
      <c r="Q252">
        <v>4.9000000000000004</v>
      </c>
      <c r="R252">
        <v>68.7</v>
      </c>
      <c r="S252">
        <v>22.4</v>
      </c>
      <c r="T252">
        <v>53.6</v>
      </c>
      <c r="U252" t="s">
        <v>419</v>
      </c>
      <c r="AA252" s="1" t="str">
        <f t="shared" si="15"/>
        <v>,moisture</v>
      </c>
      <c r="AB252" t="s">
        <v>835</v>
      </c>
      <c r="AD252" s="9">
        <v>251</v>
      </c>
      <c r="AE252" s="9">
        <v>11</v>
      </c>
      <c r="AF252" s="9" t="s">
        <v>367</v>
      </c>
      <c r="AG252" s="4">
        <f t="shared" si="16"/>
        <v>0</v>
      </c>
      <c r="AH252" s="4">
        <f t="shared" si="17"/>
        <v>0</v>
      </c>
      <c r="AI252" s="4" t="str">
        <f t="shared" si="18"/>
        <v/>
      </c>
      <c r="AK252" s="5">
        <v>251</v>
      </c>
      <c r="AL252" s="1">
        <v>46.781492</v>
      </c>
      <c r="AM252" s="1">
        <v>-117.085027999999</v>
      </c>
      <c r="AN252" s="1">
        <f t="shared" si="19"/>
        <v>0</v>
      </c>
    </row>
    <row r="253" spans="1:40" x14ac:dyDescent="0.3">
      <c r="A253" t="s">
        <v>617</v>
      </c>
      <c r="B253" s="1" t="s">
        <v>793</v>
      </c>
      <c r="C253" t="s">
        <v>355</v>
      </c>
      <c r="D253" s="1" t="s">
        <v>804</v>
      </c>
      <c r="E253">
        <v>252</v>
      </c>
      <c r="F253">
        <v>12</v>
      </c>
      <c r="G253" t="s">
        <v>367</v>
      </c>
      <c r="L253" s="1">
        <v>819</v>
      </c>
      <c r="M253" s="1">
        <v>14</v>
      </c>
      <c r="N253" s="1">
        <v>805</v>
      </c>
      <c r="P253">
        <v>11.6</v>
      </c>
      <c r="Q253">
        <v>4.7</v>
      </c>
      <c r="R253">
        <v>68.599999999999994</v>
      </c>
      <c r="S253">
        <v>22.2</v>
      </c>
      <c r="T253">
        <v>52.2</v>
      </c>
      <c r="U253" t="s">
        <v>419</v>
      </c>
      <c r="AA253" s="1" t="str">
        <f t="shared" si="15"/>
        <v>,moisture</v>
      </c>
      <c r="AB253" t="s">
        <v>835</v>
      </c>
      <c r="AD253" s="9">
        <v>252</v>
      </c>
      <c r="AE253" s="9">
        <v>12</v>
      </c>
      <c r="AF253" s="9" t="s">
        <v>367</v>
      </c>
      <c r="AG253" s="4">
        <f t="shared" si="16"/>
        <v>0</v>
      </c>
      <c r="AH253" s="4">
        <f t="shared" si="17"/>
        <v>0</v>
      </c>
      <c r="AI253" s="4" t="str">
        <f t="shared" si="18"/>
        <v/>
      </c>
      <c r="AK253" s="5">
        <v>252</v>
      </c>
      <c r="AL253" s="1">
        <v>46.781555836000003</v>
      </c>
      <c r="AM253" s="1">
        <v>-117.084578532999</v>
      </c>
      <c r="AN253" s="1">
        <f t="shared" si="19"/>
        <v>0</v>
      </c>
    </row>
    <row r="254" spans="1:40" x14ac:dyDescent="0.3">
      <c r="A254" t="s">
        <v>618</v>
      </c>
      <c r="B254" s="1" t="s">
        <v>793</v>
      </c>
      <c r="C254" t="s">
        <v>355</v>
      </c>
      <c r="D254" s="1" t="s">
        <v>804</v>
      </c>
      <c r="E254">
        <v>253</v>
      </c>
      <c r="F254">
        <v>13</v>
      </c>
      <c r="G254" t="s">
        <v>367</v>
      </c>
      <c r="L254" s="1">
        <v>1294</v>
      </c>
      <c r="M254" s="1">
        <v>14</v>
      </c>
      <c r="N254" s="1">
        <v>1280</v>
      </c>
      <c r="P254">
        <v>10.3</v>
      </c>
      <c r="Q254">
        <v>4.8</v>
      </c>
      <c r="R254">
        <v>69.099999999999994</v>
      </c>
      <c r="S254">
        <v>20.5</v>
      </c>
      <c r="T254">
        <v>57.1</v>
      </c>
      <c r="U254" t="s">
        <v>419</v>
      </c>
      <c r="AA254" s="1" t="str">
        <f t="shared" si="15"/>
        <v>,moisture</v>
      </c>
      <c r="AB254" t="s">
        <v>835</v>
      </c>
      <c r="AD254" s="9">
        <v>253</v>
      </c>
      <c r="AE254" s="9">
        <v>13</v>
      </c>
      <c r="AF254" s="9" t="s">
        <v>367</v>
      </c>
      <c r="AG254" s="4">
        <f t="shared" si="16"/>
        <v>0</v>
      </c>
      <c r="AH254" s="4">
        <f t="shared" si="17"/>
        <v>0</v>
      </c>
      <c r="AI254" s="4" t="str">
        <f t="shared" si="18"/>
        <v/>
      </c>
      <c r="AK254" s="5">
        <v>253</v>
      </c>
      <c r="AL254" s="1">
        <v>46.781534000000001</v>
      </c>
      <c r="AM254" s="1">
        <v>-117.08419199999901</v>
      </c>
      <c r="AN254" s="1">
        <f t="shared" si="19"/>
        <v>0</v>
      </c>
    </row>
    <row r="255" spans="1:40" x14ac:dyDescent="0.3">
      <c r="A255" t="s">
        <v>639</v>
      </c>
      <c r="B255" s="1" t="s">
        <v>793</v>
      </c>
      <c r="C255" t="s">
        <v>355</v>
      </c>
      <c r="D255" s="1" t="s">
        <v>805</v>
      </c>
      <c r="E255">
        <v>254</v>
      </c>
      <c r="F255">
        <v>14</v>
      </c>
      <c r="G255" t="s">
        <v>367</v>
      </c>
      <c r="L255" s="1">
        <v>1099</v>
      </c>
      <c r="M255" s="1">
        <v>14</v>
      </c>
      <c r="N255" s="1">
        <v>1085</v>
      </c>
      <c r="P255">
        <v>11.1</v>
      </c>
      <c r="Q255">
        <v>4.8</v>
      </c>
      <c r="R255">
        <v>69.8</v>
      </c>
      <c r="S255">
        <v>21.6</v>
      </c>
      <c r="T255">
        <v>56.2</v>
      </c>
      <c r="U255" t="s">
        <v>419</v>
      </c>
      <c r="AA255" s="1" t="str">
        <f t="shared" si="15"/>
        <v>,moisture</v>
      </c>
      <c r="AB255" t="s">
        <v>835</v>
      </c>
      <c r="AD255" s="9">
        <v>254</v>
      </c>
      <c r="AE255" s="9">
        <v>14</v>
      </c>
      <c r="AF255" s="9" t="s">
        <v>367</v>
      </c>
      <c r="AG255" s="4">
        <f t="shared" si="16"/>
        <v>0</v>
      </c>
      <c r="AH255" s="4">
        <f t="shared" si="17"/>
        <v>0</v>
      </c>
      <c r="AI255" s="4" t="str">
        <f t="shared" si="18"/>
        <v/>
      </c>
      <c r="AK255" s="5">
        <v>254</v>
      </c>
      <c r="AL255" s="1">
        <v>46.781596999999998</v>
      </c>
      <c r="AM255" s="1">
        <v>-117.083773999999</v>
      </c>
      <c r="AN255" s="1">
        <f t="shared" si="19"/>
        <v>0</v>
      </c>
    </row>
    <row r="256" spans="1:40" x14ac:dyDescent="0.3">
      <c r="A256" t="s">
        <v>657</v>
      </c>
      <c r="B256" s="1" t="s">
        <v>793</v>
      </c>
      <c r="C256" t="s">
        <v>355</v>
      </c>
      <c r="D256" s="1" t="s">
        <v>806</v>
      </c>
      <c r="E256">
        <v>255</v>
      </c>
      <c r="F256">
        <v>15</v>
      </c>
      <c r="G256" t="s">
        <v>367</v>
      </c>
      <c r="L256" s="1">
        <v>1335</v>
      </c>
      <c r="M256" s="1">
        <v>14</v>
      </c>
      <c r="N256" s="1">
        <v>1321</v>
      </c>
      <c r="P256">
        <v>10</v>
      </c>
      <c r="Q256">
        <v>5.2</v>
      </c>
      <c r="R256">
        <v>69.099999999999994</v>
      </c>
      <c r="S256">
        <v>21.3</v>
      </c>
      <c r="T256">
        <v>56.2</v>
      </c>
      <c r="U256" t="s">
        <v>419</v>
      </c>
      <c r="AA256" s="1" t="str">
        <f t="shared" si="15"/>
        <v>,moisture</v>
      </c>
      <c r="AB256" t="s">
        <v>835</v>
      </c>
      <c r="AD256" s="9">
        <v>255</v>
      </c>
      <c r="AE256" s="9">
        <v>15</v>
      </c>
      <c r="AF256" s="9" t="s">
        <v>367</v>
      </c>
      <c r="AG256" s="4">
        <f t="shared" si="16"/>
        <v>0</v>
      </c>
      <c r="AH256" s="4">
        <f t="shared" si="17"/>
        <v>0</v>
      </c>
      <c r="AI256" s="4" t="str">
        <f t="shared" si="18"/>
        <v/>
      </c>
      <c r="AK256" s="5">
        <v>255</v>
      </c>
      <c r="AL256" s="1">
        <v>46.781517999999998</v>
      </c>
      <c r="AM256" s="1">
        <v>-117.083355999999</v>
      </c>
      <c r="AN256" s="1">
        <f t="shared" si="19"/>
        <v>0</v>
      </c>
    </row>
    <row r="257" spans="1:40" x14ac:dyDescent="0.3">
      <c r="A257" t="s">
        <v>433</v>
      </c>
      <c r="B257" s="1" t="s">
        <v>793</v>
      </c>
      <c r="C257" t="s">
        <v>795</v>
      </c>
      <c r="D257" s="1" t="s">
        <v>796</v>
      </c>
      <c r="E257">
        <v>256</v>
      </c>
      <c r="F257">
        <v>16</v>
      </c>
      <c r="G257" t="s">
        <v>367</v>
      </c>
      <c r="H257" s="1">
        <v>1754</v>
      </c>
      <c r="I257" s="1">
        <v>259</v>
      </c>
      <c r="J257" s="1">
        <v>1495</v>
      </c>
      <c r="L257" s="1">
        <v>427</v>
      </c>
      <c r="M257" s="1">
        <v>16</v>
      </c>
      <c r="N257" s="1">
        <v>411</v>
      </c>
      <c r="O257" s="1">
        <v>48.1</v>
      </c>
      <c r="Q257">
        <v>6.8</v>
      </c>
      <c r="T257">
        <v>47.5</v>
      </c>
      <c r="AA257" s="1" t="str">
        <f t="shared" si="15"/>
        <v/>
      </c>
      <c r="AB257" t="s">
        <v>397</v>
      </c>
      <c r="AD257" s="9">
        <v>256</v>
      </c>
      <c r="AE257" s="9">
        <v>16</v>
      </c>
      <c r="AF257" s="9" t="s">
        <v>367</v>
      </c>
      <c r="AG257" s="4">
        <f t="shared" si="16"/>
        <v>0</v>
      </c>
      <c r="AH257" s="4">
        <f t="shared" si="17"/>
        <v>0</v>
      </c>
      <c r="AI257" s="4" t="str">
        <f t="shared" si="18"/>
        <v/>
      </c>
      <c r="AK257" s="5">
        <v>256</v>
      </c>
      <c r="AL257" s="1">
        <v>46.781587000000002</v>
      </c>
      <c r="AM257" s="1">
        <v>-117.082937999999</v>
      </c>
      <c r="AN257" s="1">
        <f t="shared" si="19"/>
        <v>0</v>
      </c>
    </row>
    <row r="258" spans="1:40" x14ac:dyDescent="0.3">
      <c r="A258" t="s">
        <v>434</v>
      </c>
      <c r="B258" s="1" t="s">
        <v>793</v>
      </c>
      <c r="C258" t="s">
        <v>795</v>
      </c>
      <c r="D258" s="1" t="s">
        <v>796</v>
      </c>
      <c r="E258">
        <v>257</v>
      </c>
      <c r="F258">
        <v>17</v>
      </c>
      <c r="G258" t="s">
        <v>367</v>
      </c>
      <c r="H258" s="1">
        <v>1513</v>
      </c>
      <c r="I258" s="1">
        <v>259</v>
      </c>
      <c r="J258" s="1">
        <v>1254</v>
      </c>
      <c r="L258" s="1">
        <v>427</v>
      </c>
      <c r="M258" s="1">
        <v>16</v>
      </c>
      <c r="N258" s="1">
        <v>411</v>
      </c>
      <c r="O258" s="1">
        <v>45.5</v>
      </c>
      <c r="Q258">
        <v>7.9</v>
      </c>
      <c r="T258">
        <v>47.7</v>
      </c>
      <c r="X258" t="s">
        <v>513</v>
      </c>
      <c r="AA258" s="1" t="str">
        <f t="shared" si="15"/>
        <v>,empty residue bag</v>
      </c>
      <c r="AB258" t="s">
        <v>822</v>
      </c>
      <c r="AD258" s="9">
        <v>257</v>
      </c>
      <c r="AE258" s="9">
        <v>17</v>
      </c>
      <c r="AF258" s="9" t="s">
        <v>367</v>
      </c>
      <c r="AG258" s="4">
        <f t="shared" si="16"/>
        <v>0</v>
      </c>
      <c r="AH258" s="4">
        <f t="shared" si="17"/>
        <v>0</v>
      </c>
      <c r="AI258" s="4" t="str">
        <f t="shared" si="18"/>
        <v/>
      </c>
      <c r="AK258" s="5">
        <v>257</v>
      </c>
      <c r="AL258" s="1">
        <v>46.781624000000001</v>
      </c>
      <c r="AM258" s="1">
        <v>-117.08251999999899</v>
      </c>
      <c r="AN258" s="1">
        <f t="shared" si="19"/>
        <v>0</v>
      </c>
    </row>
    <row r="259" spans="1:40" x14ac:dyDescent="0.3">
      <c r="A259" s="1"/>
      <c r="B259" s="1"/>
      <c r="C259" s="1"/>
      <c r="D259" s="1" t="s">
        <v>797</v>
      </c>
      <c r="E259" s="1">
        <v>258</v>
      </c>
      <c r="F259" s="1">
        <v>18</v>
      </c>
      <c r="G259" s="1" t="s">
        <v>367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9">
        <v>258</v>
      </c>
      <c r="AE259" s="9">
        <v>18</v>
      </c>
      <c r="AF259" s="9" t="s">
        <v>367</v>
      </c>
      <c r="AG259" s="4">
        <f t="shared" ref="AG259:AG266" si="20">E259-AD259</f>
        <v>0</v>
      </c>
      <c r="AH259" s="4">
        <f t="shared" ref="AH259:AH266" si="21">AE259-F259</f>
        <v>0</v>
      </c>
      <c r="AI259" s="4" t="str">
        <f t="shared" ref="AI259:AI266" si="22">IF(AF259=G259,"","error")</f>
        <v/>
      </c>
      <c r="AK259" s="5">
        <v>258</v>
      </c>
      <c r="AL259" s="1">
        <v>46.781426000000003</v>
      </c>
      <c r="AM259" s="1">
        <v>-117.082101999999</v>
      </c>
      <c r="AN259" s="1">
        <f t="shared" si="19"/>
        <v>0</v>
      </c>
    </row>
    <row r="260" spans="1:40" x14ac:dyDescent="0.3">
      <c r="A260" t="s">
        <v>472</v>
      </c>
      <c r="B260" s="1" t="s">
        <v>793</v>
      </c>
      <c r="C260" t="s">
        <v>795</v>
      </c>
      <c r="D260" s="1" t="s">
        <v>798</v>
      </c>
      <c r="E260">
        <v>259</v>
      </c>
      <c r="F260">
        <v>19</v>
      </c>
      <c r="G260" t="s">
        <v>367</v>
      </c>
      <c r="H260" s="1">
        <v>1107</v>
      </c>
      <c r="I260" s="1">
        <v>259</v>
      </c>
      <c r="J260" s="1">
        <v>848</v>
      </c>
      <c r="L260" s="1">
        <v>339</v>
      </c>
      <c r="M260" s="1">
        <v>16</v>
      </c>
      <c r="N260" s="1">
        <v>323</v>
      </c>
      <c r="O260" s="1">
        <v>48.7</v>
      </c>
      <c r="Q260">
        <v>6.3</v>
      </c>
      <c r="T260">
        <v>47.8</v>
      </c>
      <c r="X260" t="s">
        <v>513</v>
      </c>
      <c r="AA260" s="1" t="str">
        <f t="shared" ref="AA260:AA268" si="23">_xlfn.CONCAT(IF(K260&lt;&gt;"",K260,""),IF(U260&lt;&gt;"",_xlfn.CONCAT(",",U260),""),IF(V260&lt;&gt;"",_xlfn.CONCAT(",",V260),""),IF(W260&lt;&gt;"",_xlfn.CONCAT(",",W260),""),IF(X260&lt;&gt;"",_xlfn.CONCAT(",",X260),""),IF(Y260&lt;&gt;"",_xlfn.CONCAT(",",Y260),""))</f>
        <v>,empty residue bag</v>
      </c>
      <c r="AB260" t="s">
        <v>822</v>
      </c>
      <c r="AD260" s="9">
        <v>259</v>
      </c>
      <c r="AE260" s="9">
        <v>19</v>
      </c>
      <c r="AF260" s="9" t="s">
        <v>367</v>
      </c>
      <c r="AG260" s="4">
        <f t="shared" si="20"/>
        <v>0</v>
      </c>
      <c r="AH260" s="4">
        <f t="shared" si="21"/>
        <v>0</v>
      </c>
      <c r="AI260" s="4" t="str">
        <f t="shared" si="22"/>
        <v/>
      </c>
      <c r="AK260" s="5">
        <v>259</v>
      </c>
      <c r="AL260" s="1">
        <v>46.781565000000001</v>
      </c>
      <c r="AM260" s="1">
        <v>-117.081683999999</v>
      </c>
      <c r="AN260" s="1">
        <f t="shared" ref="AN260:AN323" si="24">AK260-AD260</f>
        <v>0</v>
      </c>
    </row>
    <row r="261" spans="1:40" x14ac:dyDescent="0.3">
      <c r="A261" t="s">
        <v>680</v>
      </c>
      <c r="B261" s="1" t="s">
        <v>793</v>
      </c>
      <c r="C261" t="s">
        <v>355</v>
      </c>
      <c r="D261" s="1" t="s">
        <v>807</v>
      </c>
      <c r="E261">
        <v>260</v>
      </c>
      <c r="F261">
        <v>20</v>
      </c>
      <c r="G261" t="s">
        <v>367</v>
      </c>
      <c r="H261" s="1">
        <v>2456</v>
      </c>
      <c r="I261" s="1">
        <v>55</v>
      </c>
      <c r="J261" s="1">
        <v>2401</v>
      </c>
      <c r="L261" s="1">
        <v>880</v>
      </c>
      <c r="M261" s="1">
        <v>14</v>
      </c>
      <c r="N261" s="1">
        <v>866</v>
      </c>
      <c r="P261">
        <v>11.6</v>
      </c>
      <c r="Q261">
        <v>13.1</v>
      </c>
      <c r="R261">
        <v>66</v>
      </c>
      <c r="S261">
        <v>31</v>
      </c>
      <c r="T261">
        <v>55.5</v>
      </c>
      <c r="AA261" s="1" t="str">
        <f t="shared" si="23"/>
        <v/>
      </c>
      <c r="AB261" t="s">
        <v>397</v>
      </c>
      <c r="AD261" s="9">
        <v>260</v>
      </c>
      <c r="AE261" s="9">
        <v>20</v>
      </c>
      <c r="AF261" s="9" t="s">
        <v>367</v>
      </c>
      <c r="AG261" s="4">
        <f t="shared" si="20"/>
        <v>0</v>
      </c>
      <c r="AH261" s="4">
        <f t="shared" si="21"/>
        <v>0</v>
      </c>
      <c r="AI261" s="4" t="str">
        <f t="shared" si="22"/>
        <v/>
      </c>
      <c r="AK261" s="5">
        <v>260</v>
      </c>
      <c r="AL261" s="1">
        <v>46.781567000000003</v>
      </c>
      <c r="AM261" s="1">
        <v>-117.081265999999</v>
      </c>
      <c r="AN261" s="1">
        <f t="shared" si="24"/>
        <v>0</v>
      </c>
    </row>
    <row r="262" spans="1:40" x14ac:dyDescent="0.3">
      <c r="A262" t="s">
        <v>411</v>
      </c>
      <c r="B262" s="1" t="s">
        <v>793</v>
      </c>
      <c r="C262" t="s">
        <v>352</v>
      </c>
      <c r="D262" s="1" t="s">
        <v>794</v>
      </c>
      <c r="E262">
        <v>261</v>
      </c>
      <c r="F262">
        <v>21</v>
      </c>
      <c r="G262" t="s">
        <v>367</v>
      </c>
      <c r="H262" s="1">
        <v>1684</v>
      </c>
      <c r="I262" s="1">
        <v>259</v>
      </c>
      <c r="J262" s="1">
        <v>1425</v>
      </c>
      <c r="K262" s="1" t="s">
        <v>524</v>
      </c>
      <c r="L262" s="1">
        <v>687</v>
      </c>
      <c r="M262" s="1">
        <v>16</v>
      </c>
      <c r="N262" s="1">
        <v>671</v>
      </c>
      <c r="P262">
        <v>13.5</v>
      </c>
      <c r="Q262">
        <v>7.7</v>
      </c>
      <c r="R262">
        <v>64.8</v>
      </c>
      <c r="T262">
        <v>52.3</v>
      </c>
      <c r="U262" t="s">
        <v>419</v>
      </c>
      <c r="AA262" s="1" t="str">
        <f t="shared" si="23"/>
        <v>Paper document originally said "Bag Wt 272g", I think this should be the 259g Bag. It might have been  tared with the paper bag(s) inside,moisture</v>
      </c>
      <c r="AB262" t="s">
        <v>820</v>
      </c>
      <c r="AD262" s="9">
        <v>261</v>
      </c>
      <c r="AE262" s="9">
        <v>21</v>
      </c>
      <c r="AF262" s="9" t="s">
        <v>367</v>
      </c>
      <c r="AG262" s="4">
        <f t="shared" si="20"/>
        <v>0</v>
      </c>
      <c r="AH262" s="4">
        <f t="shared" si="21"/>
        <v>0</v>
      </c>
      <c r="AI262" s="4" t="str">
        <f t="shared" si="22"/>
        <v/>
      </c>
      <c r="AK262" s="5">
        <v>261</v>
      </c>
      <c r="AL262" s="1">
        <v>46.781422999999997</v>
      </c>
      <c r="AM262" s="1">
        <v>-117.08084799999899</v>
      </c>
      <c r="AN262" s="1">
        <f t="shared" si="24"/>
        <v>0</v>
      </c>
    </row>
    <row r="263" spans="1:40" x14ac:dyDescent="0.3">
      <c r="A263" t="s">
        <v>412</v>
      </c>
      <c r="B263" s="1" t="s">
        <v>793</v>
      </c>
      <c r="C263" t="s">
        <v>352</v>
      </c>
      <c r="D263" s="1" t="s">
        <v>794</v>
      </c>
      <c r="E263">
        <v>262</v>
      </c>
      <c r="F263">
        <v>22</v>
      </c>
      <c r="G263" t="s">
        <v>367</v>
      </c>
      <c r="L263" s="1">
        <v>553</v>
      </c>
      <c r="M263" s="1">
        <v>16</v>
      </c>
      <c r="N263" s="1">
        <v>537</v>
      </c>
      <c r="P263">
        <v>14.2</v>
      </c>
      <c r="Q263">
        <v>11.1</v>
      </c>
      <c r="R263">
        <v>62.3</v>
      </c>
      <c r="T263">
        <v>51.5</v>
      </c>
      <c r="AA263" s="1" t="str">
        <f t="shared" si="23"/>
        <v/>
      </c>
      <c r="AB263" t="s">
        <v>397</v>
      </c>
      <c r="AD263" s="9">
        <v>262</v>
      </c>
      <c r="AE263" s="9">
        <v>22</v>
      </c>
      <c r="AF263" s="9" t="s">
        <v>367</v>
      </c>
      <c r="AG263" s="4">
        <f t="shared" si="20"/>
        <v>0</v>
      </c>
      <c r="AH263" s="4">
        <f t="shared" si="21"/>
        <v>0</v>
      </c>
      <c r="AI263" s="4" t="str">
        <f t="shared" si="22"/>
        <v/>
      </c>
      <c r="AK263" s="5">
        <v>262</v>
      </c>
      <c r="AL263" s="1">
        <v>46.781686000000001</v>
      </c>
      <c r="AM263" s="1">
        <v>-117.080429999999</v>
      </c>
      <c r="AN263" s="1">
        <f t="shared" si="24"/>
        <v>0</v>
      </c>
    </row>
    <row r="264" spans="1:40" x14ac:dyDescent="0.3">
      <c r="A264" t="s">
        <v>703</v>
      </c>
      <c r="B264" s="1" t="s">
        <v>793</v>
      </c>
      <c r="C264" t="s">
        <v>354</v>
      </c>
      <c r="D264" s="1" t="s">
        <v>808</v>
      </c>
      <c r="E264">
        <v>263</v>
      </c>
      <c r="F264">
        <v>23</v>
      </c>
      <c r="G264" t="s">
        <v>367</v>
      </c>
      <c r="H264" s="1">
        <v>575</v>
      </c>
      <c r="I264" s="1">
        <v>56</v>
      </c>
      <c r="J264" s="1">
        <v>519</v>
      </c>
      <c r="L264" s="1">
        <v>311</v>
      </c>
      <c r="M264" s="1">
        <v>20</v>
      </c>
      <c r="N264" s="1">
        <v>291</v>
      </c>
      <c r="AA264" s="1" t="str">
        <f t="shared" si="23"/>
        <v/>
      </c>
      <c r="AB264" t="s">
        <v>397</v>
      </c>
      <c r="AD264" s="9">
        <v>263</v>
      </c>
      <c r="AE264" s="9">
        <v>23</v>
      </c>
      <c r="AF264" s="9" t="s">
        <v>367</v>
      </c>
      <c r="AG264" s="4">
        <f t="shared" si="20"/>
        <v>0</v>
      </c>
      <c r="AH264" s="4">
        <f t="shared" si="21"/>
        <v>0</v>
      </c>
      <c r="AI264" s="4" t="str">
        <f t="shared" si="22"/>
        <v/>
      </c>
      <c r="AK264" s="5">
        <v>263</v>
      </c>
      <c r="AL264" s="1">
        <v>46.781657000000003</v>
      </c>
      <c r="AM264" s="1">
        <v>-117.080011999999</v>
      </c>
      <c r="AN264" s="1">
        <f t="shared" si="24"/>
        <v>0</v>
      </c>
    </row>
    <row r="265" spans="1:40" x14ac:dyDescent="0.3">
      <c r="A265" t="s">
        <v>722</v>
      </c>
      <c r="B265" s="1" t="s">
        <v>793</v>
      </c>
      <c r="C265" t="s">
        <v>354</v>
      </c>
      <c r="D265" s="1" t="s">
        <v>809</v>
      </c>
      <c r="E265">
        <v>264</v>
      </c>
      <c r="F265">
        <v>24</v>
      </c>
      <c r="G265" t="s">
        <v>367</v>
      </c>
      <c r="H265" s="1">
        <v>889</v>
      </c>
      <c r="I265" s="1">
        <v>56</v>
      </c>
      <c r="J265" s="1">
        <v>833</v>
      </c>
      <c r="L265" s="1">
        <v>450</v>
      </c>
      <c r="M265" s="1">
        <v>20</v>
      </c>
      <c r="N265" s="1">
        <v>430</v>
      </c>
      <c r="AA265" s="1" t="str">
        <f t="shared" si="23"/>
        <v/>
      </c>
      <c r="AB265" t="s">
        <v>397</v>
      </c>
      <c r="AD265" s="9">
        <v>264</v>
      </c>
      <c r="AE265" s="9">
        <v>24</v>
      </c>
      <c r="AF265" s="9" t="s">
        <v>367</v>
      </c>
      <c r="AG265" s="4">
        <f t="shared" si="20"/>
        <v>0</v>
      </c>
      <c r="AH265" s="4">
        <f t="shared" si="21"/>
        <v>0</v>
      </c>
      <c r="AI265" s="4" t="str">
        <f t="shared" si="22"/>
        <v/>
      </c>
      <c r="AK265" s="5">
        <v>264</v>
      </c>
      <c r="AL265" s="1">
        <v>46.781621000000001</v>
      </c>
      <c r="AM265" s="1">
        <v>-117.07959399999901</v>
      </c>
      <c r="AN265" s="1">
        <f t="shared" si="24"/>
        <v>0</v>
      </c>
    </row>
    <row r="266" spans="1:40" x14ac:dyDescent="0.3">
      <c r="A266" t="s">
        <v>494</v>
      </c>
      <c r="B266" s="1" t="s">
        <v>793</v>
      </c>
      <c r="C266" t="s">
        <v>795</v>
      </c>
      <c r="D266" s="1" t="s">
        <v>799</v>
      </c>
      <c r="E266">
        <v>265</v>
      </c>
      <c r="F266">
        <v>25</v>
      </c>
      <c r="G266" t="s">
        <v>367</v>
      </c>
      <c r="H266" s="1">
        <v>1259</v>
      </c>
      <c r="I266" s="1">
        <v>259</v>
      </c>
      <c r="J266" s="1">
        <v>1000</v>
      </c>
      <c r="L266" s="1">
        <v>332</v>
      </c>
      <c r="M266" s="1">
        <v>16</v>
      </c>
      <c r="N266" s="1">
        <v>316</v>
      </c>
      <c r="O266" s="1">
        <v>49</v>
      </c>
      <c r="Q266">
        <v>6.2</v>
      </c>
      <c r="T266">
        <v>48.1</v>
      </c>
      <c r="X266" t="s">
        <v>513</v>
      </c>
      <c r="AA266" s="1" t="str">
        <f t="shared" si="23"/>
        <v>,empty residue bag</v>
      </c>
      <c r="AB266" t="s">
        <v>822</v>
      </c>
      <c r="AD266" s="9">
        <v>265</v>
      </c>
      <c r="AE266" s="9">
        <v>25</v>
      </c>
      <c r="AF266" s="9" t="s">
        <v>367</v>
      </c>
      <c r="AG266" s="4">
        <f t="shared" si="20"/>
        <v>0</v>
      </c>
      <c r="AH266" s="4">
        <f t="shared" si="21"/>
        <v>0</v>
      </c>
      <c r="AI266" s="4" t="str">
        <f t="shared" si="22"/>
        <v/>
      </c>
      <c r="AK266" s="5">
        <v>265</v>
      </c>
      <c r="AL266" s="1">
        <v>46.781533819000003</v>
      </c>
      <c r="AM266" s="1">
        <v>-117.079158097999</v>
      </c>
      <c r="AN266" s="1">
        <f t="shared" si="24"/>
        <v>0</v>
      </c>
    </row>
    <row r="267" spans="1:40" x14ac:dyDescent="0.3">
      <c r="A267" t="s">
        <v>495</v>
      </c>
      <c r="B267" s="1" t="s">
        <v>793</v>
      </c>
      <c r="C267" t="s">
        <v>795</v>
      </c>
      <c r="D267" s="1" t="s">
        <v>799</v>
      </c>
      <c r="E267">
        <v>266</v>
      </c>
      <c r="F267">
        <v>26</v>
      </c>
      <c r="G267" t="s">
        <v>367</v>
      </c>
      <c r="H267" s="1">
        <v>1475</v>
      </c>
      <c r="I267" s="1">
        <v>259</v>
      </c>
      <c r="J267" s="1">
        <v>1216</v>
      </c>
      <c r="L267" s="1">
        <v>395</v>
      </c>
      <c r="M267" s="1">
        <v>16</v>
      </c>
      <c r="N267" s="1">
        <v>379</v>
      </c>
      <c r="O267" s="1">
        <v>47</v>
      </c>
      <c r="Q267">
        <v>7.1</v>
      </c>
      <c r="T267">
        <v>47.1</v>
      </c>
      <c r="AA267" s="1" t="str">
        <f t="shared" si="23"/>
        <v/>
      </c>
      <c r="AB267" t="s">
        <v>397</v>
      </c>
      <c r="AD267" s="9">
        <v>266</v>
      </c>
      <c r="AE267" s="9">
        <v>26</v>
      </c>
      <c r="AF267" s="9" t="s">
        <v>367</v>
      </c>
      <c r="AG267" s="4">
        <f t="shared" ref="AG267:AG330" si="25">E267-AD267</f>
        <v>0</v>
      </c>
      <c r="AH267" s="4">
        <f t="shared" ref="AH267:AH330" si="26">AE267-F267</f>
        <v>0</v>
      </c>
      <c r="AI267" s="4" t="str">
        <f t="shared" ref="AI267:AI330" si="27">IF(AF267=G267,"","error")</f>
        <v/>
      </c>
      <c r="AK267" s="5">
        <v>266</v>
      </c>
      <c r="AL267" s="1">
        <v>46.781554</v>
      </c>
      <c r="AM267" s="1">
        <v>-117.078757999999</v>
      </c>
      <c r="AN267" s="1">
        <f t="shared" si="24"/>
        <v>0</v>
      </c>
    </row>
    <row r="268" spans="1:40" s="1" customFormat="1" x14ac:dyDescent="0.3">
      <c r="A268" s="1" t="s">
        <v>543</v>
      </c>
      <c r="B268" s="1" t="s">
        <v>793</v>
      </c>
      <c r="C268" s="1" t="s">
        <v>353</v>
      </c>
      <c r="D268" s="1" t="s">
        <v>800</v>
      </c>
      <c r="E268" s="1">
        <v>267</v>
      </c>
      <c r="F268" s="1">
        <v>27</v>
      </c>
      <c r="G268" s="1" t="s">
        <v>367</v>
      </c>
      <c r="H268" s="1">
        <v>1101</v>
      </c>
      <c r="I268" s="1">
        <v>56</v>
      </c>
      <c r="J268" s="1">
        <v>1045</v>
      </c>
      <c r="L268" s="1">
        <v>305</v>
      </c>
      <c r="M268" s="1">
        <v>19</v>
      </c>
      <c r="N268" s="1">
        <v>286</v>
      </c>
      <c r="AA268" s="1" t="str">
        <f t="shared" si="23"/>
        <v/>
      </c>
      <c r="AB268" s="1" t="s">
        <v>397</v>
      </c>
      <c r="AD268" s="9"/>
      <c r="AE268" s="9"/>
      <c r="AF268" s="9"/>
      <c r="AG268" s="4"/>
      <c r="AH268" s="4"/>
      <c r="AI268" s="4"/>
      <c r="AK268" s="5"/>
      <c r="AL268" s="5"/>
      <c r="AM268" s="5"/>
    </row>
    <row r="269" spans="1:40" x14ac:dyDescent="0.3">
      <c r="A269" t="s">
        <v>740</v>
      </c>
      <c r="B269" s="1" t="s">
        <v>793</v>
      </c>
      <c r="C269" t="s">
        <v>354</v>
      </c>
      <c r="D269" s="1" t="s">
        <v>810</v>
      </c>
      <c r="E269">
        <v>268</v>
      </c>
      <c r="F269">
        <v>28</v>
      </c>
      <c r="G269" t="s">
        <v>367</v>
      </c>
      <c r="H269" s="1">
        <v>544</v>
      </c>
      <c r="I269" s="1">
        <v>56</v>
      </c>
      <c r="J269" s="1">
        <v>488</v>
      </c>
      <c r="L269" s="1">
        <v>275</v>
      </c>
      <c r="M269" s="1">
        <v>20</v>
      </c>
      <c r="N269" s="1">
        <v>255</v>
      </c>
      <c r="AA269" s="1" t="str">
        <f t="shared" ref="AA269:AA300" si="28">_xlfn.CONCAT(IF(K269&lt;&gt;"",K269,""),IF(U269&lt;&gt;"",_xlfn.CONCAT(",",U269),""),IF(V269&lt;&gt;"",_xlfn.CONCAT(",",V269),""),IF(W269&lt;&gt;"",_xlfn.CONCAT(",",W269),""),IF(X269&lt;&gt;"",_xlfn.CONCAT(",",X269),""),IF(Y269&lt;&gt;"",_xlfn.CONCAT(",",Y269),""))</f>
        <v/>
      </c>
      <c r="AB269" t="s">
        <v>397</v>
      </c>
      <c r="AD269" s="9">
        <v>268</v>
      </c>
      <c r="AE269" s="9">
        <v>28</v>
      </c>
      <c r="AF269" s="9" t="s">
        <v>367</v>
      </c>
      <c r="AG269" s="4">
        <f t="shared" si="25"/>
        <v>0</v>
      </c>
      <c r="AH269" s="4">
        <f t="shared" si="26"/>
        <v>0</v>
      </c>
      <c r="AI269" s="4" t="str">
        <f t="shared" si="27"/>
        <v/>
      </c>
      <c r="AK269" s="5">
        <v>268</v>
      </c>
      <c r="AL269" s="1">
        <v>46.781495999999997</v>
      </c>
      <c r="AM269" s="1">
        <v>-117.07792199999901</v>
      </c>
      <c r="AN269" s="1">
        <f t="shared" si="24"/>
        <v>0</v>
      </c>
    </row>
    <row r="270" spans="1:40" x14ac:dyDescent="0.3">
      <c r="A270" t="s">
        <v>741</v>
      </c>
      <c r="B270" s="1" t="s">
        <v>793</v>
      </c>
      <c r="C270" t="s">
        <v>354</v>
      </c>
      <c r="D270" s="1" t="s">
        <v>810</v>
      </c>
      <c r="E270">
        <v>269</v>
      </c>
      <c r="F270">
        <v>29</v>
      </c>
      <c r="G270" t="s">
        <v>367</v>
      </c>
      <c r="H270" s="1">
        <v>473</v>
      </c>
      <c r="I270" s="1">
        <v>56</v>
      </c>
      <c r="J270" s="1">
        <v>417</v>
      </c>
      <c r="L270" s="1">
        <v>235</v>
      </c>
      <c r="M270" s="1">
        <v>20</v>
      </c>
      <c r="N270" s="1">
        <v>215</v>
      </c>
      <c r="AA270" s="1" t="str">
        <f t="shared" si="28"/>
        <v/>
      </c>
      <c r="AB270" t="s">
        <v>397</v>
      </c>
      <c r="AD270" s="9">
        <v>269</v>
      </c>
      <c r="AE270" s="9">
        <v>29</v>
      </c>
      <c r="AF270" s="9" t="s">
        <v>367</v>
      </c>
      <c r="AG270" s="4">
        <f t="shared" si="25"/>
        <v>0</v>
      </c>
      <c r="AH270" s="4">
        <f t="shared" si="26"/>
        <v>0</v>
      </c>
      <c r="AI270" s="4" t="str">
        <f t="shared" si="27"/>
        <v/>
      </c>
      <c r="AK270" s="5">
        <v>269</v>
      </c>
      <c r="AL270" s="1">
        <v>46.781660000000002</v>
      </c>
      <c r="AM270" s="1">
        <v>-117.077503999999</v>
      </c>
      <c r="AN270" s="1">
        <f t="shared" si="24"/>
        <v>0</v>
      </c>
    </row>
    <row r="271" spans="1:40" x14ac:dyDescent="0.3">
      <c r="A271" t="s">
        <v>758</v>
      </c>
      <c r="B271" s="1" t="s">
        <v>793</v>
      </c>
      <c r="C271" t="s">
        <v>354</v>
      </c>
      <c r="D271" s="1" t="s">
        <v>811</v>
      </c>
      <c r="E271">
        <v>270</v>
      </c>
      <c r="F271">
        <v>30</v>
      </c>
      <c r="G271" t="s">
        <v>367</v>
      </c>
      <c r="H271" s="1">
        <v>1222</v>
      </c>
      <c r="I271" s="1">
        <v>56</v>
      </c>
      <c r="J271" s="1">
        <v>1166</v>
      </c>
      <c r="L271" s="1">
        <v>680</v>
      </c>
      <c r="M271" s="1">
        <v>20</v>
      </c>
      <c r="N271" s="1">
        <v>660</v>
      </c>
      <c r="AA271" s="1" t="str">
        <f t="shared" si="28"/>
        <v/>
      </c>
      <c r="AB271" t="s">
        <v>397</v>
      </c>
      <c r="AD271" s="9">
        <v>270</v>
      </c>
      <c r="AE271" s="9">
        <v>30</v>
      </c>
      <c r="AF271" s="9" t="s">
        <v>367</v>
      </c>
      <c r="AG271" s="4">
        <f t="shared" si="25"/>
        <v>0</v>
      </c>
      <c r="AH271" s="4">
        <f t="shared" si="26"/>
        <v>0</v>
      </c>
      <c r="AI271" s="4" t="str">
        <f t="shared" si="27"/>
        <v/>
      </c>
      <c r="AK271" s="5">
        <v>270</v>
      </c>
      <c r="AL271" s="1">
        <v>46.781433999999997</v>
      </c>
      <c r="AM271" s="1">
        <v>-117.077085999999</v>
      </c>
      <c r="AN271" s="1">
        <f t="shared" si="24"/>
        <v>0</v>
      </c>
    </row>
    <row r="272" spans="1:40" x14ac:dyDescent="0.3">
      <c r="A272" t="s">
        <v>772</v>
      </c>
      <c r="B272" s="1" t="s">
        <v>793</v>
      </c>
      <c r="C272" t="s">
        <v>354</v>
      </c>
      <c r="D272" s="1" t="s">
        <v>812</v>
      </c>
      <c r="E272">
        <v>271</v>
      </c>
      <c r="F272">
        <v>31</v>
      </c>
      <c r="G272" t="s">
        <v>367</v>
      </c>
      <c r="H272" s="1">
        <v>868</v>
      </c>
      <c r="I272" s="1">
        <v>56</v>
      </c>
      <c r="J272" s="1">
        <v>812</v>
      </c>
      <c r="L272" s="1">
        <v>453</v>
      </c>
      <c r="M272" s="1">
        <v>20</v>
      </c>
      <c r="N272" s="1">
        <v>433</v>
      </c>
      <c r="AA272" s="1" t="str">
        <f t="shared" si="28"/>
        <v/>
      </c>
      <c r="AB272" t="s">
        <v>397</v>
      </c>
      <c r="AD272" s="9">
        <v>271</v>
      </c>
      <c r="AE272" s="9">
        <v>31</v>
      </c>
      <c r="AF272" s="9" t="s">
        <v>367</v>
      </c>
      <c r="AG272" s="4">
        <f t="shared" si="25"/>
        <v>0</v>
      </c>
      <c r="AH272" s="4">
        <f t="shared" si="26"/>
        <v>0</v>
      </c>
      <c r="AI272" s="4" t="str">
        <f t="shared" si="27"/>
        <v/>
      </c>
      <c r="AK272" s="5">
        <v>271</v>
      </c>
      <c r="AL272" s="1">
        <v>46.781557999999997</v>
      </c>
      <c r="AM272" s="1">
        <v>-117.076667999999</v>
      </c>
      <c r="AN272" s="1">
        <f t="shared" si="24"/>
        <v>0</v>
      </c>
    </row>
    <row r="273" spans="1:40" x14ac:dyDescent="0.3">
      <c r="A273" t="s">
        <v>554</v>
      </c>
      <c r="B273" s="1" t="s">
        <v>793</v>
      </c>
      <c r="C273" t="s">
        <v>355</v>
      </c>
      <c r="D273" s="1" t="s">
        <v>801</v>
      </c>
      <c r="E273">
        <v>272</v>
      </c>
      <c r="F273">
        <v>9</v>
      </c>
      <c r="G273" t="s">
        <v>359</v>
      </c>
      <c r="L273" s="1">
        <v>1352</v>
      </c>
      <c r="M273" s="1">
        <v>14</v>
      </c>
      <c r="N273" s="1">
        <v>1338</v>
      </c>
      <c r="P273">
        <v>9.6999999999999993</v>
      </c>
      <c r="Q273">
        <v>4.5999999999999996</v>
      </c>
      <c r="R273">
        <v>70.599999999999994</v>
      </c>
      <c r="S273">
        <v>20.100000000000001</v>
      </c>
      <c r="T273">
        <v>56.2</v>
      </c>
      <c r="U273" t="s">
        <v>419</v>
      </c>
      <c r="AA273" s="1" t="str">
        <f t="shared" si="28"/>
        <v>,moisture</v>
      </c>
      <c r="AB273" t="s">
        <v>835</v>
      </c>
      <c r="AD273" s="9">
        <v>272</v>
      </c>
      <c r="AE273" s="9">
        <v>9</v>
      </c>
      <c r="AF273" s="9" t="s">
        <v>359</v>
      </c>
      <c r="AG273" s="4">
        <f t="shared" si="25"/>
        <v>0</v>
      </c>
      <c r="AH273" s="4">
        <f t="shared" si="26"/>
        <v>0</v>
      </c>
      <c r="AI273" s="4" t="str">
        <f t="shared" si="27"/>
        <v/>
      </c>
      <c r="AK273" s="5">
        <v>272</v>
      </c>
      <c r="AL273" s="1">
        <v>46.781812000000002</v>
      </c>
      <c r="AM273" s="1">
        <v>-117.085589999999</v>
      </c>
      <c r="AN273" s="1">
        <f t="shared" si="24"/>
        <v>0</v>
      </c>
    </row>
    <row r="274" spans="1:40" x14ac:dyDescent="0.3">
      <c r="A274" t="s">
        <v>573</v>
      </c>
      <c r="B274" s="1" t="s">
        <v>793</v>
      </c>
      <c r="C274" t="s">
        <v>355</v>
      </c>
      <c r="D274" s="1" t="s">
        <v>802</v>
      </c>
      <c r="E274">
        <v>273</v>
      </c>
      <c r="F274">
        <v>10</v>
      </c>
      <c r="G274" t="s">
        <v>359</v>
      </c>
      <c r="L274" s="1">
        <v>697</v>
      </c>
      <c r="M274" s="1">
        <v>14</v>
      </c>
      <c r="N274" s="1">
        <v>683</v>
      </c>
      <c r="P274">
        <v>13.1</v>
      </c>
      <c r="Q274">
        <v>4.0999999999999996</v>
      </c>
      <c r="R274">
        <v>68</v>
      </c>
      <c r="S274">
        <v>27.1</v>
      </c>
      <c r="T274">
        <v>48.3</v>
      </c>
      <c r="U274" t="s">
        <v>419</v>
      </c>
      <c r="AA274" s="1" t="str">
        <f t="shared" si="28"/>
        <v>,moisture</v>
      </c>
      <c r="AB274" t="s">
        <v>835</v>
      </c>
      <c r="AD274" s="9">
        <v>273</v>
      </c>
      <c r="AE274" s="9">
        <v>10</v>
      </c>
      <c r="AF274" s="9" t="s">
        <v>359</v>
      </c>
      <c r="AG274" s="4">
        <f t="shared" si="25"/>
        <v>0</v>
      </c>
      <c r="AH274" s="4">
        <f t="shared" si="26"/>
        <v>0</v>
      </c>
      <c r="AI274" s="4" t="str">
        <f t="shared" si="27"/>
        <v/>
      </c>
      <c r="AK274" s="5">
        <v>273</v>
      </c>
      <c r="AL274" s="1">
        <v>46.781930000000003</v>
      </c>
      <c r="AM274" s="1">
        <v>-117.08517199999901</v>
      </c>
      <c r="AN274" s="1">
        <f t="shared" si="24"/>
        <v>0</v>
      </c>
    </row>
    <row r="275" spans="1:40" x14ac:dyDescent="0.3">
      <c r="A275" t="s">
        <v>594</v>
      </c>
      <c r="B275" s="1" t="s">
        <v>793</v>
      </c>
      <c r="C275" t="s">
        <v>355</v>
      </c>
      <c r="D275" s="1" t="s">
        <v>803</v>
      </c>
      <c r="E275">
        <v>274</v>
      </c>
      <c r="F275">
        <v>11</v>
      </c>
      <c r="G275" t="s">
        <v>359</v>
      </c>
      <c r="L275" s="1">
        <v>979</v>
      </c>
      <c r="M275" s="1">
        <v>14</v>
      </c>
      <c r="N275" s="1">
        <v>965</v>
      </c>
      <c r="P275">
        <v>11.3</v>
      </c>
      <c r="Q275">
        <v>5.5</v>
      </c>
      <c r="R275">
        <v>72</v>
      </c>
      <c r="S275">
        <v>26.1</v>
      </c>
      <c r="T275">
        <v>58.3</v>
      </c>
      <c r="U275" t="s">
        <v>419</v>
      </c>
      <c r="AA275" s="1" t="str">
        <f t="shared" si="28"/>
        <v>,moisture</v>
      </c>
      <c r="AB275" t="s">
        <v>835</v>
      </c>
      <c r="AD275" s="9">
        <v>274</v>
      </c>
      <c r="AE275" s="9">
        <v>11</v>
      </c>
      <c r="AF275" s="9" t="s">
        <v>359</v>
      </c>
      <c r="AG275" s="4">
        <f t="shared" si="25"/>
        <v>0</v>
      </c>
      <c r="AH275" s="4">
        <f t="shared" si="26"/>
        <v>0</v>
      </c>
      <c r="AI275" s="4" t="str">
        <f t="shared" si="27"/>
        <v/>
      </c>
      <c r="AK275" s="5">
        <v>274</v>
      </c>
      <c r="AL275" s="1">
        <v>46.781778000000003</v>
      </c>
      <c r="AM275" s="1">
        <v>-117.08475399999899</v>
      </c>
      <c r="AN275" s="1">
        <f t="shared" si="24"/>
        <v>0</v>
      </c>
    </row>
    <row r="276" spans="1:40" x14ac:dyDescent="0.3">
      <c r="A276" t="s">
        <v>595</v>
      </c>
      <c r="B276" s="1" t="s">
        <v>793</v>
      </c>
      <c r="C276" t="s">
        <v>355</v>
      </c>
      <c r="D276" s="1" t="s">
        <v>803</v>
      </c>
      <c r="E276">
        <v>275</v>
      </c>
      <c r="F276">
        <v>12</v>
      </c>
      <c r="G276" t="s">
        <v>359</v>
      </c>
      <c r="L276" s="1">
        <v>1433</v>
      </c>
      <c r="M276" s="1">
        <v>14</v>
      </c>
      <c r="N276" s="1">
        <v>1419</v>
      </c>
      <c r="P276">
        <v>9.8000000000000007</v>
      </c>
      <c r="Q276">
        <v>6.2</v>
      </c>
      <c r="R276">
        <v>75.8</v>
      </c>
      <c r="S276">
        <v>23</v>
      </c>
      <c r="T276">
        <v>61</v>
      </c>
      <c r="U276" t="s">
        <v>419</v>
      </c>
      <c r="V276" t="s">
        <v>690</v>
      </c>
      <c r="AA276" s="1" t="str">
        <f t="shared" si="28"/>
        <v>,moisture,starch</v>
      </c>
      <c r="AB276" t="s">
        <v>837</v>
      </c>
      <c r="AD276" s="9">
        <v>275</v>
      </c>
      <c r="AE276" s="9">
        <v>12</v>
      </c>
      <c r="AF276" s="9" t="s">
        <v>359</v>
      </c>
      <c r="AG276" s="4">
        <f t="shared" si="25"/>
        <v>0</v>
      </c>
      <c r="AH276" s="4">
        <f t="shared" si="26"/>
        <v>0</v>
      </c>
      <c r="AI276" s="4" t="str">
        <f t="shared" si="27"/>
        <v/>
      </c>
      <c r="AK276" s="5">
        <v>275</v>
      </c>
      <c r="AL276" s="1">
        <v>46.781877778999998</v>
      </c>
      <c r="AM276" s="1">
        <v>-117.084356968999</v>
      </c>
      <c r="AN276" s="1">
        <f t="shared" si="24"/>
        <v>0</v>
      </c>
    </row>
    <row r="277" spans="1:40" x14ac:dyDescent="0.3">
      <c r="A277" t="s">
        <v>619</v>
      </c>
      <c r="B277" s="1" t="s">
        <v>793</v>
      </c>
      <c r="C277" t="s">
        <v>355</v>
      </c>
      <c r="D277" s="1" t="s">
        <v>804</v>
      </c>
      <c r="E277">
        <v>276</v>
      </c>
      <c r="F277">
        <v>13</v>
      </c>
      <c r="G277" t="s">
        <v>359</v>
      </c>
      <c r="L277" s="1">
        <v>1379</v>
      </c>
      <c r="M277" s="1">
        <v>14</v>
      </c>
      <c r="N277" s="1">
        <v>1365</v>
      </c>
      <c r="P277">
        <v>11.8</v>
      </c>
      <c r="Q277">
        <v>5</v>
      </c>
      <c r="R277">
        <v>68.8</v>
      </c>
      <c r="S277">
        <v>23.2</v>
      </c>
      <c r="T277">
        <v>58</v>
      </c>
      <c r="U277" t="s">
        <v>419</v>
      </c>
      <c r="AA277" s="1" t="str">
        <f t="shared" si="28"/>
        <v>,moisture</v>
      </c>
      <c r="AB277" t="s">
        <v>835</v>
      </c>
      <c r="AD277" s="9">
        <v>276</v>
      </c>
      <c r="AE277" s="9">
        <v>13</v>
      </c>
      <c r="AF277" s="9" t="s">
        <v>359</v>
      </c>
      <c r="AG277" s="4">
        <f t="shared" si="25"/>
        <v>0</v>
      </c>
      <c r="AH277" s="4">
        <f t="shared" si="26"/>
        <v>0</v>
      </c>
      <c r="AI277" s="4" t="str">
        <f t="shared" si="27"/>
        <v/>
      </c>
      <c r="AK277" s="5">
        <v>276</v>
      </c>
      <c r="AL277" s="1">
        <v>46.781820000000003</v>
      </c>
      <c r="AM277" s="1">
        <v>-117.083917999999</v>
      </c>
      <c r="AN277" s="1">
        <f t="shared" si="24"/>
        <v>0</v>
      </c>
    </row>
    <row r="278" spans="1:40" x14ac:dyDescent="0.3">
      <c r="A278" t="s">
        <v>640</v>
      </c>
      <c r="B278" s="1" t="s">
        <v>793</v>
      </c>
      <c r="C278" t="s">
        <v>355</v>
      </c>
      <c r="D278" s="1" t="s">
        <v>805</v>
      </c>
      <c r="E278">
        <v>277</v>
      </c>
      <c r="F278">
        <v>14</v>
      </c>
      <c r="G278" t="s">
        <v>359</v>
      </c>
      <c r="L278" s="1">
        <v>1127</v>
      </c>
      <c r="M278" s="1">
        <v>14</v>
      </c>
      <c r="N278" s="1">
        <v>1113</v>
      </c>
      <c r="P278">
        <v>10.3</v>
      </c>
      <c r="Q278">
        <v>5.3</v>
      </c>
      <c r="R278">
        <v>69.2</v>
      </c>
      <c r="S278">
        <v>21.1</v>
      </c>
      <c r="T278">
        <v>58.9</v>
      </c>
      <c r="U278" t="s">
        <v>419</v>
      </c>
      <c r="AA278" s="1" t="str">
        <f t="shared" si="28"/>
        <v>,moisture</v>
      </c>
      <c r="AB278" t="s">
        <v>835</v>
      </c>
      <c r="AD278" s="9">
        <v>277</v>
      </c>
      <c r="AE278" s="9">
        <v>14</v>
      </c>
      <c r="AF278" s="9" t="s">
        <v>359</v>
      </c>
      <c r="AG278" s="4">
        <f t="shared" si="25"/>
        <v>0</v>
      </c>
      <c r="AH278" s="4">
        <f t="shared" si="26"/>
        <v>0</v>
      </c>
      <c r="AI278" s="4" t="str">
        <f t="shared" si="27"/>
        <v/>
      </c>
      <c r="AK278" s="5">
        <v>277</v>
      </c>
      <c r="AL278" s="1">
        <v>46.781883000000001</v>
      </c>
      <c r="AM278" s="1">
        <v>-117.08349999999901</v>
      </c>
      <c r="AN278" s="1">
        <f t="shared" si="24"/>
        <v>0</v>
      </c>
    </row>
    <row r="279" spans="1:40" x14ac:dyDescent="0.3">
      <c r="A279" t="s">
        <v>658</v>
      </c>
      <c r="B279" s="1" t="s">
        <v>793</v>
      </c>
      <c r="C279" t="s">
        <v>355</v>
      </c>
      <c r="D279" s="1" t="s">
        <v>806</v>
      </c>
      <c r="E279">
        <v>278</v>
      </c>
      <c r="F279">
        <v>15</v>
      </c>
      <c r="G279" t="s">
        <v>359</v>
      </c>
      <c r="L279" s="1">
        <v>1346</v>
      </c>
      <c r="M279" s="1">
        <v>14</v>
      </c>
      <c r="N279" s="1">
        <v>1332</v>
      </c>
      <c r="P279">
        <v>10</v>
      </c>
      <c r="Q279">
        <v>5.4</v>
      </c>
      <c r="R279">
        <v>71.3</v>
      </c>
      <c r="S279">
        <v>21.1</v>
      </c>
      <c r="T279">
        <v>58.4</v>
      </c>
      <c r="U279" t="s">
        <v>419</v>
      </c>
      <c r="AA279" s="1" t="str">
        <f t="shared" si="28"/>
        <v>,moisture</v>
      </c>
      <c r="AB279" t="s">
        <v>835</v>
      </c>
      <c r="AD279" s="9">
        <v>278</v>
      </c>
      <c r="AE279" s="9">
        <v>15</v>
      </c>
      <c r="AF279" s="9" t="s">
        <v>359</v>
      </c>
      <c r="AG279" s="4">
        <f t="shared" si="25"/>
        <v>0</v>
      </c>
      <c r="AH279" s="4">
        <f t="shared" si="26"/>
        <v>0</v>
      </c>
      <c r="AI279" s="4" t="str">
        <f t="shared" si="27"/>
        <v/>
      </c>
      <c r="AK279" s="5">
        <v>278</v>
      </c>
      <c r="AL279" s="1">
        <v>46.781804000000001</v>
      </c>
      <c r="AM279" s="1">
        <v>-117.083081999999</v>
      </c>
      <c r="AN279" s="1">
        <f t="shared" si="24"/>
        <v>0</v>
      </c>
    </row>
    <row r="280" spans="1:40" x14ac:dyDescent="0.3">
      <c r="A280" t="s">
        <v>436</v>
      </c>
      <c r="B280" s="1" t="s">
        <v>793</v>
      </c>
      <c r="C280" t="s">
        <v>795</v>
      </c>
      <c r="D280" s="1" t="s">
        <v>796</v>
      </c>
      <c r="E280">
        <v>279</v>
      </c>
      <c r="F280">
        <v>16</v>
      </c>
      <c r="G280" t="s">
        <v>359</v>
      </c>
      <c r="H280" s="1">
        <v>1244</v>
      </c>
      <c r="I280" s="1">
        <v>259</v>
      </c>
      <c r="J280" s="1">
        <v>985</v>
      </c>
      <c r="L280" s="1">
        <v>334</v>
      </c>
      <c r="M280" s="1">
        <v>16</v>
      </c>
      <c r="N280" s="1">
        <v>318</v>
      </c>
      <c r="O280" s="1">
        <v>49.2</v>
      </c>
      <c r="Q280">
        <v>6.3</v>
      </c>
      <c r="T280">
        <v>49</v>
      </c>
      <c r="X280" t="s">
        <v>513</v>
      </c>
      <c r="AA280" s="1" t="str">
        <f t="shared" si="28"/>
        <v>,empty residue bag</v>
      </c>
      <c r="AB280" t="s">
        <v>822</v>
      </c>
      <c r="AD280" s="9">
        <v>279</v>
      </c>
      <c r="AE280" s="9">
        <v>16</v>
      </c>
      <c r="AF280" s="9" t="s">
        <v>359</v>
      </c>
      <c r="AG280" s="4">
        <f t="shared" si="25"/>
        <v>0</v>
      </c>
      <c r="AH280" s="4">
        <f t="shared" si="26"/>
        <v>0</v>
      </c>
      <c r="AI280" s="4" t="str">
        <f t="shared" si="27"/>
        <v/>
      </c>
      <c r="AK280" s="5">
        <v>279</v>
      </c>
      <c r="AL280" s="1">
        <v>46.781859367000003</v>
      </c>
      <c r="AM280" s="1">
        <v>-117.082650075999</v>
      </c>
      <c r="AN280" s="1">
        <f t="shared" si="24"/>
        <v>0</v>
      </c>
    </row>
    <row r="281" spans="1:40" x14ac:dyDescent="0.3">
      <c r="A281" t="s">
        <v>437</v>
      </c>
      <c r="B281" s="1" t="s">
        <v>793</v>
      </c>
      <c r="C281" t="s">
        <v>795</v>
      </c>
      <c r="D281" s="1" t="s">
        <v>796</v>
      </c>
      <c r="E281">
        <v>280</v>
      </c>
      <c r="F281">
        <v>17</v>
      </c>
      <c r="G281" t="s">
        <v>359</v>
      </c>
      <c r="H281" s="1">
        <v>1642</v>
      </c>
      <c r="I281" s="1">
        <v>259</v>
      </c>
      <c r="J281" s="1">
        <v>1383</v>
      </c>
      <c r="L281" s="1">
        <v>467</v>
      </c>
      <c r="M281" s="1">
        <v>16</v>
      </c>
      <c r="N281" s="1">
        <v>451</v>
      </c>
      <c r="O281" s="1">
        <v>48.4</v>
      </c>
      <c r="Q281">
        <v>6.9</v>
      </c>
      <c r="T281">
        <v>48.2</v>
      </c>
      <c r="X281" t="s">
        <v>513</v>
      </c>
      <c r="AA281" s="1" t="str">
        <f t="shared" si="28"/>
        <v>,empty residue bag</v>
      </c>
      <c r="AB281" t="s">
        <v>822</v>
      </c>
      <c r="AD281" s="9">
        <v>280</v>
      </c>
      <c r="AE281" s="9">
        <v>17</v>
      </c>
      <c r="AF281" s="9" t="s">
        <v>359</v>
      </c>
      <c r="AG281" s="4">
        <f t="shared" si="25"/>
        <v>0</v>
      </c>
      <c r="AH281" s="4">
        <f t="shared" si="26"/>
        <v>0</v>
      </c>
      <c r="AI281" s="4" t="str">
        <f t="shared" si="27"/>
        <v/>
      </c>
      <c r="AK281" s="5">
        <v>280</v>
      </c>
      <c r="AL281" s="1">
        <v>46.781910000000003</v>
      </c>
      <c r="AM281" s="1">
        <v>-117.082245999999</v>
      </c>
      <c r="AN281" s="1">
        <f t="shared" si="24"/>
        <v>0</v>
      </c>
    </row>
    <row r="282" spans="1:40" x14ac:dyDescent="0.3">
      <c r="A282" t="s">
        <v>474</v>
      </c>
      <c r="B282" s="1" t="s">
        <v>793</v>
      </c>
      <c r="C282" t="s">
        <v>795</v>
      </c>
      <c r="D282" s="1" t="s">
        <v>798</v>
      </c>
      <c r="E282">
        <v>281</v>
      </c>
      <c r="F282">
        <v>18</v>
      </c>
      <c r="G282" t="s">
        <v>359</v>
      </c>
      <c r="H282" s="1">
        <v>1287</v>
      </c>
      <c r="I282" s="1">
        <v>259</v>
      </c>
      <c r="J282" s="1">
        <v>1028</v>
      </c>
      <c r="L282" s="1">
        <v>384</v>
      </c>
      <c r="M282" s="1">
        <v>16</v>
      </c>
      <c r="N282" s="1">
        <v>368</v>
      </c>
      <c r="O282" s="1">
        <v>47.8</v>
      </c>
      <c r="Q282">
        <v>7.4</v>
      </c>
      <c r="T282">
        <v>48.4</v>
      </c>
      <c r="X282" t="s">
        <v>513</v>
      </c>
      <c r="AA282" s="1" t="str">
        <f t="shared" si="28"/>
        <v>,empty residue bag</v>
      </c>
      <c r="AB282" t="s">
        <v>822</v>
      </c>
      <c r="AD282" s="9">
        <v>281</v>
      </c>
      <c r="AE282" s="9">
        <v>18</v>
      </c>
      <c r="AF282" s="9" t="s">
        <v>359</v>
      </c>
      <c r="AG282" s="4">
        <f t="shared" si="25"/>
        <v>0</v>
      </c>
      <c r="AH282" s="4">
        <f t="shared" si="26"/>
        <v>0</v>
      </c>
      <c r="AI282" s="4" t="str">
        <f t="shared" si="27"/>
        <v/>
      </c>
      <c r="AK282" s="5">
        <v>281</v>
      </c>
      <c r="AL282" s="1">
        <v>46.781704814999998</v>
      </c>
      <c r="AM282" s="1">
        <v>-117.081812274999</v>
      </c>
      <c r="AN282" s="1">
        <f t="shared" si="24"/>
        <v>0</v>
      </c>
    </row>
    <row r="283" spans="1:40" x14ac:dyDescent="0.3">
      <c r="A283" t="s">
        <v>475</v>
      </c>
      <c r="B283" s="1" t="s">
        <v>793</v>
      </c>
      <c r="C283" t="s">
        <v>795</v>
      </c>
      <c r="D283" s="1" t="s">
        <v>798</v>
      </c>
      <c r="E283">
        <v>282</v>
      </c>
      <c r="F283">
        <v>19</v>
      </c>
      <c r="G283" t="s">
        <v>359</v>
      </c>
      <c r="H283" s="1">
        <v>1579</v>
      </c>
      <c r="I283" s="1">
        <v>259</v>
      </c>
      <c r="J283" s="1">
        <v>1320</v>
      </c>
      <c r="L283" s="1">
        <v>465</v>
      </c>
      <c r="M283" s="1">
        <v>16</v>
      </c>
      <c r="N283" s="1">
        <v>449</v>
      </c>
      <c r="O283" s="1">
        <v>47.9</v>
      </c>
      <c r="Q283">
        <v>5.9</v>
      </c>
      <c r="T283">
        <v>48.2</v>
      </c>
      <c r="X283" t="s">
        <v>513</v>
      </c>
      <c r="AA283" s="1" t="str">
        <f t="shared" si="28"/>
        <v>,empty residue bag</v>
      </c>
      <c r="AB283" t="s">
        <v>822</v>
      </c>
      <c r="AD283" s="9">
        <v>282</v>
      </c>
      <c r="AE283" s="9">
        <v>19</v>
      </c>
      <c r="AF283" s="9" t="s">
        <v>359</v>
      </c>
      <c r="AG283" s="4">
        <f t="shared" si="25"/>
        <v>0</v>
      </c>
      <c r="AH283" s="4">
        <f t="shared" si="26"/>
        <v>0</v>
      </c>
      <c r="AI283" s="4" t="str">
        <f t="shared" si="27"/>
        <v/>
      </c>
      <c r="AK283" s="5">
        <v>282</v>
      </c>
      <c r="AL283" s="1">
        <v>46.781851000000003</v>
      </c>
      <c r="AM283" s="1">
        <v>-117.081409999999</v>
      </c>
      <c r="AN283" s="1">
        <f t="shared" si="24"/>
        <v>0</v>
      </c>
    </row>
    <row r="284" spans="1:40" x14ac:dyDescent="0.3">
      <c r="A284" t="s">
        <v>681</v>
      </c>
      <c r="B284" s="1" t="s">
        <v>793</v>
      </c>
      <c r="C284" t="s">
        <v>355</v>
      </c>
      <c r="D284" s="1" t="s">
        <v>807</v>
      </c>
      <c r="E284">
        <v>283</v>
      </c>
      <c r="F284">
        <v>20</v>
      </c>
      <c r="G284" t="s">
        <v>359</v>
      </c>
      <c r="L284" s="1">
        <v>887</v>
      </c>
      <c r="M284" s="1">
        <v>14</v>
      </c>
      <c r="N284" s="1">
        <v>873</v>
      </c>
      <c r="P284">
        <v>12</v>
      </c>
      <c r="Q284">
        <v>5</v>
      </c>
      <c r="R284">
        <v>68.7</v>
      </c>
      <c r="S284">
        <v>23</v>
      </c>
      <c r="T284">
        <v>56.8</v>
      </c>
      <c r="U284" t="s">
        <v>419</v>
      </c>
      <c r="AA284" s="1" t="str">
        <f t="shared" si="28"/>
        <v>,moisture</v>
      </c>
      <c r="AB284" t="s">
        <v>835</v>
      </c>
      <c r="AD284" s="9">
        <v>283</v>
      </c>
      <c r="AE284" s="9">
        <v>20</v>
      </c>
      <c r="AF284" s="9" t="s">
        <v>359</v>
      </c>
      <c r="AG284" s="4">
        <f t="shared" si="25"/>
        <v>0</v>
      </c>
      <c r="AH284" s="4">
        <f t="shared" si="26"/>
        <v>0</v>
      </c>
      <c r="AI284" s="4" t="str">
        <f t="shared" si="27"/>
        <v/>
      </c>
      <c r="AK284" s="5">
        <v>283</v>
      </c>
      <c r="AL284" s="1">
        <v>46.781852999999998</v>
      </c>
      <c r="AM284" s="1">
        <v>-117.080991999999</v>
      </c>
      <c r="AN284" s="1">
        <f t="shared" si="24"/>
        <v>0</v>
      </c>
    </row>
    <row r="285" spans="1:40" x14ac:dyDescent="0.3">
      <c r="A285" t="s">
        <v>413</v>
      </c>
      <c r="B285" s="1" t="s">
        <v>793</v>
      </c>
      <c r="C285" t="s">
        <v>352</v>
      </c>
      <c r="D285" s="1" t="s">
        <v>794</v>
      </c>
      <c r="E285">
        <v>284</v>
      </c>
      <c r="F285">
        <v>21</v>
      </c>
      <c r="G285" t="s">
        <v>359</v>
      </c>
      <c r="L285" s="1">
        <v>331</v>
      </c>
      <c r="M285" s="1">
        <v>16</v>
      </c>
      <c r="N285" s="1">
        <v>315</v>
      </c>
      <c r="P285">
        <v>15.9</v>
      </c>
      <c r="Q285">
        <v>11.7</v>
      </c>
      <c r="R285">
        <v>59.4</v>
      </c>
      <c r="T285">
        <v>45</v>
      </c>
      <c r="AA285" s="1" t="str">
        <f t="shared" si="28"/>
        <v/>
      </c>
      <c r="AB285" t="s">
        <v>397</v>
      </c>
      <c r="AD285" s="9">
        <v>284</v>
      </c>
      <c r="AE285" s="9">
        <v>21</v>
      </c>
      <c r="AF285" s="9" t="s">
        <v>359</v>
      </c>
      <c r="AG285" s="4">
        <f t="shared" si="25"/>
        <v>0</v>
      </c>
      <c r="AH285" s="4">
        <f t="shared" si="26"/>
        <v>0</v>
      </c>
      <c r="AI285" s="4" t="str">
        <f t="shared" si="27"/>
        <v/>
      </c>
      <c r="AK285" s="5">
        <v>284</v>
      </c>
      <c r="AL285" s="1">
        <v>46.781708999999999</v>
      </c>
      <c r="AM285" s="1">
        <v>-117.080573999999</v>
      </c>
      <c r="AN285" s="1">
        <f t="shared" si="24"/>
        <v>0</v>
      </c>
    </row>
    <row r="286" spans="1:40" x14ac:dyDescent="0.3">
      <c r="A286" t="s">
        <v>414</v>
      </c>
      <c r="B286" s="1" t="s">
        <v>793</v>
      </c>
      <c r="C286" t="s">
        <v>352</v>
      </c>
      <c r="D286" s="1" t="s">
        <v>794</v>
      </c>
      <c r="E286">
        <v>285</v>
      </c>
      <c r="F286">
        <v>22</v>
      </c>
      <c r="G286" t="s">
        <v>359</v>
      </c>
      <c r="L286" s="1">
        <v>504</v>
      </c>
      <c r="M286" s="1">
        <v>16</v>
      </c>
      <c r="N286" s="1">
        <v>488</v>
      </c>
      <c r="P286">
        <v>14.6</v>
      </c>
      <c r="Q286">
        <v>10.8</v>
      </c>
      <c r="R286">
        <v>61.6</v>
      </c>
      <c r="T286">
        <v>52</v>
      </c>
      <c r="AA286" s="1" t="str">
        <f t="shared" si="28"/>
        <v/>
      </c>
      <c r="AB286" t="s">
        <v>397</v>
      </c>
      <c r="AD286" s="9">
        <v>285</v>
      </c>
      <c r="AE286" s="9">
        <v>22</v>
      </c>
      <c r="AF286" s="9" t="s">
        <v>359</v>
      </c>
      <c r="AG286" s="4">
        <f t="shared" si="25"/>
        <v>0</v>
      </c>
      <c r="AH286" s="4">
        <f t="shared" si="26"/>
        <v>0</v>
      </c>
      <c r="AI286" s="4" t="str">
        <f t="shared" si="27"/>
        <v/>
      </c>
      <c r="AK286" s="5">
        <v>285</v>
      </c>
      <c r="AL286" s="1">
        <v>46.781972000000003</v>
      </c>
      <c r="AM286" s="1">
        <v>-117.08015599999899</v>
      </c>
      <c r="AN286" s="1">
        <f t="shared" si="24"/>
        <v>0</v>
      </c>
    </row>
    <row r="287" spans="1:40" x14ac:dyDescent="0.3">
      <c r="A287" t="s">
        <v>704</v>
      </c>
      <c r="B287" s="1" t="s">
        <v>793</v>
      </c>
      <c r="C287" t="s">
        <v>354</v>
      </c>
      <c r="D287" s="1" t="s">
        <v>808</v>
      </c>
      <c r="E287">
        <v>286</v>
      </c>
      <c r="F287">
        <v>23</v>
      </c>
      <c r="G287" t="s">
        <v>359</v>
      </c>
      <c r="H287" s="1">
        <v>563</v>
      </c>
      <c r="I287" s="1">
        <v>56</v>
      </c>
      <c r="J287" s="1">
        <v>507</v>
      </c>
      <c r="L287" s="1">
        <v>284</v>
      </c>
      <c r="M287" s="1">
        <v>20</v>
      </c>
      <c r="N287" s="1">
        <v>264</v>
      </c>
      <c r="AA287" s="1" t="str">
        <f t="shared" si="28"/>
        <v/>
      </c>
      <c r="AB287" t="s">
        <v>397</v>
      </c>
      <c r="AD287" s="9">
        <v>286</v>
      </c>
      <c r="AE287" s="9">
        <v>23</v>
      </c>
      <c r="AF287" s="9" t="s">
        <v>359</v>
      </c>
      <c r="AG287" s="4">
        <f t="shared" si="25"/>
        <v>0</v>
      </c>
      <c r="AH287" s="4">
        <f t="shared" si="26"/>
        <v>0</v>
      </c>
      <c r="AI287" s="4" t="str">
        <f t="shared" si="27"/>
        <v/>
      </c>
      <c r="AK287" s="5">
        <v>286</v>
      </c>
      <c r="AL287" s="1">
        <v>46.781942999999998</v>
      </c>
      <c r="AM287" s="1">
        <v>-117.079737999999</v>
      </c>
      <c r="AN287" s="1">
        <f t="shared" si="24"/>
        <v>0</v>
      </c>
    </row>
    <row r="288" spans="1:40" x14ac:dyDescent="0.3">
      <c r="A288" t="s">
        <v>723</v>
      </c>
      <c r="B288" s="1" t="s">
        <v>793</v>
      </c>
      <c r="C288" t="s">
        <v>354</v>
      </c>
      <c r="D288" s="1" t="s">
        <v>809</v>
      </c>
      <c r="E288">
        <v>287</v>
      </c>
      <c r="F288">
        <v>24</v>
      </c>
      <c r="G288" t="s">
        <v>359</v>
      </c>
      <c r="H288" s="1">
        <v>753</v>
      </c>
      <c r="I288" s="1">
        <v>56</v>
      </c>
      <c r="J288" s="1">
        <v>697</v>
      </c>
      <c r="L288" s="1">
        <v>349</v>
      </c>
      <c r="M288" s="1">
        <v>20</v>
      </c>
      <c r="N288" s="1">
        <v>329</v>
      </c>
      <c r="AA288" s="1" t="str">
        <f t="shared" si="28"/>
        <v/>
      </c>
      <c r="AB288" t="s">
        <v>397</v>
      </c>
      <c r="AD288" s="9">
        <v>287</v>
      </c>
      <c r="AE288" s="9">
        <v>24</v>
      </c>
      <c r="AF288" s="9" t="s">
        <v>359</v>
      </c>
      <c r="AG288" s="4">
        <f t="shared" si="25"/>
        <v>0</v>
      </c>
      <c r="AH288" s="4">
        <f t="shared" si="26"/>
        <v>0</v>
      </c>
      <c r="AI288" s="4" t="str">
        <f t="shared" si="27"/>
        <v/>
      </c>
      <c r="AK288" s="5">
        <v>287</v>
      </c>
      <c r="AL288" s="1">
        <v>46.781906999999997</v>
      </c>
      <c r="AM288" s="1">
        <v>-117.079319999999</v>
      </c>
      <c r="AN288" s="1">
        <f t="shared" si="24"/>
        <v>0</v>
      </c>
    </row>
    <row r="289" spans="1:40" x14ac:dyDescent="0.3">
      <c r="A289" t="s">
        <v>496</v>
      </c>
      <c r="B289" s="1" t="s">
        <v>793</v>
      </c>
      <c r="C289" t="s">
        <v>795</v>
      </c>
      <c r="D289" s="1" t="s">
        <v>799</v>
      </c>
      <c r="E289">
        <v>288</v>
      </c>
      <c r="F289">
        <v>25</v>
      </c>
      <c r="G289" t="s">
        <v>359</v>
      </c>
      <c r="H289" s="1">
        <v>1500</v>
      </c>
      <c r="I289" s="1">
        <v>259</v>
      </c>
      <c r="J289" s="1">
        <v>1241</v>
      </c>
      <c r="L289" s="1">
        <v>445</v>
      </c>
      <c r="M289" s="1">
        <v>16</v>
      </c>
      <c r="N289" s="1">
        <v>429</v>
      </c>
      <c r="O289" s="1">
        <v>48.5</v>
      </c>
      <c r="Q289">
        <v>6</v>
      </c>
      <c r="T289">
        <v>47.6</v>
      </c>
      <c r="X289" t="s">
        <v>513</v>
      </c>
      <c r="AA289" s="1" t="str">
        <f t="shared" si="28"/>
        <v>,empty residue bag</v>
      </c>
      <c r="AB289" t="s">
        <v>822</v>
      </c>
      <c r="AD289" s="9">
        <v>288</v>
      </c>
      <c r="AE289" s="9">
        <v>25</v>
      </c>
      <c r="AF289" s="9" t="s">
        <v>359</v>
      </c>
      <c r="AG289" s="4">
        <f t="shared" si="25"/>
        <v>0</v>
      </c>
      <c r="AH289" s="4">
        <f t="shared" si="26"/>
        <v>0</v>
      </c>
      <c r="AI289" s="4" t="str">
        <f t="shared" si="27"/>
        <v/>
      </c>
      <c r="AK289" s="5">
        <v>288</v>
      </c>
      <c r="AL289" s="1">
        <v>46.781802083999999</v>
      </c>
      <c r="AM289" s="1">
        <v>-117.078866185999</v>
      </c>
      <c r="AN289" s="1">
        <f t="shared" si="24"/>
        <v>0</v>
      </c>
    </row>
    <row r="290" spans="1:40" x14ac:dyDescent="0.3">
      <c r="A290" t="s">
        <v>497</v>
      </c>
      <c r="B290" s="1" t="s">
        <v>793</v>
      </c>
      <c r="C290" t="s">
        <v>795</v>
      </c>
      <c r="D290" s="1" t="s">
        <v>799</v>
      </c>
      <c r="E290">
        <v>289</v>
      </c>
      <c r="F290">
        <v>26</v>
      </c>
      <c r="G290" t="s">
        <v>359</v>
      </c>
      <c r="H290" s="1">
        <v>1270</v>
      </c>
      <c r="I290" s="1">
        <v>259</v>
      </c>
      <c r="J290" s="1">
        <v>1011</v>
      </c>
      <c r="L290" s="1">
        <v>364</v>
      </c>
      <c r="M290" s="1">
        <v>16</v>
      </c>
      <c r="N290" s="1">
        <v>348</v>
      </c>
      <c r="O290" s="1">
        <v>48.2</v>
      </c>
      <c r="Q290">
        <v>6.3</v>
      </c>
      <c r="T290">
        <v>47.5</v>
      </c>
      <c r="X290" t="s">
        <v>513</v>
      </c>
      <c r="AA290" s="1" t="str">
        <f t="shared" si="28"/>
        <v>,empty residue bag</v>
      </c>
      <c r="AB290" t="s">
        <v>822</v>
      </c>
      <c r="AD290" s="9">
        <v>289</v>
      </c>
      <c r="AE290" s="9">
        <v>26</v>
      </c>
      <c r="AF290" s="9" t="s">
        <v>359</v>
      </c>
      <c r="AG290" s="4">
        <f t="shared" si="25"/>
        <v>0</v>
      </c>
      <c r="AH290" s="4">
        <f t="shared" si="26"/>
        <v>0</v>
      </c>
      <c r="AI290" s="4" t="str">
        <f t="shared" si="27"/>
        <v/>
      </c>
      <c r="AK290" s="5">
        <v>289</v>
      </c>
      <c r="AL290" s="1">
        <v>46.781840000000003</v>
      </c>
      <c r="AM290" s="1">
        <v>-117.07848399999899</v>
      </c>
      <c r="AN290" s="1">
        <f t="shared" si="24"/>
        <v>0</v>
      </c>
    </row>
    <row r="291" spans="1:40" x14ac:dyDescent="0.3">
      <c r="A291" t="s">
        <v>541</v>
      </c>
      <c r="B291" s="1" t="s">
        <v>793</v>
      </c>
      <c r="C291" t="s">
        <v>353</v>
      </c>
      <c r="D291" s="1" t="s">
        <v>800</v>
      </c>
      <c r="E291">
        <v>290</v>
      </c>
      <c r="F291">
        <v>27</v>
      </c>
      <c r="G291" t="s">
        <v>359</v>
      </c>
      <c r="L291" s="1">
        <v>567</v>
      </c>
      <c r="M291" s="1">
        <v>19</v>
      </c>
      <c r="N291" s="1">
        <v>548</v>
      </c>
      <c r="P291">
        <v>11.5</v>
      </c>
      <c r="Q291">
        <v>10.199999999999999</v>
      </c>
      <c r="R291">
        <v>68.400000000000006</v>
      </c>
      <c r="S291">
        <v>31.2</v>
      </c>
      <c r="T291">
        <v>57.3</v>
      </c>
      <c r="AA291" s="1" t="str">
        <f t="shared" si="28"/>
        <v/>
      </c>
      <c r="AB291" t="s">
        <v>397</v>
      </c>
      <c r="AD291" s="9">
        <v>290</v>
      </c>
      <c r="AE291" s="9">
        <v>27</v>
      </c>
      <c r="AF291" s="9" t="s">
        <v>359</v>
      </c>
      <c r="AG291" s="4">
        <f t="shared" si="25"/>
        <v>0</v>
      </c>
      <c r="AH291" s="4">
        <f t="shared" si="26"/>
        <v>0</v>
      </c>
      <c r="AI291" s="4" t="str">
        <f t="shared" si="27"/>
        <v/>
      </c>
      <c r="AK291" s="5">
        <v>290</v>
      </c>
      <c r="AL291" s="1">
        <v>46.781844999999997</v>
      </c>
      <c r="AM291" s="1">
        <v>-117.078065999999</v>
      </c>
      <c r="AN291" s="1">
        <f t="shared" si="24"/>
        <v>0</v>
      </c>
    </row>
    <row r="292" spans="1:40" x14ac:dyDescent="0.3">
      <c r="A292" t="s">
        <v>742</v>
      </c>
      <c r="B292" s="1" t="s">
        <v>793</v>
      </c>
      <c r="C292" t="s">
        <v>354</v>
      </c>
      <c r="D292" s="1" t="s">
        <v>810</v>
      </c>
      <c r="E292">
        <v>291</v>
      </c>
      <c r="F292">
        <v>28</v>
      </c>
      <c r="G292" t="s">
        <v>359</v>
      </c>
      <c r="H292" s="1">
        <v>611</v>
      </c>
      <c r="I292" s="1">
        <v>56</v>
      </c>
      <c r="J292" s="1">
        <v>555</v>
      </c>
      <c r="L292" s="1">
        <v>310</v>
      </c>
      <c r="M292" s="1">
        <v>20</v>
      </c>
      <c r="N292" s="1">
        <v>290</v>
      </c>
      <c r="AA292" s="1" t="str">
        <f t="shared" si="28"/>
        <v/>
      </c>
      <c r="AB292" t="s">
        <v>397</v>
      </c>
      <c r="AD292" s="9">
        <v>291</v>
      </c>
      <c r="AE292" s="9">
        <v>28</v>
      </c>
      <c r="AF292" s="9" t="s">
        <v>359</v>
      </c>
      <c r="AG292" s="4">
        <f t="shared" si="25"/>
        <v>0</v>
      </c>
      <c r="AH292" s="4">
        <f t="shared" si="26"/>
        <v>0</v>
      </c>
      <c r="AI292" s="4" t="str">
        <f t="shared" si="27"/>
        <v/>
      </c>
      <c r="AK292" s="5">
        <v>291</v>
      </c>
      <c r="AL292" s="1">
        <v>46.781782</v>
      </c>
      <c r="AM292" s="1">
        <v>-117.077647999999</v>
      </c>
      <c r="AN292" s="1">
        <f t="shared" si="24"/>
        <v>0</v>
      </c>
    </row>
    <row r="293" spans="1:40" x14ac:dyDescent="0.3">
      <c r="A293" t="s">
        <v>743</v>
      </c>
      <c r="B293" s="1" t="s">
        <v>793</v>
      </c>
      <c r="C293" t="s">
        <v>354</v>
      </c>
      <c r="D293" s="1" t="s">
        <v>810</v>
      </c>
      <c r="E293">
        <v>292</v>
      </c>
      <c r="F293">
        <v>29</v>
      </c>
      <c r="G293" t="s">
        <v>359</v>
      </c>
      <c r="H293" s="1">
        <v>1033</v>
      </c>
      <c r="I293" s="1">
        <v>56</v>
      </c>
      <c r="J293" s="1">
        <v>977</v>
      </c>
      <c r="L293" s="1">
        <v>559</v>
      </c>
      <c r="M293" s="1">
        <v>20</v>
      </c>
      <c r="N293" s="1">
        <v>539</v>
      </c>
      <c r="AA293" s="1" t="str">
        <f t="shared" si="28"/>
        <v/>
      </c>
      <c r="AB293" t="s">
        <v>397</v>
      </c>
      <c r="AD293" s="9">
        <v>292</v>
      </c>
      <c r="AE293" s="9">
        <v>29</v>
      </c>
      <c r="AF293" s="9" t="s">
        <v>359</v>
      </c>
      <c r="AG293" s="4">
        <f t="shared" si="25"/>
        <v>0</v>
      </c>
      <c r="AH293" s="4">
        <f t="shared" si="26"/>
        <v>0</v>
      </c>
      <c r="AI293" s="4" t="str">
        <f t="shared" si="27"/>
        <v/>
      </c>
      <c r="AK293" s="5">
        <v>292</v>
      </c>
      <c r="AL293" s="1">
        <v>46.781945999999998</v>
      </c>
      <c r="AM293" s="1">
        <v>-117.07722999999901</v>
      </c>
      <c r="AN293" s="1">
        <f t="shared" si="24"/>
        <v>0</v>
      </c>
    </row>
    <row r="294" spans="1:40" x14ac:dyDescent="0.3">
      <c r="A294" t="s">
        <v>759</v>
      </c>
      <c r="B294" s="1" t="s">
        <v>793</v>
      </c>
      <c r="C294" t="s">
        <v>354</v>
      </c>
      <c r="D294" s="1" t="s">
        <v>811</v>
      </c>
      <c r="E294">
        <v>293</v>
      </c>
      <c r="F294">
        <v>30</v>
      </c>
      <c r="G294" t="s">
        <v>359</v>
      </c>
      <c r="H294" s="1">
        <v>876</v>
      </c>
      <c r="I294" s="1">
        <v>56</v>
      </c>
      <c r="J294" s="1">
        <v>820</v>
      </c>
      <c r="L294" s="1">
        <v>477</v>
      </c>
      <c r="M294" s="1">
        <v>20</v>
      </c>
      <c r="N294" s="1">
        <v>457</v>
      </c>
      <c r="AA294" s="1" t="str">
        <f t="shared" si="28"/>
        <v/>
      </c>
      <c r="AB294" t="s">
        <v>397</v>
      </c>
      <c r="AD294" s="9">
        <v>293</v>
      </c>
      <c r="AE294" s="9">
        <v>30</v>
      </c>
      <c r="AF294" s="9" t="s">
        <v>359</v>
      </c>
      <c r="AG294" s="4">
        <f t="shared" si="25"/>
        <v>0</v>
      </c>
      <c r="AH294" s="4">
        <f t="shared" si="26"/>
        <v>0</v>
      </c>
      <c r="AI294" s="4" t="str">
        <f t="shared" si="27"/>
        <v/>
      </c>
      <c r="AK294" s="5">
        <v>293</v>
      </c>
      <c r="AL294" s="1">
        <v>46.78172</v>
      </c>
      <c r="AM294" s="1">
        <v>-117.07681199999899</v>
      </c>
      <c r="AN294" s="1">
        <f t="shared" si="24"/>
        <v>0</v>
      </c>
    </row>
    <row r="295" spans="1:40" x14ac:dyDescent="0.3">
      <c r="A295" t="s">
        <v>555</v>
      </c>
      <c r="B295" s="1" t="s">
        <v>793</v>
      </c>
      <c r="C295" t="s">
        <v>355</v>
      </c>
      <c r="D295" s="1" t="s">
        <v>801</v>
      </c>
      <c r="E295">
        <v>297</v>
      </c>
      <c r="F295">
        <v>9</v>
      </c>
      <c r="G295" t="s">
        <v>357</v>
      </c>
      <c r="L295" s="1">
        <v>880</v>
      </c>
      <c r="M295" s="1">
        <v>14</v>
      </c>
      <c r="N295" s="1">
        <v>866</v>
      </c>
      <c r="P295">
        <v>15.3</v>
      </c>
      <c r="Q295">
        <v>3.8</v>
      </c>
      <c r="R295">
        <v>66.099999999999994</v>
      </c>
      <c r="S295">
        <v>34</v>
      </c>
      <c r="T295">
        <v>46.3</v>
      </c>
      <c r="U295" t="s">
        <v>419</v>
      </c>
      <c r="AA295" s="1" t="str">
        <f t="shared" si="28"/>
        <v>,moisture</v>
      </c>
      <c r="AB295" t="s">
        <v>835</v>
      </c>
      <c r="AD295" s="9">
        <v>297</v>
      </c>
      <c r="AE295" s="9">
        <v>9</v>
      </c>
      <c r="AF295" s="9" t="s">
        <v>357</v>
      </c>
      <c r="AG295" s="4">
        <f t="shared" si="25"/>
        <v>0</v>
      </c>
      <c r="AH295" s="4">
        <f t="shared" si="26"/>
        <v>0</v>
      </c>
      <c r="AI295" s="4" t="str">
        <f t="shared" si="27"/>
        <v/>
      </c>
      <c r="AK295" s="5">
        <v>297</v>
      </c>
      <c r="AL295" s="1">
        <v>46.782097999999998</v>
      </c>
      <c r="AM295" s="1">
        <v>-117.085535999999</v>
      </c>
      <c r="AN295" s="1">
        <f t="shared" si="24"/>
        <v>0</v>
      </c>
    </row>
    <row r="296" spans="1:40" x14ac:dyDescent="0.3">
      <c r="A296" t="s">
        <v>556</v>
      </c>
      <c r="B296" s="1" t="s">
        <v>793</v>
      </c>
      <c r="C296" t="s">
        <v>355</v>
      </c>
      <c r="D296" s="1" t="s">
        <v>801</v>
      </c>
      <c r="E296">
        <v>298</v>
      </c>
      <c r="F296">
        <v>10</v>
      </c>
      <c r="G296" t="s">
        <v>357</v>
      </c>
      <c r="L296" s="1">
        <v>1015</v>
      </c>
      <c r="M296" s="1">
        <v>14</v>
      </c>
      <c r="N296" s="1">
        <v>1001</v>
      </c>
      <c r="P296">
        <v>12.1</v>
      </c>
      <c r="Q296">
        <v>4.7</v>
      </c>
      <c r="R296">
        <v>69.8</v>
      </c>
      <c r="S296">
        <v>25.5</v>
      </c>
      <c r="T296">
        <v>57.3</v>
      </c>
      <c r="U296" t="s">
        <v>419</v>
      </c>
      <c r="AA296" s="1" t="str">
        <f t="shared" si="28"/>
        <v>,moisture</v>
      </c>
      <c r="AB296" t="s">
        <v>835</v>
      </c>
      <c r="AD296" s="9">
        <v>298</v>
      </c>
      <c r="AE296" s="9">
        <v>10</v>
      </c>
      <c r="AF296" s="9" t="s">
        <v>357</v>
      </c>
      <c r="AG296" s="4">
        <f t="shared" si="25"/>
        <v>0</v>
      </c>
      <c r="AH296" s="4">
        <f t="shared" si="26"/>
        <v>0</v>
      </c>
      <c r="AI296" s="4" t="str">
        <f t="shared" si="27"/>
        <v/>
      </c>
      <c r="AK296" s="5">
        <v>298</v>
      </c>
      <c r="AL296" s="1">
        <v>46.782215999999998</v>
      </c>
      <c r="AM296" s="1">
        <v>-117.085117999999</v>
      </c>
      <c r="AN296" s="1">
        <f t="shared" si="24"/>
        <v>0</v>
      </c>
    </row>
    <row r="297" spans="1:40" x14ac:dyDescent="0.3">
      <c r="A297" t="s">
        <v>574</v>
      </c>
      <c r="B297" s="1" t="s">
        <v>793</v>
      </c>
      <c r="C297" t="s">
        <v>355</v>
      </c>
      <c r="D297" s="1" t="s">
        <v>802</v>
      </c>
      <c r="E297">
        <v>299</v>
      </c>
      <c r="F297">
        <v>11</v>
      </c>
      <c r="G297" t="s">
        <v>357</v>
      </c>
      <c r="L297" s="1">
        <v>1110</v>
      </c>
      <c r="M297" s="1">
        <v>14</v>
      </c>
      <c r="N297" s="1">
        <v>1096</v>
      </c>
      <c r="P297">
        <v>10.3</v>
      </c>
      <c r="Q297">
        <v>5.0999999999999996</v>
      </c>
      <c r="R297">
        <v>72.400000000000006</v>
      </c>
      <c r="S297">
        <v>21.7</v>
      </c>
      <c r="T297">
        <v>58.5</v>
      </c>
      <c r="U297" t="s">
        <v>419</v>
      </c>
      <c r="AA297" s="1" t="str">
        <f t="shared" si="28"/>
        <v>,moisture</v>
      </c>
      <c r="AB297" t="s">
        <v>835</v>
      </c>
      <c r="AD297" s="9">
        <v>299</v>
      </c>
      <c r="AE297" s="9">
        <v>11</v>
      </c>
      <c r="AF297" s="9" t="s">
        <v>357</v>
      </c>
      <c r="AG297" s="4">
        <f t="shared" si="25"/>
        <v>0</v>
      </c>
      <c r="AH297" s="4">
        <f t="shared" si="26"/>
        <v>0</v>
      </c>
      <c r="AI297" s="4" t="str">
        <f t="shared" si="27"/>
        <v/>
      </c>
      <c r="AK297" s="5">
        <v>299</v>
      </c>
      <c r="AL297" s="1">
        <v>46.782063999999998</v>
      </c>
      <c r="AM297" s="1">
        <v>-117.084699999999</v>
      </c>
      <c r="AN297" s="1">
        <f t="shared" si="24"/>
        <v>0</v>
      </c>
    </row>
    <row r="298" spans="1:40" x14ac:dyDescent="0.3">
      <c r="A298" t="s">
        <v>596</v>
      </c>
      <c r="B298" s="1" t="s">
        <v>793</v>
      </c>
      <c r="C298" t="s">
        <v>355</v>
      </c>
      <c r="D298" s="1" t="s">
        <v>803</v>
      </c>
      <c r="E298">
        <v>300</v>
      </c>
      <c r="F298">
        <v>12</v>
      </c>
      <c r="G298" t="s">
        <v>357</v>
      </c>
      <c r="L298" s="1">
        <v>1537</v>
      </c>
      <c r="M298" s="1">
        <v>14</v>
      </c>
      <c r="N298" s="1">
        <v>1523</v>
      </c>
      <c r="P298">
        <v>11.6</v>
      </c>
      <c r="Q298">
        <v>5.5</v>
      </c>
      <c r="R298">
        <v>70.900000000000006</v>
      </c>
      <c r="S298">
        <v>26.5</v>
      </c>
      <c r="T298">
        <v>58.1</v>
      </c>
      <c r="U298" t="s">
        <v>419</v>
      </c>
      <c r="AA298" s="1" t="str">
        <f t="shared" si="28"/>
        <v>,moisture</v>
      </c>
      <c r="AB298" t="s">
        <v>835</v>
      </c>
      <c r="AD298" s="9">
        <v>300</v>
      </c>
      <c r="AE298" s="9">
        <v>12</v>
      </c>
      <c r="AF298" s="9" t="s">
        <v>357</v>
      </c>
      <c r="AG298" s="4">
        <f t="shared" si="25"/>
        <v>0</v>
      </c>
      <c r="AH298" s="4">
        <f t="shared" si="26"/>
        <v>0</v>
      </c>
      <c r="AI298" s="4" t="str">
        <f t="shared" si="27"/>
        <v/>
      </c>
      <c r="AK298" s="5">
        <v>300</v>
      </c>
      <c r="AL298" s="1">
        <v>46.782153000000001</v>
      </c>
      <c r="AM298" s="1">
        <v>-117.08428199999901</v>
      </c>
      <c r="AN298" s="1">
        <f t="shared" si="24"/>
        <v>0</v>
      </c>
    </row>
    <row r="299" spans="1:40" x14ac:dyDescent="0.3">
      <c r="A299" t="s">
        <v>620</v>
      </c>
      <c r="B299" s="1" t="s">
        <v>793</v>
      </c>
      <c r="C299" t="s">
        <v>355</v>
      </c>
      <c r="D299" s="1" t="s">
        <v>804</v>
      </c>
      <c r="E299">
        <v>301</v>
      </c>
      <c r="F299">
        <v>13</v>
      </c>
      <c r="G299" t="s">
        <v>357</v>
      </c>
      <c r="H299" s="1">
        <v>2884</v>
      </c>
      <c r="I299" s="1">
        <v>55</v>
      </c>
      <c r="J299" s="1">
        <v>2829</v>
      </c>
      <c r="L299" s="1">
        <v>1218</v>
      </c>
      <c r="M299" s="1">
        <v>14</v>
      </c>
      <c r="N299" s="1">
        <v>1204</v>
      </c>
      <c r="P299">
        <v>11.9</v>
      </c>
      <c r="Q299">
        <v>10.1</v>
      </c>
      <c r="R299">
        <v>70.7</v>
      </c>
      <c r="S299">
        <v>30.8</v>
      </c>
      <c r="T299">
        <v>57</v>
      </c>
      <c r="AA299" s="1" t="str">
        <f t="shared" si="28"/>
        <v/>
      </c>
      <c r="AB299" t="s">
        <v>397</v>
      </c>
      <c r="AD299" s="9">
        <v>301</v>
      </c>
      <c r="AE299" s="9">
        <v>13</v>
      </c>
      <c r="AF299" s="9" t="s">
        <v>357</v>
      </c>
      <c r="AG299" s="4">
        <f t="shared" si="25"/>
        <v>0</v>
      </c>
      <c r="AH299" s="4">
        <f t="shared" si="26"/>
        <v>0</v>
      </c>
      <c r="AI299" s="4" t="str">
        <f t="shared" si="27"/>
        <v/>
      </c>
      <c r="AK299" s="5">
        <v>301</v>
      </c>
      <c r="AL299" s="1">
        <v>46.782105999999999</v>
      </c>
      <c r="AM299" s="1">
        <v>-117.083863999999</v>
      </c>
      <c r="AN299" s="1">
        <f t="shared" si="24"/>
        <v>0</v>
      </c>
    </row>
    <row r="300" spans="1:40" x14ac:dyDescent="0.3">
      <c r="A300" t="s">
        <v>642</v>
      </c>
      <c r="B300" s="1" t="s">
        <v>793</v>
      </c>
      <c r="C300" t="s">
        <v>355</v>
      </c>
      <c r="D300" s="1" t="s">
        <v>805</v>
      </c>
      <c r="E300">
        <v>302</v>
      </c>
      <c r="F300">
        <v>14</v>
      </c>
      <c r="G300" t="s">
        <v>357</v>
      </c>
      <c r="L300" s="1">
        <v>1229</v>
      </c>
      <c r="M300" s="1">
        <v>14</v>
      </c>
      <c r="N300" s="1">
        <v>1215</v>
      </c>
      <c r="P300">
        <v>9.1999999999999993</v>
      </c>
      <c r="Q300">
        <v>5.4</v>
      </c>
      <c r="R300">
        <v>72.2</v>
      </c>
      <c r="S300">
        <v>20</v>
      </c>
      <c r="T300">
        <v>60.2</v>
      </c>
      <c r="U300" t="s">
        <v>419</v>
      </c>
      <c r="AA300" s="1" t="str">
        <f t="shared" si="28"/>
        <v>,moisture</v>
      </c>
      <c r="AB300" t="s">
        <v>835</v>
      </c>
      <c r="AD300" s="9">
        <v>302</v>
      </c>
      <c r="AE300" s="9">
        <v>14</v>
      </c>
      <c r="AF300" s="9" t="s">
        <v>357</v>
      </c>
      <c r="AG300" s="4">
        <f t="shared" si="25"/>
        <v>0</v>
      </c>
      <c r="AH300" s="4">
        <f t="shared" si="26"/>
        <v>0</v>
      </c>
      <c r="AI300" s="4" t="str">
        <f t="shared" si="27"/>
        <v/>
      </c>
      <c r="AK300" s="5">
        <v>302</v>
      </c>
      <c r="AL300" s="1">
        <v>46.782154618</v>
      </c>
      <c r="AM300" s="1">
        <v>-117.08343026399901</v>
      </c>
      <c r="AN300" s="1">
        <f t="shared" si="24"/>
        <v>0</v>
      </c>
    </row>
    <row r="301" spans="1:40" x14ac:dyDescent="0.3">
      <c r="A301" t="s">
        <v>659</v>
      </c>
      <c r="B301" s="1" t="s">
        <v>793</v>
      </c>
      <c r="C301" t="s">
        <v>355</v>
      </c>
      <c r="D301" s="1" t="s">
        <v>806</v>
      </c>
      <c r="E301">
        <v>303</v>
      </c>
      <c r="F301">
        <v>15</v>
      </c>
      <c r="G301" t="s">
        <v>357</v>
      </c>
      <c r="L301" s="1">
        <v>993</v>
      </c>
      <c r="M301" s="1">
        <v>14</v>
      </c>
      <c r="N301" s="1">
        <v>979</v>
      </c>
      <c r="P301">
        <v>10.5</v>
      </c>
      <c r="Q301">
        <v>5.2</v>
      </c>
      <c r="R301">
        <v>71.599999999999994</v>
      </c>
      <c r="S301">
        <v>21.6</v>
      </c>
      <c r="T301">
        <v>57.5</v>
      </c>
      <c r="U301" t="s">
        <v>419</v>
      </c>
      <c r="AA301" s="1" t="str">
        <f t="shared" ref="AA301:AA332" si="29">_xlfn.CONCAT(IF(K301&lt;&gt;"",K301,""),IF(U301&lt;&gt;"",_xlfn.CONCAT(",",U301),""),IF(V301&lt;&gt;"",_xlfn.CONCAT(",",V301),""),IF(W301&lt;&gt;"",_xlfn.CONCAT(",",W301),""),IF(X301&lt;&gt;"",_xlfn.CONCAT(",",X301),""),IF(Y301&lt;&gt;"",_xlfn.CONCAT(",",Y301),""))</f>
        <v>,moisture</v>
      </c>
      <c r="AB301" t="s">
        <v>835</v>
      </c>
      <c r="AD301" s="9">
        <v>303</v>
      </c>
      <c r="AE301" s="9">
        <v>15</v>
      </c>
      <c r="AF301" s="9" t="s">
        <v>357</v>
      </c>
      <c r="AG301" s="4">
        <f t="shared" si="25"/>
        <v>0</v>
      </c>
      <c r="AH301" s="4">
        <f t="shared" si="26"/>
        <v>0</v>
      </c>
      <c r="AI301" s="4" t="str">
        <f t="shared" si="27"/>
        <v/>
      </c>
      <c r="AK301" s="5">
        <v>303</v>
      </c>
      <c r="AL301" s="1">
        <v>46.782079217000003</v>
      </c>
      <c r="AM301" s="1">
        <v>-117.083012268999</v>
      </c>
      <c r="AN301" s="1">
        <f t="shared" si="24"/>
        <v>0</v>
      </c>
    </row>
    <row r="302" spans="1:40" x14ac:dyDescent="0.3">
      <c r="A302" t="s">
        <v>660</v>
      </c>
      <c r="B302" s="1" t="s">
        <v>793</v>
      </c>
      <c r="C302" t="s">
        <v>355</v>
      </c>
      <c r="D302" s="1" t="s">
        <v>806</v>
      </c>
      <c r="E302">
        <v>304</v>
      </c>
      <c r="F302">
        <v>16</v>
      </c>
      <c r="G302" t="s">
        <v>357</v>
      </c>
      <c r="L302" s="1">
        <v>1221</v>
      </c>
      <c r="M302" s="1">
        <v>14</v>
      </c>
      <c r="N302" s="1">
        <v>1207</v>
      </c>
      <c r="P302">
        <v>11.1</v>
      </c>
      <c r="Q302">
        <v>5.9</v>
      </c>
      <c r="R302">
        <v>71.900000000000006</v>
      </c>
      <c r="S302">
        <v>25.9</v>
      </c>
      <c r="T302">
        <v>60.4</v>
      </c>
      <c r="U302" t="s">
        <v>419</v>
      </c>
      <c r="AA302" s="1" t="str">
        <f t="shared" si="29"/>
        <v>,moisture</v>
      </c>
      <c r="AB302" t="s">
        <v>835</v>
      </c>
      <c r="AD302" s="9">
        <v>304</v>
      </c>
      <c r="AE302" s="9">
        <v>16</v>
      </c>
      <c r="AF302" s="9" t="s">
        <v>357</v>
      </c>
      <c r="AG302" s="4">
        <f t="shared" si="25"/>
        <v>0</v>
      </c>
      <c r="AH302" s="4">
        <f t="shared" si="26"/>
        <v>0</v>
      </c>
      <c r="AI302" s="4" t="str">
        <f t="shared" si="27"/>
        <v/>
      </c>
      <c r="AK302" s="5">
        <v>304</v>
      </c>
      <c r="AL302" s="1">
        <v>46.782159</v>
      </c>
      <c r="AM302" s="1">
        <v>-117.08260999999899</v>
      </c>
      <c r="AN302" s="1">
        <f t="shared" si="24"/>
        <v>0</v>
      </c>
    </row>
    <row r="303" spans="1:40" x14ac:dyDescent="0.3">
      <c r="A303" t="s">
        <v>438</v>
      </c>
      <c r="B303" s="1" t="s">
        <v>793</v>
      </c>
      <c r="C303" t="s">
        <v>795</v>
      </c>
      <c r="D303" s="1" t="s">
        <v>796</v>
      </c>
      <c r="E303">
        <v>305</v>
      </c>
      <c r="F303">
        <v>17</v>
      </c>
      <c r="G303" t="s">
        <v>357</v>
      </c>
      <c r="H303" s="1">
        <v>1350</v>
      </c>
      <c r="I303" s="1">
        <v>259</v>
      </c>
      <c r="J303" s="1">
        <v>1091</v>
      </c>
      <c r="L303" s="1">
        <v>367</v>
      </c>
      <c r="M303" s="1">
        <v>16</v>
      </c>
      <c r="N303" s="1">
        <v>351</v>
      </c>
      <c r="O303" s="1">
        <v>48.6</v>
      </c>
      <c r="Q303">
        <v>6.5</v>
      </c>
      <c r="T303">
        <v>50.5</v>
      </c>
      <c r="X303" t="s">
        <v>513</v>
      </c>
      <c r="AA303" s="1" t="str">
        <f t="shared" si="29"/>
        <v>,empty residue bag</v>
      </c>
      <c r="AB303" t="s">
        <v>822</v>
      </c>
      <c r="AD303" s="9">
        <v>305</v>
      </c>
      <c r="AE303" s="9">
        <v>17</v>
      </c>
      <c r="AF303" s="9" t="s">
        <v>357</v>
      </c>
      <c r="AG303" s="4">
        <f t="shared" si="25"/>
        <v>0</v>
      </c>
      <c r="AH303" s="4">
        <f t="shared" si="26"/>
        <v>0</v>
      </c>
      <c r="AI303" s="4" t="str">
        <f t="shared" si="27"/>
        <v/>
      </c>
      <c r="AK303" s="5">
        <v>305</v>
      </c>
      <c r="AL303" s="1">
        <v>46.782195999999999</v>
      </c>
      <c r="AM303" s="1">
        <v>-117.082191999999</v>
      </c>
      <c r="AN303" s="1">
        <f t="shared" si="24"/>
        <v>0</v>
      </c>
    </row>
    <row r="304" spans="1:40" x14ac:dyDescent="0.3">
      <c r="A304" t="s">
        <v>456</v>
      </c>
      <c r="B304" s="1" t="s">
        <v>793</v>
      </c>
      <c r="C304" t="s">
        <v>795</v>
      </c>
      <c r="D304" s="1" t="s">
        <v>797</v>
      </c>
      <c r="E304">
        <v>306</v>
      </c>
      <c r="F304">
        <v>18</v>
      </c>
      <c r="G304" t="s">
        <v>357</v>
      </c>
      <c r="H304" s="1">
        <v>1845</v>
      </c>
      <c r="I304" s="1">
        <v>259</v>
      </c>
      <c r="J304" s="1">
        <v>1586</v>
      </c>
      <c r="L304" s="1">
        <v>473</v>
      </c>
      <c r="M304" s="1">
        <v>16</v>
      </c>
      <c r="N304" s="1">
        <v>457</v>
      </c>
      <c r="O304" s="1">
        <v>48.7</v>
      </c>
      <c r="Q304">
        <v>5.7</v>
      </c>
      <c r="T304">
        <v>50.6</v>
      </c>
      <c r="AA304" s="1" t="str">
        <f t="shared" si="29"/>
        <v/>
      </c>
      <c r="AB304" t="s">
        <v>397</v>
      </c>
      <c r="AD304" s="9">
        <v>306</v>
      </c>
      <c r="AE304" s="9">
        <v>18</v>
      </c>
      <c r="AF304" s="9" t="s">
        <v>357</v>
      </c>
      <c r="AG304" s="4">
        <f t="shared" si="25"/>
        <v>0</v>
      </c>
      <c r="AH304" s="4">
        <f t="shared" si="26"/>
        <v>0</v>
      </c>
      <c r="AI304" s="4" t="str">
        <f t="shared" si="27"/>
        <v/>
      </c>
      <c r="AK304" s="5">
        <v>306</v>
      </c>
      <c r="AL304" s="1">
        <v>46.781998000000002</v>
      </c>
      <c r="AM304" s="1">
        <v>-117.081773999999</v>
      </c>
      <c r="AN304" s="1">
        <f t="shared" si="24"/>
        <v>0</v>
      </c>
    </row>
    <row r="305" spans="1:40" x14ac:dyDescent="0.3">
      <c r="A305" t="s">
        <v>477</v>
      </c>
      <c r="B305" s="1" t="s">
        <v>793</v>
      </c>
      <c r="C305" t="s">
        <v>795</v>
      </c>
      <c r="D305" s="1" t="s">
        <v>798</v>
      </c>
      <c r="E305">
        <v>307</v>
      </c>
      <c r="F305">
        <v>19</v>
      </c>
      <c r="G305" t="s">
        <v>357</v>
      </c>
      <c r="H305" s="1">
        <v>1482</v>
      </c>
      <c r="I305" s="1">
        <v>259</v>
      </c>
      <c r="J305" s="1">
        <v>1223</v>
      </c>
      <c r="L305" s="1">
        <v>411</v>
      </c>
      <c r="M305" s="1">
        <v>16</v>
      </c>
      <c r="N305" s="1">
        <v>395</v>
      </c>
      <c r="O305" s="1">
        <v>48.8</v>
      </c>
      <c r="Q305">
        <v>6</v>
      </c>
      <c r="T305">
        <v>47.9</v>
      </c>
      <c r="AA305" s="1" t="str">
        <f t="shared" si="29"/>
        <v/>
      </c>
      <c r="AB305" t="s">
        <v>397</v>
      </c>
      <c r="AD305" s="9">
        <v>307</v>
      </c>
      <c r="AE305" s="9">
        <v>19</v>
      </c>
      <c r="AF305" s="9" t="s">
        <v>357</v>
      </c>
      <c r="AG305" s="4">
        <f t="shared" si="25"/>
        <v>0</v>
      </c>
      <c r="AH305" s="4">
        <f t="shared" si="26"/>
        <v>0</v>
      </c>
      <c r="AI305" s="4" t="str">
        <f t="shared" si="27"/>
        <v/>
      </c>
      <c r="AK305" s="5">
        <v>307</v>
      </c>
      <c r="AL305" s="1">
        <v>46.782136999999999</v>
      </c>
      <c r="AM305" s="1">
        <v>-117.081355999999</v>
      </c>
      <c r="AN305" s="1">
        <f t="shared" si="24"/>
        <v>0</v>
      </c>
    </row>
    <row r="306" spans="1:40" x14ac:dyDescent="0.3">
      <c r="A306" t="s">
        <v>478</v>
      </c>
      <c r="B306" s="1" t="s">
        <v>793</v>
      </c>
      <c r="C306" t="s">
        <v>795</v>
      </c>
      <c r="D306" s="1" t="s">
        <v>798</v>
      </c>
      <c r="E306">
        <v>308</v>
      </c>
      <c r="F306">
        <v>20</v>
      </c>
      <c r="G306" t="s">
        <v>357</v>
      </c>
      <c r="H306" s="1">
        <v>1511</v>
      </c>
      <c r="I306" s="1">
        <v>259</v>
      </c>
      <c r="J306" s="1">
        <v>1252</v>
      </c>
      <c r="L306" s="1">
        <v>484</v>
      </c>
      <c r="M306" s="1">
        <v>16</v>
      </c>
      <c r="N306" s="1">
        <v>468</v>
      </c>
      <c r="O306" s="1">
        <v>48.9</v>
      </c>
      <c r="Q306">
        <v>5.4</v>
      </c>
      <c r="T306">
        <v>50</v>
      </c>
      <c r="X306" t="s">
        <v>513</v>
      </c>
      <c r="AA306" s="1" t="str">
        <f t="shared" si="29"/>
        <v>,empty residue bag</v>
      </c>
      <c r="AB306" t="s">
        <v>822</v>
      </c>
      <c r="AD306" s="9">
        <v>308</v>
      </c>
      <c r="AE306" s="9">
        <v>20</v>
      </c>
      <c r="AF306" s="9" t="s">
        <v>357</v>
      </c>
      <c r="AG306" s="4">
        <f t="shared" si="25"/>
        <v>0</v>
      </c>
      <c r="AH306" s="4">
        <f t="shared" si="26"/>
        <v>0</v>
      </c>
      <c r="AI306" s="4" t="str">
        <f t="shared" si="27"/>
        <v/>
      </c>
      <c r="AK306" s="5">
        <v>308</v>
      </c>
      <c r="AL306" s="1">
        <v>46.782139000000001</v>
      </c>
      <c r="AM306" s="1">
        <v>-117.08093799999899</v>
      </c>
      <c r="AN306" s="1">
        <f t="shared" si="24"/>
        <v>0</v>
      </c>
    </row>
    <row r="307" spans="1:40" x14ac:dyDescent="0.3">
      <c r="A307" t="s">
        <v>415</v>
      </c>
      <c r="B307" s="1" t="s">
        <v>793</v>
      </c>
      <c r="C307" t="s">
        <v>352</v>
      </c>
      <c r="D307" s="1" t="s">
        <v>794</v>
      </c>
      <c r="E307">
        <v>309</v>
      </c>
      <c r="F307">
        <v>21</v>
      </c>
      <c r="G307" t="s">
        <v>357</v>
      </c>
      <c r="H307" s="1">
        <v>1458</v>
      </c>
      <c r="I307" s="1">
        <v>259</v>
      </c>
      <c r="J307" s="1">
        <v>1199</v>
      </c>
      <c r="K307" s="1" t="s">
        <v>524</v>
      </c>
      <c r="L307" s="1">
        <v>554</v>
      </c>
      <c r="M307" s="1">
        <v>16</v>
      </c>
      <c r="N307" s="1">
        <v>538</v>
      </c>
      <c r="P307">
        <v>14.4</v>
      </c>
      <c r="Q307">
        <v>6.6</v>
      </c>
      <c r="R307">
        <v>64.2</v>
      </c>
      <c r="T307">
        <v>52.7</v>
      </c>
      <c r="U307" t="s">
        <v>419</v>
      </c>
      <c r="AA307" s="1" t="str">
        <f t="shared" si="29"/>
        <v>Paper document originally said "Bag Wt 272g", I think this should be the 259g Bag. It might have been  tared with the paper bag(s) inside,moisture</v>
      </c>
      <c r="AB307" t="s">
        <v>820</v>
      </c>
      <c r="AD307" s="9">
        <v>309</v>
      </c>
      <c r="AE307" s="9">
        <v>21</v>
      </c>
      <c r="AF307" s="9" t="s">
        <v>357</v>
      </c>
      <c r="AG307" s="4">
        <f t="shared" si="25"/>
        <v>0</v>
      </c>
      <c r="AH307" s="4">
        <f t="shared" si="26"/>
        <v>0</v>
      </c>
      <c r="AI307" s="4" t="str">
        <f t="shared" si="27"/>
        <v/>
      </c>
      <c r="AK307" s="5">
        <v>309</v>
      </c>
      <c r="AL307" s="1">
        <v>46.781977024</v>
      </c>
      <c r="AM307" s="1">
        <v>-117.080499020999</v>
      </c>
      <c r="AN307" s="1">
        <f t="shared" si="24"/>
        <v>0</v>
      </c>
    </row>
    <row r="308" spans="1:40" x14ac:dyDescent="0.3">
      <c r="A308" t="s">
        <v>416</v>
      </c>
      <c r="B308" s="1" t="s">
        <v>793</v>
      </c>
      <c r="C308" t="s">
        <v>352</v>
      </c>
      <c r="D308" s="1" t="s">
        <v>794</v>
      </c>
      <c r="E308">
        <v>310</v>
      </c>
      <c r="F308">
        <v>22</v>
      </c>
      <c r="G308" t="s">
        <v>357</v>
      </c>
      <c r="H308" s="1">
        <v>1785</v>
      </c>
      <c r="I308" s="1">
        <v>259</v>
      </c>
      <c r="J308" s="1">
        <v>1526</v>
      </c>
      <c r="K308" s="1" t="s">
        <v>524</v>
      </c>
      <c r="L308" s="1">
        <v>826</v>
      </c>
      <c r="M308" s="1">
        <v>18</v>
      </c>
      <c r="N308" s="1">
        <v>808</v>
      </c>
      <c r="P308">
        <v>11</v>
      </c>
      <c r="Q308">
        <v>7.4</v>
      </c>
      <c r="R308">
        <v>68.5</v>
      </c>
      <c r="T308">
        <v>55.4</v>
      </c>
      <c r="U308" t="s">
        <v>419</v>
      </c>
      <c r="V308" t="s">
        <v>422</v>
      </c>
      <c r="AA308" s="1" t="str">
        <f t="shared" si="29"/>
        <v>Paper document originally said "Bag Wt 272g", I think this should be the 259g Bag. It might have been  tared with the paper bag(s) inside,moisture,paper tare includes duct tape</v>
      </c>
      <c r="AB308" t="s">
        <v>821</v>
      </c>
      <c r="AD308" s="9">
        <v>310</v>
      </c>
      <c r="AE308" s="9">
        <v>22</v>
      </c>
      <c r="AF308" s="9" t="s">
        <v>357</v>
      </c>
      <c r="AG308" s="4">
        <f t="shared" si="25"/>
        <v>0</v>
      </c>
      <c r="AH308" s="4">
        <f t="shared" si="26"/>
        <v>0</v>
      </c>
      <c r="AI308" s="4" t="str">
        <f t="shared" si="27"/>
        <v/>
      </c>
      <c r="AK308" s="5">
        <v>310</v>
      </c>
      <c r="AL308" s="1">
        <v>46.782257999999999</v>
      </c>
      <c r="AM308" s="1">
        <v>-117.080101999999</v>
      </c>
      <c r="AN308" s="1">
        <f t="shared" si="24"/>
        <v>0</v>
      </c>
    </row>
    <row r="309" spans="1:40" x14ac:dyDescent="0.3">
      <c r="A309" t="s">
        <v>705</v>
      </c>
      <c r="B309" s="1" t="s">
        <v>793</v>
      </c>
      <c r="C309" t="s">
        <v>354</v>
      </c>
      <c r="D309" s="1" t="s">
        <v>808</v>
      </c>
      <c r="E309">
        <v>311</v>
      </c>
      <c r="F309">
        <v>23</v>
      </c>
      <c r="G309" t="s">
        <v>357</v>
      </c>
      <c r="H309" s="1">
        <v>782</v>
      </c>
      <c r="I309" s="1">
        <v>56</v>
      </c>
      <c r="J309" s="1">
        <v>726</v>
      </c>
      <c r="L309" s="1">
        <v>381</v>
      </c>
      <c r="M309" s="1">
        <v>20</v>
      </c>
      <c r="N309" s="1">
        <v>361</v>
      </c>
      <c r="AA309" s="1" t="str">
        <f t="shared" si="29"/>
        <v/>
      </c>
      <c r="AB309" t="s">
        <v>397</v>
      </c>
      <c r="AD309" s="9">
        <v>311</v>
      </c>
      <c r="AE309" s="9">
        <v>23</v>
      </c>
      <c r="AF309" s="9" t="s">
        <v>357</v>
      </c>
      <c r="AG309" s="4">
        <f t="shared" si="25"/>
        <v>0</v>
      </c>
      <c r="AH309" s="4">
        <f t="shared" si="26"/>
        <v>0</v>
      </c>
      <c r="AI309" s="4" t="str">
        <f t="shared" si="27"/>
        <v/>
      </c>
      <c r="AK309" s="5">
        <v>311</v>
      </c>
      <c r="AL309" s="1">
        <v>46.782229000000001</v>
      </c>
      <c r="AM309" s="1">
        <v>-117.07968399999901</v>
      </c>
      <c r="AN309" s="1">
        <f t="shared" si="24"/>
        <v>0</v>
      </c>
    </row>
    <row r="310" spans="1:40" x14ac:dyDescent="0.3">
      <c r="A310" t="s">
        <v>706</v>
      </c>
      <c r="B310" s="1" t="s">
        <v>793</v>
      </c>
      <c r="C310" t="s">
        <v>354</v>
      </c>
      <c r="D310" s="1" t="s">
        <v>808</v>
      </c>
      <c r="E310">
        <v>312</v>
      </c>
      <c r="F310">
        <v>24</v>
      </c>
      <c r="G310" t="s">
        <v>357</v>
      </c>
      <c r="H310" s="1">
        <v>1057</v>
      </c>
      <c r="I310" s="1">
        <v>56</v>
      </c>
      <c r="J310" s="1">
        <v>1001</v>
      </c>
      <c r="L310" s="1">
        <v>513</v>
      </c>
      <c r="M310" s="1">
        <v>20</v>
      </c>
      <c r="N310" s="1">
        <v>493</v>
      </c>
      <c r="AA310" s="1" t="str">
        <f t="shared" si="29"/>
        <v/>
      </c>
      <c r="AB310" t="s">
        <v>397</v>
      </c>
      <c r="AD310" s="9">
        <v>312</v>
      </c>
      <c r="AE310" s="9">
        <v>24</v>
      </c>
      <c r="AF310" s="9" t="s">
        <v>357</v>
      </c>
      <c r="AG310" s="4">
        <f t="shared" si="25"/>
        <v>0</v>
      </c>
      <c r="AH310" s="4">
        <f t="shared" si="26"/>
        <v>0</v>
      </c>
      <c r="AI310" s="4" t="str">
        <f t="shared" si="27"/>
        <v/>
      </c>
      <c r="AK310" s="5">
        <v>312</v>
      </c>
      <c r="AL310" s="1">
        <v>46.782213458000001</v>
      </c>
      <c r="AM310" s="1">
        <v>-117.079301810999</v>
      </c>
      <c r="AN310" s="1">
        <f t="shared" si="24"/>
        <v>0</v>
      </c>
    </row>
    <row r="311" spans="1:40" x14ac:dyDescent="0.3">
      <c r="A311" t="s">
        <v>724</v>
      </c>
      <c r="B311" s="1" t="s">
        <v>793</v>
      </c>
      <c r="C311" t="s">
        <v>354</v>
      </c>
      <c r="D311" s="1" t="s">
        <v>809</v>
      </c>
      <c r="E311">
        <v>313</v>
      </c>
      <c r="F311">
        <v>25</v>
      </c>
      <c r="G311" t="s">
        <v>357</v>
      </c>
      <c r="H311" s="1">
        <v>942</v>
      </c>
      <c r="I311" s="1">
        <v>56</v>
      </c>
      <c r="J311" s="1">
        <v>886</v>
      </c>
      <c r="L311" s="1">
        <v>496</v>
      </c>
      <c r="M311" s="1">
        <v>20</v>
      </c>
      <c r="N311" s="1">
        <v>476</v>
      </c>
      <c r="AA311" s="1" t="str">
        <f t="shared" si="29"/>
        <v/>
      </c>
      <c r="AB311" t="s">
        <v>397</v>
      </c>
      <c r="AD311" s="9">
        <v>313</v>
      </c>
      <c r="AE311" s="9">
        <v>25</v>
      </c>
      <c r="AF311" s="9" t="s">
        <v>357</v>
      </c>
      <c r="AG311" s="4">
        <f t="shared" si="25"/>
        <v>0</v>
      </c>
      <c r="AH311" s="4">
        <f t="shared" si="26"/>
        <v>0</v>
      </c>
      <c r="AI311" s="4" t="str">
        <f t="shared" si="27"/>
        <v/>
      </c>
      <c r="AK311" s="5">
        <v>313</v>
      </c>
      <c r="AL311" s="1">
        <v>46.782114</v>
      </c>
      <c r="AM311" s="1">
        <v>-117.078847999999</v>
      </c>
      <c r="AN311" s="1">
        <f t="shared" si="24"/>
        <v>0</v>
      </c>
    </row>
    <row r="312" spans="1:40" x14ac:dyDescent="0.3">
      <c r="A312" t="s">
        <v>498</v>
      </c>
      <c r="B312" s="1" t="s">
        <v>793</v>
      </c>
      <c r="C312" t="s">
        <v>795</v>
      </c>
      <c r="D312" s="1" t="s">
        <v>799</v>
      </c>
      <c r="E312">
        <v>314</v>
      </c>
      <c r="F312">
        <v>26</v>
      </c>
      <c r="G312" t="s">
        <v>357</v>
      </c>
      <c r="H312" s="1">
        <v>1166</v>
      </c>
      <c r="I312" s="1">
        <v>259</v>
      </c>
      <c r="J312" s="1">
        <v>907</v>
      </c>
      <c r="L312" s="1">
        <v>284</v>
      </c>
      <c r="M312" s="1">
        <v>16</v>
      </c>
      <c r="N312" s="1">
        <v>268</v>
      </c>
      <c r="U312" t="s">
        <v>510</v>
      </c>
      <c r="X312" t="s">
        <v>513</v>
      </c>
      <c r="AA312" s="1" t="str">
        <f t="shared" si="29"/>
        <v>,nir error code 64 (030e) 2x,empty residue bag</v>
      </c>
      <c r="AB312" t="s">
        <v>828</v>
      </c>
      <c r="AD312" s="9">
        <v>314</v>
      </c>
      <c r="AE312" s="9">
        <v>26</v>
      </c>
      <c r="AF312" s="9" t="s">
        <v>357</v>
      </c>
      <c r="AG312" s="4">
        <f t="shared" si="25"/>
        <v>0</v>
      </c>
      <c r="AH312" s="4">
        <f t="shared" si="26"/>
        <v>0</v>
      </c>
      <c r="AI312" s="4" t="str">
        <f t="shared" si="27"/>
        <v/>
      </c>
      <c r="AK312" s="5">
        <v>314</v>
      </c>
      <c r="AL312" s="1">
        <v>46.782125999999998</v>
      </c>
      <c r="AM312" s="1">
        <v>-117.078429999999</v>
      </c>
      <c r="AN312" s="1">
        <f t="shared" si="24"/>
        <v>0</v>
      </c>
    </row>
    <row r="313" spans="1:40" x14ac:dyDescent="0.3">
      <c r="A313" t="s">
        <v>499</v>
      </c>
      <c r="B313" s="1" t="s">
        <v>793</v>
      </c>
      <c r="C313" t="s">
        <v>795</v>
      </c>
      <c r="D313" s="1" t="s">
        <v>799</v>
      </c>
      <c r="E313">
        <v>315</v>
      </c>
      <c r="F313">
        <v>27</v>
      </c>
      <c r="G313" t="s">
        <v>357</v>
      </c>
      <c r="H313" s="1">
        <v>2372</v>
      </c>
      <c r="I313" s="1">
        <v>259</v>
      </c>
      <c r="J313" s="1">
        <v>2113</v>
      </c>
      <c r="L313" s="1">
        <v>792</v>
      </c>
      <c r="M313" s="1">
        <v>16</v>
      </c>
      <c r="N313" s="1">
        <v>776</v>
      </c>
      <c r="O313" s="1">
        <v>48.5</v>
      </c>
      <c r="Q313">
        <v>8.5</v>
      </c>
      <c r="T313">
        <v>51</v>
      </c>
      <c r="X313" t="s">
        <v>513</v>
      </c>
      <c r="AA313" s="1" t="str">
        <f t="shared" si="29"/>
        <v>,empty residue bag</v>
      </c>
      <c r="AB313" t="s">
        <v>822</v>
      </c>
      <c r="AD313" s="9">
        <v>315</v>
      </c>
      <c r="AE313" s="9">
        <v>27</v>
      </c>
      <c r="AF313" s="9" t="s">
        <v>357</v>
      </c>
      <c r="AG313" s="4">
        <f t="shared" si="25"/>
        <v>0</v>
      </c>
      <c r="AH313" s="4">
        <f t="shared" si="26"/>
        <v>0</v>
      </c>
      <c r="AI313" s="4" t="str">
        <f t="shared" si="27"/>
        <v/>
      </c>
      <c r="AK313" s="5">
        <v>315</v>
      </c>
      <c r="AL313" s="1">
        <v>46.782147365999997</v>
      </c>
      <c r="AM313" s="1">
        <v>-117.07804184099901</v>
      </c>
      <c r="AN313" s="1">
        <f t="shared" si="24"/>
        <v>0</v>
      </c>
    </row>
    <row r="314" spans="1:40" x14ac:dyDescent="0.3">
      <c r="A314" t="s">
        <v>542</v>
      </c>
      <c r="B314" s="1" t="s">
        <v>793</v>
      </c>
      <c r="C314" t="s">
        <v>353</v>
      </c>
      <c r="D314" s="1" t="s">
        <v>800</v>
      </c>
      <c r="E314">
        <v>316</v>
      </c>
      <c r="F314">
        <v>28</v>
      </c>
      <c r="G314" t="s">
        <v>357</v>
      </c>
      <c r="L314" s="1">
        <v>460</v>
      </c>
      <c r="M314" s="1">
        <v>19</v>
      </c>
      <c r="N314" s="1">
        <v>441</v>
      </c>
      <c r="P314">
        <v>12.2</v>
      </c>
      <c r="Q314">
        <v>9.9</v>
      </c>
      <c r="R314">
        <v>68</v>
      </c>
      <c r="S314">
        <v>32</v>
      </c>
      <c r="T314">
        <v>58.2</v>
      </c>
      <c r="AA314" s="1" t="str">
        <f t="shared" si="29"/>
        <v/>
      </c>
      <c r="AB314" t="s">
        <v>397</v>
      </c>
      <c r="AD314" s="9">
        <v>316</v>
      </c>
      <c r="AE314" s="9">
        <v>28</v>
      </c>
      <c r="AF314" s="9" t="s">
        <v>357</v>
      </c>
      <c r="AG314" s="4">
        <f t="shared" si="25"/>
        <v>0</v>
      </c>
      <c r="AH314" s="4">
        <f t="shared" si="26"/>
        <v>0</v>
      </c>
      <c r="AI314" s="4" t="str">
        <f t="shared" si="27"/>
        <v/>
      </c>
      <c r="AK314" s="5">
        <v>316</v>
      </c>
      <c r="AL314" s="1">
        <v>46.782068000000002</v>
      </c>
      <c r="AM314" s="1">
        <v>-117.077593999999</v>
      </c>
      <c r="AN314" s="1">
        <f t="shared" si="24"/>
        <v>0</v>
      </c>
    </row>
    <row r="315" spans="1:40" x14ac:dyDescent="0.3">
      <c r="A315" t="s">
        <v>557</v>
      </c>
      <c r="B315" s="1" t="s">
        <v>793</v>
      </c>
      <c r="C315" t="s">
        <v>355</v>
      </c>
      <c r="D315" s="1" t="s">
        <v>801</v>
      </c>
      <c r="E315">
        <v>323</v>
      </c>
      <c r="F315">
        <v>10</v>
      </c>
      <c r="G315" t="s">
        <v>358</v>
      </c>
      <c r="H315" s="1">
        <v>5538</v>
      </c>
      <c r="I315" s="1">
        <v>1775</v>
      </c>
      <c r="J315" s="1">
        <v>3763</v>
      </c>
      <c r="L315" s="1">
        <v>1369</v>
      </c>
      <c r="M315" s="1">
        <v>14</v>
      </c>
      <c r="N315" s="1">
        <v>1355</v>
      </c>
      <c r="P315">
        <v>16.2</v>
      </c>
      <c r="Q315">
        <v>12.8</v>
      </c>
      <c r="R315">
        <v>61.8</v>
      </c>
      <c r="S315">
        <v>40.799999999999997</v>
      </c>
      <c r="T315">
        <v>50.5</v>
      </c>
      <c r="AA315" s="1" t="str">
        <f t="shared" si="29"/>
        <v/>
      </c>
      <c r="AB315" t="s">
        <v>397</v>
      </c>
      <c r="AD315" s="9">
        <v>323</v>
      </c>
      <c r="AE315" s="9">
        <v>10</v>
      </c>
      <c r="AF315" s="9" t="s">
        <v>358</v>
      </c>
      <c r="AG315" s="4">
        <f t="shared" si="25"/>
        <v>0</v>
      </c>
      <c r="AH315" s="4">
        <f t="shared" si="26"/>
        <v>0</v>
      </c>
      <c r="AI315" s="4" t="str">
        <f t="shared" si="27"/>
        <v/>
      </c>
      <c r="AK315" s="5">
        <v>323</v>
      </c>
      <c r="AL315" s="1">
        <v>46.782492474999998</v>
      </c>
      <c r="AM315" s="1">
        <v>-117.08513522099901</v>
      </c>
      <c r="AN315" s="1">
        <f t="shared" si="24"/>
        <v>0</v>
      </c>
    </row>
    <row r="316" spans="1:40" x14ac:dyDescent="0.3">
      <c r="A316" t="s">
        <v>575</v>
      </c>
      <c r="B316" s="1" t="s">
        <v>793</v>
      </c>
      <c r="C316" t="s">
        <v>355</v>
      </c>
      <c r="D316" s="1" t="s">
        <v>802</v>
      </c>
      <c r="E316">
        <v>324</v>
      </c>
      <c r="F316">
        <v>11</v>
      </c>
      <c r="G316" t="s">
        <v>358</v>
      </c>
      <c r="L316" s="1">
        <v>1138</v>
      </c>
      <c r="M316" s="1">
        <v>14</v>
      </c>
      <c r="N316" s="1">
        <v>1124</v>
      </c>
      <c r="P316">
        <v>11</v>
      </c>
      <c r="Q316">
        <v>4.7</v>
      </c>
      <c r="R316">
        <v>70</v>
      </c>
      <c r="S316">
        <v>22.2</v>
      </c>
      <c r="T316">
        <v>55.6</v>
      </c>
      <c r="U316" t="s">
        <v>419</v>
      </c>
      <c r="AA316" s="1" t="str">
        <f t="shared" si="29"/>
        <v>,moisture</v>
      </c>
      <c r="AB316" t="s">
        <v>835</v>
      </c>
      <c r="AD316" s="9">
        <v>324</v>
      </c>
      <c r="AE316" s="9">
        <v>11</v>
      </c>
      <c r="AF316" s="9" t="s">
        <v>358</v>
      </c>
      <c r="AG316" s="4">
        <f t="shared" si="25"/>
        <v>0</v>
      </c>
      <c r="AH316" s="4">
        <f t="shared" si="26"/>
        <v>0</v>
      </c>
      <c r="AI316" s="4" t="str">
        <f t="shared" si="27"/>
        <v/>
      </c>
      <c r="AK316" s="5">
        <v>324</v>
      </c>
      <c r="AL316" s="1">
        <v>46.782350000000001</v>
      </c>
      <c r="AM316" s="1">
        <v>-117.084750999999</v>
      </c>
      <c r="AN316" s="1">
        <f t="shared" si="24"/>
        <v>0</v>
      </c>
    </row>
    <row r="317" spans="1:40" x14ac:dyDescent="0.3">
      <c r="A317" t="s">
        <v>576</v>
      </c>
      <c r="B317" s="1" t="s">
        <v>793</v>
      </c>
      <c r="C317" t="s">
        <v>355</v>
      </c>
      <c r="D317" s="1" t="s">
        <v>802</v>
      </c>
      <c r="E317">
        <v>325</v>
      </c>
      <c r="F317">
        <v>12</v>
      </c>
      <c r="G317" t="s">
        <v>358</v>
      </c>
      <c r="L317" s="1">
        <v>894</v>
      </c>
      <c r="M317" s="1">
        <v>14</v>
      </c>
      <c r="N317" s="1">
        <v>880</v>
      </c>
      <c r="P317">
        <v>13.6</v>
      </c>
      <c r="Q317">
        <v>4.2</v>
      </c>
      <c r="R317">
        <v>68.3</v>
      </c>
      <c r="S317">
        <v>26.5</v>
      </c>
      <c r="T317">
        <v>54.6</v>
      </c>
      <c r="U317" t="s">
        <v>419</v>
      </c>
      <c r="AA317" s="1" t="str">
        <f t="shared" si="29"/>
        <v>,moisture</v>
      </c>
      <c r="AB317" t="s">
        <v>835</v>
      </c>
      <c r="AD317" s="9">
        <v>325</v>
      </c>
      <c r="AE317" s="9">
        <v>12</v>
      </c>
      <c r="AF317" s="9" t="s">
        <v>358</v>
      </c>
      <c r="AG317" s="4">
        <f t="shared" si="25"/>
        <v>0</v>
      </c>
      <c r="AH317" s="4">
        <f t="shared" si="26"/>
        <v>0</v>
      </c>
      <c r="AI317" s="4" t="str">
        <f t="shared" si="27"/>
        <v/>
      </c>
      <c r="AK317" s="5">
        <v>325</v>
      </c>
      <c r="AL317" s="1">
        <v>46.782438999999997</v>
      </c>
      <c r="AM317" s="1">
        <v>-117.08433299999901</v>
      </c>
      <c r="AN317" s="1">
        <f t="shared" si="24"/>
        <v>0</v>
      </c>
    </row>
    <row r="318" spans="1:40" x14ac:dyDescent="0.3">
      <c r="A318" t="s">
        <v>597</v>
      </c>
      <c r="B318" s="1" t="s">
        <v>793</v>
      </c>
      <c r="C318" t="s">
        <v>355</v>
      </c>
      <c r="D318" s="1" t="s">
        <v>803</v>
      </c>
      <c r="E318">
        <v>326</v>
      </c>
      <c r="F318">
        <v>13</v>
      </c>
      <c r="G318" t="s">
        <v>358</v>
      </c>
      <c r="L318" s="1">
        <v>1307</v>
      </c>
      <c r="M318" s="1">
        <v>14</v>
      </c>
      <c r="N318" s="1">
        <v>1293</v>
      </c>
      <c r="P318">
        <v>12</v>
      </c>
      <c r="Q318">
        <v>5.0999999999999996</v>
      </c>
      <c r="R318">
        <v>68.8</v>
      </c>
      <c r="S318">
        <v>24.8</v>
      </c>
      <c r="T318">
        <v>58.2</v>
      </c>
      <c r="U318" t="s">
        <v>419</v>
      </c>
      <c r="AA318" s="1" t="str">
        <f t="shared" si="29"/>
        <v>,moisture</v>
      </c>
      <c r="AB318" t="s">
        <v>835</v>
      </c>
      <c r="AD318" s="9">
        <v>326</v>
      </c>
      <c r="AE318" s="9">
        <v>13</v>
      </c>
      <c r="AF318" s="9" t="s">
        <v>358</v>
      </c>
      <c r="AG318" s="4">
        <f t="shared" si="25"/>
        <v>0</v>
      </c>
      <c r="AH318" s="4">
        <f t="shared" si="26"/>
        <v>0</v>
      </c>
      <c r="AI318" s="4" t="str">
        <f t="shared" si="27"/>
        <v/>
      </c>
      <c r="AK318" s="5">
        <v>326</v>
      </c>
      <c r="AL318" s="1">
        <v>46.782392000000002</v>
      </c>
      <c r="AM318" s="1">
        <v>-117.083914999999</v>
      </c>
      <c r="AN318" s="1">
        <f t="shared" si="24"/>
        <v>0</v>
      </c>
    </row>
    <row r="319" spans="1:40" x14ac:dyDescent="0.3">
      <c r="A319" t="s">
        <v>621</v>
      </c>
      <c r="B319" s="1" t="s">
        <v>793</v>
      </c>
      <c r="C319" t="s">
        <v>355</v>
      </c>
      <c r="D319" s="1" t="s">
        <v>804</v>
      </c>
      <c r="E319">
        <v>327</v>
      </c>
      <c r="F319">
        <v>14</v>
      </c>
      <c r="G319" t="s">
        <v>358</v>
      </c>
      <c r="L319" s="1">
        <v>1041</v>
      </c>
      <c r="M319" s="1">
        <v>14</v>
      </c>
      <c r="N319" s="1">
        <v>1027</v>
      </c>
      <c r="P319">
        <v>12.3</v>
      </c>
      <c r="Q319">
        <v>5.2</v>
      </c>
      <c r="R319">
        <v>68.7</v>
      </c>
      <c r="S319">
        <v>25.1</v>
      </c>
      <c r="T319">
        <v>58.3</v>
      </c>
      <c r="U319" t="s">
        <v>419</v>
      </c>
      <c r="AA319" s="1" t="str">
        <f t="shared" si="29"/>
        <v>,moisture</v>
      </c>
      <c r="AB319" t="s">
        <v>835</v>
      </c>
      <c r="AD319" s="9">
        <v>327</v>
      </c>
      <c r="AE319" s="9">
        <v>14</v>
      </c>
      <c r="AF319" s="9" t="s">
        <v>358</v>
      </c>
      <c r="AG319" s="4">
        <f t="shared" si="25"/>
        <v>0</v>
      </c>
      <c r="AH319" s="4">
        <f t="shared" si="26"/>
        <v>0</v>
      </c>
      <c r="AI319" s="4" t="str">
        <f t="shared" si="27"/>
        <v/>
      </c>
      <c r="AK319" s="5">
        <v>327</v>
      </c>
      <c r="AL319" s="1">
        <v>46.782454999999999</v>
      </c>
      <c r="AM319" s="1">
        <v>-117.083496999999</v>
      </c>
      <c r="AN319" s="1">
        <f t="shared" si="24"/>
        <v>0</v>
      </c>
    </row>
    <row r="320" spans="1:40" x14ac:dyDescent="0.3">
      <c r="A320" t="s">
        <v>643</v>
      </c>
      <c r="B320" s="1" t="s">
        <v>793</v>
      </c>
      <c r="C320" t="s">
        <v>355</v>
      </c>
      <c r="D320" s="1" t="s">
        <v>805</v>
      </c>
      <c r="E320">
        <v>328</v>
      </c>
      <c r="F320">
        <v>15</v>
      </c>
      <c r="G320" t="s">
        <v>358</v>
      </c>
      <c r="H320" s="1">
        <v>3310</v>
      </c>
      <c r="I320" s="1">
        <v>55</v>
      </c>
      <c r="J320" s="1">
        <v>3255</v>
      </c>
      <c r="L320" s="1">
        <v>1242</v>
      </c>
      <c r="M320" s="1">
        <v>14</v>
      </c>
      <c r="N320" s="1">
        <v>1228</v>
      </c>
      <c r="P320">
        <v>11.8</v>
      </c>
      <c r="Q320">
        <v>13.5</v>
      </c>
      <c r="R320">
        <v>69.099999999999994</v>
      </c>
      <c r="S320">
        <v>28</v>
      </c>
      <c r="T320">
        <v>54.8</v>
      </c>
      <c r="AA320" s="1" t="str">
        <f t="shared" si="29"/>
        <v/>
      </c>
      <c r="AB320" t="s">
        <v>397</v>
      </c>
      <c r="AD320" s="9">
        <v>328</v>
      </c>
      <c r="AE320" s="9">
        <v>15</v>
      </c>
      <c r="AF320" s="9" t="s">
        <v>358</v>
      </c>
      <c r="AG320" s="4">
        <f t="shared" si="25"/>
        <v>0</v>
      </c>
      <c r="AH320" s="4">
        <f t="shared" si="26"/>
        <v>0</v>
      </c>
      <c r="AI320" s="4" t="str">
        <f t="shared" si="27"/>
        <v/>
      </c>
      <c r="AK320" s="5">
        <v>328</v>
      </c>
      <c r="AL320" s="1">
        <v>46.782375999999999</v>
      </c>
      <c r="AM320" s="1">
        <v>-117.083078999999</v>
      </c>
      <c r="AN320" s="1">
        <f t="shared" si="24"/>
        <v>0</v>
      </c>
    </row>
    <row r="321" spans="1:40" x14ac:dyDescent="0.3">
      <c r="A321" t="s">
        <v>661</v>
      </c>
      <c r="B321" s="1" t="s">
        <v>793</v>
      </c>
      <c r="C321" t="s">
        <v>355</v>
      </c>
      <c r="D321" s="1" t="s">
        <v>806</v>
      </c>
      <c r="E321">
        <v>329</v>
      </c>
      <c r="F321">
        <v>16</v>
      </c>
      <c r="G321" t="s">
        <v>358</v>
      </c>
      <c r="L321" s="1">
        <v>1088</v>
      </c>
      <c r="M321" s="1">
        <v>14</v>
      </c>
      <c r="N321" s="1">
        <v>1074</v>
      </c>
      <c r="P321">
        <v>12</v>
      </c>
      <c r="Q321">
        <v>5.4</v>
      </c>
      <c r="R321">
        <v>68.900000000000006</v>
      </c>
      <c r="S321">
        <v>25.3</v>
      </c>
      <c r="T321">
        <v>57.2</v>
      </c>
      <c r="U321" t="s">
        <v>419</v>
      </c>
      <c r="AA321" s="1" t="str">
        <f t="shared" si="29"/>
        <v>,moisture</v>
      </c>
      <c r="AB321" t="s">
        <v>835</v>
      </c>
      <c r="AD321" s="9">
        <v>329</v>
      </c>
      <c r="AE321" s="9">
        <v>16</v>
      </c>
      <c r="AF321" s="9" t="s">
        <v>358</v>
      </c>
      <c r="AG321" s="4">
        <f t="shared" si="25"/>
        <v>0</v>
      </c>
      <c r="AH321" s="4">
        <f t="shared" si="26"/>
        <v>0</v>
      </c>
      <c r="AI321" s="4" t="str">
        <f t="shared" si="27"/>
        <v/>
      </c>
      <c r="AK321" s="5">
        <v>329</v>
      </c>
      <c r="AL321" s="1">
        <v>46.782437815000002</v>
      </c>
      <c r="AM321" s="1">
        <v>-117.082645274999</v>
      </c>
      <c r="AN321" s="1">
        <f t="shared" si="24"/>
        <v>0</v>
      </c>
    </row>
    <row r="322" spans="1:40" x14ac:dyDescent="0.3">
      <c r="A322" t="s">
        <v>662</v>
      </c>
      <c r="B322" s="1" t="s">
        <v>793</v>
      </c>
      <c r="C322" t="s">
        <v>355</v>
      </c>
      <c r="D322" s="1" t="s">
        <v>806</v>
      </c>
      <c r="E322">
        <v>330</v>
      </c>
      <c r="F322">
        <v>17</v>
      </c>
      <c r="G322" t="s">
        <v>358</v>
      </c>
      <c r="L322" s="1">
        <v>904</v>
      </c>
      <c r="M322" s="1">
        <v>14</v>
      </c>
      <c r="N322" s="1">
        <v>890</v>
      </c>
      <c r="P322">
        <v>9.1</v>
      </c>
      <c r="Q322">
        <v>5.2</v>
      </c>
      <c r="R322">
        <v>70.599999999999994</v>
      </c>
      <c r="S322">
        <v>20.100000000000001</v>
      </c>
      <c r="T322">
        <v>57.6</v>
      </c>
      <c r="U322" t="s">
        <v>419</v>
      </c>
      <c r="AA322" s="1" t="str">
        <f t="shared" si="29"/>
        <v>,moisture</v>
      </c>
      <c r="AB322" t="s">
        <v>835</v>
      </c>
      <c r="AD322" s="9">
        <v>330</v>
      </c>
      <c r="AE322" s="9">
        <v>17</v>
      </c>
      <c r="AF322" s="9" t="s">
        <v>358</v>
      </c>
      <c r="AG322" s="4">
        <f t="shared" si="25"/>
        <v>0</v>
      </c>
      <c r="AH322" s="4">
        <f t="shared" si="26"/>
        <v>0</v>
      </c>
      <c r="AI322" s="4" t="str">
        <f t="shared" si="27"/>
        <v/>
      </c>
      <c r="AK322" s="5">
        <v>330</v>
      </c>
      <c r="AL322" s="1">
        <v>46.782482000000002</v>
      </c>
      <c r="AM322" s="1">
        <v>-117.082242999999</v>
      </c>
      <c r="AN322" s="1">
        <f t="shared" si="24"/>
        <v>0</v>
      </c>
    </row>
    <row r="323" spans="1:40" x14ac:dyDescent="0.3">
      <c r="A323" t="s">
        <v>439</v>
      </c>
      <c r="B323" s="1" t="s">
        <v>793</v>
      </c>
      <c r="C323" t="s">
        <v>795</v>
      </c>
      <c r="D323" s="1" t="s">
        <v>796</v>
      </c>
      <c r="E323">
        <v>331</v>
      </c>
      <c r="F323">
        <v>18</v>
      </c>
      <c r="G323" t="s">
        <v>358</v>
      </c>
      <c r="H323" s="1">
        <v>1364</v>
      </c>
      <c r="I323" s="1">
        <v>259</v>
      </c>
      <c r="J323" s="1">
        <v>1105</v>
      </c>
      <c r="L323" s="1">
        <v>327</v>
      </c>
      <c r="M323" s="1">
        <v>16</v>
      </c>
      <c r="N323" s="1">
        <v>311</v>
      </c>
      <c r="O323" s="1">
        <v>48.5</v>
      </c>
      <c r="Q323">
        <v>7.3</v>
      </c>
      <c r="T323">
        <v>48.4</v>
      </c>
      <c r="AA323" s="1" t="str">
        <f t="shared" si="29"/>
        <v/>
      </c>
      <c r="AB323" t="s">
        <v>397</v>
      </c>
      <c r="AD323" s="9">
        <v>331</v>
      </c>
      <c r="AE323" s="9">
        <v>18</v>
      </c>
      <c r="AF323" s="9" t="s">
        <v>358</v>
      </c>
      <c r="AG323" s="4">
        <f t="shared" si="25"/>
        <v>0</v>
      </c>
      <c r="AH323" s="4">
        <f t="shared" si="26"/>
        <v>0</v>
      </c>
      <c r="AI323" s="4" t="str">
        <f t="shared" si="27"/>
        <v/>
      </c>
      <c r="AK323" s="5">
        <v>331</v>
      </c>
      <c r="AL323" s="1">
        <v>46.782283999999997</v>
      </c>
      <c r="AM323" s="1">
        <v>-117.081824999999</v>
      </c>
      <c r="AN323" s="1">
        <f t="shared" si="24"/>
        <v>0</v>
      </c>
    </row>
    <row r="324" spans="1:40" x14ac:dyDescent="0.3">
      <c r="A324" t="s">
        <v>457</v>
      </c>
      <c r="B324" s="1" t="s">
        <v>793</v>
      </c>
      <c r="C324" t="s">
        <v>795</v>
      </c>
      <c r="D324" s="1" t="s">
        <v>797</v>
      </c>
      <c r="E324">
        <v>332</v>
      </c>
      <c r="F324">
        <v>19</v>
      </c>
      <c r="G324" t="s">
        <v>358</v>
      </c>
      <c r="H324" s="1">
        <v>1296</v>
      </c>
      <c r="I324" s="1">
        <v>259</v>
      </c>
      <c r="J324" s="1">
        <v>1037</v>
      </c>
      <c r="L324" s="1">
        <v>343</v>
      </c>
      <c r="M324" s="1">
        <v>16</v>
      </c>
      <c r="N324" s="1">
        <v>327</v>
      </c>
      <c r="O324" s="1">
        <v>48.4</v>
      </c>
      <c r="Q324">
        <v>6.4</v>
      </c>
      <c r="T324">
        <v>49.8</v>
      </c>
      <c r="X324" t="s">
        <v>513</v>
      </c>
      <c r="AA324" s="1" t="str">
        <f t="shared" si="29"/>
        <v>,empty residue bag</v>
      </c>
      <c r="AB324" t="s">
        <v>822</v>
      </c>
      <c r="AD324" s="9">
        <v>332</v>
      </c>
      <c r="AE324" s="9">
        <v>19</v>
      </c>
      <c r="AF324" s="9" t="s">
        <v>358</v>
      </c>
      <c r="AG324" s="4">
        <f t="shared" si="25"/>
        <v>0</v>
      </c>
      <c r="AH324" s="4">
        <f t="shared" si="26"/>
        <v>0</v>
      </c>
      <c r="AI324" s="4" t="str">
        <f t="shared" si="27"/>
        <v/>
      </c>
      <c r="AK324" s="5">
        <v>332</v>
      </c>
      <c r="AL324" s="1">
        <v>46.782423000000001</v>
      </c>
      <c r="AM324" s="1">
        <v>-117.081406999999</v>
      </c>
      <c r="AN324" s="1">
        <f t="shared" ref="AN324:AN370" si="30">AK324-AD324</f>
        <v>0</v>
      </c>
    </row>
    <row r="325" spans="1:40" x14ac:dyDescent="0.3">
      <c r="A325" t="s">
        <v>479</v>
      </c>
      <c r="B325" s="1" t="s">
        <v>793</v>
      </c>
      <c r="C325" t="s">
        <v>795</v>
      </c>
      <c r="D325" s="1" t="s">
        <v>798</v>
      </c>
      <c r="E325">
        <v>333</v>
      </c>
      <c r="F325">
        <v>20</v>
      </c>
      <c r="G325" t="s">
        <v>358</v>
      </c>
      <c r="H325" s="1">
        <v>1872</v>
      </c>
      <c r="I325" s="1">
        <v>259</v>
      </c>
      <c r="J325" s="1">
        <v>1613</v>
      </c>
      <c r="L325" s="1">
        <v>553</v>
      </c>
      <c r="M325" s="1">
        <v>16</v>
      </c>
      <c r="N325" s="1">
        <v>537</v>
      </c>
      <c r="O325" s="1">
        <v>48.2</v>
      </c>
      <c r="Q325">
        <v>6.1</v>
      </c>
      <c r="T325">
        <v>48.5</v>
      </c>
      <c r="AA325" s="1" t="str">
        <f t="shared" si="29"/>
        <v/>
      </c>
      <c r="AB325" t="s">
        <v>397</v>
      </c>
      <c r="AD325" s="9">
        <v>333</v>
      </c>
      <c r="AE325" s="9">
        <v>20</v>
      </c>
      <c r="AF325" s="9" t="s">
        <v>358</v>
      </c>
      <c r="AG325" s="4">
        <f t="shared" si="25"/>
        <v>0</v>
      </c>
      <c r="AH325" s="4">
        <f t="shared" si="26"/>
        <v>0</v>
      </c>
      <c r="AI325" s="4" t="str">
        <f t="shared" si="27"/>
        <v/>
      </c>
      <c r="AK325" s="5">
        <v>333</v>
      </c>
      <c r="AL325" s="1">
        <v>46.782425000000003</v>
      </c>
      <c r="AM325" s="1">
        <v>-117.08098899999899</v>
      </c>
      <c r="AN325" s="1">
        <f t="shared" si="30"/>
        <v>0</v>
      </c>
    </row>
    <row r="326" spans="1:40" x14ac:dyDescent="0.3">
      <c r="A326" t="s">
        <v>683</v>
      </c>
      <c r="B326" s="1" t="s">
        <v>793</v>
      </c>
      <c r="C326" t="s">
        <v>355</v>
      </c>
      <c r="D326" s="1" t="s">
        <v>807</v>
      </c>
      <c r="E326">
        <v>334</v>
      </c>
      <c r="F326">
        <v>21</v>
      </c>
      <c r="G326" t="s">
        <v>358</v>
      </c>
      <c r="L326" s="1">
        <v>691</v>
      </c>
      <c r="M326" s="1">
        <v>14</v>
      </c>
      <c r="N326" s="1">
        <v>677</v>
      </c>
      <c r="P326">
        <v>12.2</v>
      </c>
      <c r="Q326">
        <v>4.5</v>
      </c>
      <c r="R326">
        <v>69.7</v>
      </c>
      <c r="S326">
        <v>24.2</v>
      </c>
      <c r="T326">
        <v>57.9</v>
      </c>
      <c r="U326" t="s">
        <v>419</v>
      </c>
      <c r="AA326" s="1" t="str">
        <f t="shared" si="29"/>
        <v>,moisture</v>
      </c>
      <c r="AB326" t="s">
        <v>835</v>
      </c>
      <c r="AD326" s="9">
        <v>334</v>
      </c>
      <c r="AE326" s="9">
        <v>21</v>
      </c>
      <c r="AF326" s="9" t="s">
        <v>358</v>
      </c>
      <c r="AG326" s="4">
        <f t="shared" si="25"/>
        <v>0</v>
      </c>
      <c r="AH326" s="4">
        <f t="shared" si="26"/>
        <v>0</v>
      </c>
      <c r="AI326" s="4" t="str">
        <f t="shared" si="27"/>
        <v/>
      </c>
      <c r="AK326" s="5">
        <v>334</v>
      </c>
      <c r="AL326" s="1">
        <v>46.782280999999998</v>
      </c>
      <c r="AM326" s="1">
        <v>-117.080570999999</v>
      </c>
      <c r="AN326" s="1">
        <f t="shared" si="30"/>
        <v>0</v>
      </c>
    </row>
    <row r="327" spans="1:40" x14ac:dyDescent="0.3">
      <c r="A327" t="s">
        <v>684</v>
      </c>
      <c r="B327" s="1" t="s">
        <v>793</v>
      </c>
      <c r="C327" t="s">
        <v>355</v>
      </c>
      <c r="D327" s="1" t="s">
        <v>807</v>
      </c>
      <c r="E327">
        <v>335</v>
      </c>
      <c r="F327">
        <v>22</v>
      </c>
      <c r="G327" t="s">
        <v>358</v>
      </c>
      <c r="L327" s="1">
        <v>719</v>
      </c>
      <c r="M327" s="1">
        <v>14</v>
      </c>
      <c r="N327" s="1">
        <v>705</v>
      </c>
      <c r="P327">
        <v>14.6</v>
      </c>
      <c r="Q327">
        <v>5.2</v>
      </c>
      <c r="R327">
        <v>66.5</v>
      </c>
      <c r="S327">
        <v>35.700000000000003</v>
      </c>
      <c r="T327">
        <v>57.8</v>
      </c>
      <c r="U327" t="s">
        <v>419</v>
      </c>
      <c r="AA327" s="1" t="str">
        <f t="shared" si="29"/>
        <v>,moisture</v>
      </c>
      <c r="AB327" t="s">
        <v>835</v>
      </c>
      <c r="AD327" s="9">
        <v>335</v>
      </c>
      <c r="AE327" s="9">
        <v>22</v>
      </c>
      <c r="AF327" s="9" t="s">
        <v>358</v>
      </c>
      <c r="AG327" s="4">
        <f t="shared" si="25"/>
        <v>0</v>
      </c>
      <c r="AH327" s="4">
        <f t="shared" si="26"/>
        <v>0</v>
      </c>
      <c r="AI327" s="4" t="str">
        <f t="shared" si="27"/>
        <v/>
      </c>
      <c r="AK327" s="5">
        <v>335</v>
      </c>
      <c r="AL327" s="1">
        <v>46.782544000000001</v>
      </c>
      <c r="AM327" s="1">
        <v>-117.080152999999</v>
      </c>
      <c r="AN327" s="1">
        <f t="shared" si="30"/>
        <v>0</v>
      </c>
    </row>
    <row r="328" spans="1:40" x14ac:dyDescent="0.3">
      <c r="A328" t="s">
        <v>417</v>
      </c>
      <c r="B328" s="1" t="s">
        <v>793</v>
      </c>
      <c r="C328" t="s">
        <v>352</v>
      </c>
      <c r="D328" s="1" t="s">
        <v>794</v>
      </c>
      <c r="E328">
        <v>336</v>
      </c>
      <c r="F328">
        <v>23</v>
      </c>
      <c r="G328" t="s">
        <v>358</v>
      </c>
      <c r="H328" s="1">
        <v>1600</v>
      </c>
      <c r="I328" s="1">
        <v>259</v>
      </c>
      <c r="J328" s="1">
        <v>1341</v>
      </c>
      <c r="K328" s="1" t="s">
        <v>524</v>
      </c>
      <c r="L328" s="1">
        <v>792</v>
      </c>
      <c r="M328" s="1">
        <v>16</v>
      </c>
      <c r="N328" s="1">
        <v>776</v>
      </c>
      <c r="P328">
        <v>11.5</v>
      </c>
      <c r="Q328">
        <v>7.6</v>
      </c>
      <c r="R328">
        <v>67.5</v>
      </c>
      <c r="T328">
        <v>54.8</v>
      </c>
      <c r="U328" t="s">
        <v>419</v>
      </c>
      <c r="AA328" s="1" t="str">
        <f t="shared" si="29"/>
        <v>Paper document originally said "Bag Wt 272g", I think this should be the 259g Bag. It might have been  tared with the paper bag(s) inside,moisture</v>
      </c>
      <c r="AB328" t="s">
        <v>820</v>
      </c>
      <c r="AD328" s="9">
        <v>336</v>
      </c>
      <c r="AE328" s="9">
        <v>23</v>
      </c>
      <c r="AF328" s="9" t="s">
        <v>358</v>
      </c>
      <c r="AG328" s="4">
        <f t="shared" si="25"/>
        <v>0</v>
      </c>
      <c r="AH328" s="4">
        <f t="shared" si="26"/>
        <v>0</v>
      </c>
      <c r="AI328" s="4" t="str">
        <f t="shared" si="27"/>
        <v/>
      </c>
      <c r="AK328" s="5">
        <v>336</v>
      </c>
      <c r="AL328" s="1">
        <v>46.782514999999997</v>
      </c>
      <c r="AM328" s="1">
        <v>-117.079734999999</v>
      </c>
      <c r="AN328" s="1">
        <f t="shared" si="30"/>
        <v>0</v>
      </c>
    </row>
    <row r="329" spans="1:40" x14ac:dyDescent="0.3">
      <c r="A329" t="s">
        <v>709</v>
      </c>
      <c r="B329" s="1" t="s">
        <v>793</v>
      </c>
      <c r="C329" t="s">
        <v>354</v>
      </c>
      <c r="D329" s="1" t="s">
        <v>808</v>
      </c>
      <c r="E329">
        <v>337</v>
      </c>
      <c r="F329">
        <v>24</v>
      </c>
      <c r="G329" t="s">
        <v>358</v>
      </c>
      <c r="H329" s="1">
        <v>531</v>
      </c>
      <c r="I329" s="1">
        <v>56</v>
      </c>
      <c r="J329" s="1">
        <v>475</v>
      </c>
      <c r="L329" s="1">
        <v>252</v>
      </c>
      <c r="M329" s="1">
        <v>20</v>
      </c>
      <c r="N329" s="1">
        <v>232</v>
      </c>
      <c r="AA329" s="1" t="str">
        <f t="shared" si="29"/>
        <v/>
      </c>
      <c r="AB329" t="s">
        <v>397</v>
      </c>
      <c r="AD329" s="9">
        <v>337</v>
      </c>
      <c r="AE329" s="9">
        <v>24</v>
      </c>
      <c r="AF329" s="9" t="s">
        <v>358</v>
      </c>
      <c r="AG329" s="4">
        <f t="shared" si="25"/>
        <v>0</v>
      </c>
      <c r="AH329" s="4">
        <f t="shared" si="26"/>
        <v>0</v>
      </c>
      <c r="AI329" s="4" t="str">
        <f t="shared" si="27"/>
        <v/>
      </c>
      <c r="AK329" s="5">
        <v>337</v>
      </c>
      <c r="AL329" s="1">
        <v>46.782479000000002</v>
      </c>
      <c r="AM329" s="1">
        <v>-117.07931699999899</v>
      </c>
      <c r="AN329" s="1">
        <f t="shared" si="30"/>
        <v>0</v>
      </c>
    </row>
    <row r="330" spans="1:40" x14ac:dyDescent="0.3">
      <c r="A330" t="s">
        <v>725</v>
      </c>
      <c r="B330" s="1" t="s">
        <v>793</v>
      </c>
      <c r="C330" t="s">
        <v>354</v>
      </c>
      <c r="D330" s="1" t="s">
        <v>809</v>
      </c>
      <c r="E330">
        <v>338</v>
      </c>
      <c r="F330">
        <v>25</v>
      </c>
      <c r="G330" t="s">
        <v>358</v>
      </c>
      <c r="H330" s="1">
        <v>674</v>
      </c>
      <c r="I330" s="1">
        <v>56</v>
      </c>
      <c r="J330" s="1">
        <v>618</v>
      </c>
      <c r="L330" s="1">
        <v>344</v>
      </c>
      <c r="M330" s="1">
        <v>20</v>
      </c>
      <c r="N330" s="1">
        <v>324</v>
      </c>
      <c r="AA330" s="1" t="str">
        <f t="shared" si="29"/>
        <v/>
      </c>
      <c r="AB330" t="s">
        <v>397</v>
      </c>
      <c r="AD330" s="9">
        <v>338</v>
      </c>
      <c r="AE330" s="9">
        <v>25</v>
      </c>
      <c r="AF330" s="9" t="s">
        <v>358</v>
      </c>
      <c r="AG330" s="4">
        <f t="shared" si="25"/>
        <v>0</v>
      </c>
      <c r="AH330" s="4">
        <f t="shared" si="26"/>
        <v>0</v>
      </c>
      <c r="AI330" s="4" t="str">
        <f t="shared" si="27"/>
        <v/>
      </c>
      <c r="AK330" s="5">
        <v>338</v>
      </c>
      <c r="AL330" s="1">
        <v>46.782394547999999</v>
      </c>
      <c r="AM330" s="1">
        <v>-117.07889104799899</v>
      </c>
      <c r="AN330" s="1">
        <f t="shared" si="30"/>
        <v>0</v>
      </c>
    </row>
    <row r="331" spans="1:40" x14ac:dyDescent="0.3">
      <c r="A331" t="s">
        <v>558</v>
      </c>
      <c r="B331" s="1" t="s">
        <v>793</v>
      </c>
      <c r="C331" t="s">
        <v>355</v>
      </c>
      <c r="D331" s="1" t="s">
        <v>801</v>
      </c>
      <c r="E331">
        <v>348</v>
      </c>
      <c r="F331">
        <v>11</v>
      </c>
      <c r="G331" t="s">
        <v>365</v>
      </c>
      <c r="L331" s="1">
        <v>1369</v>
      </c>
      <c r="M331" s="1">
        <v>14</v>
      </c>
      <c r="N331" s="1">
        <v>1355</v>
      </c>
      <c r="P331">
        <v>11.6</v>
      </c>
      <c r="Q331">
        <v>4.3</v>
      </c>
      <c r="R331">
        <v>69.5</v>
      </c>
      <c r="S331">
        <v>22</v>
      </c>
      <c r="T331">
        <v>58.9</v>
      </c>
      <c r="U331" t="s">
        <v>419</v>
      </c>
      <c r="AA331" s="1" t="str">
        <f t="shared" si="29"/>
        <v>,moisture</v>
      </c>
      <c r="AB331" t="s">
        <v>835</v>
      </c>
      <c r="AD331" s="9">
        <v>348</v>
      </c>
      <c r="AE331" s="9">
        <v>11</v>
      </c>
      <c r="AF331" s="9" t="s">
        <v>365</v>
      </c>
      <c r="AG331" s="4">
        <f t="shared" ref="AG331:AG370" si="31">E331-AD331</f>
        <v>0</v>
      </c>
      <c r="AH331" s="4">
        <f t="shared" ref="AH331:AH370" si="32">AE331-F331</f>
        <v>0</v>
      </c>
      <c r="AI331" s="4" t="str">
        <f t="shared" ref="AI331:AI370" si="33">IF(AF331=G331,"","error")</f>
        <v/>
      </c>
      <c r="AK331" s="5">
        <v>348</v>
      </c>
      <c r="AL331" s="1">
        <v>46.782635999999997</v>
      </c>
      <c r="AM331" s="1">
        <v>-117.084616999999</v>
      </c>
      <c r="AN331" s="1">
        <f t="shared" si="30"/>
        <v>0</v>
      </c>
    </row>
    <row r="332" spans="1:40" x14ac:dyDescent="0.3">
      <c r="A332" t="s">
        <v>577</v>
      </c>
      <c r="B332" s="1" t="s">
        <v>793</v>
      </c>
      <c r="C332" t="s">
        <v>355</v>
      </c>
      <c r="D332" s="1" t="s">
        <v>802</v>
      </c>
      <c r="E332">
        <v>349</v>
      </c>
      <c r="F332">
        <v>12</v>
      </c>
      <c r="G332" t="s">
        <v>365</v>
      </c>
      <c r="L332" s="1">
        <v>1399</v>
      </c>
      <c r="M332" s="1">
        <v>14</v>
      </c>
      <c r="N332" s="1">
        <v>1385</v>
      </c>
      <c r="P332">
        <v>9</v>
      </c>
      <c r="Q332">
        <v>5.5</v>
      </c>
      <c r="R332">
        <v>72.5</v>
      </c>
      <c r="S332">
        <v>20.3</v>
      </c>
      <c r="T332">
        <v>59.7</v>
      </c>
      <c r="U332" t="s">
        <v>419</v>
      </c>
      <c r="AA332" s="1" t="str">
        <f t="shared" si="29"/>
        <v>,moisture</v>
      </c>
      <c r="AB332" t="s">
        <v>835</v>
      </c>
      <c r="AD332" s="9">
        <v>349</v>
      </c>
      <c r="AE332" s="9">
        <v>12</v>
      </c>
      <c r="AF332" s="9" t="s">
        <v>365</v>
      </c>
      <c r="AG332" s="4">
        <f t="shared" si="31"/>
        <v>0</v>
      </c>
      <c r="AH332" s="4">
        <f t="shared" si="32"/>
        <v>0</v>
      </c>
      <c r="AI332" s="4" t="str">
        <f t="shared" si="33"/>
        <v/>
      </c>
      <c r="AK332" s="5">
        <v>349</v>
      </c>
      <c r="AL332" s="1">
        <v>46.782724999999999</v>
      </c>
      <c r="AM332" s="1">
        <v>-117.084198999999</v>
      </c>
      <c r="AN332" s="1">
        <f t="shared" si="30"/>
        <v>0</v>
      </c>
    </row>
    <row r="333" spans="1:40" x14ac:dyDescent="0.3">
      <c r="A333" t="s">
        <v>598</v>
      </c>
      <c r="B333" s="1" t="s">
        <v>793</v>
      </c>
      <c r="C333" t="s">
        <v>355</v>
      </c>
      <c r="D333" s="1" t="s">
        <v>803</v>
      </c>
      <c r="E333">
        <v>350</v>
      </c>
      <c r="F333">
        <v>13</v>
      </c>
      <c r="G333" t="s">
        <v>365</v>
      </c>
      <c r="H333" s="1">
        <v>2921</v>
      </c>
      <c r="I333" s="1">
        <v>55</v>
      </c>
      <c r="J333" s="1">
        <v>2866</v>
      </c>
      <c r="L333" s="1">
        <v>1169</v>
      </c>
      <c r="M333" s="1">
        <v>14</v>
      </c>
      <c r="N333" s="1">
        <v>1155</v>
      </c>
      <c r="P333">
        <v>11</v>
      </c>
      <c r="Q333">
        <v>12.9</v>
      </c>
      <c r="R333">
        <v>69.3</v>
      </c>
      <c r="S333">
        <v>28.5</v>
      </c>
      <c r="T333">
        <v>57</v>
      </c>
      <c r="AA333" s="1" t="str">
        <f t="shared" ref="AA333:AA364" si="34">_xlfn.CONCAT(IF(K333&lt;&gt;"",K333,""),IF(U333&lt;&gt;"",_xlfn.CONCAT(",",U333),""),IF(V333&lt;&gt;"",_xlfn.CONCAT(",",V333),""),IF(W333&lt;&gt;"",_xlfn.CONCAT(",",W333),""),IF(X333&lt;&gt;"",_xlfn.CONCAT(",",X333),""),IF(Y333&lt;&gt;"",_xlfn.CONCAT(",",Y333),""))</f>
        <v/>
      </c>
      <c r="AB333" t="s">
        <v>397</v>
      </c>
      <c r="AD333" s="9">
        <v>350</v>
      </c>
      <c r="AE333" s="9">
        <v>13</v>
      </c>
      <c r="AF333" s="9" t="s">
        <v>365</v>
      </c>
      <c r="AG333" s="4">
        <f t="shared" si="31"/>
        <v>0</v>
      </c>
      <c r="AH333" s="4">
        <f t="shared" si="32"/>
        <v>0</v>
      </c>
      <c r="AI333" s="4" t="str">
        <f t="shared" si="33"/>
        <v/>
      </c>
      <c r="AK333" s="5">
        <v>350</v>
      </c>
      <c r="AL333" s="1">
        <v>46.782677999999997</v>
      </c>
      <c r="AM333" s="1">
        <v>-117.08378099999899</v>
      </c>
      <c r="AN333" s="1">
        <f t="shared" si="30"/>
        <v>0</v>
      </c>
    </row>
    <row r="334" spans="1:40" x14ac:dyDescent="0.3">
      <c r="A334" t="s">
        <v>622</v>
      </c>
      <c r="B334" s="1" t="s">
        <v>793</v>
      </c>
      <c r="C334" t="s">
        <v>355</v>
      </c>
      <c r="D334" s="1" t="s">
        <v>804</v>
      </c>
      <c r="E334">
        <v>351</v>
      </c>
      <c r="F334">
        <v>14</v>
      </c>
      <c r="G334" t="s">
        <v>365</v>
      </c>
      <c r="L334" s="1">
        <v>1171</v>
      </c>
      <c r="M334" s="1">
        <v>14</v>
      </c>
      <c r="N334" s="1">
        <v>1157</v>
      </c>
      <c r="P334">
        <v>9.8000000000000007</v>
      </c>
      <c r="Q334">
        <v>5.9</v>
      </c>
      <c r="R334">
        <v>75.2</v>
      </c>
      <c r="S334">
        <v>22.6</v>
      </c>
      <c r="T334">
        <v>57.6</v>
      </c>
      <c r="U334" t="s">
        <v>419</v>
      </c>
      <c r="V334" t="s">
        <v>690</v>
      </c>
      <c r="AA334" s="1" t="str">
        <f t="shared" si="34"/>
        <v>,moisture,starch</v>
      </c>
      <c r="AB334" t="s">
        <v>837</v>
      </c>
      <c r="AD334" s="9">
        <v>351</v>
      </c>
      <c r="AE334" s="9">
        <v>14</v>
      </c>
      <c r="AF334" s="9" t="s">
        <v>365</v>
      </c>
      <c r="AG334" s="4">
        <f t="shared" si="31"/>
        <v>0</v>
      </c>
      <c r="AH334" s="4">
        <f t="shared" si="32"/>
        <v>0</v>
      </c>
      <c r="AI334" s="4" t="str">
        <f t="shared" si="33"/>
        <v/>
      </c>
      <c r="AK334" s="5">
        <v>351</v>
      </c>
      <c r="AL334" s="1">
        <v>46.782741000000001</v>
      </c>
      <c r="AM334" s="1">
        <v>-117.083362999999</v>
      </c>
      <c r="AN334" s="1">
        <f t="shared" si="30"/>
        <v>0</v>
      </c>
    </row>
    <row r="335" spans="1:40" x14ac:dyDescent="0.3">
      <c r="A335" t="s">
        <v>644</v>
      </c>
      <c r="B335" s="1" t="s">
        <v>793</v>
      </c>
      <c r="C335" t="s">
        <v>355</v>
      </c>
      <c r="D335" s="1" t="s">
        <v>805</v>
      </c>
      <c r="E335">
        <v>352</v>
      </c>
      <c r="F335">
        <v>15</v>
      </c>
      <c r="G335" t="s">
        <v>365</v>
      </c>
      <c r="L335" s="1">
        <v>1129</v>
      </c>
      <c r="M335" s="1">
        <v>14</v>
      </c>
      <c r="N335" s="1">
        <v>1115</v>
      </c>
      <c r="P335">
        <v>11.2</v>
      </c>
      <c r="Q335">
        <v>5.2</v>
      </c>
      <c r="R335">
        <v>68.900000000000006</v>
      </c>
      <c r="S335">
        <v>22.3</v>
      </c>
      <c r="T335">
        <v>58.2</v>
      </c>
      <c r="U335" t="s">
        <v>419</v>
      </c>
      <c r="AA335" s="1" t="str">
        <f t="shared" si="34"/>
        <v>,moisture</v>
      </c>
      <c r="AB335" t="s">
        <v>835</v>
      </c>
      <c r="AD335" s="9">
        <v>352</v>
      </c>
      <c r="AE335" s="9">
        <v>15</v>
      </c>
      <c r="AF335" s="9" t="s">
        <v>365</v>
      </c>
      <c r="AG335" s="4">
        <f t="shared" si="31"/>
        <v>0</v>
      </c>
      <c r="AH335" s="4">
        <f t="shared" si="32"/>
        <v>0</v>
      </c>
      <c r="AI335" s="4" t="str">
        <f t="shared" si="33"/>
        <v/>
      </c>
      <c r="AK335" s="5">
        <v>352</v>
      </c>
      <c r="AL335" s="1">
        <v>46.782647625999999</v>
      </c>
      <c r="AM335" s="1">
        <v>-117.082918786999</v>
      </c>
      <c r="AN335" s="1">
        <f t="shared" si="30"/>
        <v>0</v>
      </c>
    </row>
    <row r="336" spans="1:40" x14ac:dyDescent="0.3">
      <c r="A336" t="s">
        <v>645</v>
      </c>
      <c r="B336" s="1" t="s">
        <v>793</v>
      </c>
      <c r="C336" t="s">
        <v>355</v>
      </c>
      <c r="D336" s="1" t="s">
        <v>805</v>
      </c>
      <c r="E336">
        <v>353</v>
      </c>
      <c r="F336">
        <v>16</v>
      </c>
      <c r="G336" t="s">
        <v>365</v>
      </c>
      <c r="L336" s="1">
        <v>1122</v>
      </c>
      <c r="M336" s="1">
        <v>14</v>
      </c>
      <c r="N336" s="1">
        <v>1108</v>
      </c>
      <c r="P336">
        <v>10.5</v>
      </c>
      <c r="Q336">
        <v>5.8</v>
      </c>
      <c r="R336">
        <v>73.7</v>
      </c>
      <c r="S336">
        <v>23.4</v>
      </c>
      <c r="T336">
        <v>59.7</v>
      </c>
      <c r="U336" t="s">
        <v>419</v>
      </c>
      <c r="V336" t="s">
        <v>690</v>
      </c>
      <c r="AA336" s="1" t="str">
        <f t="shared" si="34"/>
        <v>,moisture,starch</v>
      </c>
      <c r="AB336" t="s">
        <v>837</v>
      </c>
      <c r="AD336" s="9">
        <v>353</v>
      </c>
      <c r="AE336" s="9">
        <v>16</v>
      </c>
      <c r="AF336" s="9" t="s">
        <v>365</v>
      </c>
      <c r="AG336" s="4">
        <f t="shared" si="31"/>
        <v>0</v>
      </c>
      <c r="AH336" s="4">
        <f t="shared" si="32"/>
        <v>0</v>
      </c>
      <c r="AI336" s="4" t="str">
        <f t="shared" si="33"/>
        <v/>
      </c>
      <c r="AK336" s="5">
        <v>353</v>
      </c>
      <c r="AL336" s="1">
        <v>46.782730999999998</v>
      </c>
      <c r="AM336" s="1">
        <v>-117.082526999999</v>
      </c>
      <c r="AN336" s="1">
        <f t="shared" si="30"/>
        <v>0</v>
      </c>
    </row>
    <row r="337" spans="1:40" x14ac:dyDescent="0.3">
      <c r="A337" t="s">
        <v>663</v>
      </c>
      <c r="B337" s="1" t="s">
        <v>793</v>
      </c>
      <c r="C337" t="s">
        <v>355</v>
      </c>
      <c r="D337" s="1" t="s">
        <v>806</v>
      </c>
      <c r="E337">
        <v>354</v>
      </c>
      <c r="F337">
        <v>17</v>
      </c>
      <c r="G337" t="s">
        <v>365</v>
      </c>
      <c r="L337" s="1">
        <v>1221</v>
      </c>
      <c r="M337" s="1">
        <v>14</v>
      </c>
      <c r="N337" s="1">
        <v>1207</v>
      </c>
      <c r="P337">
        <v>9.4</v>
      </c>
      <c r="Q337">
        <v>6.1</v>
      </c>
      <c r="R337">
        <v>74.2</v>
      </c>
      <c r="S337">
        <v>21.2</v>
      </c>
      <c r="T337">
        <v>60.2</v>
      </c>
      <c r="U337" t="s">
        <v>419</v>
      </c>
      <c r="V337" t="s">
        <v>690</v>
      </c>
      <c r="AA337" s="1" t="str">
        <f t="shared" si="34"/>
        <v>,moisture,starch</v>
      </c>
      <c r="AB337" t="s">
        <v>837</v>
      </c>
      <c r="AD337" s="9">
        <v>354</v>
      </c>
      <c r="AE337" s="9">
        <v>17</v>
      </c>
      <c r="AF337" s="9" t="s">
        <v>365</v>
      </c>
      <c r="AG337" s="4">
        <f t="shared" si="31"/>
        <v>0</v>
      </c>
      <c r="AH337" s="4">
        <f t="shared" si="32"/>
        <v>0</v>
      </c>
      <c r="AI337" s="4" t="str">
        <f t="shared" si="33"/>
        <v/>
      </c>
      <c r="AK337" s="5">
        <v>354</v>
      </c>
      <c r="AL337" s="1">
        <v>46.782767999999997</v>
      </c>
      <c r="AM337" s="1">
        <v>-117.08210899999899</v>
      </c>
      <c r="AN337" s="1">
        <f t="shared" si="30"/>
        <v>0</v>
      </c>
    </row>
    <row r="338" spans="1:40" x14ac:dyDescent="0.3">
      <c r="A338" t="s">
        <v>440</v>
      </c>
      <c r="B338" s="1" t="s">
        <v>793</v>
      </c>
      <c r="C338" t="s">
        <v>795</v>
      </c>
      <c r="D338" s="1" t="s">
        <v>796</v>
      </c>
      <c r="E338">
        <v>355</v>
      </c>
      <c r="F338">
        <v>18</v>
      </c>
      <c r="G338" t="s">
        <v>365</v>
      </c>
      <c r="H338" s="1">
        <v>1463</v>
      </c>
      <c r="I338" s="1">
        <v>259</v>
      </c>
      <c r="J338" s="1">
        <v>1204</v>
      </c>
      <c r="L338" s="1">
        <v>435</v>
      </c>
      <c r="M338" s="1">
        <v>16</v>
      </c>
      <c r="N338" s="1">
        <v>419</v>
      </c>
      <c r="O338" s="1">
        <v>48.8</v>
      </c>
      <c r="Q338">
        <v>6.6</v>
      </c>
      <c r="T338">
        <v>49.8</v>
      </c>
      <c r="X338" t="s">
        <v>513</v>
      </c>
      <c r="AA338" s="1" t="str">
        <f t="shared" si="34"/>
        <v>,empty residue bag</v>
      </c>
      <c r="AB338" t="s">
        <v>822</v>
      </c>
      <c r="AD338" s="9">
        <v>355</v>
      </c>
      <c r="AE338" s="9">
        <v>18</v>
      </c>
      <c r="AF338" s="9" t="s">
        <v>365</v>
      </c>
      <c r="AG338" s="4">
        <f t="shared" si="31"/>
        <v>0</v>
      </c>
      <c r="AH338" s="4">
        <f t="shared" si="32"/>
        <v>0</v>
      </c>
      <c r="AI338" s="4" t="str">
        <f t="shared" si="33"/>
        <v/>
      </c>
      <c r="AK338" s="5">
        <v>355</v>
      </c>
      <c r="AL338" s="1">
        <v>46.78257</v>
      </c>
      <c r="AM338" s="1">
        <v>-117.081690999999</v>
      </c>
      <c r="AN338" s="1">
        <f t="shared" si="30"/>
        <v>0</v>
      </c>
    </row>
    <row r="339" spans="1:40" x14ac:dyDescent="0.3">
      <c r="A339" t="s">
        <v>458</v>
      </c>
      <c r="B339" s="1" t="s">
        <v>793</v>
      </c>
      <c r="C339" t="s">
        <v>795</v>
      </c>
      <c r="D339" s="1" t="s">
        <v>797</v>
      </c>
      <c r="E339">
        <v>356</v>
      </c>
      <c r="F339">
        <v>19</v>
      </c>
      <c r="G339" t="s">
        <v>365</v>
      </c>
      <c r="H339" s="1">
        <v>1606</v>
      </c>
      <c r="I339" s="1">
        <v>259</v>
      </c>
      <c r="J339" s="1">
        <v>1347</v>
      </c>
      <c r="L339" s="1">
        <v>459</v>
      </c>
      <c r="M339" s="1">
        <v>16</v>
      </c>
      <c r="N339" s="1">
        <v>443</v>
      </c>
      <c r="O339" s="1">
        <v>49.6</v>
      </c>
      <c r="Q339">
        <v>6.5</v>
      </c>
      <c r="T339">
        <v>49.7</v>
      </c>
      <c r="AA339" s="1" t="str">
        <f t="shared" si="34"/>
        <v/>
      </c>
      <c r="AB339" t="s">
        <v>397</v>
      </c>
      <c r="AD339" s="9">
        <v>356</v>
      </c>
      <c r="AE339" s="9">
        <v>19</v>
      </c>
      <c r="AF339" s="9" t="s">
        <v>365</v>
      </c>
      <c r="AG339" s="4">
        <f t="shared" si="31"/>
        <v>0</v>
      </c>
      <c r="AH339" s="4">
        <f t="shared" si="32"/>
        <v>0</v>
      </c>
      <c r="AI339" s="4" t="str">
        <f t="shared" si="33"/>
        <v/>
      </c>
      <c r="AK339" s="5">
        <v>356</v>
      </c>
      <c r="AL339" s="1">
        <v>46.782708999999997</v>
      </c>
      <c r="AM339" s="1">
        <v>-117.081272999999</v>
      </c>
      <c r="AN339" s="1">
        <f t="shared" si="30"/>
        <v>0</v>
      </c>
    </row>
    <row r="340" spans="1:40" x14ac:dyDescent="0.3">
      <c r="A340" t="s">
        <v>459</v>
      </c>
      <c r="B340" s="1" t="s">
        <v>793</v>
      </c>
      <c r="C340" t="s">
        <v>795</v>
      </c>
      <c r="D340" s="1" t="s">
        <v>797</v>
      </c>
      <c r="E340">
        <v>357</v>
      </c>
      <c r="F340">
        <v>20</v>
      </c>
      <c r="G340" t="s">
        <v>365</v>
      </c>
      <c r="H340" s="1">
        <v>1811</v>
      </c>
      <c r="I340" s="1">
        <v>259</v>
      </c>
      <c r="J340" s="1">
        <v>1552</v>
      </c>
      <c r="L340" s="1">
        <v>593</v>
      </c>
      <c r="M340" s="1">
        <v>16</v>
      </c>
      <c r="N340" s="1">
        <v>577</v>
      </c>
      <c r="O340" s="1">
        <v>49.5</v>
      </c>
      <c r="Q340">
        <v>6.6</v>
      </c>
      <c r="T340">
        <v>50.4</v>
      </c>
      <c r="X340" t="s">
        <v>513</v>
      </c>
      <c r="AA340" s="1" t="str">
        <f t="shared" si="34"/>
        <v>,empty residue bag</v>
      </c>
      <c r="AB340" t="s">
        <v>822</v>
      </c>
      <c r="AD340" s="9">
        <v>357</v>
      </c>
      <c r="AE340" s="9">
        <v>20</v>
      </c>
      <c r="AF340" s="9" t="s">
        <v>365</v>
      </c>
      <c r="AG340" s="4">
        <f t="shared" si="31"/>
        <v>0</v>
      </c>
      <c r="AH340" s="4">
        <f t="shared" si="32"/>
        <v>0</v>
      </c>
      <c r="AI340" s="4" t="str">
        <f t="shared" si="33"/>
        <v/>
      </c>
      <c r="AK340" s="5">
        <v>357</v>
      </c>
      <c r="AL340" s="1">
        <v>46.782710999999999</v>
      </c>
      <c r="AM340" s="1">
        <v>-117.080854999999</v>
      </c>
      <c r="AN340" s="1">
        <f t="shared" si="30"/>
        <v>0</v>
      </c>
    </row>
    <row r="341" spans="1:40" x14ac:dyDescent="0.3">
      <c r="A341" t="s">
        <v>685</v>
      </c>
      <c r="B341" s="1" t="s">
        <v>793</v>
      </c>
      <c r="C341" t="s">
        <v>355</v>
      </c>
      <c r="D341" s="1" t="s">
        <v>807</v>
      </c>
      <c r="E341">
        <v>358</v>
      </c>
      <c r="F341">
        <v>21</v>
      </c>
      <c r="G341" t="s">
        <v>365</v>
      </c>
      <c r="L341" s="1">
        <v>1424</v>
      </c>
      <c r="M341" s="1">
        <v>14</v>
      </c>
      <c r="N341" s="1">
        <v>1410</v>
      </c>
      <c r="P341">
        <v>13</v>
      </c>
      <c r="Q341">
        <v>5</v>
      </c>
      <c r="R341">
        <v>68.099999999999994</v>
      </c>
      <c r="S341">
        <v>27</v>
      </c>
      <c r="T341">
        <v>57.3</v>
      </c>
      <c r="U341" t="s">
        <v>419</v>
      </c>
      <c r="AA341" s="1" t="str">
        <f t="shared" si="34"/>
        <v>,moisture</v>
      </c>
      <c r="AB341" t="s">
        <v>835</v>
      </c>
      <c r="AD341" s="9">
        <v>358</v>
      </c>
      <c r="AE341" s="9">
        <v>21</v>
      </c>
      <c r="AF341" s="9" t="s">
        <v>365</v>
      </c>
      <c r="AG341" s="4">
        <f t="shared" si="31"/>
        <v>0</v>
      </c>
      <c r="AH341" s="4">
        <f t="shared" si="32"/>
        <v>0</v>
      </c>
      <c r="AI341" s="4" t="str">
        <f t="shared" si="33"/>
        <v/>
      </c>
      <c r="AK341" s="5">
        <v>358</v>
      </c>
      <c r="AL341" s="1">
        <v>46.782556077000002</v>
      </c>
      <c r="AM341" s="1">
        <v>-117.08041407699901</v>
      </c>
      <c r="AN341" s="1">
        <f t="shared" si="30"/>
        <v>0</v>
      </c>
    </row>
    <row r="342" spans="1:40" x14ac:dyDescent="0.3">
      <c r="A342" t="s">
        <v>686</v>
      </c>
      <c r="B342" s="1" t="s">
        <v>793</v>
      </c>
      <c r="C342" t="s">
        <v>355</v>
      </c>
      <c r="D342" s="1" t="s">
        <v>807</v>
      </c>
      <c r="E342">
        <v>359</v>
      </c>
      <c r="F342">
        <v>22</v>
      </c>
      <c r="G342" t="s">
        <v>365</v>
      </c>
      <c r="L342" s="1">
        <v>889</v>
      </c>
      <c r="M342" s="1">
        <v>14</v>
      </c>
      <c r="N342" s="1">
        <v>875</v>
      </c>
      <c r="P342">
        <v>13.7</v>
      </c>
      <c r="Q342">
        <v>5.3</v>
      </c>
      <c r="R342">
        <v>66.900000000000006</v>
      </c>
      <c r="S342">
        <v>31.2</v>
      </c>
      <c r="T342">
        <v>53.6</v>
      </c>
      <c r="U342" t="s">
        <v>419</v>
      </c>
      <c r="AA342" s="1" t="str">
        <f t="shared" si="34"/>
        <v>,moisture</v>
      </c>
      <c r="AB342" t="s">
        <v>835</v>
      </c>
      <c r="AD342" s="9">
        <v>359</v>
      </c>
      <c r="AE342" s="9">
        <v>22</v>
      </c>
      <c r="AF342" s="9" t="s">
        <v>365</v>
      </c>
      <c r="AG342" s="4">
        <f t="shared" si="31"/>
        <v>0</v>
      </c>
      <c r="AH342" s="4">
        <f t="shared" si="32"/>
        <v>0</v>
      </c>
      <c r="AI342" s="4" t="str">
        <f t="shared" si="33"/>
        <v/>
      </c>
      <c r="AK342" s="5">
        <v>359</v>
      </c>
      <c r="AL342" s="1">
        <v>46.782829999999997</v>
      </c>
      <c r="AM342" s="1">
        <v>-117.080018999999</v>
      </c>
      <c r="AN342" s="1">
        <f t="shared" si="30"/>
        <v>0</v>
      </c>
    </row>
    <row r="343" spans="1:40" x14ac:dyDescent="0.3">
      <c r="A343" t="s">
        <v>418</v>
      </c>
      <c r="B343" s="1" t="s">
        <v>793</v>
      </c>
      <c r="C343" t="s">
        <v>352</v>
      </c>
      <c r="D343" s="1" t="s">
        <v>794</v>
      </c>
      <c r="E343">
        <v>360</v>
      </c>
      <c r="F343">
        <v>23</v>
      </c>
      <c r="G343" t="s">
        <v>365</v>
      </c>
      <c r="L343" s="1">
        <v>419</v>
      </c>
      <c r="M343" s="1">
        <v>16</v>
      </c>
      <c r="N343" s="1">
        <v>403</v>
      </c>
      <c r="P343">
        <v>16.5</v>
      </c>
      <c r="Q343">
        <v>11.3</v>
      </c>
      <c r="R343">
        <v>59.6</v>
      </c>
      <c r="T343">
        <v>48.8</v>
      </c>
      <c r="AA343" s="1" t="str">
        <f t="shared" si="34"/>
        <v/>
      </c>
      <c r="AB343" t="s">
        <v>397</v>
      </c>
      <c r="AD343" s="9">
        <v>360</v>
      </c>
      <c r="AE343" s="9">
        <v>23</v>
      </c>
      <c r="AF343" s="9" t="s">
        <v>365</v>
      </c>
      <c r="AG343" s="4">
        <f t="shared" si="31"/>
        <v>0</v>
      </c>
      <c r="AH343" s="4">
        <f t="shared" si="32"/>
        <v>0</v>
      </c>
      <c r="AI343" s="4" t="str">
        <f t="shared" si="33"/>
        <v/>
      </c>
      <c r="AK343" s="5">
        <v>360</v>
      </c>
      <c r="AL343" s="1">
        <v>46.782800999999999</v>
      </c>
      <c r="AM343" s="1">
        <v>-117.079600999999</v>
      </c>
      <c r="AN343" s="1">
        <f t="shared" si="30"/>
        <v>0</v>
      </c>
    </row>
    <row r="344" spans="1:40" x14ac:dyDescent="0.3">
      <c r="A344" t="s">
        <v>559</v>
      </c>
      <c r="B344" s="1" t="s">
        <v>793</v>
      </c>
      <c r="C344" t="s">
        <v>355</v>
      </c>
      <c r="D344" s="1" t="s">
        <v>801</v>
      </c>
      <c r="E344">
        <v>371</v>
      </c>
      <c r="F344">
        <v>12</v>
      </c>
      <c r="G344" t="s">
        <v>372</v>
      </c>
      <c r="L344" s="1">
        <v>801</v>
      </c>
      <c r="M344" s="1">
        <v>14</v>
      </c>
      <c r="N344" s="1">
        <v>787</v>
      </c>
      <c r="P344">
        <v>11.5</v>
      </c>
      <c r="Q344">
        <v>4.5</v>
      </c>
      <c r="R344">
        <v>68.7</v>
      </c>
      <c r="S344">
        <v>22.4</v>
      </c>
      <c r="T344">
        <v>52.8</v>
      </c>
      <c r="U344" t="s">
        <v>419</v>
      </c>
      <c r="AA344" s="1" t="str">
        <f t="shared" si="34"/>
        <v>,moisture</v>
      </c>
      <c r="AB344" t="s">
        <v>835</v>
      </c>
      <c r="AD344" s="9">
        <v>371</v>
      </c>
      <c r="AE344" s="9">
        <v>12</v>
      </c>
      <c r="AF344" s="9" t="s">
        <v>372</v>
      </c>
      <c r="AG344" s="4">
        <f t="shared" si="31"/>
        <v>0</v>
      </c>
      <c r="AH344" s="4">
        <f t="shared" si="32"/>
        <v>0</v>
      </c>
      <c r="AI344" s="4" t="str">
        <f t="shared" si="33"/>
        <v/>
      </c>
      <c r="AK344" s="5">
        <v>371</v>
      </c>
      <c r="AL344" s="1">
        <v>46.782965967000003</v>
      </c>
      <c r="AM344" s="1">
        <v>-117.084229832999</v>
      </c>
      <c r="AN344" s="1">
        <f t="shared" si="30"/>
        <v>0</v>
      </c>
    </row>
    <row r="345" spans="1:40" x14ac:dyDescent="0.3">
      <c r="A345" t="s">
        <v>578</v>
      </c>
      <c r="B345" s="1" t="s">
        <v>793</v>
      </c>
      <c r="C345" t="s">
        <v>355</v>
      </c>
      <c r="D345" s="1" t="s">
        <v>802</v>
      </c>
      <c r="E345">
        <v>372</v>
      </c>
      <c r="F345">
        <v>13</v>
      </c>
      <c r="G345" t="s">
        <v>372</v>
      </c>
      <c r="L345" s="1">
        <v>987</v>
      </c>
      <c r="M345" s="1">
        <v>14</v>
      </c>
      <c r="N345" s="1">
        <v>973</v>
      </c>
      <c r="P345">
        <v>12.3</v>
      </c>
      <c r="Q345">
        <v>5</v>
      </c>
      <c r="R345">
        <v>70.7</v>
      </c>
      <c r="S345">
        <v>25.9</v>
      </c>
      <c r="T345">
        <v>57.7</v>
      </c>
      <c r="U345" t="s">
        <v>419</v>
      </c>
      <c r="AA345" s="1" t="str">
        <f t="shared" si="34"/>
        <v>,moisture</v>
      </c>
      <c r="AB345" t="s">
        <v>835</v>
      </c>
      <c r="AD345" s="9">
        <v>372</v>
      </c>
      <c r="AE345" s="9">
        <v>13</v>
      </c>
      <c r="AF345" s="9" t="s">
        <v>372</v>
      </c>
      <c r="AG345" s="4">
        <f t="shared" si="31"/>
        <v>0</v>
      </c>
      <c r="AH345" s="4">
        <f t="shared" si="32"/>
        <v>0</v>
      </c>
      <c r="AI345" s="4" t="str">
        <f t="shared" si="33"/>
        <v/>
      </c>
      <c r="AK345" s="5">
        <v>372</v>
      </c>
      <c r="AL345" s="1">
        <v>46.782964</v>
      </c>
      <c r="AM345" s="1">
        <v>-117.08379799999901</v>
      </c>
      <c r="AN345" s="1">
        <f t="shared" si="30"/>
        <v>0</v>
      </c>
    </row>
    <row r="346" spans="1:40" x14ac:dyDescent="0.3">
      <c r="A346" t="s">
        <v>599</v>
      </c>
      <c r="B346" s="1" t="s">
        <v>793</v>
      </c>
      <c r="C346" t="s">
        <v>355</v>
      </c>
      <c r="D346" s="1" t="s">
        <v>803</v>
      </c>
      <c r="E346">
        <v>373</v>
      </c>
      <c r="F346">
        <v>14</v>
      </c>
      <c r="G346" t="s">
        <v>372</v>
      </c>
      <c r="L346" s="1">
        <v>995</v>
      </c>
      <c r="M346" s="1">
        <v>14</v>
      </c>
      <c r="N346" s="1">
        <v>981</v>
      </c>
      <c r="P346">
        <v>11.7</v>
      </c>
      <c r="Q346">
        <v>5.4</v>
      </c>
      <c r="R346">
        <v>69.3</v>
      </c>
      <c r="S346">
        <v>25.9</v>
      </c>
      <c r="T346">
        <v>57</v>
      </c>
      <c r="U346" t="s">
        <v>419</v>
      </c>
      <c r="AA346" s="1" t="str">
        <f t="shared" si="34"/>
        <v>,moisture</v>
      </c>
      <c r="AB346" t="s">
        <v>835</v>
      </c>
      <c r="AD346" s="9">
        <v>373</v>
      </c>
      <c r="AE346" s="9">
        <v>14</v>
      </c>
      <c r="AF346" s="9" t="s">
        <v>372</v>
      </c>
      <c r="AG346" s="4">
        <f t="shared" si="31"/>
        <v>0</v>
      </c>
      <c r="AH346" s="4">
        <f t="shared" si="32"/>
        <v>0</v>
      </c>
      <c r="AI346" s="4" t="str">
        <f t="shared" si="33"/>
        <v/>
      </c>
      <c r="AK346" s="5">
        <v>373</v>
      </c>
      <c r="AL346" s="1">
        <v>46.783026999999997</v>
      </c>
      <c r="AM346" s="1">
        <v>-117.083379999999</v>
      </c>
      <c r="AN346" s="1">
        <f t="shared" si="30"/>
        <v>0</v>
      </c>
    </row>
    <row r="347" spans="1:40" x14ac:dyDescent="0.3">
      <c r="A347" t="s">
        <v>623</v>
      </c>
      <c r="B347" s="1" t="s">
        <v>793</v>
      </c>
      <c r="C347" t="s">
        <v>355</v>
      </c>
      <c r="D347" s="1" t="s">
        <v>804</v>
      </c>
      <c r="E347">
        <v>374</v>
      </c>
      <c r="F347">
        <v>15</v>
      </c>
      <c r="G347" t="s">
        <v>372</v>
      </c>
      <c r="L347" s="1">
        <v>916</v>
      </c>
      <c r="M347" s="1">
        <v>14</v>
      </c>
      <c r="N347" s="1">
        <v>902</v>
      </c>
      <c r="P347">
        <v>12.5</v>
      </c>
      <c r="Q347">
        <v>5.0999999999999996</v>
      </c>
      <c r="R347">
        <v>68.3</v>
      </c>
      <c r="S347">
        <v>26.5</v>
      </c>
      <c r="T347">
        <v>55</v>
      </c>
      <c r="U347" t="s">
        <v>419</v>
      </c>
      <c r="AA347" s="1" t="str">
        <f t="shared" si="34"/>
        <v>,moisture</v>
      </c>
      <c r="AB347" t="s">
        <v>835</v>
      </c>
      <c r="AD347" s="9">
        <v>374</v>
      </c>
      <c r="AE347" s="9">
        <v>15</v>
      </c>
      <c r="AF347" s="9" t="s">
        <v>372</v>
      </c>
      <c r="AG347" s="4">
        <f t="shared" si="31"/>
        <v>0</v>
      </c>
      <c r="AH347" s="4">
        <f t="shared" si="32"/>
        <v>0</v>
      </c>
      <c r="AI347" s="4" t="str">
        <f t="shared" si="33"/>
        <v/>
      </c>
      <c r="AK347" s="5">
        <v>374</v>
      </c>
      <c r="AL347" s="1">
        <v>46.782947999999998</v>
      </c>
      <c r="AM347" s="1">
        <v>-117.082961999999</v>
      </c>
      <c r="AN347" s="1">
        <f t="shared" si="30"/>
        <v>0</v>
      </c>
    </row>
    <row r="348" spans="1:40" x14ac:dyDescent="0.3">
      <c r="A348" t="s">
        <v>646</v>
      </c>
      <c r="B348" s="1" t="s">
        <v>793</v>
      </c>
      <c r="C348" t="s">
        <v>355</v>
      </c>
      <c r="D348" s="1" t="s">
        <v>805</v>
      </c>
      <c r="E348">
        <v>375</v>
      </c>
      <c r="F348">
        <v>16</v>
      </c>
      <c r="G348" t="s">
        <v>372</v>
      </c>
      <c r="L348" s="1">
        <v>691</v>
      </c>
      <c r="M348" s="1">
        <v>14</v>
      </c>
      <c r="N348" s="1">
        <v>677</v>
      </c>
      <c r="P348">
        <v>10.1</v>
      </c>
      <c r="Q348">
        <v>5.0999999999999996</v>
      </c>
      <c r="R348">
        <v>71.2</v>
      </c>
      <c r="S348">
        <v>21.3</v>
      </c>
      <c r="T348">
        <v>59</v>
      </c>
      <c r="U348" t="s">
        <v>419</v>
      </c>
      <c r="AA348" s="1" t="str">
        <f t="shared" si="34"/>
        <v>,moisture</v>
      </c>
      <c r="AB348" t="s">
        <v>835</v>
      </c>
      <c r="AD348" s="9">
        <v>375</v>
      </c>
      <c r="AE348" s="9">
        <v>16</v>
      </c>
      <c r="AF348" s="9" t="s">
        <v>372</v>
      </c>
      <c r="AG348" s="4">
        <f t="shared" si="31"/>
        <v>0</v>
      </c>
      <c r="AH348" s="4">
        <f t="shared" si="32"/>
        <v>0</v>
      </c>
      <c r="AI348" s="4" t="str">
        <f t="shared" si="33"/>
        <v/>
      </c>
      <c r="AK348" s="5">
        <v>375</v>
      </c>
      <c r="AL348" s="1">
        <v>46.783006217000001</v>
      </c>
      <c r="AM348" s="1">
        <v>-117.082528268999</v>
      </c>
      <c r="AN348" s="1">
        <f t="shared" si="30"/>
        <v>0</v>
      </c>
    </row>
    <row r="349" spans="1:40" x14ac:dyDescent="0.3">
      <c r="A349" t="s">
        <v>647</v>
      </c>
      <c r="B349" s="1" t="s">
        <v>793</v>
      </c>
      <c r="C349" t="s">
        <v>355</v>
      </c>
      <c r="D349" s="1" t="s">
        <v>805</v>
      </c>
      <c r="E349">
        <v>376</v>
      </c>
      <c r="F349">
        <v>17</v>
      </c>
      <c r="G349" t="s">
        <v>372</v>
      </c>
      <c r="L349" s="1">
        <v>787</v>
      </c>
      <c r="M349" s="1">
        <v>14</v>
      </c>
      <c r="N349" s="1">
        <v>773</v>
      </c>
      <c r="P349">
        <v>10.8</v>
      </c>
      <c r="Q349">
        <v>5.2</v>
      </c>
      <c r="R349">
        <v>71.2</v>
      </c>
      <c r="S349">
        <v>22.2</v>
      </c>
      <c r="T349">
        <v>57.7</v>
      </c>
      <c r="U349" t="s">
        <v>419</v>
      </c>
      <c r="AA349" s="1" t="str">
        <f t="shared" si="34"/>
        <v>,moisture</v>
      </c>
      <c r="AB349" t="s">
        <v>835</v>
      </c>
      <c r="AD349" s="9">
        <v>376</v>
      </c>
      <c r="AE349" s="9">
        <v>17</v>
      </c>
      <c r="AF349" s="9" t="s">
        <v>372</v>
      </c>
      <c r="AG349" s="4">
        <f t="shared" si="31"/>
        <v>0</v>
      </c>
      <c r="AH349" s="4">
        <f t="shared" si="32"/>
        <v>0</v>
      </c>
      <c r="AI349" s="4" t="str">
        <f t="shared" si="33"/>
        <v/>
      </c>
      <c r="AK349" s="5">
        <v>376</v>
      </c>
      <c r="AL349" s="1">
        <v>46.783054</v>
      </c>
      <c r="AM349" s="1">
        <v>-117.08212599999899</v>
      </c>
      <c r="AN349" s="1">
        <f t="shared" si="30"/>
        <v>0</v>
      </c>
    </row>
    <row r="350" spans="1:40" x14ac:dyDescent="0.3">
      <c r="A350" t="s">
        <v>441</v>
      </c>
      <c r="B350" s="1" t="s">
        <v>793</v>
      </c>
      <c r="C350" t="s">
        <v>795</v>
      </c>
      <c r="D350" s="1" t="s">
        <v>796</v>
      </c>
      <c r="E350">
        <v>377</v>
      </c>
      <c r="F350">
        <v>18</v>
      </c>
      <c r="G350" t="s">
        <v>372</v>
      </c>
      <c r="H350" s="1">
        <v>1899</v>
      </c>
      <c r="I350" s="1">
        <v>259</v>
      </c>
      <c r="J350" s="1">
        <v>1640</v>
      </c>
      <c r="L350" s="1">
        <v>507</v>
      </c>
      <c r="M350" s="1">
        <v>16</v>
      </c>
      <c r="N350" s="1">
        <v>491</v>
      </c>
      <c r="O350" s="1">
        <v>49.3</v>
      </c>
      <c r="Q350">
        <v>6.5</v>
      </c>
      <c r="T350">
        <v>49.5</v>
      </c>
      <c r="AA350" s="1" t="str">
        <f t="shared" si="34"/>
        <v/>
      </c>
      <c r="AB350" t="s">
        <v>397</v>
      </c>
      <c r="AD350" s="9">
        <v>377</v>
      </c>
      <c r="AE350" s="9">
        <v>18</v>
      </c>
      <c r="AF350" s="9" t="s">
        <v>372</v>
      </c>
      <c r="AG350" s="4">
        <f t="shared" si="31"/>
        <v>0</v>
      </c>
      <c r="AH350" s="4">
        <f t="shared" si="32"/>
        <v>0</v>
      </c>
      <c r="AI350" s="4" t="str">
        <f t="shared" si="33"/>
        <v/>
      </c>
      <c r="AK350" s="5">
        <v>377</v>
      </c>
      <c r="AL350" s="1">
        <v>46.782821323</v>
      </c>
      <c r="AM350" s="1">
        <v>-117.08165032999899</v>
      </c>
      <c r="AN350" s="1">
        <f t="shared" si="30"/>
        <v>0</v>
      </c>
    </row>
    <row r="351" spans="1:40" x14ac:dyDescent="0.3">
      <c r="A351" t="s">
        <v>442</v>
      </c>
      <c r="B351" s="1" t="s">
        <v>793</v>
      </c>
      <c r="C351" t="s">
        <v>795</v>
      </c>
      <c r="D351" s="1" t="s">
        <v>796</v>
      </c>
      <c r="E351">
        <v>378</v>
      </c>
      <c r="F351">
        <v>19</v>
      </c>
      <c r="G351" t="s">
        <v>372</v>
      </c>
      <c r="H351" s="1">
        <v>1569</v>
      </c>
      <c r="I351" s="1">
        <v>259</v>
      </c>
      <c r="J351" s="1">
        <v>1310</v>
      </c>
      <c r="L351" s="1">
        <v>505</v>
      </c>
      <c r="M351" s="1">
        <v>16</v>
      </c>
      <c r="N351" s="1">
        <v>489</v>
      </c>
      <c r="O351" s="1">
        <v>50.3</v>
      </c>
      <c r="Q351">
        <v>6.5</v>
      </c>
      <c r="T351">
        <v>49.2</v>
      </c>
      <c r="X351" t="s">
        <v>513</v>
      </c>
      <c r="AA351" s="1" t="str">
        <f t="shared" si="34"/>
        <v>,empty residue bag</v>
      </c>
      <c r="AB351" t="s">
        <v>822</v>
      </c>
      <c r="AD351" s="9">
        <v>378</v>
      </c>
      <c r="AE351" s="9">
        <v>19</v>
      </c>
      <c r="AF351" s="9" t="s">
        <v>372</v>
      </c>
      <c r="AG351" s="4">
        <f t="shared" si="31"/>
        <v>0</v>
      </c>
      <c r="AH351" s="4">
        <f t="shared" si="32"/>
        <v>0</v>
      </c>
      <c r="AI351" s="4" t="str">
        <f t="shared" si="33"/>
        <v/>
      </c>
      <c r="AK351" s="5">
        <v>378</v>
      </c>
      <c r="AL351" s="1">
        <v>46.782995</v>
      </c>
      <c r="AM351" s="1">
        <v>-117.081289999999</v>
      </c>
      <c r="AN351" s="1">
        <f t="shared" si="30"/>
        <v>0</v>
      </c>
    </row>
    <row r="352" spans="1:40" x14ac:dyDescent="0.3">
      <c r="A352" t="s">
        <v>460</v>
      </c>
      <c r="B352" s="1" t="s">
        <v>793</v>
      </c>
      <c r="C352" t="s">
        <v>795</v>
      </c>
      <c r="D352" s="1" t="s">
        <v>797</v>
      </c>
      <c r="E352">
        <v>379</v>
      </c>
      <c r="F352">
        <v>20</v>
      </c>
      <c r="G352" t="s">
        <v>372</v>
      </c>
      <c r="H352" s="1">
        <v>1631</v>
      </c>
      <c r="I352" s="1">
        <v>259</v>
      </c>
      <c r="J352" s="1">
        <v>1372</v>
      </c>
      <c r="L352" s="1">
        <v>492</v>
      </c>
      <c r="M352" s="1">
        <v>16</v>
      </c>
      <c r="N352" s="1">
        <v>476</v>
      </c>
      <c r="O352" s="1">
        <v>49.6</v>
      </c>
      <c r="Q352">
        <v>6.1</v>
      </c>
      <c r="T352">
        <v>49.7</v>
      </c>
      <c r="X352" t="s">
        <v>513</v>
      </c>
      <c r="AA352" s="1" t="str">
        <f t="shared" si="34"/>
        <v>,empty residue bag</v>
      </c>
      <c r="AB352" t="s">
        <v>822</v>
      </c>
      <c r="AD352" s="9">
        <v>379</v>
      </c>
      <c r="AE352" s="9">
        <v>20</v>
      </c>
      <c r="AF352" s="9" t="s">
        <v>372</v>
      </c>
      <c r="AG352" s="4">
        <f t="shared" si="31"/>
        <v>0</v>
      </c>
      <c r="AH352" s="4">
        <f t="shared" si="32"/>
        <v>0</v>
      </c>
      <c r="AI352" s="4" t="str">
        <f t="shared" si="33"/>
        <v/>
      </c>
      <c r="AK352" s="5">
        <v>379</v>
      </c>
      <c r="AL352" s="1">
        <v>46.782997000000002</v>
      </c>
      <c r="AM352" s="1">
        <v>-117.080871999999</v>
      </c>
      <c r="AN352" s="1">
        <f t="shared" si="30"/>
        <v>0</v>
      </c>
    </row>
    <row r="353" spans="1:40" x14ac:dyDescent="0.3">
      <c r="A353" t="s">
        <v>480</v>
      </c>
      <c r="B353" s="1" t="s">
        <v>793</v>
      </c>
      <c r="C353" t="s">
        <v>795</v>
      </c>
      <c r="D353" s="1" t="s">
        <v>798</v>
      </c>
      <c r="E353">
        <v>380</v>
      </c>
      <c r="F353">
        <v>21</v>
      </c>
      <c r="G353" t="s">
        <v>372</v>
      </c>
      <c r="H353" s="1">
        <v>1659</v>
      </c>
      <c r="I353" s="1">
        <v>259</v>
      </c>
      <c r="J353" s="1">
        <v>1400</v>
      </c>
      <c r="L353" s="1">
        <v>438</v>
      </c>
      <c r="M353" s="1">
        <v>16</v>
      </c>
      <c r="N353" s="1">
        <v>422</v>
      </c>
      <c r="O353" s="1">
        <v>48.7</v>
      </c>
      <c r="Q353">
        <v>6.6</v>
      </c>
      <c r="T353">
        <v>48.4</v>
      </c>
      <c r="AA353" s="1" t="str">
        <f t="shared" si="34"/>
        <v/>
      </c>
      <c r="AB353" t="s">
        <v>397</v>
      </c>
      <c r="AD353" s="9">
        <v>380</v>
      </c>
      <c r="AE353" s="9">
        <v>21</v>
      </c>
      <c r="AF353" s="9" t="s">
        <v>372</v>
      </c>
      <c r="AG353" s="4">
        <f t="shared" si="31"/>
        <v>0</v>
      </c>
      <c r="AH353" s="4">
        <f t="shared" si="32"/>
        <v>0</v>
      </c>
      <c r="AI353" s="4" t="str">
        <f t="shared" si="33"/>
        <v/>
      </c>
      <c r="AK353" s="5">
        <v>380</v>
      </c>
      <c r="AL353" s="1">
        <v>46.782853000000003</v>
      </c>
      <c r="AM353" s="1">
        <v>-117.08045399999899</v>
      </c>
      <c r="AN353" s="1">
        <f t="shared" si="30"/>
        <v>0</v>
      </c>
    </row>
    <row r="354" spans="1:40" x14ac:dyDescent="0.3">
      <c r="A354" t="s">
        <v>481</v>
      </c>
      <c r="B354" s="1" t="s">
        <v>793</v>
      </c>
      <c r="C354" t="s">
        <v>795</v>
      </c>
      <c r="D354" s="1" t="s">
        <v>798</v>
      </c>
      <c r="E354">
        <v>381</v>
      </c>
      <c r="F354">
        <v>22</v>
      </c>
      <c r="G354" t="s">
        <v>372</v>
      </c>
      <c r="H354" s="1">
        <v>1521</v>
      </c>
      <c r="I354" s="1">
        <v>259</v>
      </c>
      <c r="J354" s="1">
        <v>1262</v>
      </c>
      <c r="L354" s="1">
        <v>435</v>
      </c>
      <c r="M354" s="1">
        <v>16</v>
      </c>
      <c r="N354" s="1">
        <v>419</v>
      </c>
      <c r="O354" s="1">
        <v>43.5</v>
      </c>
      <c r="Q354">
        <v>7</v>
      </c>
      <c r="T354">
        <v>47.5</v>
      </c>
      <c r="X354" t="s">
        <v>513</v>
      </c>
      <c r="AA354" s="1" t="str">
        <f t="shared" si="34"/>
        <v>,empty residue bag</v>
      </c>
      <c r="AB354" t="s">
        <v>822</v>
      </c>
      <c r="AD354" s="9">
        <v>381</v>
      </c>
      <c r="AE354" s="9">
        <v>22</v>
      </c>
      <c r="AF354" s="9" t="s">
        <v>372</v>
      </c>
      <c r="AG354" s="4">
        <f t="shared" si="31"/>
        <v>0</v>
      </c>
      <c r="AH354" s="4">
        <f t="shared" si="32"/>
        <v>0</v>
      </c>
      <c r="AI354" s="4" t="str">
        <f t="shared" si="33"/>
        <v/>
      </c>
      <c r="AK354" s="5">
        <v>381</v>
      </c>
      <c r="AL354" s="1">
        <v>46.783116</v>
      </c>
      <c r="AM354" s="1">
        <v>-117.080035999999</v>
      </c>
      <c r="AN354" s="1">
        <f t="shared" si="30"/>
        <v>0</v>
      </c>
    </row>
    <row r="355" spans="1:40" x14ac:dyDescent="0.3">
      <c r="A355" t="s">
        <v>579</v>
      </c>
      <c r="B355" s="1" t="s">
        <v>793</v>
      </c>
      <c r="C355" t="s">
        <v>355</v>
      </c>
      <c r="D355" s="1" t="s">
        <v>802</v>
      </c>
      <c r="E355">
        <v>394</v>
      </c>
      <c r="F355">
        <v>13</v>
      </c>
      <c r="G355" t="s">
        <v>376</v>
      </c>
      <c r="H355" s="1">
        <v>2698</v>
      </c>
      <c r="I355" s="1">
        <v>55</v>
      </c>
      <c r="J355" s="1">
        <v>2643</v>
      </c>
      <c r="L355" s="1">
        <v>1000</v>
      </c>
      <c r="M355" s="1">
        <v>14</v>
      </c>
      <c r="N355" s="1">
        <v>986</v>
      </c>
      <c r="P355">
        <v>12.7</v>
      </c>
      <c r="Q355">
        <v>13.1</v>
      </c>
      <c r="R355">
        <v>67</v>
      </c>
      <c r="S355">
        <v>32</v>
      </c>
      <c r="T355">
        <v>53.4</v>
      </c>
      <c r="AA355" s="1" t="str">
        <f t="shared" si="34"/>
        <v/>
      </c>
      <c r="AB355" t="s">
        <v>397</v>
      </c>
      <c r="AD355" s="9">
        <v>394</v>
      </c>
      <c r="AE355" s="9">
        <v>13</v>
      </c>
      <c r="AF355" s="9" t="s">
        <v>376</v>
      </c>
      <c r="AG355" s="4">
        <f t="shared" si="31"/>
        <v>0</v>
      </c>
      <c r="AH355" s="4">
        <f t="shared" si="32"/>
        <v>0</v>
      </c>
      <c r="AI355" s="4" t="str">
        <f t="shared" si="33"/>
        <v/>
      </c>
      <c r="AK355" s="5">
        <v>394</v>
      </c>
      <c r="AL355" s="1">
        <v>46.783125849000001</v>
      </c>
      <c r="AM355" s="1">
        <v>-117.083909848999</v>
      </c>
      <c r="AN355" s="1">
        <f t="shared" si="30"/>
        <v>0</v>
      </c>
    </row>
    <row r="356" spans="1:40" x14ac:dyDescent="0.3">
      <c r="A356" t="s">
        <v>580</v>
      </c>
      <c r="B356" s="1" t="s">
        <v>793</v>
      </c>
      <c r="C356" t="s">
        <v>355</v>
      </c>
      <c r="D356" s="1" t="s">
        <v>802</v>
      </c>
      <c r="E356">
        <v>395</v>
      </c>
      <c r="F356">
        <v>14</v>
      </c>
      <c r="G356" t="s">
        <v>376</v>
      </c>
      <c r="L356" s="1">
        <v>853</v>
      </c>
      <c r="M356" s="1">
        <v>14</v>
      </c>
      <c r="N356" s="1">
        <v>839</v>
      </c>
      <c r="P356">
        <v>10.199999999999999</v>
      </c>
      <c r="Q356">
        <v>4.8</v>
      </c>
      <c r="R356">
        <v>72.2</v>
      </c>
      <c r="S356">
        <v>21.2</v>
      </c>
      <c r="T356">
        <v>57.7</v>
      </c>
      <c r="U356" t="s">
        <v>419</v>
      </c>
      <c r="AA356" s="1" t="str">
        <f t="shared" si="34"/>
        <v>,moisture</v>
      </c>
      <c r="AB356" t="s">
        <v>835</v>
      </c>
      <c r="AD356" s="9">
        <v>395</v>
      </c>
      <c r="AE356" s="9">
        <v>14</v>
      </c>
      <c r="AF356" s="9" t="s">
        <v>376</v>
      </c>
      <c r="AG356" s="4">
        <f t="shared" si="31"/>
        <v>0</v>
      </c>
      <c r="AH356" s="4">
        <f t="shared" si="32"/>
        <v>0</v>
      </c>
      <c r="AI356" s="4" t="str">
        <f t="shared" si="33"/>
        <v/>
      </c>
      <c r="AK356" s="5">
        <v>395</v>
      </c>
      <c r="AL356" s="1">
        <v>46.783313</v>
      </c>
      <c r="AM356" s="1">
        <v>-117.083497999999</v>
      </c>
      <c r="AN356" s="1">
        <f t="shared" si="30"/>
        <v>0</v>
      </c>
    </row>
    <row r="357" spans="1:40" x14ac:dyDescent="0.3">
      <c r="A357" t="s">
        <v>600</v>
      </c>
      <c r="B357" s="1" t="s">
        <v>793</v>
      </c>
      <c r="C357" t="s">
        <v>355</v>
      </c>
      <c r="D357" s="1" t="s">
        <v>803</v>
      </c>
      <c r="E357">
        <v>396</v>
      </c>
      <c r="F357">
        <v>15</v>
      </c>
      <c r="G357" t="s">
        <v>376</v>
      </c>
      <c r="L357" s="1">
        <v>960</v>
      </c>
      <c r="M357" s="1">
        <v>14</v>
      </c>
      <c r="N357" s="1">
        <v>946</v>
      </c>
      <c r="P357">
        <v>11.9</v>
      </c>
      <c r="Q357">
        <v>5</v>
      </c>
      <c r="R357">
        <v>70.2</v>
      </c>
      <c r="S357">
        <v>25.9</v>
      </c>
      <c r="T357">
        <v>56.1</v>
      </c>
      <c r="U357" t="s">
        <v>419</v>
      </c>
      <c r="AA357" s="1" t="str">
        <f t="shared" si="34"/>
        <v>,moisture</v>
      </c>
      <c r="AB357" t="s">
        <v>835</v>
      </c>
      <c r="AD357" s="9">
        <v>396</v>
      </c>
      <c r="AE357" s="9">
        <v>15</v>
      </c>
      <c r="AF357" s="9" t="s">
        <v>376</v>
      </c>
      <c r="AG357" s="4">
        <f t="shared" si="31"/>
        <v>0</v>
      </c>
      <c r="AH357" s="4">
        <f t="shared" si="32"/>
        <v>0</v>
      </c>
      <c r="AI357" s="4" t="str">
        <f t="shared" si="33"/>
        <v/>
      </c>
      <c r="AK357" s="5">
        <v>396</v>
      </c>
      <c r="AL357" s="1">
        <v>46.783234</v>
      </c>
      <c r="AM357" s="1">
        <v>-117.083079999999</v>
      </c>
      <c r="AN357" s="1">
        <f t="shared" si="30"/>
        <v>0</v>
      </c>
    </row>
    <row r="358" spans="1:40" x14ac:dyDescent="0.3">
      <c r="A358" t="s">
        <v>624</v>
      </c>
      <c r="B358" s="1" t="s">
        <v>793</v>
      </c>
      <c r="C358" t="s">
        <v>355</v>
      </c>
      <c r="D358" s="1" t="s">
        <v>804</v>
      </c>
      <c r="E358">
        <v>397</v>
      </c>
      <c r="F358">
        <v>16</v>
      </c>
      <c r="G358" t="s">
        <v>376</v>
      </c>
      <c r="L358" s="1">
        <v>715</v>
      </c>
      <c r="M358" s="1">
        <v>14</v>
      </c>
      <c r="N358" s="1">
        <v>701</v>
      </c>
      <c r="P358">
        <v>10.8</v>
      </c>
      <c r="Q358">
        <v>5.6</v>
      </c>
      <c r="R358">
        <v>72.5</v>
      </c>
      <c r="S358">
        <v>24.7</v>
      </c>
      <c r="T358">
        <v>57.6</v>
      </c>
      <c r="U358" t="s">
        <v>419</v>
      </c>
      <c r="AA358" s="1" t="str">
        <f t="shared" si="34"/>
        <v>,moisture</v>
      </c>
      <c r="AB358" t="s">
        <v>835</v>
      </c>
      <c r="AD358" s="9">
        <v>397</v>
      </c>
      <c r="AE358" s="9">
        <v>16</v>
      </c>
      <c r="AF358" s="9" t="s">
        <v>376</v>
      </c>
      <c r="AG358" s="4">
        <f t="shared" si="31"/>
        <v>0</v>
      </c>
      <c r="AH358" s="4">
        <f t="shared" si="32"/>
        <v>0</v>
      </c>
      <c r="AI358" s="4" t="str">
        <f t="shared" si="33"/>
        <v/>
      </c>
      <c r="AK358" s="5">
        <v>397</v>
      </c>
      <c r="AL358" s="1">
        <v>46.783302999999997</v>
      </c>
      <c r="AM358" s="1">
        <v>-117.082661999999</v>
      </c>
      <c r="AN358" s="1">
        <f t="shared" si="30"/>
        <v>0</v>
      </c>
    </row>
    <row r="359" spans="1:40" x14ac:dyDescent="0.3">
      <c r="A359" t="s">
        <v>625</v>
      </c>
      <c r="B359" s="1" t="s">
        <v>793</v>
      </c>
      <c r="C359" t="s">
        <v>355</v>
      </c>
      <c r="D359" s="1" t="s">
        <v>804</v>
      </c>
      <c r="E359">
        <v>398</v>
      </c>
      <c r="F359">
        <v>17</v>
      </c>
      <c r="G359" t="s">
        <v>376</v>
      </c>
      <c r="L359" s="1">
        <v>960</v>
      </c>
      <c r="M359" s="1">
        <v>14</v>
      </c>
      <c r="N359" s="1">
        <v>946</v>
      </c>
      <c r="P359">
        <v>13</v>
      </c>
      <c r="Q359">
        <v>4.8</v>
      </c>
      <c r="R359">
        <v>69.2</v>
      </c>
      <c r="S359">
        <v>27.5</v>
      </c>
      <c r="T359">
        <v>56.6</v>
      </c>
      <c r="U359" t="s">
        <v>419</v>
      </c>
      <c r="AA359" s="1" t="str">
        <f t="shared" si="34"/>
        <v>,moisture</v>
      </c>
      <c r="AB359" t="s">
        <v>835</v>
      </c>
      <c r="AD359" s="9">
        <v>398</v>
      </c>
      <c r="AE359" s="9">
        <v>17</v>
      </c>
      <c r="AF359" s="9" t="s">
        <v>376</v>
      </c>
      <c r="AG359" s="4">
        <f t="shared" si="31"/>
        <v>0</v>
      </c>
      <c r="AH359" s="4">
        <f t="shared" si="32"/>
        <v>0</v>
      </c>
      <c r="AI359" s="4" t="str">
        <f t="shared" si="33"/>
        <v/>
      </c>
      <c r="AK359" s="5">
        <v>398</v>
      </c>
      <c r="AL359" s="1">
        <v>46.783357967999997</v>
      </c>
      <c r="AM359" s="1">
        <v>-117.082275455999</v>
      </c>
      <c r="AN359" s="1">
        <f t="shared" si="30"/>
        <v>0</v>
      </c>
    </row>
    <row r="360" spans="1:40" x14ac:dyDescent="0.3">
      <c r="A360" t="s">
        <v>664</v>
      </c>
      <c r="B360" s="1" t="s">
        <v>793</v>
      </c>
      <c r="C360" t="s">
        <v>355</v>
      </c>
      <c r="D360" s="1" t="s">
        <v>806</v>
      </c>
      <c r="E360">
        <v>399</v>
      </c>
      <c r="F360">
        <v>18</v>
      </c>
      <c r="G360" t="s">
        <v>376</v>
      </c>
      <c r="H360" s="1">
        <v>3177</v>
      </c>
      <c r="I360" s="1">
        <v>306</v>
      </c>
      <c r="J360" s="1">
        <v>2871</v>
      </c>
      <c r="L360" s="1">
        <v>1073</v>
      </c>
      <c r="M360" s="1">
        <v>14</v>
      </c>
      <c r="N360" s="1">
        <v>1059</v>
      </c>
      <c r="P360">
        <v>11.6</v>
      </c>
      <c r="Q360">
        <v>13.5</v>
      </c>
      <c r="R360">
        <v>68.3</v>
      </c>
      <c r="S360">
        <v>29.6</v>
      </c>
      <c r="T360">
        <v>53.3</v>
      </c>
      <c r="AA360" s="1" t="str">
        <f t="shared" si="34"/>
        <v/>
      </c>
      <c r="AB360" t="s">
        <v>397</v>
      </c>
      <c r="AD360" s="9">
        <v>399</v>
      </c>
      <c r="AE360" s="9">
        <v>18</v>
      </c>
      <c r="AF360" s="9" t="s">
        <v>376</v>
      </c>
      <c r="AG360" s="4">
        <f t="shared" si="31"/>
        <v>0</v>
      </c>
      <c r="AH360" s="4">
        <f t="shared" si="32"/>
        <v>0</v>
      </c>
      <c r="AI360" s="4" t="str">
        <f t="shared" si="33"/>
        <v/>
      </c>
      <c r="AK360" s="5">
        <v>399</v>
      </c>
      <c r="AL360" s="1">
        <v>46.783141999999998</v>
      </c>
      <c r="AM360" s="1">
        <v>-117.081825999999</v>
      </c>
      <c r="AN360" s="1">
        <f t="shared" si="30"/>
        <v>0</v>
      </c>
    </row>
    <row r="361" spans="1:40" x14ac:dyDescent="0.3">
      <c r="A361" t="s">
        <v>666</v>
      </c>
      <c r="B361" s="1" t="s">
        <v>793</v>
      </c>
      <c r="C361" t="s">
        <v>355</v>
      </c>
      <c r="D361" s="1" t="s">
        <v>806</v>
      </c>
      <c r="E361">
        <v>400</v>
      </c>
      <c r="F361">
        <v>19</v>
      </c>
      <c r="G361" t="s">
        <v>376</v>
      </c>
      <c r="L361" s="1">
        <v>1132</v>
      </c>
      <c r="M361" s="1">
        <v>14</v>
      </c>
      <c r="N361" s="1">
        <v>1118</v>
      </c>
      <c r="P361">
        <v>12.2</v>
      </c>
      <c r="Q361">
        <v>5.3</v>
      </c>
      <c r="R361">
        <v>68.599999999999994</v>
      </c>
      <c r="S361">
        <v>27.1</v>
      </c>
      <c r="T361">
        <v>58.6</v>
      </c>
      <c r="U361" t="s">
        <v>419</v>
      </c>
      <c r="AA361" s="1" t="str">
        <f t="shared" si="34"/>
        <v>,moisture</v>
      </c>
      <c r="AB361" t="s">
        <v>835</v>
      </c>
      <c r="AD361" s="9">
        <v>400</v>
      </c>
      <c r="AE361" s="9">
        <v>19</v>
      </c>
      <c r="AF361" s="9" t="s">
        <v>376</v>
      </c>
      <c r="AG361" s="4">
        <f t="shared" si="31"/>
        <v>0</v>
      </c>
      <c r="AH361" s="4">
        <f t="shared" si="32"/>
        <v>0</v>
      </c>
      <c r="AI361" s="4" t="str">
        <f t="shared" si="33"/>
        <v/>
      </c>
      <c r="AK361" s="5">
        <v>400</v>
      </c>
      <c r="AL361" s="1">
        <v>46.783281000000002</v>
      </c>
      <c r="AM361" s="1">
        <v>-117.081407999999</v>
      </c>
      <c r="AN361" s="1">
        <f t="shared" si="30"/>
        <v>0</v>
      </c>
    </row>
    <row r="362" spans="1:40" x14ac:dyDescent="0.3">
      <c r="A362" t="s">
        <v>443</v>
      </c>
      <c r="B362" s="1" t="s">
        <v>793</v>
      </c>
      <c r="C362" t="s">
        <v>795</v>
      </c>
      <c r="D362" s="1" t="s">
        <v>796</v>
      </c>
      <c r="E362">
        <v>401</v>
      </c>
      <c r="F362">
        <v>20</v>
      </c>
      <c r="G362" t="s">
        <v>376</v>
      </c>
      <c r="H362" s="1">
        <v>1729</v>
      </c>
      <c r="I362" s="1">
        <v>259</v>
      </c>
      <c r="J362" s="1">
        <v>1470</v>
      </c>
      <c r="L362" s="1">
        <v>416</v>
      </c>
      <c r="M362" s="1">
        <v>16</v>
      </c>
      <c r="N362" s="1">
        <v>400</v>
      </c>
      <c r="O362" s="1">
        <v>50</v>
      </c>
      <c r="Q362">
        <v>6.4</v>
      </c>
      <c r="T362">
        <v>49.3</v>
      </c>
      <c r="AA362" s="1" t="str">
        <f t="shared" si="34"/>
        <v/>
      </c>
      <c r="AB362" t="s">
        <v>397</v>
      </c>
      <c r="AD362" s="9">
        <v>401</v>
      </c>
      <c r="AE362" s="9">
        <v>20</v>
      </c>
      <c r="AF362" s="9" t="s">
        <v>376</v>
      </c>
      <c r="AG362" s="4">
        <f t="shared" si="31"/>
        <v>0</v>
      </c>
      <c r="AH362" s="4">
        <f t="shared" si="32"/>
        <v>0</v>
      </c>
      <c r="AI362" s="4" t="str">
        <f t="shared" si="33"/>
        <v/>
      </c>
      <c r="AK362" s="5">
        <v>401</v>
      </c>
      <c r="AL362" s="1">
        <v>46.783282999999997</v>
      </c>
      <c r="AM362" s="1">
        <v>-117.08098999999901</v>
      </c>
      <c r="AN362" s="1">
        <f t="shared" si="30"/>
        <v>0</v>
      </c>
    </row>
    <row r="363" spans="1:40" x14ac:dyDescent="0.3">
      <c r="A363" t="s">
        <v>461</v>
      </c>
      <c r="B363" s="1" t="s">
        <v>793</v>
      </c>
      <c r="C363" t="s">
        <v>795</v>
      </c>
      <c r="D363" s="1" t="s">
        <v>797</v>
      </c>
      <c r="E363">
        <v>402</v>
      </c>
      <c r="F363">
        <v>21</v>
      </c>
      <c r="G363" t="s">
        <v>376</v>
      </c>
      <c r="H363" s="1">
        <v>1843</v>
      </c>
      <c r="I363" s="1">
        <v>259</v>
      </c>
      <c r="J363" s="1">
        <v>1584</v>
      </c>
      <c r="L363" s="1">
        <v>482</v>
      </c>
      <c r="M363" s="1">
        <v>16</v>
      </c>
      <c r="N363" s="1">
        <v>466</v>
      </c>
      <c r="O363" s="1">
        <v>47.5</v>
      </c>
      <c r="Q363">
        <v>6.9</v>
      </c>
      <c r="T363">
        <v>49.5</v>
      </c>
      <c r="V363" t="s">
        <v>509</v>
      </c>
      <c r="AA363" s="1" t="str">
        <f t="shared" si="34"/>
        <v>,NIR ERROR DSP 8192</v>
      </c>
      <c r="AB363" t="s">
        <v>830</v>
      </c>
      <c r="AD363" s="9">
        <v>402</v>
      </c>
      <c r="AE363" s="9">
        <v>21</v>
      </c>
      <c r="AF363" s="9" t="s">
        <v>376</v>
      </c>
      <c r="AG363" s="4">
        <f t="shared" si="31"/>
        <v>0</v>
      </c>
      <c r="AH363" s="4">
        <f t="shared" si="32"/>
        <v>0</v>
      </c>
      <c r="AI363" s="4" t="str">
        <f t="shared" si="33"/>
        <v/>
      </c>
      <c r="AK363" s="5">
        <v>402</v>
      </c>
      <c r="AL363" s="1">
        <v>46.783138999999998</v>
      </c>
      <c r="AM363" s="1">
        <v>-117.08057199999899</v>
      </c>
      <c r="AN363" s="1">
        <f t="shared" si="30"/>
        <v>0</v>
      </c>
    </row>
    <row r="364" spans="1:40" x14ac:dyDescent="0.3">
      <c r="A364" t="s">
        <v>581</v>
      </c>
      <c r="B364" s="1" t="s">
        <v>793</v>
      </c>
      <c r="C364" t="s">
        <v>355</v>
      </c>
      <c r="D364" s="1" t="s">
        <v>802</v>
      </c>
      <c r="E364">
        <v>419</v>
      </c>
      <c r="F364">
        <v>15</v>
      </c>
      <c r="G364" t="s">
        <v>377</v>
      </c>
      <c r="L364" s="1">
        <v>953</v>
      </c>
      <c r="M364" s="1">
        <v>14</v>
      </c>
      <c r="N364" s="1">
        <v>939</v>
      </c>
      <c r="P364">
        <v>13.2</v>
      </c>
      <c r="Q364">
        <v>4.7</v>
      </c>
      <c r="R364">
        <v>68.099999999999994</v>
      </c>
      <c r="S364">
        <v>27.7</v>
      </c>
      <c r="T364">
        <v>53.8</v>
      </c>
      <c r="U364" t="s">
        <v>419</v>
      </c>
      <c r="AA364" s="1" t="str">
        <f t="shared" si="34"/>
        <v>,moisture</v>
      </c>
      <c r="AB364" t="s">
        <v>835</v>
      </c>
      <c r="AD364" s="9">
        <v>419</v>
      </c>
      <c r="AE364" s="9">
        <v>15</v>
      </c>
      <c r="AF364" s="9" t="s">
        <v>377</v>
      </c>
      <c r="AG364" s="4">
        <f t="shared" si="31"/>
        <v>0</v>
      </c>
      <c r="AH364" s="4">
        <f t="shared" si="32"/>
        <v>0</v>
      </c>
      <c r="AI364" s="4" t="str">
        <f t="shared" si="33"/>
        <v/>
      </c>
      <c r="AK364" s="5">
        <v>419</v>
      </c>
      <c r="AL364" s="1">
        <v>46.783457103000003</v>
      </c>
      <c r="AM364" s="1">
        <v>-117.083210561999</v>
      </c>
      <c r="AN364" s="1">
        <f t="shared" si="30"/>
        <v>0</v>
      </c>
    </row>
    <row r="365" spans="1:40" x14ac:dyDescent="0.3">
      <c r="A365" t="s">
        <v>601</v>
      </c>
      <c r="B365" s="1" t="s">
        <v>793</v>
      </c>
      <c r="C365" t="s">
        <v>355</v>
      </c>
      <c r="D365" s="1" t="s">
        <v>803</v>
      </c>
      <c r="E365">
        <v>420</v>
      </c>
      <c r="F365">
        <v>16</v>
      </c>
      <c r="G365" t="s">
        <v>377</v>
      </c>
      <c r="H365" s="1">
        <v>4640</v>
      </c>
      <c r="I365" s="1">
        <v>1775</v>
      </c>
      <c r="J365" s="1">
        <v>2865</v>
      </c>
      <c r="L365" s="1">
        <v>1015</v>
      </c>
      <c r="M365" s="1">
        <v>14</v>
      </c>
      <c r="N365" s="1">
        <v>1001</v>
      </c>
      <c r="P365">
        <v>12.7</v>
      </c>
      <c r="Q365">
        <v>13.6</v>
      </c>
      <c r="R365">
        <v>67</v>
      </c>
      <c r="S365">
        <v>30.6</v>
      </c>
      <c r="T365">
        <v>54.1</v>
      </c>
      <c r="AA365" s="1" t="str">
        <f t="shared" ref="AA365:AA370" si="35">_xlfn.CONCAT(IF(K365&lt;&gt;"",K365,""),IF(U365&lt;&gt;"",_xlfn.CONCAT(",",U365),""),IF(V365&lt;&gt;"",_xlfn.CONCAT(",",V365),""),IF(W365&lt;&gt;"",_xlfn.CONCAT(",",W365),""),IF(X365&lt;&gt;"",_xlfn.CONCAT(",",X365),""),IF(Y365&lt;&gt;"",_xlfn.CONCAT(",",Y365),""))</f>
        <v/>
      </c>
      <c r="AB365" t="s">
        <v>397</v>
      </c>
      <c r="AD365" s="9">
        <v>420</v>
      </c>
      <c r="AE365" s="9">
        <v>16</v>
      </c>
      <c r="AF365" s="9" t="s">
        <v>377</v>
      </c>
      <c r="AG365" s="4">
        <f t="shared" si="31"/>
        <v>0</v>
      </c>
      <c r="AH365" s="4">
        <f t="shared" si="32"/>
        <v>0</v>
      </c>
      <c r="AI365" s="4" t="str">
        <f t="shared" si="33"/>
        <v/>
      </c>
      <c r="AK365" s="5">
        <v>420</v>
      </c>
      <c r="AL365" s="1">
        <v>46.783515324</v>
      </c>
      <c r="AM365" s="1">
        <v>-117.08277087299901</v>
      </c>
      <c r="AN365" s="1">
        <f t="shared" si="30"/>
        <v>0</v>
      </c>
    </row>
    <row r="366" spans="1:40" x14ac:dyDescent="0.3">
      <c r="A366" t="s">
        <v>626</v>
      </c>
      <c r="B366" s="1" t="s">
        <v>793</v>
      </c>
      <c r="C366" t="s">
        <v>355</v>
      </c>
      <c r="D366" s="1" t="s">
        <v>804</v>
      </c>
      <c r="E366">
        <v>421</v>
      </c>
      <c r="F366">
        <v>17</v>
      </c>
      <c r="G366" t="s">
        <v>377</v>
      </c>
      <c r="L366" s="1">
        <v>573</v>
      </c>
      <c r="M366" s="1">
        <v>14</v>
      </c>
      <c r="N366" s="1">
        <v>559</v>
      </c>
      <c r="P366">
        <v>14.6</v>
      </c>
      <c r="Q366">
        <v>4.3</v>
      </c>
      <c r="R366">
        <v>67</v>
      </c>
      <c r="S366">
        <v>32.9</v>
      </c>
      <c r="T366">
        <v>50.8</v>
      </c>
      <c r="U366" t="s">
        <v>419</v>
      </c>
      <c r="AA366" s="1" t="str">
        <f t="shared" si="35"/>
        <v>,moisture</v>
      </c>
      <c r="AB366" t="s">
        <v>835</v>
      </c>
      <c r="AD366" s="9">
        <v>421</v>
      </c>
      <c r="AE366" s="9">
        <v>17</v>
      </c>
      <c r="AF366" s="9" t="s">
        <v>377</v>
      </c>
      <c r="AG366" s="4">
        <f t="shared" si="31"/>
        <v>0</v>
      </c>
      <c r="AH366" s="4">
        <f t="shared" si="32"/>
        <v>0</v>
      </c>
      <c r="AI366" s="4" t="str">
        <f t="shared" si="33"/>
        <v/>
      </c>
      <c r="AK366" s="5">
        <v>421</v>
      </c>
      <c r="AL366" s="1">
        <v>46.783552313999998</v>
      </c>
      <c r="AM366" s="1">
        <v>-117.082366776999</v>
      </c>
      <c r="AN366" s="1">
        <f t="shared" si="30"/>
        <v>0</v>
      </c>
    </row>
    <row r="367" spans="1:40" x14ac:dyDescent="0.3">
      <c r="A367" t="s">
        <v>648</v>
      </c>
      <c r="B367" s="1" t="s">
        <v>793</v>
      </c>
      <c r="C367" t="s">
        <v>355</v>
      </c>
      <c r="D367" s="1" t="s">
        <v>805</v>
      </c>
      <c r="E367">
        <v>422</v>
      </c>
      <c r="F367">
        <v>18</v>
      </c>
      <c r="G367" t="s">
        <v>377</v>
      </c>
      <c r="L367" s="1">
        <v>854</v>
      </c>
      <c r="M367" s="1">
        <v>14</v>
      </c>
      <c r="N367" s="1">
        <v>840</v>
      </c>
      <c r="P367">
        <v>14.1</v>
      </c>
      <c r="Q367">
        <v>4.9000000000000004</v>
      </c>
      <c r="R367">
        <v>67.3</v>
      </c>
      <c r="S367">
        <v>33.299999999999997</v>
      </c>
      <c r="T367">
        <v>54.7</v>
      </c>
      <c r="U367" t="s">
        <v>419</v>
      </c>
      <c r="AA367" s="1" t="str">
        <f t="shared" si="35"/>
        <v>,moisture</v>
      </c>
      <c r="AB367" t="s">
        <v>835</v>
      </c>
      <c r="AD367" s="9">
        <v>422</v>
      </c>
      <c r="AE367" s="9">
        <v>18</v>
      </c>
      <c r="AF367" s="9" t="s">
        <v>377</v>
      </c>
      <c r="AG367" s="4">
        <f t="shared" si="31"/>
        <v>0</v>
      </c>
      <c r="AH367" s="4">
        <f t="shared" si="32"/>
        <v>0</v>
      </c>
      <c r="AI367" s="4" t="str">
        <f t="shared" si="33"/>
        <v/>
      </c>
      <c r="AK367" s="5">
        <v>422</v>
      </c>
      <c r="AL367" s="1">
        <v>46.783428000000001</v>
      </c>
      <c r="AM367" s="1">
        <v>-117.081932999999</v>
      </c>
      <c r="AN367" s="1">
        <f t="shared" si="30"/>
        <v>0</v>
      </c>
    </row>
    <row r="368" spans="1:40" x14ac:dyDescent="0.3">
      <c r="A368" t="s">
        <v>667</v>
      </c>
      <c r="B368" s="1" t="s">
        <v>793</v>
      </c>
      <c r="C368" t="s">
        <v>355</v>
      </c>
      <c r="D368" s="1" t="s">
        <v>806</v>
      </c>
      <c r="E368">
        <v>423</v>
      </c>
      <c r="F368">
        <v>19</v>
      </c>
      <c r="G368" t="s">
        <v>377</v>
      </c>
      <c r="L368" s="1">
        <v>768</v>
      </c>
      <c r="M368" s="1">
        <v>14</v>
      </c>
      <c r="N368" s="1">
        <v>754</v>
      </c>
      <c r="P368">
        <v>14.4</v>
      </c>
      <c r="Q368">
        <v>5.2</v>
      </c>
      <c r="R368">
        <v>66.599999999999994</v>
      </c>
      <c r="S368">
        <v>34.1</v>
      </c>
      <c r="T368">
        <v>58.2</v>
      </c>
      <c r="U368" t="s">
        <v>419</v>
      </c>
      <c r="AA368" s="1" t="str">
        <f t="shared" si="35"/>
        <v>,moisture</v>
      </c>
      <c r="AB368" t="s">
        <v>835</v>
      </c>
      <c r="AD368" s="9">
        <v>423</v>
      </c>
      <c r="AE368" s="9">
        <v>19</v>
      </c>
      <c r="AF368" s="9" t="s">
        <v>377</v>
      </c>
      <c r="AG368" s="4">
        <f t="shared" si="31"/>
        <v>0</v>
      </c>
      <c r="AH368" s="4">
        <f t="shared" si="32"/>
        <v>0</v>
      </c>
      <c r="AI368" s="4" t="str">
        <f t="shared" si="33"/>
        <v/>
      </c>
      <c r="AK368" s="5">
        <v>423</v>
      </c>
      <c r="AL368" s="1">
        <v>46.783552628999999</v>
      </c>
      <c r="AM368" s="1">
        <v>-117.081483548999</v>
      </c>
      <c r="AN368" s="1">
        <f t="shared" si="30"/>
        <v>0</v>
      </c>
    </row>
    <row r="369" spans="1:40" x14ac:dyDescent="0.3">
      <c r="A369" t="s">
        <v>668</v>
      </c>
      <c r="B369" s="1" t="s">
        <v>793</v>
      </c>
      <c r="C369" t="s">
        <v>355</v>
      </c>
      <c r="D369" s="1" t="s">
        <v>806</v>
      </c>
      <c r="E369">
        <v>424</v>
      </c>
      <c r="F369">
        <v>20</v>
      </c>
      <c r="G369" t="s">
        <v>377</v>
      </c>
      <c r="L369" s="1">
        <v>950</v>
      </c>
      <c r="M369" s="1">
        <v>14</v>
      </c>
      <c r="N369" s="1">
        <v>936</v>
      </c>
      <c r="P369">
        <v>13.5</v>
      </c>
      <c r="Q369">
        <v>5.5</v>
      </c>
      <c r="R369">
        <v>68.7</v>
      </c>
      <c r="S369">
        <v>33.200000000000003</v>
      </c>
      <c r="T369">
        <v>60.4</v>
      </c>
      <c r="U369" t="s">
        <v>419</v>
      </c>
      <c r="AA369" s="1" t="str">
        <f t="shared" si="35"/>
        <v>,moisture</v>
      </c>
      <c r="AB369" t="s">
        <v>835</v>
      </c>
      <c r="AD369" s="9">
        <v>424</v>
      </c>
      <c r="AE369" s="9">
        <v>20</v>
      </c>
      <c r="AF369" s="9" t="s">
        <v>377</v>
      </c>
      <c r="AG369" s="4">
        <f t="shared" si="31"/>
        <v>0</v>
      </c>
      <c r="AH369" s="4">
        <f t="shared" si="32"/>
        <v>0</v>
      </c>
      <c r="AI369" s="4" t="str">
        <f t="shared" si="33"/>
        <v/>
      </c>
      <c r="AK369" s="5">
        <v>424</v>
      </c>
      <c r="AL369" s="1">
        <v>46.783569</v>
      </c>
      <c r="AM369" s="1">
        <v>-117.081096999999</v>
      </c>
      <c r="AN369" s="1">
        <f t="shared" si="30"/>
        <v>0</v>
      </c>
    </row>
    <row r="370" spans="1:40" x14ac:dyDescent="0.3">
      <c r="A370" t="s">
        <v>444</v>
      </c>
      <c r="B370" s="1" t="s">
        <v>793</v>
      </c>
      <c r="C370" t="s">
        <v>795</v>
      </c>
      <c r="D370" s="1" t="s">
        <v>796</v>
      </c>
      <c r="E370">
        <v>425</v>
      </c>
      <c r="F370">
        <v>21</v>
      </c>
      <c r="G370" t="s">
        <v>377</v>
      </c>
      <c r="H370" s="1">
        <v>1677</v>
      </c>
      <c r="I370" s="1">
        <v>259</v>
      </c>
      <c r="J370" s="1">
        <v>1418</v>
      </c>
      <c r="L370" s="1">
        <v>482</v>
      </c>
      <c r="M370" s="1">
        <v>16</v>
      </c>
      <c r="N370" s="1">
        <v>466</v>
      </c>
      <c r="O370" s="1">
        <v>46.6</v>
      </c>
      <c r="Q370">
        <v>7.3</v>
      </c>
      <c r="T370">
        <v>47.2</v>
      </c>
      <c r="X370" t="s">
        <v>513</v>
      </c>
      <c r="AA370" s="1" t="str">
        <f t="shared" si="35"/>
        <v>,empty residue bag</v>
      </c>
      <c r="AB370" t="s">
        <v>822</v>
      </c>
      <c r="AD370" s="9">
        <v>425</v>
      </c>
      <c r="AE370" s="9">
        <v>21</v>
      </c>
      <c r="AF370" s="9" t="s">
        <v>377</v>
      </c>
      <c r="AG370" s="4">
        <f t="shared" si="31"/>
        <v>0</v>
      </c>
      <c r="AH370" s="4">
        <f t="shared" si="32"/>
        <v>0</v>
      </c>
      <c r="AI370" s="4" t="str">
        <f t="shared" si="33"/>
        <v/>
      </c>
      <c r="AK370" s="5">
        <v>425</v>
      </c>
      <c r="AL370" s="1">
        <v>46.783425000000001</v>
      </c>
      <c r="AM370" s="1">
        <v>-117.08067899999899</v>
      </c>
      <c r="AN370" s="1">
        <f t="shared" si="30"/>
        <v>0</v>
      </c>
    </row>
    <row r="371" spans="1:40" x14ac:dyDescent="0.3">
      <c r="AA371" s="1"/>
      <c r="AM371" s="6" t="s">
        <v>386</v>
      </c>
      <c r="AN371" s="1">
        <f>SUM(AN2:AN370)</f>
        <v>0</v>
      </c>
    </row>
    <row r="372" spans="1:40" x14ac:dyDescent="0.3">
      <c r="AA372" s="1"/>
    </row>
    <row r="373" spans="1:40" x14ac:dyDescent="0.3">
      <c r="AA373" s="1"/>
    </row>
    <row r="374" spans="1:40" x14ac:dyDescent="0.3">
      <c r="AA374" s="1"/>
    </row>
    <row r="375" spans="1:40" x14ac:dyDescent="0.3">
      <c r="AA375" s="1"/>
    </row>
    <row r="376" spans="1:40" x14ac:dyDescent="0.3">
      <c r="AA376" s="1"/>
    </row>
    <row r="377" spans="1:40" x14ac:dyDescent="0.3">
      <c r="AA377" s="1"/>
    </row>
    <row r="378" spans="1:40" x14ac:dyDescent="0.3">
      <c r="AA378" s="1"/>
    </row>
    <row r="379" spans="1:40" x14ac:dyDescent="0.3">
      <c r="AA379" s="1"/>
    </row>
    <row r="380" spans="1:40" x14ac:dyDescent="0.3">
      <c r="AA380" s="1"/>
    </row>
    <row r="381" spans="1:40" x14ac:dyDescent="0.3">
      <c r="AA381" s="1"/>
    </row>
    <row r="382" spans="1:40" x14ac:dyDescent="0.3">
      <c r="AA382" s="1"/>
    </row>
    <row r="383" spans="1:40" x14ac:dyDescent="0.3">
      <c r="AA383" s="1"/>
    </row>
    <row r="384" spans="1:40" x14ac:dyDescent="0.3">
      <c r="AA384" s="1"/>
    </row>
    <row r="385" spans="27:27" x14ac:dyDescent="0.3">
      <c r="AA385" s="1"/>
    </row>
    <row r="386" spans="27:27" x14ac:dyDescent="0.3">
      <c r="AA386" s="1"/>
    </row>
    <row r="387" spans="27:27" x14ac:dyDescent="0.3">
      <c r="AA387" s="1"/>
    </row>
    <row r="388" spans="27:27" x14ac:dyDescent="0.3">
      <c r="AA388" s="1"/>
    </row>
    <row r="389" spans="27:27" x14ac:dyDescent="0.3">
      <c r="AA389" s="1"/>
    </row>
    <row r="390" spans="27:27" x14ac:dyDescent="0.3">
      <c r="AA390" s="1"/>
    </row>
    <row r="391" spans="27:27" x14ac:dyDescent="0.3">
      <c r="AA391" s="1"/>
    </row>
    <row r="392" spans="27:27" x14ac:dyDescent="0.3">
      <c r="AA392" s="1"/>
    </row>
    <row r="393" spans="27:27" x14ac:dyDescent="0.3">
      <c r="AA393" s="1"/>
    </row>
    <row r="394" spans="27:27" x14ac:dyDescent="0.3">
      <c r="AA394" s="1"/>
    </row>
    <row r="395" spans="27:27" x14ac:dyDescent="0.3">
      <c r="AA395" s="1"/>
    </row>
    <row r="396" spans="27:27" x14ac:dyDescent="0.3">
      <c r="AA396" s="1"/>
    </row>
    <row r="397" spans="27:27" x14ac:dyDescent="0.3">
      <c r="AA397" s="1"/>
    </row>
    <row r="398" spans="27:27" x14ac:dyDescent="0.3">
      <c r="AA398" s="1"/>
    </row>
    <row r="399" spans="27:27" x14ac:dyDescent="0.3">
      <c r="AA399" s="1"/>
    </row>
    <row r="400" spans="27:27" x14ac:dyDescent="0.3">
      <c r="AA400" s="1"/>
    </row>
    <row r="401" spans="27:27" x14ac:dyDescent="0.3">
      <c r="AA401" s="1"/>
    </row>
    <row r="402" spans="27:27" x14ac:dyDescent="0.3">
      <c r="AA402" s="1"/>
    </row>
    <row r="403" spans="27:27" x14ac:dyDescent="0.3">
      <c r="AA403" s="1"/>
    </row>
    <row r="404" spans="27:27" x14ac:dyDescent="0.3">
      <c r="AA404" s="1"/>
    </row>
    <row r="405" spans="27:27" x14ac:dyDescent="0.3">
      <c r="AA405" s="1"/>
    </row>
    <row r="406" spans="27:27" x14ac:dyDescent="0.3">
      <c r="AA406" s="1"/>
    </row>
    <row r="407" spans="27:27" x14ac:dyDescent="0.3">
      <c r="AA407" s="1"/>
    </row>
    <row r="408" spans="27:27" x14ac:dyDescent="0.3">
      <c r="AA408" s="1"/>
    </row>
    <row r="409" spans="27:27" x14ac:dyDescent="0.3">
      <c r="AA409" s="1"/>
    </row>
    <row r="410" spans="27:27" x14ac:dyDescent="0.3">
      <c r="AA410" s="1"/>
    </row>
    <row r="411" spans="27:27" x14ac:dyDescent="0.3">
      <c r="AA411" s="1"/>
    </row>
    <row r="412" spans="27:27" x14ac:dyDescent="0.3">
      <c r="AA412" s="1"/>
    </row>
    <row r="413" spans="27:27" x14ac:dyDescent="0.3">
      <c r="AA413" s="1"/>
    </row>
    <row r="414" spans="27:27" x14ac:dyDescent="0.3">
      <c r="AA414" s="1"/>
    </row>
    <row r="415" spans="27:27" x14ac:dyDescent="0.3">
      <c r="AA415" s="1"/>
    </row>
    <row r="416" spans="27:27" x14ac:dyDescent="0.3">
      <c r="AA416" s="1"/>
    </row>
    <row r="417" spans="27:27" x14ac:dyDescent="0.3">
      <c r="AA417" s="1"/>
    </row>
    <row r="418" spans="27:27" x14ac:dyDescent="0.3">
      <c r="AA418" s="1"/>
    </row>
    <row r="419" spans="27:27" x14ac:dyDescent="0.3">
      <c r="AA419" s="1"/>
    </row>
    <row r="420" spans="27:27" x14ac:dyDescent="0.3">
      <c r="AA420" s="1"/>
    </row>
    <row r="421" spans="27:27" x14ac:dyDescent="0.3">
      <c r="AA421" s="1"/>
    </row>
    <row r="422" spans="27:27" x14ac:dyDescent="0.3">
      <c r="AA422" s="1"/>
    </row>
    <row r="423" spans="27:27" x14ac:dyDescent="0.3">
      <c r="AA423" s="1"/>
    </row>
    <row r="424" spans="27:27" x14ac:dyDescent="0.3">
      <c r="AA424" s="1"/>
    </row>
    <row r="425" spans="27:27" x14ac:dyDescent="0.3">
      <c r="AA425" s="1"/>
    </row>
    <row r="426" spans="27:27" x14ac:dyDescent="0.3">
      <c r="AA426" s="1"/>
    </row>
    <row r="427" spans="27:27" x14ac:dyDescent="0.3">
      <c r="AA427" s="1"/>
    </row>
    <row r="428" spans="27:27" x14ac:dyDescent="0.3">
      <c r="AA428" s="1"/>
    </row>
    <row r="429" spans="27:27" x14ac:dyDescent="0.3">
      <c r="AA429" s="1"/>
    </row>
    <row r="430" spans="27:27" x14ac:dyDescent="0.3">
      <c r="AA430" s="1"/>
    </row>
    <row r="431" spans="27:27" x14ac:dyDescent="0.3">
      <c r="AA431" s="1"/>
    </row>
    <row r="432" spans="27:27" x14ac:dyDescent="0.3">
      <c r="AA432" s="1"/>
    </row>
    <row r="433" spans="27:27" x14ac:dyDescent="0.3">
      <c r="AA433" s="1"/>
    </row>
    <row r="434" spans="27:27" x14ac:dyDescent="0.3">
      <c r="AA434" s="1"/>
    </row>
    <row r="435" spans="27:27" x14ac:dyDescent="0.3">
      <c r="AA435" s="1"/>
    </row>
    <row r="436" spans="27:27" x14ac:dyDescent="0.3">
      <c r="AA436" s="1"/>
    </row>
    <row r="437" spans="27:27" x14ac:dyDescent="0.3">
      <c r="AA437" s="1"/>
    </row>
    <row r="438" spans="27:27" x14ac:dyDescent="0.3">
      <c r="AA438" s="1"/>
    </row>
    <row r="439" spans="27:27" x14ac:dyDescent="0.3">
      <c r="AA439" s="1"/>
    </row>
    <row r="440" spans="27:27" x14ac:dyDescent="0.3">
      <c r="AA440" s="1"/>
    </row>
    <row r="441" spans="27:27" x14ac:dyDescent="0.3">
      <c r="AA441" s="1"/>
    </row>
    <row r="442" spans="27:27" x14ac:dyDescent="0.3">
      <c r="AA442" s="1"/>
    </row>
    <row r="443" spans="27:27" x14ac:dyDescent="0.3">
      <c r="AA443" s="1"/>
    </row>
    <row r="444" spans="27:27" x14ac:dyDescent="0.3">
      <c r="AA444" s="1"/>
    </row>
    <row r="445" spans="27:27" x14ac:dyDescent="0.3">
      <c r="AA445" s="1"/>
    </row>
    <row r="446" spans="27:27" x14ac:dyDescent="0.3">
      <c r="AA446" s="1"/>
    </row>
    <row r="447" spans="27:27" x14ac:dyDescent="0.3">
      <c r="AA447" s="1"/>
    </row>
    <row r="448" spans="27:27" x14ac:dyDescent="0.3">
      <c r="AA448" s="1"/>
    </row>
    <row r="449" spans="27:27" x14ac:dyDescent="0.3">
      <c r="AA449" s="1"/>
    </row>
    <row r="450" spans="27:27" x14ac:dyDescent="0.3">
      <c r="AA450" s="1"/>
    </row>
    <row r="451" spans="27:27" x14ac:dyDescent="0.3">
      <c r="AA451" s="1"/>
    </row>
    <row r="452" spans="27:27" x14ac:dyDescent="0.3">
      <c r="AA452" s="1"/>
    </row>
    <row r="453" spans="27:27" x14ac:dyDescent="0.3">
      <c r="AA453" s="1"/>
    </row>
    <row r="454" spans="27:27" x14ac:dyDescent="0.3">
      <c r="AA454" s="1"/>
    </row>
    <row r="455" spans="27:27" x14ac:dyDescent="0.3">
      <c r="AA455" s="1"/>
    </row>
    <row r="456" spans="27:27" x14ac:dyDescent="0.3">
      <c r="AA456" s="1"/>
    </row>
    <row r="457" spans="27:27" x14ac:dyDescent="0.3">
      <c r="AA457" s="1"/>
    </row>
    <row r="458" spans="27:27" x14ac:dyDescent="0.3">
      <c r="AA458" s="1"/>
    </row>
    <row r="459" spans="27:27" x14ac:dyDescent="0.3">
      <c r="AA459" s="1"/>
    </row>
    <row r="460" spans="27:27" x14ac:dyDescent="0.3">
      <c r="AA460" s="1"/>
    </row>
    <row r="461" spans="27:27" x14ac:dyDescent="0.3">
      <c r="AA461" s="1"/>
    </row>
    <row r="462" spans="27:27" x14ac:dyDescent="0.3">
      <c r="AA462" s="1"/>
    </row>
    <row r="463" spans="27:27" x14ac:dyDescent="0.3">
      <c r="AA463" s="1"/>
    </row>
    <row r="464" spans="27:27" x14ac:dyDescent="0.3">
      <c r="AA464" s="1"/>
    </row>
    <row r="465" spans="27:27" x14ac:dyDescent="0.3">
      <c r="AA465" s="1"/>
    </row>
    <row r="466" spans="27:27" x14ac:dyDescent="0.3">
      <c r="AA466" s="1"/>
    </row>
    <row r="467" spans="27:27" x14ac:dyDescent="0.3">
      <c r="AA467" s="1"/>
    </row>
    <row r="468" spans="27:27" x14ac:dyDescent="0.3">
      <c r="AA468" s="1"/>
    </row>
    <row r="469" spans="27:27" x14ac:dyDescent="0.3">
      <c r="AA469" s="1"/>
    </row>
    <row r="470" spans="27:27" x14ac:dyDescent="0.3">
      <c r="AA470" s="1"/>
    </row>
    <row r="471" spans="27:27" x14ac:dyDescent="0.3">
      <c r="AA471" s="1"/>
    </row>
    <row r="472" spans="27:27" x14ac:dyDescent="0.3">
      <c r="AA472" s="1"/>
    </row>
    <row r="473" spans="27:27" x14ac:dyDescent="0.3">
      <c r="AA473" s="1"/>
    </row>
    <row r="474" spans="27:27" x14ac:dyDescent="0.3">
      <c r="AA474" s="1"/>
    </row>
    <row r="475" spans="27:27" x14ac:dyDescent="0.3">
      <c r="AA475" s="1"/>
    </row>
    <row r="476" spans="27:27" x14ac:dyDescent="0.3">
      <c r="AA476" s="1"/>
    </row>
    <row r="477" spans="27:27" x14ac:dyDescent="0.3">
      <c r="AA477" s="1"/>
    </row>
    <row r="478" spans="27:27" x14ac:dyDescent="0.3">
      <c r="AA478" s="1"/>
    </row>
    <row r="479" spans="27:27" x14ac:dyDescent="0.3">
      <c r="AA479" s="1"/>
    </row>
    <row r="480" spans="27:27" x14ac:dyDescent="0.3">
      <c r="AA480" s="1"/>
    </row>
    <row r="481" spans="27:27" x14ac:dyDescent="0.3">
      <c r="AA481" s="1"/>
    </row>
    <row r="482" spans="27:27" x14ac:dyDescent="0.3">
      <c r="AA482" s="1"/>
    </row>
    <row r="483" spans="27:27" x14ac:dyDescent="0.3">
      <c r="AA483" s="1"/>
    </row>
    <row r="484" spans="27:27" x14ac:dyDescent="0.3">
      <c r="AA484" s="1"/>
    </row>
    <row r="485" spans="27:27" x14ac:dyDescent="0.3">
      <c r="AA485" s="1"/>
    </row>
    <row r="486" spans="27:27" x14ac:dyDescent="0.3">
      <c r="AA486" s="1"/>
    </row>
    <row r="487" spans="27:27" x14ac:dyDescent="0.3">
      <c r="AA487" s="1"/>
    </row>
    <row r="488" spans="27:27" x14ac:dyDescent="0.3">
      <c r="AA488" s="1"/>
    </row>
    <row r="489" spans="27:27" x14ac:dyDescent="0.3">
      <c r="AA489" s="1"/>
    </row>
    <row r="490" spans="27:27" x14ac:dyDescent="0.3">
      <c r="AA490" s="1"/>
    </row>
    <row r="491" spans="27:27" x14ac:dyDescent="0.3">
      <c r="AA491" s="1"/>
    </row>
    <row r="492" spans="27:27" x14ac:dyDescent="0.3">
      <c r="AA492" s="1"/>
    </row>
    <row r="493" spans="27:27" x14ac:dyDescent="0.3">
      <c r="AA493" s="1"/>
    </row>
    <row r="494" spans="27:27" x14ac:dyDescent="0.3">
      <c r="AA494" s="1"/>
    </row>
    <row r="495" spans="27:27" x14ac:dyDescent="0.3">
      <c r="AA495" s="1"/>
    </row>
    <row r="496" spans="27:27" x14ac:dyDescent="0.3">
      <c r="AA496" s="1"/>
    </row>
    <row r="497" spans="27:27" x14ac:dyDescent="0.3">
      <c r="AA497" s="1"/>
    </row>
    <row r="498" spans="27:27" x14ac:dyDescent="0.3">
      <c r="AA498" s="1"/>
    </row>
    <row r="499" spans="27:27" x14ac:dyDescent="0.3">
      <c r="AA499" s="1"/>
    </row>
    <row r="500" spans="27:27" x14ac:dyDescent="0.3">
      <c r="AA500" s="1"/>
    </row>
    <row r="501" spans="27:27" x14ac:dyDescent="0.3">
      <c r="AA501" s="1"/>
    </row>
    <row r="502" spans="27:27" x14ac:dyDescent="0.3">
      <c r="AA502" s="1"/>
    </row>
    <row r="503" spans="27:27" x14ac:dyDescent="0.3">
      <c r="AA503" s="1"/>
    </row>
    <row r="504" spans="27:27" x14ac:dyDescent="0.3">
      <c r="AA504" s="1"/>
    </row>
    <row r="505" spans="27:27" x14ac:dyDescent="0.3">
      <c r="AA505" s="1"/>
    </row>
    <row r="506" spans="27:27" x14ac:dyDescent="0.3">
      <c r="AA506" s="1"/>
    </row>
    <row r="507" spans="27:27" x14ac:dyDescent="0.3">
      <c r="AA507" s="1"/>
    </row>
    <row r="508" spans="27:27" x14ac:dyDescent="0.3">
      <c r="AA508" s="1"/>
    </row>
    <row r="509" spans="27:27" x14ac:dyDescent="0.3">
      <c r="AA509" s="1"/>
    </row>
    <row r="510" spans="27:27" x14ac:dyDescent="0.3">
      <c r="AA510" s="1"/>
    </row>
    <row r="511" spans="27:27" x14ac:dyDescent="0.3">
      <c r="AA511" s="1"/>
    </row>
    <row r="512" spans="27:27" x14ac:dyDescent="0.3">
      <c r="AA512" s="1"/>
    </row>
    <row r="513" spans="27:27" x14ac:dyDescent="0.3">
      <c r="AA513" s="1"/>
    </row>
    <row r="514" spans="27:27" x14ac:dyDescent="0.3">
      <c r="AA514" s="1"/>
    </row>
    <row r="515" spans="27:27" x14ac:dyDescent="0.3">
      <c r="AA515" s="1"/>
    </row>
    <row r="516" spans="27:27" x14ac:dyDescent="0.3">
      <c r="AA516" s="1"/>
    </row>
    <row r="517" spans="27:27" x14ac:dyDescent="0.3">
      <c r="AA517" s="1"/>
    </row>
    <row r="518" spans="27:27" x14ac:dyDescent="0.3">
      <c r="AA518" s="1"/>
    </row>
    <row r="519" spans="27:27" x14ac:dyDescent="0.3">
      <c r="AA519" s="1"/>
    </row>
    <row r="520" spans="27:27" x14ac:dyDescent="0.3">
      <c r="AA520" s="1"/>
    </row>
    <row r="521" spans="27:27" x14ac:dyDescent="0.3">
      <c r="AA521" s="1"/>
    </row>
    <row r="522" spans="27:27" x14ac:dyDescent="0.3">
      <c r="AA522" s="1"/>
    </row>
    <row r="523" spans="27:27" x14ac:dyDescent="0.3">
      <c r="AA523" s="1"/>
    </row>
    <row r="524" spans="27:27" x14ac:dyDescent="0.3">
      <c r="AA524" s="1"/>
    </row>
    <row r="525" spans="27:27" x14ac:dyDescent="0.3">
      <c r="AA525" s="1"/>
    </row>
    <row r="526" spans="27:27" x14ac:dyDescent="0.3">
      <c r="AA526" s="1"/>
    </row>
    <row r="527" spans="27:27" x14ac:dyDescent="0.3">
      <c r="AA527" s="1"/>
    </row>
    <row r="528" spans="27:27" x14ac:dyDescent="0.3">
      <c r="AA528" s="1"/>
    </row>
    <row r="529" spans="27:27" x14ac:dyDescent="0.3">
      <c r="AA529" s="1"/>
    </row>
    <row r="530" spans="27:27" x14ac:dyDescent="0.3">
      <c r="AA530" s="1"/>
    </row>
    <row r="531" spans="27:27" x14ac:dyDescent="0.3">
      <c r="AA531" s="1"/>
    </row>
    <row r="532" spans="27:27" x14ac:dyDescent="0.3">
      <c r="AA532" s="1"/>
    </row>
    <row r="533" spans="27:27" x14ac:dyDescent="0.3">
      <c r="AA533" s="1"/>
    </row>
    <row r="534" spans="27:27" x14ac:dyDescent="0.3">
      <c r="AA534" s="1"/>
    </row>
    <row r="535" spans="27:27" x14ac:dyDescent="0.3">
      <c r="AA535" s="1"/>
    </row>
    <row r="536" spans="27:27" x14ac:dyDescent="0.3">
      <c r="AA536" s="1"/>
    </row>
    <row r="537" spans="27:27" x14ac:dyDescent="0.3">
      <c r="AA537" s="1"/>
    </row>
    <row r="538" spans="27:27" x14ac:dyDescent="0.3">
      <c r="AA538" s="1"/>
    </row>
    <row r="539" spans="27:27" x14ac:dyDescent="0.3">
      <c r="AA539" s="1"/>
    </row>
    <row r="540" spans="27:27" x14ac:dyDescent="0.3">
      <c r="AA540" s="1"/>
    </row>
    <row r="541" spans="27:27" x14ac:dyDescent="0.3">
      <c r="AA541" s="1"/>
    </row>
    <row r="542" spans="27:27" x14ac:dyDescent="0.3">
      <c r="AA542" s="1"/>
    </row>
    <row r="543" spans="27:27" x14ac:dyDescent="0.3">
      <c r="AA543" s="1"/>
    </row>
    <row r="544" spans="27:27" x14ac:dyDescent="0.3">
      <c r="AA544" s="1"/>
    </row>
    <row r="545" spans="27:27" x14ac:dyDescent="0.3">
      <c r="AA545" s="1"/>
    </row>
    <row r="546" spans="27:27" x14ac:dyDescent="0.3">
      <c r="AA546" s="1"/>
    </row>
    <row r="547" spans="27:27" x14ac:dyDescent="0.3">
      <c r="AA547" s="1"/>
    </row>
    <row r="548" spans="27:27" x14ac:dyDescent="0.3">
      <c r="AA548" s="1"/>
    </row>
    <row r="549" spans="27:27" x14ac:dyDescent="0.3">
      <c r="AA549" s="1"/>
    </row>
    <row r="550" spans="27:27" x14ac:dyDescent="0.3">
      <c r="AA550" s="1"/>
    </row>
    <row r="551" spans="27:27" x14ac:dyDescent="0.3">
      <c r="AA551" s="1"/>
    </row>
    <row r="552" spans="27:27" x14ac:dyDescent="0.3">
      <c r="AA552" s="1"/>
    </row>
    <row r="553" spans="27:27" x14ac:dyDescent="0.3">
      <c r="AA553" s="1"/>
    </row>
    <row r="554" spans="27:27" x14ac:dyDescent="0.3">
      <c r="AA554" s="1"/>
    </row>
    <row r="555" spans="27:27" x14ac:dyDescent="0.3">
      <c r="AA555" s="1"/>
    </row>
    <row r="556" spans="27:27" x14ac:dyDescent="0.3">
      <c r="AA556" s="1"/>
    </row>
    <row r="557" spans="27:27" x14ac:dyDescent="0.3">
      <c r="AA557" s="1"/>
    </row>
    <row r="558" spans="27:27" x14ac:dyDescent="0.3">
      <c r="AA558" s="1"/>
    </row>
    <row r="559" spans="27:27" x14ac:dyDescent="0.3">
      <c r="AA559" s="1"/>
    </row>
    <row r="560" spans="27:27" x14ac:dyDescent="0.3">
      <c r="AA560" s="1"/>
    </row>
    <row r="561" spans="27:27" x14ac:dyDescent="0.3">
      <c r="AA561" s="1"/>
    </row>
    <row r="562" spans="27:27" x14ac:dyDescent="0.3">
      <c r="AA562" s="1"/>
    </row>
    <row r="563" spans="27:27" x14ac:dyDescent="0.3">
      <c r="AA563" s="1"/>
    </row>
    <row r="564" spans="27:27" x14ac:dyDescent="0.3">
      <c r="AA564" s="1"/>
    </row>
    <row r="565" spans="27:27" x14ac:dyDescent="0.3">
      <c r="AA565" s="1"/>
    </row>
    <row r="566" spans="27:27" x14ac:dyDescent="0.3">
      <c r="AA566" s="1"/>
    </row>
    <row r="567" spans="27:27" x14ac:dyDescent="0.3">
      <c r="AA567" s="1"/>
    </row>
    <row r="568" spans="27:27" x14ac:dyDescent="0.3">
      <c r="AA568" s="1"/>
    </row>
    <row r="569" spans="27:27" x14ac:dyDescent="0.3">
      <c r="AA569" s="1"/>
    </row>
    <row r="570" spans="27:27" x14ac:dyDescent="0.3">
      <c r="AA570" s="1"/>
    </row>
    <row r="571" spans="27:27" x14ac:dyDescent="0.3">
      <c r="AA571" s="1"/>
    </row>
    <row r="572" spans="27:27" x14ac:dyDescent="0.3">
      <c r="AA572" s="1"/>
    </row>
    <row r="573" spans="27:27" x14ac:dyDescent="0.3">
      <c r="AA573" s="1"/>
    </row>
    <row r="574" spans="27:27" x14ac:dyDescent="0.3">
      <c r="AA574" s="1"/>
    </row>
    <row r="575" spans="27:27" x14ac:dyDescent="0.3">
      <c r="AA575" s="1"/>
    </row>
    <row r="576" spans="27:27" x14ac:dyDescent="0.3">
      <c r="AA576" s="1"/>
    </row>
    <row r="577" spans="27:27" x14ac:dyDescent="0.3">
      <c r="AA577" s="1"/>
    </row>
    <row r="578" spans="27:27" x14ac:dyDescent="0.3">
      <c r="AA578" s="1"/>
    </row>
    <row r="579" spans="27:27" x14ac:dyDescent="0.3">
      <c r="AA579" s="1"/>
    </row>
    <row r="580" spans="27:27" x14ac:dyDescent="0.3">
      <c r="AA580" s="1"/>
    </row>
    <row r="581" spans="27:27" x14ac:dyDescent="0.3">
      <c r="AA581" s="1"/>
    </row>
    <row r="582" spans="27:27" x14ac:dyDescent="0.3">
      <c r="AA582" s="1"/>
    </row>
    <row r="583" spans="27:27" x14ac:dyDescent="0.3">
      <c r="AA583" s="1"/>
    </row>
    <row r="584" spans="27:27" x14ac:dyDescent="0.3">
      <c r="AA584" s="1"/>
    </row>
    <row r="585" spans="27:27" x14ac:dyDescent="0.3">
      <c r="AA585" s="1"/>
    </row>
    <row r="586" spans="27:27" x14ac:dyDescent="0.3">
      <c r="AA586" s="1"/>
    </row>
    <row r="587" spans="27:27" x14ac:dyDescent="0.3">
      <c r="AA587" s="1"/>
    </row>
    <row r="588" spans="27:27" x14ac:dyDescent="0.3">
      <c r="AA588" s="1"/>
    </row>
    <row r="589" spans="27:27" x14ac:dyDescent="0.3">
      <c r="AA589" s="1"/>
    </row>
    <row r="590" spans="27:27" x14ac:dyDescent="0.3">
      <c r="AA590" s="1"/>
    </row>
    <row r="591" spans="27:27" x14ac:dyDescent="0.3">
      <c r="AA591" s="1"/>
    </row>
    <row r="592" spans="27:27" x14ac:dyDescent="0.3">
      <c r="AA592" s="1"/>
    </row>
    <row r="593" spans="27:27" x14ac:dyDescent="0.3">
      <c r="AA593" s="1"/>
    </row>
    <row r="594" spans="27:27" x14ac:dyDescent="0.3">
      <c r="AA594" s="1"/>
    </row>
    <row r="595" spans="27:27" x14ac:dyDescent="0.3">
      <c r="AA595" s="1"/>
    </row>
    <row r="596" spans="27:27" x14ac:dyDescent="0.3">
      <c r="AA596" s="1"/>
    </row>
    <row r="597" spans="27:27" x14ac:dyDescent="0.3">
      <c r="AA597" s="1"/>
    </row>
    <row r="598" spans="27:27" x14ac:dyDescent="0.3">
      <c r="AA598" s="1"/>
    </row>
    <row r="599" spans="27:27" x14ac:dyDescent="0.3">
      <c r="AA599" s="1"/>
    </row>
    <row r="600" spans="27:27" x14ac:dyDescent="0.3">
      <c r="AA600" s="1"/>
    </row>
    <row r="601" spans="27:27" x14ac:dyDescent="0.3">
      <c r="AA601" s="1" t="str">
        <f t="shared" ref="AA601:AA632" si="36">_xlfn.CONCAT(IF(U601&lt;&gt;"",U601,""),IF(V601&lt;&gt;"",_xlfn.CONCAT(",",V601),""),IF(W601&lt;&gt;"",_xlfn.CONCAT(",",W601),""),IF(X601&lt;&gt;"",_xlfn.CONCAT(",",X601),""),IF(Y601&lt;&gt;"",_xlfn.CONCAT(",",Y601),""))</f>
        <v/>
      </c>
    </row>
    <row r="602" spans="27:27" x14ac:dyDescent="0.3">
      <c r="AA602" s="1" t="str">
        <f t="shared" si="36"/>
        <v/>
      </c>
    </row>
    <row r="603" spans="27:27" x14ac:dyDescent="0.3">
      <c r="AA603" s="1" t="str">
        <f t="shared" si="36"/>
        <v/>
      </c>
    </row>
    <row r="604" spans="27:27" x14ac:dyDescent="0.3">
      <c r="AA604" s="1" t="str">
        <f t="shared" si="36"/>
        <v/>
      </c>
    </row>
    <row r="605" spans="27:27" x14ac:dyDescent="0.3">
      <c r="AA605" s="1" t="str">
        <f t="shared" si="36"/>
        <v/>
      </c>
    </row>
    <row r="606" spans="27:27" x14ac:dyDescent="0.3">
      <c r="AA606" s="1" t="str">
        <f t="shared" si="36"/>
        <v/>
      </c>
    </row>
    <row r="607" spans="27:27" x14ac:dyDescent="0.3">
      <c r="AA607" s="1" t="str">
        <f t="shared" si="36"/>
        <v/>
      </c>
    </row>
    <row r="608" spans="27:27" x14ac:dyDescent="0.3">
      <c r="AA608" s="1" t="str">
        <f t="shared" si="36"/>
        <v/>
      </c>
    </row>
    <row r="609" spans="27:27" x14ac:dyDescent="0.3">
      <c r="AA609" s="1" t="str">
        <f t="shared" si="36"/>
        <v/>
      </c>
    </row>
    <row r="610" spans="27:27" x14ac:dyDescent="0.3">
      <c r="AA610" s="1" t="str">
        <f t="shared" si="36"/>
        <v/>
      </c>
    </row>
    <row r="611" spans="27:27" x14ac:dyDescent="0.3">
      <c r="AA611" s="1" t="str">
        <f t="shared" si="36"/>
        <v/>
      </c>
    </row>
    <row r="612" spans="27:27" x14ac:dyDescent="0.3">
      <c r="AA612" s="1" t="str">
        <f t="shared" si="36"/>
        <v/>
      </c>
    </row>
    <row r="613" spans="27:27" x14ac:dyDescent="0.3">
      <c r="AA613" s="1" t="str">
        <f t="shared" si="36"/>
        <v/>
      </c>
    </row>
    <row r="614" spans="27:27" x14ac:dyDescent="0.3">
      <c r="AA614" s="1" t="str">
        <f t="shared" si="36"/>
        <v/>
      </c>
    </row>
    <row r="615" spans="27:27" x14ac:dyDescent="0.3">
      <c r="AA615" s="1" t="str">
        <f t="shared" si="36"/>
        <v/>
      </c>
    </row>
    <row r="616" spans="27:27" x14ac:dyDescent="0.3">
      <c r="AA616" s="1" t="str">
        <f t="shared" si="36"/>
        <v/>
      </c>
    </row>
    <row r="617" spans="27:27" x14ac:dyDescent="0.3">
      <c r="AA617" s="1" t="str">
        <f t="shared" si="36"/>
        <v/>
      </c>
    </row>
    <row r="618" spans="27:27" x14ac:dyDescent="0.3">
      <c r="AA618" s="1" t="str">
        <f t="shared" si="36"/>
        <v/>
      </c>
    </row>
    <row r="619" spans="27:27" x14ac:dyDescent="0.3">
      <c r="AA619" s="1" t="str">
        <f t="shared" si="36"/>
        <v/>
      </c>
    </row>
    <row r="620" spans="27:27" x14ac:dyDescent="0.3">
      <c r="AA620" s="1" t="str">
        <f t="shared" si="36"/>
        <v/>
      </c>
    </row>
    <row r="621" spans="27:27" x14ac:dyDescent="0.3">
      <c r="AA621" s="1" t="str">
        <f t="shared" si="36"/>
        <v/>
      </c>
    </row>
    <row r="622" spans="27:27" x14ac:dyDescent="0.3">
      <c r="AA622" s="1" t="str">
        <f t="shared" si="36"/>
        <v/>
      </c>
    </row>
    <row r="623" spans="27:27" x14ac:dyDescent="0.3">
      <c r="AA623" s="1" t="str">
        <f t="shared" si="36"/>
        <v/>
      </c>
    </row>
    <row r="624" spans="27:27" x14ac:dyDescent="0.3">
      <c r="AA624" s="1" t="str">
        <f t="shared" si="36"/>
        <v/>
      </c>
    </row>
    <row r="625" spans="27:27" x14ac:dyDescent="0.3">
      <c r="AA625" s="1" t="str">
        <f t="shared" si="36"/>
        <v/>
      </c>
    </row>
    <row r="626" spans="27:27" x14ac:dyDescent="0.3">
      <c r="AA626" s="1" t="str">
        <f t="shared" si="36"/>
        <v/>
      </c>
    </row>
    <row r="627" spans="27:27" x14ac:dyDescent="0.3">
      <c r="AA627" s="1" t="str">
        <f t="shared" si="36"/>
        <v/>
      </c>
    </row>
    <row r="628" spans="27:27" x14ac:dyDescent="0.3">
      <c r="AA628" s="1" t="str">
        <f t="shared" si="36"/>
        <v/>
      </c>
    </row>
    <row r="629" spans="27:27" x14ac:dyDescent="0.3">
      <c r="AA629" s="1" t="str">
        <f t="shared" si="36"/>
        <v/>
      </c>
    </row>
    <row r="630" spans="27:27" x14ac:dyDescent="0.3">
      <c r="AA630" s="1" t="str">
        <f t="shared" si="36"/>
        <v/>
      </c>
    </row>
    <row r="631" spans="27:27" x14ac:dyDescent="0.3">
      <c r="AA631" s="1" t="str">
        <f t="shared" si="36"/>
        <v/>
      </c>
    </row>
    <row r="632" spans="27:27" x14ac:dyDescent="0.3">
      <c r="AA632" s="1" t="str">
        <f t="shared" si="36"/>
        <v/>
      </c>
    </row>
    <row r="633" spans="27:27" x14ac:dyDescent="0.3">
      <c r="AA633" s="1" t="str">
        <f t="shared" ref="AA633:AA664" si="37">_xlfn.CONCAT(IF(U633&lt;&gt;"",U633,""),IF(V633&lt;&gt;"",_xlfn.CONCAT(",",V633),""),IF(W633&lt;&gt;"",_xlfn.CONCAT(",",W633),""),IF(X633&lt;&gt;"",_xlfn.CONCAT(",",X633),""),IF(Y633&lt;&gt;"",_xlfn.CONCAT(",",Y633),""))</f>
        <v/>
      </c>
    </row>
    <row r="634" spans="27:27" x14ac:dyDescent="0.3">
      <c r="AA634" s="1" t="str">
        <f t="shared" si="37"/>
        <v/>
      </c>
    </row>
    <row r="635" spans="27:27" x14ac:dyDescent="0.3">
      <c r="AA635" s="1" t="str">
        <f t="shared" si="37"/>
        <v/>
      </c>
    </row>
    <row r="636" spans="27:27" x14ac:dyDescent="0.3">
      <c r="AA636" s="1" t="str">
        <f t="shared" si="37"/>
        <v/>
      </c>
    </row>
    <row r="637" spans="27:27" x14ac:dyDescent="0.3">
      <c r="AA637" s="1" t="str">
        <f t="shared" si="37"/>
        <v/>
      </c>
    </row>
    <row r="638" spans="27:27" x14ac:dyDescent="0.3">
      <c r="AA638" s="1" t="str">
        <f t="shared" si="37"/>
        <v/>
      </c>
    </row>
    <row r="639" spans="27:27" x14ac:dyDescent="0.3">
      <c r="AA639" s="1" t="str">
        <f t="shared" si="37"/>
        <v/>
      </c>
    </row>
    <row r="640" spans="27:27" x14ac:dyDescent="0.3">
      <c r="AA640" s="1" t="str">
        <f t="shared" si="37"/>
        <v/>
      </c>
    </row>
    <row r="641" spans="27:27" x14ac:dyDescent="0.3">
      <c r="AA641" s="1" t="str">
        <f t="shared" si="37"/>
        <v/>
      </c>
    </row>
    <row r="642" spans="27:27" x14ac:dyDescent="0.3">
      <c r="AA642" s="1" t="str">
        <f t="shared" si="37"/>
        <v/>
      </c>
    </row>
    <row r="643" spans="27:27" x14ac:dyDescent="0.3">
      <c r="AA643" s="1" t="str">
        <f t="shared" si="37"/>
        <v/>
      </c>
    </row>
    <row r="644" spans="27:27" x14ac:dyDescent="0.3">
      <c r="AA644" s="1" t="str">
        <f t="shared" si="37"/>
        <v/>
      </c>
    </row>
    <row r="645" spans="27:27" x14ac:dyDescent="0.3">
      <c r="AA645" s="1" t="str">
        <f t="shared" si="37"/>
        <v/>
      </c>
    </row>
    <row r="646" spans="27:27" x14ac:dyDescent="0.3">
      <c r="AA646" s="1" t="str">
        <f t="shared" si="37"/>
        <v/>
      </c>
    </row>
    <row r="647" spans="27:27" x14ac:dyDescent="0.3">
      <c r="AA647" s="1" t="str">
        <f t="shared" si="37"/>
        <v/>
      </c>
    </row>
    <row r="648" spans="27:27" x14ac:dyDescent="0.3">
      <c r="AA648" s="1" t="str">
        <f t="shared" si="37"/>
        <v/>
      </c>
    </row>
    <row r="649" spans="27:27" x14ac:dyDescent="0.3">
      <c r="AA649" s="1" t="str">
        <f t="shared" si="37"/>
        <v/>
      </c>
    </row>
    <row r="650" spans="27:27" x14ac:dyDescent="0.3">
      <c r="AA650" s="1" t="str">
        <f t="shared" si="37"/>
        <v/>
      </c>
    </row>
    <row r="651" spans="27:27" x14ac:dyDescent="0.3">
      <c r="AA651" s="1" t="str">
        <f t="shared" si="37"/>
        <v/>
      </c>
    </row>
    <row r="652" spans="27:27" x14ac:dyDescent="0.3">
      <c r="AA652" s="1" t="str">
        <f t="shared" si="37"/>
        <v/>
      </c>
    </row>
    <row r="653" spans="27:27" x14ac:dyDescent="0.3">
      <c r="AA653" s="1" t="str">
        <f t="shared" si="37"/>
        <v/>
      </c>
    </row>
    <row r="654" spans="27:27" x14ac:dyDescent="0.3">
      <c r="AA654" s="1" t="str">
        <f t="shared" si="37"/>
        <v/>
      </c>
    </row>
    <row r="655" spans="27:27" x14ac:dyDescent="0.3">
      <c r="AA655" s="1" t="str">
        <f t="shared" si="37"/>
        <v/>
      </c>
    </row>
    <row r="656" spans="27:27" x14ac:dyDescent="0.3">
      <c r="AA656" s="1" t="str">
        <f t="shared" si="37"/>
        <v/>
      </c>
    </row>
    <row r="657" spans="27:27" x14ac:dyDescent="0.3">
      <c r="AA657" s="1" t="str">
        <f t="shared" si="37"/>
        <v/>
      </c>
    </row>
    <row r="658" spans="27:27" x14ac:dyDescent="0.3">
      <c r="AA658" s="1" t="str">
        <f t="shared" si="37"/>
        <v/>
      </c>
    </row>
    <row r="659" spans="27:27" x14ac:dyDescent="0.3">
      <c r="AA659" s="1" t="str">
        <f t="shared" si="37"/>
        <v/>
      </c>
    </row>
    <row r="660" spans="27:27" x14ac:dyDescent="0.3">
      <c r="AA660" s="1" t="str">
        <f t="shared" si="37"/>
        <v/>
      </c>
    </row>
    <row r="661" spans="27:27" x14ac:dyDescent="0.3">
      <c r="AA661" s="1" t="str">
        <f t="shared" si="37"/>
        <v/>
      </c>
    </row>
    <row r="662" spans="27:27" x14ac:dyDescent="0.3">
      <c r="AA662" s="1" t="str">
        <f t="shared" si="37"/>
        <v/>
      </c>
    </row>
    <row r="663" spans="27:27" x14ac:dyDescent="0.3">
      <c r="AA663" s="1" t="str">
        <f t="shared" si="37"/>
        <v/>
      </c>
    </row>
    <row r="664" spans="27:27" x14ac:dyDescent="0.3">
      <c r="AA664" s="1" t="str">
        <f t="shared" si="37"/>
        <v/>
      </c>
    </row>
    <row r="665" spans="27:27" x14ac:dyDescent="0.3">
      <c r="AA665" s="1" t="str">
        <f t="shared" ref="AA665:AA688" si="38">_xlfn.CONCAT(IF(U665&lt;&gt;"",U665,""),IF(V665&lt;&gt;"",_xlfn.CONCAT(",",V665),""),IF(W665&lt;&gt;"",_xlfn.CONCAT(",",W665),""),IF(X665&lt;&gt;"",_xlfn.CONCAT(",",X665),""),IF(Y665&lt;&gt;"",_xlfn.CONCAT(",",Y665),""))</f>
        <v/>
      </c>
    </row>
    <row r="666" spans="27:27" x14ac:dyDescent="0.3">
      <c r="AA666" s="1" t="str">
        <f t="shared" si="38"/>
        <v/>
      </c>
    </row>
    <row r="667" spans="27:27" x14ac:dyDescent="0.3">
      <c r="AA667" s="1" t="str">
        <f t="shared" si="38"/>
        <v/>
      </c>
    </row>
    <row r="668" spans="27:27" x14ac:dyDescent="0.3">
      <c r="AA668" s="1" t="str">
        <f t="shared" si="38"/>
        <v/>
      </c>
    </row>
    <row r="669" spans="27:27" x14ac:dyDescent="0.3">
      <c r="AA669" s="1" t="str">
        <f t="shared" si="38"/>
        <v/>
      </c>
    </row>
    <row r="670" spans="27:27" x14ac:dyDescent="0.3">
      <c r="AA670" s="1" t="str">
        <f t="shared" si="38"/>
        <v/>
      </c>
    </row>
    <row r="671" spans="27:27" x14ac:dyDescent="0.3">
      <c r="AA671" s="1" t="str">
        <f t="shared" si="38"/>
        <v/>
      </c>
    </row>
    <row r="672" spans="27:27" x14ac:dyDescent="0.3">
      <c r="AA672" s="1" t="str">
        <f t="shared" si="38"/>
        <v/>
      </c>
    </row>
    <row r="673" spans="27:27" x14ac:dyDescent="0.3">
      <c r="AA673" s="1" t="str">
        <f t="shared" si="38"/>
        <v/>
      </c>
    </row>
    <row r="674" spans="27:27" x14ac:dyDescent="0.3">
      <c r="AA674" s="1" t="str">
        <f t="shared" si="38"/>
        <v/>
      </c>
    </row>
    <row r="675" spans="27:27" x14ac:dyDescent="0.3">
      <c r="AA675" s="1" t="str">
        <f t="shared" si="38"/>
        <v/>
      </c>
    </row>
    <row r="676" spans="27:27" x14ac:dyDescent="0.3">
      <c r="AA676" s="1" t="str">
        <f t="shared" si="38"/>
        <v/>
      </c>
    </row>
    <row r="677" spans="27:27" x14ac:dyDescent="0.3">
      <c r="AA677" s="1" t="str">
        <f t="shared" si="38"/>
        <v/>
      </c>
    </row>
    <row r="678" spans="27:27" x14ac:dyDescent="0.3">
      <c r="AA678" s="1" t="str">
        <f t="shared" si="38"/>
        <v/>
      </c>
    </row>
    <row r="679" spans="27:27" x14ac:dyDescent="0.3">
      <c r="AA679" s="1" t="str">
        <f t="shared" si="38"/>
        <v/>
      </c>
    </row>
    <row r="680" spans="27:27" x14ac:dyDescent="0.3">
      <c r="AA680" s="1" t="str">
        <f t="shared" si="38"/>
        <v/>
      </c>
    </row>
    <row r="681" spans="27:27" x14ac:dyDescent="0.3">
      <c r="AA681" s="1" t="str">
        <f t="shared" si="38"/>
        <v/>
      </c>
    </row>
    <row r="682" spans="27:27" x14ac:dyDescent="0.3">
      <c r="AA682" s="1" t="str">
        <f t="shared" si="38"/>
        <v/>
      </c>
    </row>
    <row r="683" spans="27:27" x14ac:dyDescent="0.3">
      <c r="AA683" s="1" t="str">
        <f t="shared" si="38"/>
        <v/>
      </c>
    </row>
    <row r="684" spans="27:27" x14ac:dyDescent="0.3">
      <c r="AA684" s="1" t="str">
        <f t="shared" si="38"/>
        <v/>
      </c>
    </row>
    <row r="685" spans="27:27" x14ac:dyDescent="0.3">
      <c r="AA685" s="1" t="str">
        <f t="shared" si="38"/>
        <v/>
      </c>
    </row>
    <row r="686" spans="27:27" x14ac:dyDescent="0.3">
      <c r="AA686" s="1" t="str">
        <f t="shared" si="38"/>
        <v/>
      </c>
    </row>
    <row r="687" spans="27:27" x14ac:dyDescent="0.3">
      <c r="AA687" s="1" t="str">
        <f t="shared" si="38"/>
        <v/>
      </c>
    </row>
    <row r="688" spans="27:27" x14ac:dyDescent="0.3">
      <c r="AA688" s="1" t="str">
        <f t="shared" si="38"/>
        <v/>
      </c>
    </row>
  </sheetData>
  <sortState ref="A2:AB687">
    <sortCondition ref="E1:E68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836A-8E45-48A0-874E-F669B5F17CDC}">
  <dimension ref="A1:V371"/>
  <sheetViews>
    <sheetView tabSelected="1" topLeftCell="D1" workbookViewId="0">
      <pane ySplit="1" topLeftCell="A2" activePane="bottomLeft" state="frozen"/>
      <selection pane="bottomLeft" activeCell="I48" sqref="I48"/>
    </sheetView>
  </sheetViews>
  <sheetFormatPr defaultRowHeight="14.4" x14ac:dyDescent="0.3"/>
  <cols>
    <col min="1" max="2" width="8.88671875" style="5"/>
    <col min="3" max="3" width="23.21875" style="1" bestFit="1" customWidth="1"/>
    <col min="4" max="4" width="4" style="1" bestFit="1" customWidth="1"/>
    <col min="5" max="5" width="10.88671875" style="1" bestFit="1" customWidth="1"/>
    <col min="6" max="6" width="4.88671875" style="1" bestFit="1" customWidth="1"/>
    <col min="7" max="7" width="8.44140625" style="1" bestFit="1" customWidth="1"/>
    <col min="8" max="8" width="7.21875" style="1" bestFit="1" customWidth="1"/>
    <col min="9" max="9" width="5.6640625" style="1" bestFit="1" customWidth="1"/>
    <col min="10" max="10" width="16.44140625" style="1" bestFit="1" customWidth="1"/>
    <col min="11" max="11" width="14.6640625" style="1" bestFit="1" customWidth="1"/>
    <col min="12" max="12" width="9.88671875" style="1" bestFit="1" customWidth="1"/>
    <col min="13" max="13" width="17.21875" style="1" bestFit="1" customWidth="1"/>
    <col min="14" max="15" width="14.77734375" style="1" bestFit="1" customWidth="1"/>
    <col min="16" max="16" width="7.6640625" style="1" bestFit="1" customWidth="1"/>
    <col min="17" max="17" width="9.88671875" style="1" bestFit="1" customWidth="1"/>
    <col min="18" max="18" width="11.33203125" style="1" bestFit="1" customWidth="1"/>
    <col min="19" max="19" width="9.109375" style="1" bestFit="1" customWidth="1"/>
    <col min="20" max="20" width="9" style="1" bestFit="1" customWidth="1"/>
    <col min="21" max="21" width="12.6640625" style="1" bestFit="1" customWidth="1"/>
    <col min="22" max="16384" width="8.88671875" style="1"/>
  </cols>
  <sheetData>
    <row r="1" spans="1:22" x14ac:dyDescent="0.3">
      <c r="A1" s="7" t="s">
        <v>388</v>
      </c>
      <c r="B1" s="7" t="s">
        <v>389</v>
      </c>
      <c r="C1" s="1" t="s">
        <v>133</v>
      </c>
      <c r="D1" s="1" t="s">
        <v>375</v>
      </c>
      <c r="E1" s="1" t="s">
        <v>838</v>
      </c>
      <c r="F1" s="1" t="s">
        <v>351</v>
      </c>
      <c r="G1" s="1" t="s">
        <v>792</v>
      </c>
      <c r="H1" s="1" t="s">
        <v>373</v>
      </c>
      <c r="I1" s="1" t="s">
        <v>374</v>
      </c>
      <c r="J1" s="1" t="s">
        <v>518</v>
      </c>
      <c r="K1" s="1" t="s">
        <v>519</v>
      </c>
      <c r="L1" s="1" t="s">
        <v>520</v>
      </c>
      <c r="M1" s="1" t="s">
        <v>521</v>
      </c>
      <c r="N1" s="1" t="s">
        <v>522</v>
      </c>
      <c r="O1" s="1" t="s">
        <v>523</v>
      </c>
      <c r="P1" s="1" t="s">
        <v>505</v>
      </c>
      <c r="Q1" s="1" t="s">
        <v>135</v>
      </c>
      <c r="R1" s="1" t="s">
        <v>136</v>
      </c>
      <c r="S1" s="1" t="s">
        <v>137</v>
      </c>
      <c r="T1" s="1" t="s">
        <v>130</v>
      </c>
      <c r="U1" s="1" t="s">
        <v>132</v>
      </c>
      <c r="V1" s="1" t="s">
        <v>349</v>
      </c>
    </row>
    <row r="2" spans="1:22" x14ac:dyDescent="0.3">
      <c r="A2" s="1">
        <v>46.778728999999998</v>
      </c>
      <c r="B2" s="1">
        <v>-117.087513999999</v>
      </c>
      <c r="C2" s="1" t="s">
        <v>607</v>
      </c>
      <c r="D2" s="1">
        <v>1</v>
      </c>
      <c r="E2" s="1">
        <v>2015</v>
      </c>
      <c r="F2" s="1" t="s">
        <v>355</v>
      </c>
      <c r="G2" s="1" t="s">
        <v>804</v>
      </c>
      <c r="H2" s="1">
        <v>5</v>
      </c>
      <c r="I2" s="1" t="s">
        <v>363</v>
      </c>
      <c r="M2" s="1">
        <v>1187</v>
      </c>
      <c r="N2" s="1">
        <v>14</v>
      </c>
      <c r="O2" s="1">
        <v>1173</v>
      </c>
      <c r="Q2" s="1">
        <v>12</v>
      </c>
      <c r="R2" s="1">
        <v>4.5999999999999996</v>
      </c>
      <c r="S2" s="1">
        <v>69.099999999999994</v>
      </c>
      <c r="T2" s="1">
        <v>22.6</v>
      </c>
      <c r="U2" s="1">
        <v>54.3</v>
      </c>
      <c r="V2" s="1" t="s">
        <v>835</v>
      </c>
    </row>
    <row r="3" spans="1:22" x14ac:dyDescent="0.3">
      <c r="A3" s="1">
        <v>46.778691631000001</v>
      </c>
      <c r="B3" s="1">
        <v>-117.087064549999</v>
      </c>
      <c r="C3" s="1" t="s">
        <v>635</v>
      </c>
      <c r="D3" s="1">
        <v>2</v>
      </c>
      <c r="E3" s="1">
        <v>2015</v>
      </c>
      <c r="F3" s="1" t="s">
        <v>355</v>
      </c>
      <c r="G3" s="1" t="s">
        <v>805</v>
      </c>
      <c r="H3" s="1">
        <v>6</v>
      </c>
      <c r="I3" s="1" t="s">
        <v>363</v>
      </c>
      <c r="M3" s="1">
        <v>806</v>
      </c>
      <c r="N3" s="1">
        <v>14</v>
      </c>
      <c r="O3" s="1">
        <v>792</v>
      </c>
      <c r="Q3" s="1">
        <v>14.9</v>
      </c>
      <c r="R3" s="1">
        <v>3.5</v>
      </c>
      <c r="S3" s="1">
        <v>67.2</v>
      </c>
      <c r="T3" s="1">
        <v>29</v>
      </c>
      <c r="U3" s="1">
        <v>45.5</v>
      </c>
      <c r="V3" s="1" t="s">
        <v>835</v>
      </c>
    </row>
    <row r="4" spans="1:22" x14ac:dyDescent="0.3">
      <c r="A4" s="1">
        <v>46.778790999999998</v>
      </c>
      <c r="B4" s="1">
        <v>-117.086677999999</v>
      </c>
      <c r="C4" s="1" t="s">
        <v>641</v>
      </c>
      <c r="D4" s="1">
        <v>3</v>
      </c>
      <c r="E4" s="1">
        <v>2015</v>
      </c>
      <c r="F4" s="1" t="s">
        <v>355</v>
      </c>
      <c r="G4" s="1" t="s">
        <v>805</v>
      </c>
      <c r="H4" s="1">
        <v>7</v>
      </c>
      <c r="I4" s="1" t="s">
        <v>363</v>
      </c>
      <c r="M4" s="1">
        <v>933</v>
      </c>
      <c r="N4" s="1">
        <v>14</v>
      </c>
      <c r="O4" s="1">
        <v>919</v>
      </c>
      <c r="Q4" s="1">
        <v>11.9</v>
      </c>
      <c r="R4" s="1">
        <v>3.5</v>
      </c>
      <c r="S4" s="1">
        <v>68.7</v>
      </c>
      <c r="T4" s="1">
        <v>20.7</v>
      </c>
      <c r="U4" s="1">
        <v>53.4</v>
      </c>
      <c r="V4" s="1" t="s">
        <v>835</v>
      </c>
    </row>
    <row r="5" spans="1:22" x14ac:dyDescent="0.3">
      <c r="A5" s="1">
        <v>46.778761000000003</v>
      </c>
      <c r="B5" s="1">
        <v>-117.086259999999</v>
      </c>
      <c r="C5" s="1" t="s">
        <v>665</v>
      </c>
      <c r="D5" s="1">
        <v>4</v>
      </c>
      <c r="E5" s="1">
        <v>2015</v>
      </c>
      <c r="F5" s="1" t="s">
        <v>355</v>
      </c>
      <c r="G5" s="1" t="s">
        <v>806</v>
      </c>
      <c r="H5" s="1">
        <v>8</v>
      </c>
      <c r="I5" s="1" t="s">
        <v>363</v>
      </c>
      <c r="M5" s="1">
        <v>852</v>
      </c>
      <c r="N5" s="1">
        <v>14</v>
      </c>
      <c r="O5" s="1">
        <v>838</v>
      </c>
      <c r="Q5" s="1">
        <v>13.6</v>
      </c>
      <c r="R5" s="1">
        <v>4</v>
      </c>
      <c r="S5" s="1">
        <v>67.8</v>
      </c>
      <c r="T5" s="1">
        <v>27.1</v>
      </c>
      <c r="U5" s="1">
        <v>51.9</v>
      </c>
      <c r="V5" s="1" t="s">
        <v>835</v>
      </c>
    </row>
    <row r="6" spans="1:22" x14ac:dyDescent="0.3">
      <c r="A6" s="1">
        <v>46.778666000000001</v>
      </c>
      <c r="B6" s="1">
        <v>-117.085841999999</v>
      </c>
      <c r="C6" s="1" t="s">
        <v>445</v>
      </c>
      <c r="D6" s="1">
        <v>5</v>
      </c>
      <c r="E6" s="1">
        <v>2015</v>
      </c>
      <c r="F6" s="1" t="s">
        <v>795</v>
      </c>
      <c r="G6" s="1" t="s">
        <v>796</v>
      </c>
      <c r="H6" s="1">
        <v>9</v>
      </c>
      <c r="I6" s="1" t="s">
        <v>363</v>
      </c>
      <c r="J6" s="1">
        <v>1307</v>
      </c>
      <c r="K6" s="1">
        <v>259</v>
      </c>
      <c r="L6" s="1">
        <v>1048</v>
      </c>
      <c r="M6" s="1">
        <v>406</v>
      </c>
      <c r="N6" s="1">
        <v>16</v>
      </c>
      <c r="O6" s="1">
        <v>390</v>
      </c>
      <c r="P6" s="1">
        <v>45.5</v>
      </c>
      <c r="R6" s="1">
        <v>7.8</v>
      </c>
      <c r="U6" s="1">
        <v>48.2</v>
      </c>
      <c r="V6" s="1" t="s">
        <v>822</v>
      </c>
    </row>
    <row r="7" spans="1:22" x14ac:dyDescent="0.3">
      <c r="A7" s="1">
        <v>46.778773209000001</v>
      </c>
      <c r="B7" s="1">
        <v>-117.085418744999</v>
      </c>
      <c r="C7" s="1" t="s">
        <v>464</v>
      </c>
      <c r="D7" s="1">
        <v>6</v>
      </c>
      <c r="E7" s="1">
        <v>2015</v>
      </c>
      <c r="F7" s="1" t="s">
        <v>795</v>
      </c>
      <c r="G7" s="1" t="s">
        <v>797</v>
      </c>
      <c r="H7" s="1">
        <v>10</v>
      </c>
      <c r="I7" s="1" t="s">
        <v>363</v>
      </c>
      <c r="J7" s="1">
        <v>1248</v>
      </c>
      <c r="K7" s="1">
        <v>259</v>
      </c>
      <c r="L7" s="1">
        <v>989</v>
      </c>
      <c r="M7" s="1">
        <v>375</v>
      </c>
      <c r="N7" s="1">
        <v>16</v>
      </c>
      <c r="O7" s="1">
        <v>359</v>
      </c>
      <c r="P7" s="1">
        <v>44.7</v>
      </c>
      <c r="R7" s="1">
        <v>7.6</v>
      </c>
      <c r="U7" s="1">
        <v>50.1</v>
      </c>
      <c r="V7" s="1" t="s">
        <v>822</v>
      </c>
    </row>
    <row r="8" spans="1:22" x14ac:dyDescent="0.3">
      <c r="A8" s="1">
        <v>46.778632000000002</v>
      </c>
      <c r="B8" s="1">
        <v>-117.085005999999</v>
      </c>
      <c r="C8" s="1" t="s">
        <v>483</v>
      </c>
      <c r="D8" s="1">
        <v>7</v>
      </c>
      <c r="E8" s="1">
        <v>2015</v>
      </c>
      <c r="F8" s="1" t="s">
        <v>795</v>
      </c>
      <c r="G8" s="1" t="s">
        <v>798</v>
      </c>
      <c r="H8" s="1">
        <v>11</v>
      </c>
      <c r="I8" s="1" t="s">
        <v>363</v>
      </c>
      <c r="V8" s="1" t="s">
        <v>826</v>
      </c>
    </row>
    <row r="9" spans="1:22" x14ac:dyDescent="0.3">
      <c r="A9" s="1">
        <v>46.778720999999997</v>
      </c>
      <c r="B9" s="1">
        <v>-117.084587999999</v>
      </c>
      <c r="C9" s="1" t="s">
        <v>486</v>
      </c>
      <c r="D9" s="1">
        <v>8</v>
      </c>
      <c r="E9" s="1">
        <v>2015</v>
      </c>
      <c r="F9" s="1" t="s">
        <v>795</v>
      </c>
      <c r="G9" s="1" t="s">
        <v>798</v>
      </c>
      <c r="H9" s="1">
        <v>12</v>
      </c>
      <c r="I9" s="1" t="s">
        <v>363</v>
      </c>
      <c r="J9" s="1">
        <v>1051</v>
      </c>
      <c r="K9" s="1">
        <v>259</v>
      </c>
      <c r="L9" s="1">
        <v>792</v>
      </c>
      <c r="M9" s="1">
        <v>333</v>
      </c>
      <c r="N9" s="1">
        <v>16</v>
      </c>
      <c r="O9" s="1">
        <v>317</v>
      </c>
      <c r="P9" s="1">
        <v>48.3</v>
      </c>
      <c r="R9" s="1">
        <v>6.9</v>
      </c>
      <c r="U9" s="1">
        <v>48.4</v>
      </c>
      <c r="V9" s="1" t="s">
        <v>822</v>
      </c>
    </row>
    <row r="10" spans="1:22" x14ac:dyDescent="0.3">
      <c r="A10" s="1">
        <v>46.778674000000002</v>
      </c>
      <c r="B10" s="1">
        <v>-117.08416999999901</v>
      </c>
      <c r="C10" s="1" t="s">
        <v>689</v>
      </c>
      <c r="D10" s="1">
        <v>9</v>
      </c>
      <c r="E10" s="1">
        <v>2015</v>
      </c>
      <c r="F10" s="1" t="s">
        <v>355</v>
      </c>
      <c r="G10" s="1" t="s">
        <v>807</v>
      </c>
      <c r="H10" s="1">
        <v>13</v>
      </c>
      <c r="I10" s="1" t="s">
        <v>363</v>
      </c>
      <c r="M10" s="1">
        <v>1104</v>
      </c>
      <c r="N10" s="1">
        <v>14</v>
      </c>
      <c r="O10" s="1">
        <v>1090</v>
      </c>
      <c r="Q10" s="1">
        <v>12.9</v>
      </c>
      <c r="R10" s="1">
        <v>4.9000000000000004</v>
      </c>
      <c r="S10" s="1">
        <v>68.400000000000006</v>
      </c>
      <c r="T10" s="1">
        <v>25.1</v>
      </c>
      <c r="U10" s="1">
        <v>45.1</v>
      </c>
      <c r="V10" s="1" t="s">
        <v>835</v>
      </c>
    </row>
    <row r="11" spans="1:22" x14ac:dyDescent="0.3">
      <c r="A11" s="1">
        <v>46.778737</v>
      </c>
      <c r="B11" s="1">
        <v>-117.083751999999</v>
      </c>
      <c r="C11" s="1" t="s">
        <v>398</v>
      </c>
      <c r="D11" s="1">
        <v>10</v>
      </c>
      <c r="E11" s="1">
        <v>2015</v>
      </c>
      <c r="F11" s="1" t="s">
        <v>352</v>
      </c>
      <c r="G11" s="1" t="s">
        <v>794</v>
      </c>
      <c r="H11" s="1">
        <v>14</v>
      </c>
      <c r="I11" s="1" t="s">
        <v>363</v>
      </c>
      <c r="M11" s="1">
        <v>273</v>
      </c>
      <c r="N11" s="1">
        <v>16</v>
      </c>
      <c r="O11" s="1">
        <v>257</v>
      </c>
      <c r="Q11" s="1">
        <v>16.2</v>
      </c>
      <c r="R11" s="1">
        <v>9.5</v>
      </c>
      <c r="S11" s="1">
        <v>59.5</v>
      </c>
      <c r="V11" s="1" t="s">
        <v>818</v>
      </c>
    </row>
    <row r="12" spans="1:22" x14ac:dyDescent="0.3">
      <c r="A12" s="1">
        <v>46.778658</v>
      </c>
      <c r="B12" s="1">
        <v>-117.083333999999</v>
      </c>
      <c r="C12" s="1" t="s">
        <v>692</v>
      </c>
      <c r="D12" s="1">
        <v>11</v>
      </c>
      <c r="E12" s="1">
        <v>2015</v>
      </c>
      <c r="F12" s="1" t="s">
        <v>354</v>
      </c>
      <c r="G12" s="1" t="s">
        <v>808</v>
      </c>
      <c r="H12" s="1">
        <v>15</v>
      </c>
      <c r="I12" s="1" t="s">
        <v>363</v>
      </c>
      <c r="J12" s="1">
        <v>557</v>
      </c>
      <c r="K12" s="1">
        <v>56</v>
      </c>
      <c r="L12" s="1">
        <v>501</v>
      </c>
      <c r="M12" s="1">
        <v>283</v>
      </c>
      <c r="N12" s="1">
        <v>20</v>
      </c>
      <c r="O12" s="1">
        <v>263</v>
      </c>
      <c r="V12" s="1" t="s">
        <v>397</v>
      </c>
    </row>
    <row r="13" spans="1:22" x14ac:dyDescent="0.3">
      <c r="A13" s="1">
        <v>46.778731076</v>
      </c>
      <c r="B13" s="1">
        <v>-117.08293983799901</v>
      </c>
      <c r="C13" s="1" t="s">
        <v>693</v>
      </c>
      <c r="D13" s="1">
        <v>12</v>
      </c>
      <c r="E13" s="1">
        <v>2015</v>
      </c>
      <c r="F13" s="1" t="s">
        <v>354</v>
      </c>
      <c r="G13" s="1" t="s">
        <v>808</v>
      </c>
      <c r="H13" s="1">
        <v>16</v>
      </c>
      <c r="I13" s="1" t="s">
        <v>363</v>
      </c>
      <c r="J13" s="1">
        <v>475</v>
      </c>
      <c r="K13" s="1">
        <v>56</v>
      </c>
      <c r="L13" s="1">
        <v>419</v>
      </c>
      <c r="M13" s="1">
        <v>230</v>
      </c>
      <c r="N13" s="1">
        <v>20</v>
      </c>
      <c r="O13" s="1">
        <v>210</v>
      </c>
      <c r="V13" s="1" t="s">
        <v>397</v>
      </c>
    </row>
    <row r="14" spans="1:22" x14ac:dyDescent="0.3">
      <c r="A14" s="1">
        <v>46.778764000000002</v>
      </c>
      <c r="B14" s="1">
        <v>-117.08249799999901</v>
      </c>
      <c r="C14" s="1" t="s">
        <v>714</v>
      </c>
      <c r="D14" s="1">
        <v>13</v>
      </c>
      <c r="E14" s="1">
        <v>2015</v>
      </c>
      <c r="F14" s="1" t="s">
        <v>354</v>
      </c>
      <c r="G14" s="1" t="s">
        <v>809</v>
      </c>
      <c r="H14" s="1">
        <v>17</v>
      </c>
      <c r="I14" s="1" t="s">
        <v>363</v>
      </c>
      <c r="J14" s="1">
        <v>542</v>
      </c>
      <c r="K14" s="1">
        <v>56</v>
      </c>
      <c r="L14" s="1">
        <v>486</v>
      </c>
      <c r="M14" s="1">
        <v>268</v>
      </c>
      <c r="N14" s="1">
        <v>20</v>
      </c>
      <c r="O14" s="1">
        <v>248</v>
      </c>
      <c r="V14" s="1" t="s">
        <v>397</v>
      </c>
    </row>
    <row r="15" spans="1:22" x14ac:dyDescent="0.3">
      <c r="A15" s="1">
        <v>46.778688635000002</v>
      </c>
      <c r="B15" s="1">
        <v>-117.081632159999</v>
      </c>
      <c r="C15" s="1" t="s">
        <v>525</v>
      </c>
      <c r="D15" s="1">
        <v>14</v>
      </c>
      <c r="E15" s="1">
        <v>2015</v>
      </c>
      <c r="F15" s="1" t="s">
        <v>353</v>
      </c>
      <c r="G15" s="1" t="s">
        <v>800</v>
      </c>
      <c r="H15" s="1">
        <v>19</v>
      </c>
      <c r="I15" s="1" t="s">
        <v>363</v>
      </c>
      <c r="M15" s="1">
        <v>377</v>
      </c>
      <c r="N15" s="1">
        <v>19</v>
      </c>
      <c r="O15" s="1">
        <v>358</v>
      </c>
      <c r="Q15" s="1">
        <v>13.6</v>
      </c>
      <c r="R15" s="1">
        <v>10.4</v>
      </c>
      <c r="S15" s="1">
        <v>66.7</v>
      </c>
      <c r="T15" s="1">
        <v>35.700000000000003</v>
      </c>
      <c r="U15" s="1">
        <v>55</v>
      </c>
      <c r="V15" s="1" t="s">
        <v>397</v>
      </c>
    </row>
    <row r="16" spans="1:22" x14ac:dyDescent="0.3">
      <c r="A16" s="1">
        <v>46.778706999999997</v>
      </c>
      <c r="B16" s="1">
        <v>-117.081243999999</v>
      </c>
      <c r="C16" s="1" t="s">
        <v>526</v>
      </c>
      <c r="D16" s="1">
        <v>15</v>
      </c>
      <c r="E16" s="1">
        <v>2015</v>
      </c>
      <c r="F16" s="1" t="s">
        <v>353</v>
      </c>
      <c r="G16" s="1" t="s">
        <v>800</v>
      </c>
      <c r="H16" s="1">
        <v>20</v>
      </c>
      <c r="I16" s="1" t="s">
        <v>363</v>
      </c>
      <c r="M16" s="1">
        <v>440</v>
      </c>
      <c r="N16" s="1">
        <v>19</v>
      </c>
      <c r="O16" s="1">
        <v>421</v>
      </c>
      <c r="Q16" s="1">
        <v>13.4</v>
      </c>
      <c r="R16" s="1">
        <v>11.2</v>
      </c>
      <c r="S16" s="1">
        <v>66.2</v>
      </c>
      <c r="T16" s="1">
        <v>34.799999999999997</v>
      </c>
      <c r="U16" s="1">
        <v>54</v>
      </c>
      <c r="V16" s="1" t="s">
        <v>397</v>
      </c>
    </row>
    <row r="17" spans="1:22" x14ac:dyDescent="0.3">
      <c r="A17" s="1">
        <v>46.778826000000002</v>
      </c>
      <c r="B17" s="1">
        <v>-117.080407999999</v>
      </c>
      <c r="C17" s="1" t="s">
        <v>733</v>
      </c>
      <c r="D17" s="1">
        <v>16</v>
      </c>
      <c r="E17" s="1">
        <v>2015</v>
      </c>
      <c r="F17" s="1" t="s">
        <v>354</v>
      </c>
      <c r="G17" s="1" t="s">
        <v>810</v>
      </c>
      <c r="H17" s="1">
        <v>22</v>
      </c>
      <c r="I17" s="1" t="s">
        <v>363</v>
      </c>
      <c r="J17" s="1">
        <v>817</v>
      </c>
      <c r="K17" s="1">
        <v>56</v>
      </c>
      <c r="L17" s="1">
        <v>761</v>
      </c>
      <c r="M17" s="1">
        <v>428</v>
      </c>
      <c r="N17" s="1">
        <v>20</v>
      </c>
      <c r="O17" s="1">
        <v>408</v>
      </c>
      <c r="V17" s="1" t="s">
        <v>397</v>
      </c>
    </row>
    <row r="18" spans="1:22" x14ac:dyDescent="0.3">
      <c r="A18" s="1">
        <v>46.778796999999997</v>
      </c>
      <c r="B18" s="1">
        <v>-117.079989999999</v>
      </c>
      <c r="C18" s="1" t="s">
        <v>751</v>
      </c>
      <c r="D18" s="1">
        <v>17</v>
      </c>
      <c r="E18" s="1">
        <v>2015</v>
      </c>
      <c r="F18" s="1" t="s">
        <v>354</v>
      </c>
      <c r="G18" s="1" t="s">
        <v>811</v>
      </c>
      <c r="H18" s="1">
        <v>23</v>
      </c>
      <c r="I18" s="1" t="s">
        <v>363</v>
      </c>
      <c r="J18" s="1">
        <v>1425</v>
      </c>
      <c r="K18" s="1">
        <v>56</v>
      </c>
      <c r="L18" s="1">
        <v>1369</v>
      </c>
      <c r="M18" s="1">
        <v>727</v>
      </c>
      <c r="N18" s="1">
        <v>20</v>
      </c>
      <c r="O18" s="1">
        <v>707</v>
      </c>
      <c r="V18" s="1" t="s">
        <v>397</v>
      </c>
    </row>
    <row r="19" spans="1:22" x14ac:dyDescent="0.3">
      <c r="A19" s="1">
        <v>46.778951736000003</v>
      </c>
      <c r="B19" s="1">
        <v>-117.088880119999</v>
      </c>
      <c r="C19" s="1" t="s">
        <v>549</v>
      </c>
      <c r="D19" s="1">
        <v>18</v>
      </c>
      <c r="E19" s="1">
        <v>2015</v>
      </c>
      <c r="F19" s="1" t="s">
        <v>355</v>
      </c>
      <c r="G19" s="1" t="s">
        <v>801</v>
      </c>
      <c r="H19" s="1">
        <v>1</v>
      </c>
      <c r="I19" s="1" t="s">
        <v>360</v>
      </c>
      <c r="M19" s="1">
        <v>1193</v>
      </c>
      <c r="N19" s="1">
        <v>14</v>
      </c>
      <c r="O19" s="1">
        <v>1179</v>
      </c>
      <c r="Q19" s="1">
        <v>13.7</v>
      </c>
      <c r="R19" s="1">
        <v>3.5</v>
      </c>
      <c r="S19" s="1">
        <v>68.5</v>
      </c>
      <c r="T19" s="1">
        <v>25.8</v>
      </c>
      <c r="U19" s="1">
        <v>52.4</v>
      </c>
      <c r="V19" s="1" t="s">
        <v>835</v>
      </c>
    </row>
    <row r="20" spans="1:22" x14ac:dyDescent="0.3">
      <c r="A20" s="1">
        <v>46.778826619</v>
      </c>
      <c r="B20" s="1">
        <v>-117.08846626299901</v>
      </c>
      <c r="C20" s="1" t="s">
        <v>568</v>
      </c>
      <c r="D20" s="1">
        <v>19</v>
      </c>
      <c r="E20" s="1">
        <v>2015</v>
      </c>
      <c r="F20" s="1" t="s">
        <v>355</v>
      </c>
      <c r="G20" s="1" t="s">
        <v>802</v>
      </c>
      <c r="H20" s="1">
        <v>2</v>
      </c>
      <c r="I20" s="1" t="s">
        <v>360</v>
      </c>
      <c r="M20" s="1">
        <v>853</v>
      </c>
      <c r="N20" s="1">
        <v>14</v>
      </c>
      <c r="O20" s="1">
        <v>839</v>
      </c>
      <c r="Q20" s="1">
        <v>13.3</v>
      </c>
      <c r="R20" s="1">
        <v>3.8</v>
      </c>
      <c r="S20" s="1">
        <v>68.5</v>
      </c>
      <c r="T20" s="1">
        <v>24.1</v>
      </c>
      <c r="U20" s="1">
        <v>52</v>
      </c>
      <c r="V20" s="1" t="s">
        <v>835</v>
      </c>
    </row>
    <row r="21" spans="1:22" x14ac:dyDescent="0.3">
      <c r="A21" s="1">
        <v>46.778866999999998</v>
      </c>
      <c r="B21" s="1">
        <v>-117.08806399999899</v>
      </c>
      <c r="C21" s="1" t="s">
        <v>569</v>
      </c>
      <c r="D21" s="1">
        <v>20</v>
      </c>
      <c r="E21" s="1">
        <v>2015</v>
      </c>
      <c r="F21" s="1" t="s">
        <v>355</v>
      </c>
      <c r="G21" s="1" t="s">
        <v>802</v>
      </c>
      <c r="H21" s="1">
        <v>3</v>
      </c>
      <c r="I21" s="1" t="s">
        <v>360</v>
      </c>
      <c r="M21" s="1">
        <v>762</v>
      </c>
      <c r="N21" s="1">
        <v>14</v>
      </c>
      <c r="O21" s="1">
        <v>748</v>
      </c>
      <c r="Q21" s="1">
        <v>11.7</v>
      </c>
      <c r="R21" s="1">
        <v>4.4000000000000004</v>
      </c>
      <c r="S21" s="1">
        <v>70</v>
      </c>
      <c r="T21" s="1">
        <v>23.4</v>
      </c>
      <c r="U21" s="1">
        <v>51.5</v>
      </c>
      <c r="V21" s="1" t="s">
        <v>835</v>
      </c>
    </row>
    <row r="22" spans="1:22" x14ac:dyDescent="0.3">
      <c r="A22" s="1">
        <v>46.778841999999997</v>
      </c>
      <c r="B22" s="1">
        <v>-117.087645999999</v>
      </c>
      <c r="C22" s="1" t="s">
        <v>590</v>
      </c>
      <c r="D22" s="1">
        <v>21</v>
      </c>
      <c r="E22" s="1">
        <v>2015</v>
      </c>
      <c r="F22" s="1" t="s">
        <v>355</v>
      </c>
      <c r="G22" s="1" t="s">
        <v>803</v>
      </c>
      <c r="H22" s="1">
        <v>4</v>
      </c>
      <c r="I22" s="1" t="s">
        <v>360</v>
      </c>
      <c r="M22" s="1">
        <v>1293</v>
      </c>
      <c r="N22" s="1">
        <v>14</v>
      </c>
      <c r="O22" s="1">
        <v>1279</v>
      </c>
      <c r="Q22" s="1">
        <v>10.8</v>
      </c>
      <c r="R22" s="1">
        <v>5</v>
      </c>
      <c r="S22" s="1">
        <v>70</v>
      </c>
      <c r="T22" s="1">
        <v>22.3</v>
      </c>
      <c r="U22" s="1">
        <v>57.6</v>
      </c>
      <c r="V22" s="1" t="s">
        <v>835</v>
      </c>
    </row>
    <row r="23" spans="1:22" x14ac:dyDescent="0.3">
      <c r="A23" s="1">
        <v>46.779015000000001</v>
      </c>
      <c r="B23" s="1">
        <v>-117.087227999999</v>
      </c>
      <c r="C23" s="1" t="s">
        <v>614</v>
      </c>
      <c r="D23" s="1">
        <v>22</v>
      </c>
      <c r="E23" s="1">
        <v>2015</v>
      </c>
      <c r="F23" s="1" t="s">
        <v>355</v>
      </c>
      <c r="G23" s="1" t="s">
        <v>804</v>
      </c>
      <c r="H23" s="1">
        <v>5</v>
      </c>
      <c r="I23" s="1" t="s">
        <v>360</v>
      </c>
      <c r="M23" s="1">
        <v>1168</v>
      </c>
      <c r="N23" s="1">
        <v>14</v>
      </c>
      <c r="O23" s="1">
        <v>1154</v>
      </c>
      <c r="Q23" s="1">
        <v>10.8</v>
      </c>
      <c r="R23" s="1">
        <v>5.0999999999999996</v>
      </c>
      <c r="S23" s="1">
        <v>68.599999999999994</v>
      </c>
      <c r="T23" s="1">
        <v>22.1</v>
      </c>
      <c r="U23" s="1">
        <v>55</v>
      </c>
      <c r="V23" s="1" t="s">
        <v>835</v>
      </c>
    </row>
    <row r="24" spans="1:22" x14ac:dyDescent="0.3">
      <c r="A24" s="1">
        <v>46.779002779000002</v>
      </c>
      <c r="B24" s="1">
        <v>-117.08683096799901</v>
      </c>
      <c r="C24" s="1" t="s">
        <v>616</v>
      </c>
      <c r="D24" s="1">
        <v>23</v>
      </c>
      <c r="E24" s="1">
        <v>2015</v>
      </c>
      <c r="F24" s="1" t="s">
        <v>355</v>
      </c>
      <c r="G24" s="1" t="s">
        <v>804</v>
      </c>
      <c r="H24" s="1">
        <v>6</v>
      </c>
      <c r="I24" s="1" t="s">
        <v>360</v>
      </c>
      <c r="M24" s="1">
        <v>1241</v>
      </c>
      <c r="N24" s="1">
        <v>14</v>
      </c>
      <c r="O24" s="1">
        <v>1227</v>
      </c>
      <c r="Q24" s="1">
        <v>8.9</v>
      </c>
      <c r="R24" s="1">
        <v>4.7</v>
      </c>
      <c r="S24" s="1">
        <v>68.900000000000006</v>
      </c>
      <c r="T24" s="1">
        <v>19.399999999999999</v>
      </c>
      <c r="U24" s="1">
        <v>56.4</v>
      </c>
      <c r="V24" s="1" t="s">
        <v>835</v>
      </c>
    </row>
    <row r="25" spans="1:22" x14ac:dyDescent="0.3">
      <c r="A25" s="1">
        <v>46.779077000000001</v>
      </c>
      <c r="B25" s="1">
        <v>-117.08639199999899</v>
      </c>
      <c r="C25" s="1" t="s">
        <v>638</v>
      </c>
      <c r="D25" s="1">
        <v>24</v>
      </c>
      <c r="E25" s="1">
        <v>2015</v>
      </c>
      <c r="F25" s="1" t="s">
        <v>355</v>
      </c>
      <c r="G25" s="1" t="s">
        <v>805</v>
      </c>
      <c r="H25" s="1">
        <v>7</v>
      </c>
      <c r="I25" s="1" t="s">
        <v>360</v>
      </c>
      <c r="M25" s="1">
        <v>1207</v>
      </c>
      <c r="N25" s="1">
        <v>14</v>
      </c>
      <c r="O25" s="1">
        <v>1193</v>
      </c>
      <c r="Q25" s="1">
        <v>11.4</v>
      </c>
      <c r="R25" s="1">
        <v>4.5</v>
      </c>
      <c r="S25" s="1">
        <v>68.900000000000006</v>
      </c>
      <c r="T25" s="1">
        <v>21.1</v>
      </c>
      <c r="U25" s="1">
        <v>57.5</v>
      </c>
      <c r="V25" s="1" t="s">
        <v>835</v>
      </c>
    </row>
    <row r="26" spans="1:22" x14ac:dyDescent="0.3">
      <c r="A26" s="1">
        <v>46.779046999999998</v>
      </c>
      <c r="B26" s="1">
        <v>-117.085973999999</v>
      </c>
      <c r="C26" s="1" t="s">
        <v>656</v>
      </c>
      <c r="D26" s="1">
        <v>25</v>
      </c>
      <c r="E26" s="1">
        <v>2015</v>
      </c>
      <c r="F26" s="1" t="s">
        <v>355</v>
      </c>
      <c r="G26" s="1" t="s">
        <v>806</v>
      </c>
      <c r="H26" s="1">
        <v>8</v>
      </c>
      <c r="I26" s="1" t="s">
        <v>360</v>
      </c>
      <c r="M26" s="1">
        <v>1566</v>
      </c>
      <c r="N26" s="1">
        <v>14</v>
      </c>
      <c r="O26" s="1">
        <v>1552</v>
      </c>
      <c r="Q26" s="1">
        <v>9.9</v>
      </c>
      <c r="R26" s="1">
        <v>5.2</v>
      </c>
      <c r="S26" s="1">
        <v>69.2</v>
      </c>
      <c r="T26" s="1">
        <v>20.9</v>
      </c>
      <c r="U26" s="1">
        <v>58.6</v>
      </c>
      <c r="V26" s="1" t="s">
        <v>835</v>
      </c>
    </row>
    <row r="27" spans="1:22" x14ac:dyDescent="0.3">
      <c r="A27" s="1">
        <v>46.778951999999997</v>
      </c>
      <c r="B27" s="1">
        <v>-117.085555999999</v>
      </c>
      <c r="C27" s="1" t="s">
        <v>435</v>
      </c>
      <c r="D27" s="1">
        <v>26</v>
      </c>
      <c r="E27" s="1">
        <v>2015</v>
      </c>
      <c r="F27" s="1" t="s">
        <v>795</v>
      </c>
      <c r="G27" s="1" t="s">
        <v>796</v>
      </c>
      <c r="H27" s="1">
        <v>9</v>
      </c>
      <c r="I27" s="1" t="s">
        <v>360</v>
      </c>
      <c r="J27" s="1">
        <v>1568</v>
      </c>
      <c r="K27" s="1">
        <v>259</v>
      </c>
      <c r="L27" s="1">
        <v>1309</v>
      </c>
      <c r="M27" s="1">
        <v>486</v>
      </c>
      <c r="N27" s="1">
        <v>16</v>
      </c>
      <c r="O27" s="1">
        <v>470</v>
      </c>
      <c r="P27" s="1">
        <v>48.8</v>
      </c>
      <c r="R27" s="1">
        <v>7.1</v>
      </c>
      <c r="U27" s="1">
        <v>47.9</v>
      </c>
      <c r="V27" s="1" t="s">
        <v>822</v>
      </c>
    </row>
    <row r="28" spans="1:22" x14ac:dyDescent="0.3">
      <c r="A28" s="1">
        <v>46.779062819000004</v>
      </c>
      <c r="B28" s="1">
        <v>-117.085117037999</v>
      </c>
      <c r="C28" s="1" t="s">
        <v>455</v>
      </c>
      <c r="D28" s="1">
        <v>27</v>
      </c>
      <c r="E28" s="1">
        <v>2015</v>
      </c>
      <c r="F28" s="1" t="s">
        <v>795</v>
      </c>
      <c r="G28" s="1" t="s">
        <v>797</v>
      </c>
      <c r="H28" s="1">
        <v>10</v>
      </c>
      <c r="I28" s="1" t="s">
        <v>360</v>
      </c>
      <c r="J28" s="1">
        <v>1499</v>
      </c>
      <c r="K28" s="1">
        <v>259</v>
      </c>
      <c r="L28" s="1">
        <v>1240</v>
      </c>
      <c r="M28" s="1">
        <v>428</v>
      </c>
      <c r="N28" s="1">
        <v>16</v>
      </c>
      <c r="O28" s="1">
        <v>412</v>
      </c>
      <c r="P28" s="1">
        <v>48.8</v>
      </c>
      <c r="R28" s="1">
        <v>7.1</v>
      </c>
      <c r="U28" s="1">
        <v>49.1</v>
      </c>
      <c r="V28" s="1" t="s">
        <v>822</v>
      </c>
    </row>
    <row r="29" spans="1:22" x14ac:dyDescent="0.3">
      <c r="A29" s="1">
        <v>46.778917999999997</v>
      </c>
      <c r="B29" s="1">
        <v>-117.084719999999</v>
      </c>
      <c r="C29" s="1" t="s">
        <v>473</v>
      </c>
      <c r="D29" s="1">
        <v>28</v>
      </c>
      <c r="E29" s="1">
        <v>2015</v>
      </c>
      <c r="F29" s="1" t="s">
        <v>795</v>
      </c>
      <c r="G29" s="1" t="s">
        <v>798</v>
      </c>
      <c r="H29" s="1">
        <v>11</v>
      </c>
      <c r="I29" s="1" t="s">
        <v>360</v>
      </c>
      <c r="J29" s="1">
        <v>1331</v>
      </c>
      <c r="K29" s="1">
        <v>259</v>
      </c>
      <c r="L29" s="1">
        <v>1072</v>
      </c>
      <c r="M29" s="1">
        <v>397</v>
      </c>
      <c r="N29" s="1">
        <v>16</v>
      </c>
      <c r="O29" s="1">
        <v>381</v>
      </c>
      <c r="P29" s="1">
        <v>48.2</v>
      </c>
      <c r="R29" s="1">
        <v>5.8</v>
      </c>
      <c r="U29" s="1">
        <v>48.3</v>
      </c>
      <c r="V29" s="1" t="s">
        <v>822</v>
      </c>
    </row>
    <row r="30" spans="1:22" x14ac:dyDescent="0.3">
      <c r="A30" s="1">
        <v>46.779007</v>
      </c>
      <c r="B30" s="1">
        <v>-117.084301999999</v>
      </c>
      <c r="C30" s="1" t="s">
        <v>476</v>
      </c>
      <c r="D30" s="1">
        <v>29</v>
      </c>
      <c r="E30" s="1">
        <v>2015</v>
      </c>
      <c r="F30" s="1" t="s">
        <v>795</v>
      </c>
      <c r="G30" s="1" t="s">
        <v>798</v>
      </c>
      <c r="H30" s="1">
        <v>12</v>
      </c>
      <c r="I30" s="1" t="s">
        <v>360</v>
      </c>
      <c r="J30" s="1">
        <v>1147</v>
      </c>
      <c r="K30" s="1">
        <v>259</v>
      </c>
      <c r="L30" s="1">
        <v>888</v>
      </c>
      <c r="M30" s="1">
        <v>371</v>
      </c>
      <c r="N30" s="1">
        <v>16</v>
      </c>
      <c r="O30" s="1">
        <v>355</v>
      </c>
      <c r="P30" s="1">
        <v>49.2</v>
      </c>
      <c r="R30" s="1">
        <v>7.3</v>
      </c>
      <c r="U30" s="1">
        <v>50.4</v>
      </c>
      <c r="V30" s="1" t="s">
        <v>822</v>
      </c>
    </row>
    <row r="31" spans="1:22" x14ac:dyDescent="0.3">
      <c r="A31" s="1">
        <v>46.778959999999998</v>
      </c>
      <c r="B31" s="1">
        <v>-117.083883999999</v>
      </c>
      <c r="C31" s="1" t="s">
        <v>682</v>
      </c>
      <c r="D31" s="1">
        <v>30</v>
      </c>
      <c r="E31" s="1">
        <v>2015</v>
      </c>
      <c r="F31" s="1" t="s">
        <v>355</v>
      </c>
      <c r="G31" s="1" t="s">
        <v>807</v>
      </c>
      <c r="H31" s="1">
        <v>13</v>
      </c>
      <c r="I31" s="1" t="s">
        <v>360</v>
      </c>
      <c r="M31" s="1">
        <v>827</v>
      </c>
      <c r="N31" s="1">
        <v>14</v>
      </c>
      <c r="O31" s="1">
        <v>813</v>
      </c>
      <c r="Q31" s="1">
        <v>11.8</v>
      </c>
      <c r="R31" s="1">
        <v>5</v>
      </c>
      <c r="S31" s="1">
        <v>68.3</v>
      </c>
      <c r="T31" s="1">
        <v>22.2</v>
      </c>
      <c r="U31" s="1">
        <v>55.5</v>
      </c>
      <c r="V31" s="1" t="s">
        <v>835</v>
      </c>
    </row>
    <row r="32" spans="1:22" x14ac:dyDescent="0.3">
      <c r="A32" s="1">
        <v>46.779023000000002</v>
      </c>
      <c r="B32" s="1">
        <v>-117.08346599999901</v>
      </c>
      <c r="C32" s="1" t="s">
        <v>399</v>
      </c>
      <c r="D32" s="1">
        <v>31</v>
      </c>
      <c r="E32" s="1">
        <v>2015</v>
      </c>
      <c r="F32" s="1" t="s">
        <v>352</v>
      </c>
      <c r="G32" s="1" t="s">
        <v>794</v>
      </c>
      <c r="H32" s="1">
        <v>14</v>
      </c>
      <c r="I32" s="1" t="s">
        <v>360</v>
      </c>
      <c r="M32" s="1">
        <v>588</v>
      </c>
      <c r="N32" s="1">
        <v>16</v>
      </c>
      <c r="O32" s="1">
        <v>572</v>
      </c>
      <c r="Q32" s="1">
        <v>14.5</v>
      </c>
      <c r="R32" s="1">
        <v>9.6</v>
      </c>
      <c r="S32" s="1">
        <v>61.1</v>
      </c>
      <c r="U32" s="1">
        <v>48.7</v>
      </c>
      <c r="V32" s="1" t="s">
        <v>397</v>
      </c>
    </row>
    <row r="33" spans="1:22" x14ac:dyDescent="0.3">
      <c r="A33" s="1">
        <v>46.778944000000003</v>
      </c>
      <c r="B33" s="1">
        <v>-117.083047999999</v>
      </c>
      <c r="C33" s="1" t="s">
        <v>707</v>
      </c>
      <c r="D33" s="1">
        <v>32</v>
      </c>
      <c r="E33" s="1">
        <v>2015</v>
      </c>
      <c r="F33" s="1" t="s">
        <v>354</v>
      </c>
      <c r="G33" s="1" t="s">
        <v>808</v>
      </c>
      <c r="H33" s="1">
        <v>15</v>
      </c>
      <c r="I33" s="1" t="s">
        <v>360</v>
      </c>
      <c r="J33" s="1">
        <v>684</v>
      </c>
      <c r="K33" s="1">
        <v>56</v>
      </c>
      <c r="L33" s="1">
        <v>628</v>
      </c>
      <c r="M33" s="1">
        <v>324</v>
      </c>
      <c r="N33" s="1">
        <v>20</v>
      </c>
      <c r="O33" s="1">
        <v>304</v>
      </c>
      <c r="V33" s="1" t="s">
        <v>397</v>
      </c>
    </row>
    <row r="34" spans="1:22" x14ac:dyDescent="0.3">
      <c r="A34" s="1">
        <v>46.779012999999999</v>
      </c>
      <c r="B34" s="1">
        <v>-117.082629999999</v>
      </c>
      <c r="C34" s="1" t="s">
        <v>708</v>
      </c>
      <c r="D34" s="1">
        <v>33</v>
      </c>
      <c r="E34" s="1">
        <v>2015</v>
      </c>
      <c r="F34" s="1" t="s">
        <v>354</v>
      </c>
      <c r="G34" s="1" t="s">
        <v>808</v>
      </c>
      <c r="H34" s="1">
        <v>16</v>
      </c>
      <c r="I34" s="1" t="s">
        <v>360</v>
      </c>
      <c r="J34" s="1">
        <v>443</v>
      </c>
      <c r="K34" s="1">
        <v>56</v>
      </c>
      <c r="L34" s="1">
        <v>387</v>
      </c>
      <c r="M34" s="1">
        <v>212</v>
      </c>
      <c r="N34" s="1">
        <v>20</v>
      </c>
      <c r="O34" s="1">
        <v>192</v>
      </c>
      <c r="V34" s="1" t="s">
        <v>397</v>
      </c>
    </row>
    <row r="35" spans="1:22" x14ac:dyDescent="0.3">
      <c r="A35" s="1">
        <v>46.779049999999998</v>
      </c>
      <c r="B35" s="1">
        <v>-117.082211999999</v>
      </c>
      <c r="C35" s="1" t="s">
        <v>726</v>
      </c>
      <c r="D35" s="1">
        <v>34</v>
      </c>
      <c r="E35" s="1">
        <v>2015</v>
      </c>
      <c r="F35" s="1" t="s">
        <v>354</v>
      </c>
      <c r="G35" s="1" t="s">
        <v>809</v>
      </c>
      <c r="H35" s="1">
        <v>17</v>
      </c>
      <c r="I35" s="1" t="s">
        <v>360</v>
      </c>
      <c r="J35" s="1">
        <v>645</v>
      </c>
      <c r="K35" s="1">
        <v>56</v>
      </c>
      <c r="L35" s="1">
        <v>589</v>
      </c>
      <c r="M35" s="1">
        <v>334</v>
      </c>
      <c r="N35" s="1">
        <v>20</v>
      </c>
      <c r="O35" s="1">
        <v>314</v>
      </c>
      <c r="V35" s="1" t="s">
        <v>397</v>
      </c>
    </row>
    <row r="36" spans="1:22" x14ac:dyDescent="0.3">
      <c r="A36" s="1">
        <v>46.778852000000001</v>
      </c>
      <c r="B36" s="1">
        <v>-117.08179399999899</v>
      </c>
      <c r="C36" s="1" t="s">
        <v>500</v>
      </c>
      <c r="D36" s="1">
        <v>35</v>
      </c>
      <c r="E36" s="1">
        <v>2015</v>
      </c>
      <c r="F36" s="1" t="s">
        <v>795</v>
      </c>
      <c r="G36" s="1" t="s">
        <v>799</v>
      </c>
      <c r="H36" s="1">
        <v>18</v>
      </c>
      <c r="I36" s="1" t="s">
        <v>360</v>
      </c>
      <c r="J36" s="1">
        <v>1339</v>
      </c>
      <c r="K36" s="1">
        <v>259</v>
      </c>
      <c r="L36" s="1">
        <v>1080</v>
      </c>
      <c r="M36" s="1">
        <v>308</v>
      </c>
      <c r="N36" s="1">
        <v>16</v>
      </c>
      <c r="O36" s="1">
        <v>292</v>
      </c>
      <c r="V36" s="1" t="s">
        <v>834</v>
      </c>
    </row>
    <row r="37" spans="1:22" x14ac:dyDescent="0.3">
      <c r="A37" s="1">
        <v>46.779007364999998</v>
      </c>
      <c r="B37" s="1">
        <v>-117.081405840999</v>
      </c>
      <c r="C37" s="1" t="s">
        <v>501</v>
      </c>
      <c r="D37" s="1">
        <v>36</v>
      </c>
      <c r="E37" s="1">
        <v>2015</v>
      </c>
      <c r="F37" s="1" t="s">
        <v>795</v>
      </c>
      <c r="G37" s="1" t="s">
        <v>799</v>
      </c>
      <c r="H37" s="1">
        <v>19</v>
      </c>
      <c r="I37" s="1" t="s">
        <v>360</v>
      </c>
      <c r="J37" s="1">
        <v>1928</v>
      </c>
      <c r="K37" s="1">
        <v>259</v>
      </c>
      <c r="L37" s="1">
        <v>1669</v>
      </c>
      <c r="M37" s="1">
        <v>632</v>
      </c>
      <c r="N37" s="1">
        <v>16</v>
      </c>
      <c r="O37" s="1">
        <v>616</v>
      </c>
      <c r="P37" s="1">
        <v>48.8</v>
      </c>
      <c r="R37" s="1">
        <v>6</v>
      </c>
      <c r="U37" s="1">
        <v>50.3</v>
      </c>
      <c r="V37" s="1" t="s">
        <v>822</v>
      </c>
    </row>
    <row r="38" spans="1:22" x14ac:dyDescent="0.3">
      <c r="A38" s="1">
        <v>46.778993</v>
      </c>
      <c r="B38" s="1">
        <v>-117.080957999999</v>
      </c>
      <c r="C38" s="1" t="s">
        <v>527</v>
      </c>
      <c r="D38" s="1">
        <v>37</v>
      </c>
      <c r="E38" s="1">
        <v>2015</v>
      </c>
      <c r="F38" s="1" t="s">
        <v>353</v>
      </c>
      <c r="G38" s="1" t="s">
        <v>800</v>
      </c>
      <c r="H38" s="1">
        <v>20</v>
      </c>
      <c r="I38" s="1" t="s">
        <v>360</v>
      </c>
      <c r="M38" s="1">
        <v>258</v>
      </c>
      <c r="N38" s="1">
        <v>19</v>
      </c>
      <c r="O38" s="1">
        <v>239</v>
      </c>
      <c r="Q38" s="1">
        <v>14.1</v>
      </c>
      <c r="R38" s="1">
        <v>11.3</v>
      </c>
      <c r="S38" s="1">
        <v>64.099999999999994</v>
      </c>
      <c r="T38" s="1">
        <v>36.700000000000003</v>
      </c>
      <c r="V38" s="1" t="s">
        <v>818</v>
      </c>
    </row>
    <row r="39" spans="1:22" x14ac:dyDescent="0.3">
      <c r="A39" s="1">
        <v>46.778849000000001</v>
      </c>
      <c r="B39" s="1">
        <v>-117.080539999999</v>
      </c>
      <c r="C39" s="1" t="s">
        <v>744</v>
      </c>
      <c r="D39" s="1">
        <v>38</v>
      </c>
      <c r="E39" s="1">
        <v>2015</v>
      </c>
      <c r="F39" s="1" t="s">
        <v>354</v>
      </c>
      <c r="G39" s="1" t="s">
        <v>810</v>
      </c>
      <c r="H39" s="1">
        <v>21</v>
      </c>
      <c r="I39" s="1" t="s">
        <v>360</v>
      </c>
      <c r="J39" s="1">
        <v>875</v>
      </c>
      <c r="K39" s="1">
        <v>56</v>
      </c>
      <c r="L39" s="1">
        <v>819</v>
      </c>
      <c r="M39" s="1">
        <v>421</v>
      </c>
      <c r="N39" s="1">
        <v>20</v>
      </c>
      <c r="O39" s="1">
        <v>401</v>
      </c>
      <c r="V39" s="1" t="s">
        <v>397</v>
      </c>
    </row>
    <row r="40" spans="1:22" x14ac:dyDescent="0.3">
      <c r="A40" s="1">
        <v>46.779111999999998</v>
      </c>
      <c r="B40" s="1">
        <v>-117.08012199999899</v>
      </c>
      <c r="C40" s="1" t="s">
        <v>745</v>
      </c>
      <c r="D40" s="1">
        <v>39</v>
      </c>
      <c r="E40" s="1">
        <v>2015</v>
      </c>
      <c r="F40" s="1" t="s">
        <v>354</v>
      </c>
      <c r="G40" s="1" t="s">
        <v>810</v>
      </c>
      <c r="H40" s="1">
        <v>22</v>
      </c>
      <c r="I40" s="1" t="s">
        <v>360</v>
      </c>
      <c r="J40" s="1">
        <v>477</v>
      </c>
      <c r="K40" s="1">
        <v>56</v>
      </c>
      <c r="L40" s="1">
        <v>421</v>
      </c>
      <c r="M40" s="1">
        <v>244</v>
      </c>
      <c r="N40" s="1">
        <v>20</v>
      </c>
      <c r="O40" s="1">
        <v>224</v>
      </c>
      <c r="V40" s="1" t="s">
        <v>397</v>
      </c>
    </row>
    <row r="41" spans="1:22" x14ac:dyDescent="0.3">
      <c r="A41" s="1">
        <v>46.779083</v>
      </c>
      <c r="B41" s="1">
        <v>-117.079703999999</v>
      </c>
      <c r="C41" s="1" t="s">
        <v>760</v>
      </c>
      <c r="D41" s="1">
        <v>40</v>
      </c>
      <c r="E41" s="1">
        <v>2015</v>
      </c>
      <c r="F41" s="1" t="s">
        <v>354</v>
      </c>
      <c r="G41" s="1" t="s">
        <v>811</v>
      </c>
      <c r="H41" s="1">
        <v>23</v>
      </c>
      <c r="I41" s="1" t="s">
        <v>360</v>
      </c>
      <c r="J41" s="1">
        <v>388</v>
      </c>
      <c r="K41" s="1">
        <v>56</v>
      </c>
      <c r="L41" s="1">
        <v>332</v>
      </c>
      <c r="M41" s="1">
        <v>148</v>
      </c>
      <c r="N41" s="1">
        <v>20</v>
      </c>
      <c r="O41" s="1">
        <v>128</v>
      </c>
      <c r="V41" s="1" t="s">
        <v>397</v>
      </c>
    </row>
    <row r="42" spans="1:22" x14ac:dyDescent="0.3">
      <c r="A42" s="1">
        <v>46.779046999999998</v>
      </c>
      <c r="B42" s="1">
        <v>-117.079285999999</v>
      </c>
      <c r="C42" s="1" t="s">
        <v>773</v>
      </c>
      <c r="D42" s="1">
        <v>41</v>
      </c>
      <c r="E42" s="1">
        <v>2015</v>
      </c>
      <c r="F42" s="1" t="s">
        <v>354</v>
      </c>
      <c r="G42" s="1" t="s">
        <v>812</v>
      </c>
      <c r="H42" s="1">
        <v>24</v>
      </c>
      <c r="I42" s="1" t="s">
        <v>360</v>
      </c>
      <c r="J42" s="1">
        <v>819</v>
      </c>
      <c r="K42" s="1">
        <v>56</v>
      </c>
      <c r="L42" s="1">
        <v>763</v>
      </c>
      <c r="M42" s="1">
        <v>396</v>
      </c>
      <c r="N42" s="1">
        <v>20</v>
      </c>
      <c r="O42" s="1">
        <v>376</v>
      </c>
      <c r="V42" s="1" t="s">
        <v>397</v>
      </c>
    </row>
    <row r="43" spans="1:22" x14ac:dyDescent="0.3">
      <c r="A43" s="1">
        <v>46.779113379999998</v>
      </c>
      <c r="B43" s="1">
        <v>-117.08870618799899</v>
      </c>
      <c r="C43" s="1" t="s">
        <v>560</v>
      </c>
      <c r="D43" s="1">
        <v>42</v>
      </c>
      <c r="E43" s="1">
        <v>2015</v>
      </c>
      <c r="F43" s="1" t="s">
        <v>355</v>
      </c>
      <c r="G43" s="1" t="s">
        <v>801</v>
      </c>
      <c r="H43" s="1">
        <v>2</v>
      </c>
      <c r="I43" s="1" t="s">
        <v>364</v>
      </c>
      <c r="M43" s="1">
        <v>1258</v>
      </c>
      <c r="N43" s="1">
        <v>14</v>
      </c>
      <c r="O43" s="1">
        <v>1244</v>
      </c>
      <c r="Q43" s="1">
        <v>12.3</v>
      </c>
      <c r="R43" s="1">
        <v>3.5</v>
      </c>
      <c r="S43" s="1">
        <v>68.7</v>
      </c>
      <c r="T43" s="1">
        <v>21.8</v>
      </c>
      <c r="U43" s="1">
        <v>56.1</v>
      </c>
      <c r="V43" s="1" t="s">
        <v>835</v>
      </c>
    </row>
    <row r="44" spans="1:22" x14ac:dyDescent="0.3">
      <c r="A44" s="1">
        <v>46.779153000000001</v>
      </c>
      <c r="B44" s="1">
        <v>-117.08831799999901</v>
      </c>
      <c r="C44" s="1" t="s">
        <v>561</v>
      </c>
      <c r="D44" s="1">
        <v>43</v>
      </c>
      <c r="E44" s="1">
        <v>2015</v>
      </c>
      <c r="F44" s="1" t="s">
        <v>355</v>
      </c>
      <c r="G44" s="1" t="s">
        <v>801</v>
      </c>
      <c r="H44" s="1">
        <v>3</v>
      </c>
      <c r="I44" s="1" t="s">
        <v>364</v>
      </c>
      <c r="M44" s="1">
        <v>1281</v>
      </c>
      <c r="N44" s="1">
        <v>14</v>
      </c>
      <c r="O44" s="1">
        <v>1267</v>
      </c>
      <c r="Q44" s="1">
        <v>11.1</v>
      </c>
      <c r="R44" s="1">
        <v>5.3</v>
      </c>
      <c r="S44" s="1">
        <v>70.3</v>
      </c>
      <c r="T44" s="1">
        <v>23.4</v>
      </c>
      <c r="U44" s="1">
        <v>58.7</v>
      </c>
      <c r="V44" s="1" t="s">
        <v>835</v>
      </c>
    </row>
    <row r="45" spans="1:22" x14ac:dyDescent="0.3">
      <c r="A45" s="1">
        <v>46.779128</v>
      </c>
      <c r="B45" s="1">
        <v>-117.087899999999</v>
      </c>
      <c r="C45" s="1" t="s">
        <v>582</v>
      </c>
      <c r="D45" s="1">
        <v>44</v>
      </c>
      <c r="E45" s="1">
        <v>2015</v>
      </c>
      <c r="F45" s="1" t="s">
        <v>355</v>
      </c>
      <c r="G45" s="1" t="s">
        <v>802</v>
      </c>
      <c r="H45" s="1">
        <v>4</v>
      </c>
      <c r="I45" s="1" t="s">
        <v>364</v>
      </c>
      <c r="M45" s="1">
        <v>748</v>
      </c>
      <c r="N45" s="1">
        <v>14</v>
      </c>
      <c r="O45" s="1">
        <v>734</v>
      </c>
      <c r="Q45" s="1">
        <v>11.2</v>
      </c>
      <c r="R45" s="1">
        <v>3.9</v>
      </c>
      <c r="S45" s="1">
        <v>69.3</v>
      </c>
      <c r="T45" s="1">
        <v>21.2</v>
      </c>
      <c r="U45" s="1">
        <v>53.8</v>
      </c>
      <c r="V45" s="1" t="s">
        <v>835</v>
      </c>
    </row>
    <row r="46" spans="1:22" x14ac:dyDescent="0.3">
      <c r="A46" s="1">
        <v>46.779288328</v>
      </c>
      <c r="B46" s="1">
        <v>-117.08746351299899</v>
      </c>
      <c r="C46" s="1" t="s">
        <v>602</v>
      </c>
      <c r="D46" s="1">
        <v>45</v>
      </c>
      <c r="E46" s="1">
        <v>2015</v>
      </c>
      <c r="F46" s="1" t="s">
        <v>355</v>
      </c>
      <c r="G46" s="1" t="s">
        <v>803</v>
      </c>
      <c r="H46" s="1">
        <v>5</v>
      </c>
      <c r="I46" s="1" t="s">
        <v>364</v>
      </c>
      <c r="M46" s="1">
        <v>850</v>
      </c>
      <c r="N46" s="1">
        <v>14</v>
      </c>
      <c r="O46" s="1">
        <v>836</v>
      </c>
      <c r="Q46" s="1">
        <v>12.3</v>
      </c>
      <c r="R46" s="1">
        <v>4.2</v>
      </c>
      <c r="S46" s="1">
        <v>68.7</v>
      </c>
      <c r="T46" s="1">
        <v>22.4</v>
      </c>
      <c r="U46" s="1">
        <v>52.2</v>
      </c>
      <c r="V46" s="1" t="s">
        <v>835</v>
      </c>
    </row>
    <row r="47" spans="1:22" x14ac:dyDescent="0.3">
      <c r="A47" s="1">
        <v>46.779277999999998</v>
      </c>
      <c r="B47" s="1">
        <v>-117.087063999999</v>
      </c>
      <c r="C47" s="1" t="s">
        <v>603</v>
      </c>
      <c r="D47" s="1">
        <v>46</v>
      </c>
      <c r="E47" s="1">
        <v>2015</v>
      </c>
      <c r="F47" s="1" t="s">
        <v>355</v>
      </c>
      <c r="G47" s="1" t="s">
        <v>803</v>
      </c>
      <c r="H47" s="1">
        <v>6</v>
      </c>
      <c r="I47" s="1" t="s">
        <v>364</v>
      </c>
      <c r="M47" s="1">
        <v>960</v>
      </c>
      <c r="N47" s="1">
        <v>14</v>
      </c>
      <c r="O47" s="1">
        <v>946</v>
      </c>
      <c r="Q47" s="1">
        <v>12.1</v>
      </c>
      <c r="R47" s="1">
        <v>4.3</v>
      </c>
      <c r="S47" s="1">
        <v>68.599999999999994</v>
      </c>
      <c r="T47" s="1">
        <v>22.9</v>
      </c>
      <c r="U47" s="1">
        <v>51.9</v>
      </c>
      <c r="V47" s="1" t="s">
        <v>835</v>
      </c>
    </row>
    <row r="48" spans="1:22" x14ac:dyDescent="0.3">
      <c r="A48" s="1">
        <v>46.779362999999996</v>
      </c>
      <c r="B48" s="1">
        <v>-117.08664599999901</v>
      </c>
      <c r="C48" s="1" t="s">
        <v>627</v>
      </c>
      <c r="D48" s="1">
        <v>47</v>
      </c>
      <c r="E48" s="1">
        <v>2015</v>
      </c>
      <c r="F48" s="1" t="s">
        <v>355</v>
      </c>
      <c r="G48" s="1" t="s">
        <v>804</v>
      </c>
      <c r="H48" s="1">
        <v>7</v>
      </c>
      <c r="I48" s="1" t="s">
        <v>364</v>
      </c>
      <c r="M48" s="1">
        <v>1278</v>
      </c>
      <c r="N48" s="1">
        <v>14</v>
      </c>
      <c r="O48" s="1">
        <v>1264</v>
      </c>
      <c r="Q48" s="1">
        <v>10.9</v>
      </c>
      <c r="R48" s="1">
        <v>4.5999999999999996</v>
      </c>
      <c r="S48" s="1">
        <v>68.900000000000006</v>
      </c>
      <c r="T48" s="1">
        <v>21</v>
      </c>
      <c r="U48" s="1">
        <v>59.2</v>
      </c>
      <c r="V48" s="1" t="s">
        <v>835</v>
      </c>
    </row>
    <row r="49" spans="1:22" x14ac:dyDescent="0.3">
      <c r="A49" s="1">
        <v>46.779333000000001</v>
      </c>
      <c r="B49" s="1">
        <v>-117.086227999999</v>
      </c>
      <c r="C49" s="1" t="s">
        <v>649</v>
      </c>
      <c r="D49" s="1">
        <v>48</v>
      </c>
      <c r="E49" s="1">
        <v>2015</v>
      </c>
      <c r="F49" s="1" t="s">
        <v>355</v>
      </c>
      <c r="G49" s="1" t="s">
        <v>805</v>
      </c>
      <c r="H49" s="1">
        <v>8</v>
      </c>
      <c r="I49" s="1" t="s">
        <v>364</v>
      </c>
      <c r="M49" s="1">
        <v>1250</v>
      </c>
      <c r="N49" s="1">
        <v>14</v>
      </c>
      <c r="O49" s="1">
        <v>1236</v>
      </c>
      <c r="Q49" s="1">
        <v>10.1</v>
      </c>
      <c r="R49" s="1">
        <v>5.0999999999999996</v>
      </c>
      <c r="S49" s="1">
        <v>69.400000000000006</v>
      </c>
      <c r="T49" s="1">
        <v>20.6</v>
      </c>
      <c r="U49" s="1">
        <v>59.5</v>
      </c>
      <c r="V49" s="1" t="s">
        <v>835</v>
      </c>
    </row>
    <row r="50" spans="1:22" x14ac:dyDescent="0.3">
      <c r="A50" s="1">
        <v>46.779237999999999</v>
      </c>
      <c r="B50" s="1">
        <v>-117.085809999999</v>
      </c>
      <c r="C50" s="1" t="s">
        <v>669</v>
      </c>
      <c r="D50" s="1">
        <v>49</v>
      </c>
      <c r="E50" s="1">
        <v>2015</v>
      </c>
      <c r="F50" s="1" t="s">
        <v>355</v>
      </c>
      <c r="G50" s="1" t="s">
        <v>806</v>
      </c>
      <c r="H50" s="1">
        <v>9</v>
      </c>
      <c r="I50" s="1" t="s">
        <v>364</v>
      </c>
      <c r="M50" s="1">
        <v>1421</v>
      </c>
      <c r="N50" s="1">
        <v>14</v>
      </c>
      <c r="O50" s="1">
        <v>1407</v>
      </c>
      <c r="Q50" s="1">
        <v>9.5</v>
      </c>
      <c r="R50" s="1">
        <v>5.0999999999999996</v>
      </c>
      <c r="S50" s="1">
        <v>73.5</v>
      </c>
      <c r="T50" s="1">
        <v>20.5</v>
      </c>
      <c r="U50" s="1">
        <v>59.9</v>
      </c>
      <c r="V50" s="1" t="s">
        <v>837</v>
      </c>
    </row>
    <row r="51" spans="1:22" x14ac:dyDescent="0.3">
      <c r="A51" s="1">
        <v>46.779321226999997</v>
      </c>
      <c r="B51" s="1">
        <v>-117.08533552799901</v>
      </c>
      <c r="C51" s="1" t="s">
        <v>446</v>
      </c>
      <c r="D51" s="1">
        <v>50</v>
      </c>
      <c r="E51" s="1">
        <v>2015</v>
      </c>
      <c r="F51" s="1" t="s">
        <v>795</v>
      </c>
      <c r="G51" s="1" t="s">
        <v>796</v>
      </c>
      <c r="H51" s="1">
        <v>10</v>
      </c>
      <c r="I51" s="1" t="s">
        <v>364</v>
      </c>
      <c r="V51" s="1" t="s">
        <v>826</v>
      </c>
    </row>
    <row r="52" spans="1:22" x14ac:dyDescent="0.3">
      <c r="A52" s="1">
        <v>46.779196810999998</v>
      </c>
      <c r="B52" s="1">
        <v>-117.084963512999</v>
      </c>
      <c r="C52" s="1" t="s">
        <v>462</v>
      </c>
      <c r="D52" s="1">
        <v>51</v>
      </c>
      <c r="E52" s="1">
        <v>2015</v>
      </c>
      <c r="F52" s="1" t="s">
        <v>795</v>
      </c>
      <c r="G52" s="1" t="s">
        <v>797</v>
      </c>
      <c r="H52" s="1">
        <v>11</v>
      </c>
      <c r="I52" s="1" t="s">
        <v>364</v>
      </c>
      <c r="J52" s="1">
        <v>1685</v>
      </c>
      <c r="K52" s="1">
        <v>259</v>
      </c>
      <c r="L52" s="1">
        <v>1426</v>
      </c>
      <c r="M52" s="1">
        <v>473</v>
      </c>
      <c r="N52" s="1">
        <v>16</v>
      </c>
      <c r="O52" s="1">
        <v>457</v>
      </c>
      <c r="P52" s="1">
        <v>49.2</v>
      </c>
      <c r="R52" s="1">
        <v>5.7</v>
      </c>
      <c r="U52" s="1">
        <v>49.4</v>
      </c>
      <c r="V52" s="1" t="s">
        <v>822</v>
      </c>
    </row>
    <row r="53" spans="1:22" x14ac:dyDescent="0.3">
      <c r="A53" s="1">
        <v>46.779293000000003</v>
      </c>
      <c r="B53" s="1">
        <v>-117.084555999999</v>
      </c>
      <c r="C53" s="1" t="s">
        <v>463</v>
      </c>
      <c r="D53" s="1">
        <v>52</v>
      </c>
      <c r="E53" s="1">
        <v>2015</v>
      </c>
      <c r="F53" s="1" t="s">
        <v>795</v>
      </c>
      <c r="G53" s="1" t="s">
        <v>797</v>
      </c>
      <c r="H53" s="1">
        <v>12</v>
      </c>
      <c r="I53" s="1" t="s">
        <v>364</v>
      </c>
      <c r="J53" s="1">
        <v>1795</v>
      </c>
      <c r="K53" s="1">
        <v>259</v>
      </c>
      <c r="L53" s="1">
        <v>1536</v>
      </c>
      <c r="M53" s="1">
        <v>486</v>
      </c>
      <c r="N53" s="1">
        <v>16</v>
      </c>
      <c r="O53" s="1">
        <v>470</v>
      </c>
      <c r="P53" s="1">
        <v>49</v>
      </c>
      <c r="R53" s="1">
        <v>6.3</v>
      </c>
      <c r="U53" s="1">
        <v>51.8</v>
      </c>
      <c r="V53" s="1" t="s">
        <v>822</v>
      </c>
    </row>
    <row r="54" spans="1:22" x14ac:dyDescent="0.3">
      <c r="A54" s="1">
        <v>46.779246000000001</v>
      </c>
      <c r="B54" s="1">
        <v>-117.084137999999</v>
      </c>
      <c r="C54" s="1" t="s">
        <v>482</v>
      </c>
      <c r="D54" s="1">
        <v>53</v>
      </c>
      <c r="E54" s="1">
        <v>2015</v>
      </c>
      <c r="F54" s="1" t="s">
        <v>795</v>
      </c>
      <c r="G54" s="1" t="s">
        <v>798</v>
      </c>
      <c r="H54" s="1">
        <v>13</v>
      </c>
      <c r="I54" s="1" t="s">
        <v>364</v>
      </c>
      <c r="J54" s="1">
        <v>1827</v>
      </c>
      <c r="K54" s="1">
        <v>259</v>
      </c>
      <c r="L54" s="1">
        <v>1568</v>
      </c>
      <c r="M54" s="1">
        <v>605</v>
      </c>
      <c r="N54" s="1">
        <v>16</v>
      </c>
      <c r="O54" s="1">
        <v>589</v>
      </c>
      <c r="P54" s="1">
        <v>49.2</v>
      </c>
      <c r="R54" s="1">
        <v>6.3</v>
      </c>
      <c r="U54" s="1">
        <v>50.4</v>
      </c>
      <c r="V54" s="1" t="s">
        <v>822</v>
      </c>
    </row>
    <row r="55" spans="1:22" x14ac:dyDescent="0.3">
      <c r="A55" s="1">
        <v>46.779308999999998</v>
      </c>
      <c r="B55" s="1">
        <v>-117.083719999999</v>
      </c>
      <c r="C55" s="1" t="s">
        <v>687</v>
      </c>
      <c r="D55" s="1">
        <v>54</v>
      </c>
      <c r="E55" s="1">
        <v>2015</v>
      </c>
      <c r="F55" s="1" t="s">
        <v>355</v>
      </c>
      <c r="G55" s="1" t="s">
        <v>807</v>
      </c>
      <c r="H55" s="1">
        <v>14</v>
      </c>
      <c r="I55" s="1" t="s">
        <v>364</v>
      </c>
      <c r="M55" s="1">
        <v>1200</v>
      </c>
      <c r="N55" s="1">
        <v>14</v>
      </c>
      <c r="O55" s="1">
        <v>1186</v>
      </c>
      <c r="Q55" s="1">
        <v>13.9</v>
      </c>
      <c r="R55" s="1">
        <v>4.7</v>
      </c>
      <c r="S55" s="1">
        <v>67.599999999999994</v>
      </c>
      <c r="T55" s="1">
        <v>31</v>
      </c>
      <c r="U55" s="1">
        <v>56.5</v>
      </c>
      <c r="V55" s="1" t="s">
        <v>835</v>
      </c>
    </row>
    <row r="56" spans="1:22" x14ac:dyDescent="0.3">
      <c r="A56" s="1">
        <v>46.779229999999998</v>
      </c>
      <c r="B56" s="1">
        <v>-117.08330199999899</v>
      </c>
      <c r="C56" s="1" t="s">
        <v>400</v>
      </c>
      <c r="D56" s="1">
        <v>55</v>
      </c>
      <c r="E56" s="1">
        <v>2015</v>
      </c>
      <c r="F56" s="1" t="s">
        <v>352</v>
      </c>
      <c r="G56" s="1" t="s">
        <v>794</v>
      </c>
      <c r="H56" s="1">
        <v>15</v>
      </c>
      <c r="I56" s="1" t="s">
        <v>364</v>
      </c>
      <c r="M56" s="1">
        <v>745</v>
      </c>
      <c r="N56" s="1">
        <v>16</v>
      </c>
      <c r="O56" s="1">
        <v>729</v>
      </c>
      <c r="Q56" s="1">
        <v>13.8</v>
      </c>
      <c r="R56" s="1">
        <v>11.1</v>
      </c>
      <c r="S56" s="1">
        <v>62.2</v>
      </c>
      <c r="U56" s="1">
        <v>52.8</v>
      </c>
      <c r="V56" s="1" t="s">
        <v>397</v>
      </c>
    </row>
    <row r="57" spans="1:22" x14ac:dyDescent="0.3">
      <c r="A57" s="1">
        <v>46.779311276999998</v>
      </c>
      <c r="B57" s="1">
        <v>-117.082901907999</v>
      </c>
      <c r="C57" s="1" t="s">
        <v>401</v>
      </c>
      <c r="D57" s="1">
        <v>56</v>
      </c>
      <c r="E57" s="1">
        <v>2015</v>
      </c>
      <c r="F57" s="1" t="s">
        <v>352</v>
      </c>
      <c r="G57" s="1" t="s">
        <v>794</v>
      </c>
      <c r="H57" s="1">
        <v>16</v>
      </c>
      <c r="I57" s="1" t="s">
        <v>364</v>
      </c>
      <c r="M57" s="1">
        <v>872</v>
      </c>
      <c r="N57" s="1">
        <v>16</v>
      </c>
      <c r="O57" s="1">
        <v>856</v>
      </c>
      <c r="Q57" s="1">
        <v>12.3</v>
      </c>
      <c r="R57" s="1">
        <v>10.9</v>
      </c>
      <c r="S57" s="1">
        <v>64.7</v>
      </c>
      <c r="U57" s="1">
        <v>53.8</v>
      </c>
      <c r="V57" s="1" t="s">
        <v>397</v>
      </c>
    </row>
    <row r="58" spans="1:22" x14ac:dyDescent="0.3">
      <c r="A58" s="1">
        <v>46.779336000000001</v>
      </c>
      <c r="B58" s="1">
        <v>-117.082465999999</v>
      </c>
      <c r="C58" s="1" t="s">
        <v>710</v>
      </c>
      <c r="D58" s="1">
        <v>57</v>
      </c>
      <c r="E58" s="1">
        <v>2015</v>
      </c>
      <c r="F58" s="1" t="s">
        <v>354</v>
      </c>
      <c r="G58" s="1" t="s">
        <v>808</v>
      </c>
      <c r="H58" s="1">
        <v>17</v>
      </c>
      <c r="I58" s="1" t="s">
        <v>364</v>
      </c>
      <c r="J58" s="1">
        <v>543</v>
      </c>
      <c r="K58" s="1">
        <v>56</v>
      </c>
      <c r="L58" s="1">
        <v>487</v>
      </c>
      <c r="M58" s="1">
        <v>285</v>
      </c>
      <c r="N58" s="1">
        <v>20</v>
      </c>
      <c r="O58" s="1">
        <v>265</v>
      </c>
      <c r="V58" s="1" t="s">
        <v>397</v>
      </c>
    </row>
    <row r="59" spans="1:22" x14ac:dyDescent="0.3">
      <c r="A59" s="1">
        <v>46.779138000000003</v>
      </c>
      <c r="B59" s="1">
        <v>-117.08204799999901</v>
      </c>
      <c r="C59" s="1" t="s">
        <v>727</v>
      </c>
      <c r="D59" s="1">
        <v>58</v>
      </c>
      <c r="E59" s="1">
        <v>2015</v>
      </c>
      <c r="F59" s="1" t="s">
        <v>354</v>
      </c>
      <c r="G59" s="1" t="s">
        <v>809</v>
      </c>
      <c r="H59" s="1">
        <v>18</v>
      </c>
      <c r="I59" s="1" t="s">
        <v>364</v>
      </c>
      <c r="J59" s="1">
        <v>676</v>
      </c>
      <c r="K59" s="1">
        <v>56</v>
      </c>
      <c r="L59" s="1">
        <v>620</v>
      </c>
      <c r="M59" s="1">
        <v>316</v>
      </c>
      <c r="N59" s="1">
        <v>20</v>
      </c>
      <c r="O59" s="1">
        <v>296</v>
      </c>
      <c r="V59" s="1" t="s">
        <v>397</v>
      </c>
    </row>
    <row r="60" spans="1:22" x14ac:dyDescent="0.3">
      <c r="A60" s="1">
        <v>46.779252442000001</v>
      </c>
      <c r="B60" s="1">
        <v>-117.08160014699899</v>
      </c>
      <c r="C60" s="1" t="s">
        <v>502</v>
      </c>
      <c r="D60" s="1">
        <v>59</v>
      </c>
      <c r="E60" s="1">
        <v>2015</v>
      </c>
      <c r="F60" s="1" t="s">
        <v>795</v>
      </c>
      <c r="G60" s="1" t="s">
        <v>799</v>
      </c>
      <c r="H60" s="1">
        <v>19</v>
      </c>
      <c r="I60" s="1" t="s">
        <v>364</v>
      </c>
      <c r="J60" s="1">
        <v>1768</v>
      </c>
      <c r="K60" s="1">
        <v>259</v>
      </c>
      <c r="L60" s="1">
        <v>1509</v>
      </c>
      <c r="M60" s="1">
        <v>553</v>
      </c>
      <c r="N60" s="1">
        <v>16</v>
      </c>
      <c r="O60" s="1">
        <v>537</v>
      </c>
      <c r="P60" s="1">
        <v>48.2</v>
      </c>
      <c r="R60" s="1">
        <v>6.2</v>
      </c>
      <c r="U60" s="1">
        <v>50.6</v>
      </c>
      <c r="V60" s="1" t="s">
        <v>822</v>
      </c>
    </row>
    <row r="61" spans="1:22" x14ac:dyDescent="0.3">
      <c r="A61" s="1">
        <v>46.779279000000002</v>
      </c>
      <c r="B61" s="1">
        <v>-117.081211999999</v>
      </c>
      <c r="C61" s="1" t="s">
        <v>503</v>
      </c>
      <c r="D61" s="1">
        <v>60</v>
      </c>
      <c r="E61" s="1">
        <v>2015</v>
      </c>
      <c r="F61" s="1" t="s">
        <v>795</v>
      </c>
      <c r="G61" s="1" t="s">
        <v>799</v>
      </c>
      <c r="H61" s="1">
        <v>20</v>
      </c>
      <c r="I61" s="1" t="s">
        <v>364</v>
      </c>
      <c r="J61" s="1">
        <v>1374</v>
      </c>
      <c r="K61" s="1">
        <v>259</v>
      </c>
      <c r="L61" s="1">
        <v>1115</v>
      </c>
      <c r="M61" s="1">
        <v>570</v>
      </c>
      <c r="N61" s="1">
        <v>16</v>
      </c>
      <c r="O61" s="1">
        <v>554</v>
      </c>
      <c r="P61" s="1">
        <v>46.5</v>
      </c>
      <c r="R61" s="1">
        <v>7.4</v>
      </c>
      <c r="U61" s="1">
        <v>49.5</v>
      </c>
      <c r="V61" s="1" t="s">
        <v>822</v>
      </c>
    </row>
    <row r="62" spans="1:22" x14ac:dyDescent="0.3">
      <c r="A62" s="1">
        <v>46.779134999999997</v>
      </c>
      <c r="B62" s="1">
        <v>-117.080793999999</v>
      </c>
      <c r="C62" s="1" t="s">
        <v>528</v>
      </c>
      <c r="D62" s="1">
        <v>61</v>
      </c>
      <c r="E62" s="1">
        <v>2015</v>
      </c>
      <c r="F62" s="1" t="s">
        <v>353</v>
      </c>
      <c r="G62" s="1" t="s">
        <v>800</v>
      </c>
      <c r="H62" s="1">
        <v>21</v>
      </c>
      <c r="I62" s="1" t="s">
        <v>364</v>
      </c>
      <c r="M62" s="1">
        <v>700</v>
      </c>
      <c r="N62" s="1">
        <v>19</v>
      </c>
      <c r="O62" s="1">
        <v>681</v>
      </c>
      <c r="Q62" s="1">
        <v>10</v>
      </c>
      <c r="R62" s="1">
        <v>11.2</v>
      </c>
      <c r="S62" s="1">
        <v>68.099999999999994</v>
      </c>
      <c r="T62" s="1">
        <v>27.8</v>
      </c>
      <c r="U62" s="1">
        <v>56.9</v>
      </c>
      <c r="V62" s="1" t="s">
        <v>397</v>
      </c>
    </row>
    <row r="63" spans="1:22" x14ac:dyDescent="0.3">
      <c r="A63" s="1">
        <v>46.779418466000003</v>
      </c>
      <c r="B63" s="1">
        <v>-117.080399882999</v>
      </c>
      <c r="C63" s="1" t="s">
        <v>529</v>
      </c>
      <c r="D63" s="1">
        <v>62</v>
      </c>
      <c r="E63" s="1">
        <v>2015</v>
      </c>
      <c r="F63" s="1" t="s">
        <v>353</v>
      </c>
      <c r="G63" s="1" t="s">
        <v>800</v>
      </c>
      <c r="H63" s="1">
        <v>22</v>
      </c>
      <c r="I63" s="1" t="s">
        <v>364</v>
      </c>
      <c r="M63" s="1">
        <v>474</v>
      </c>
      <c r="N63" s="1">
        <v>19</v>
      </c>
      <c r="O63" s="1">
        <v>455</v>
      </c>
      <c r="Q63" s="1">
        <v>14.8</v>
      </c>
      <c r="R63" s="1">
        <v>9.6</v>
      </c>
      <c r="S63" s="1">
        <v>65.900000000000006</v>
      </c>
      <c r="T63" s="1">
        <v>38.5</v>
      </c>
      <c r="U63" s="1">
        <v>52.5</v>
      </c>
      <c r="V63" s="1" t="s">
        <v>397</v>
      </c>
    </row>
    <row r="64" spans="1:22" x14ac:dyDescent="0.3">
      <c r="A64" s="1">
        <v>46.779369000000003</v>
      </c>
      <c r="B64" s="1">
        <v>-117.079957999999</v>
      </c>
      <c r="C64" s="1" t="s">
        <v>746</v>
      </c>
      <c r="D64" s="1">
        <v>63</v>
      </c>
      <c r="E64" s="1">
        <v>2015</v>
      </c>
      <c r="F64" s="1" t="s">
        <v>354</v>
      </c>
      <c r="G64" s="1" t="s">
        <v>810</v>
      </c>
      <c r="H64" s="1">
        <v>23</v>
      </c>
      <c r="I64" s="1" t="s">
        <v>364</v>
      </c>
      <c r="J64" s="1">
        <v>893</v>
      </c>
      <c r="K64" s="1">
        <v>56</v>
      </c>
      <c r="L64" s="1">
        <v>837</v>
      </c>
      <c r="M64" s="1">
        <v>413</v>
      </c>
      <c r="N64" s="1">
        <v>20</v>
      </c>
      <c r="O64" s="1">
        <v>393</v>
      </c>
      <c r="V64" s="1" t="s">
        <v>397</v>
      </c>
    </row>
    <row r="65" spans="1:22" x14ac:dyDescent="0.3">
      <c r="A65" s="1">
        <v>46.779333000000001</v>
      </c>
      <c r="B65" s="1">
        <v>-117.079539999999</v>
      </c>
      <c r="C65" s="1" t="s">
        <v>761</v>
      </c>
      <c r="D65" s="1">
        <v>64</v>
      </c>
      <c r="E65" s="1">
        <v>2015</v>
      </c>
      <c r="F65" s="1" t="s">
        <v>354</v>
      </c>
      <c r="G65" s="1" t="s">
        <v>811</v>
      </c>
      <c r="H65" s="1">
        <v>24</v>
      </c>
      <c r="I65" s="1" t="s">
        <v>364</v>
      </c>
      <c r="J65" s="1">
        <v>868</v>
      </c>
      <c r="K65" s="1">
        <v>56</v>
      </c>
      <c r="L65" s="1">
        <v>812</v>
      </c>
      <c r="M65" s="1">
        <v>459</v>
      </c>
      <c r="N65" s="1">
        <v>20</v>
      </c>
      <c r="O65" s="1">
        <v>439</v>
      </c>
      <c r="V65" s="1" t="s">
        <v>397</v>
      </c>
    </row>
    <row r="66" spans="1:22" x14ac:dyDescent="0.3">
      <c r="A66" s="1">
        <v>46.779254000000002</v>
      </c>
      <c r="B66" s="1">
        <v>-117.079121999999</v>
      </c>
      <c r="C66" s="1" t="s">
        <v>774</v>
      </c>
      <c r="D66" s="1">
        <v>65</v>
      </c>
      <c r="E66" s="1">
        <v>2015</v>
      </c>
      <c r="F66" s="1" t="s">
        <v>354</v>
      </c>
      <c r="G66" s="1" t="s">
        <v>812</v>
      </c>
      <c r="H66" s="1">
        <v>25</v>
      </c>
      <c r="I66" s="1" t="s">
        <v>364</v>
      </c>
      <c r="J66" s="1">
        <v>1087</v>
      </c>
      <c r="K66" s="1">
        <v>56</v>
      </c>
      <c r="L66" s="1">
        <v>1031</v>
      </c>
      <c r="M66" s="1">
        <v>589</v>
      </c>
      <c r="N66" s="1">
        <v>20</v>
      </c>
      <c r="O66" s="1">
        <v>569</v>
      </c>
      <c r="V66" s="1" t="s">
        <v>397</v>
      </c>
    </row>
    <row r="67" spans="1:22" x14ac:dyDescent="0.3">
      <c r="A67" s="1">
        <v>46.779286462000002</v>
      </c>
      <c r="B67" s="1">
        <v>-117.078733845999</v>
      </c>
      <c r="C67" s="1" t="s">
        <v>775</v>
      </c>
      <c r="D67" s="1">
        <v>66</v>
      </c>
      <c r="E67" s="1">
        <v>2015</v>
      </c>
      <c r="F67" s="1" t="s">
        <v>354</v>
      </c>
      <c r="G67" s="1" t="s">
        <v>812</v>
      </c>
      <c r="H67" s="1">
        <v>26</v>
      </c>
      <c r="I67" s="1" t="s">
        <v>364</v>
      </c>
      <c r="J67" s="1">
        <v>934</v>
      </c>
      <c r="K67" s="1">
        <v>56</v>
      </c>
      <c r="L67" s="1">
        <v>878</v>
      </c>
      <c r="M67" s="1">
        <v>473</v>
      </c>
      <c r="N67" s="1">
        <v>20</v>
      </c>
      <c r="O67" s="1">
        <v>453</v>
      </c>
      <c r="V67" s="1" t="s">
        <v>397</v>
      </c>
    </row>
    <row r="68" spans="1:22" x14ac:dyDescent="0.3">
      <c r="A68" s="1">
        <v>46.779271000000001</v>
      </c>
      <c r="B68" s="1">
        <v>-117.078285999999</v>
      </c>
      <c r="C68" s="1" t="s">
        <v>784</v>
      </c>
      <c r="D68" s="1">
        <v>67</v>
      </c>
      <c r="E68" s="1">
        <v>2015</v>
      </c>
      <c r="F68" s="1" t="s">
        <v>354</v>
      </c>
      <c r="G68" s="1" t="s">
        <v>813</v>
      </c>
      <c r="H68" s="1">
        <v>27</v>
      </c>
      <c r="I68" s="1" t="s">
        <v>364</v>
      </c>
      <c r="J68" s="1">
        <v>658</v>
      </c>
      <c r="K68" s="1">
        <v>56</v>
      </c>
      <c r="L68" s="1">
        <v>602</v>
      </c>
      <c r="M68" s="1">
        <v>335</v>
      </c>
      <c r="N68" s="1">
        <v>20</v>
      </c>
      <c r="O68" s="1">
        <v>315</v>
      </c>
      <c r="V68" s="1" t="s">
        <v>397</v>
      </c>
    </row>
    <row r="69" spans="1:22" x14ac:dyDescent="0.3">
      <c r="A69" s="1">
        <v>46.779439000000004</v>
      </c>
      <c r="B69" s="1">
        <v>-117.088230999999</v>
      </c>
      <c r="C69" s="1" t="s">
        <v>562</v>
      </c>
      <c r="D69" s="1">
        <v>68</v>
      </c>
      <c r="E69" s="1">
        <v>2015</v>
      </c>
      <c r="F69" s="1" t="s">
        <v>355</v>
      </c>
      <c r="G69" s="1" t="s">
        <v>801</v>
      </c>
      <c r="H69" s="1">
        <v>3</v>
      </c>
      <c r="I69" s="1" t="s">
        <v>369</v>
      </c>
      <c r="M69" s="1">
        <v>727</v>
      </c>
      <c r="N69" s="1">
        <v>14</v>
      </c>
      <c r="O69" s="1">
        <v>713</v>
      </c>
      <c r="Q69" s="1">
        <v>11.9</v>
      </c>
      <c r="R69" s="1">
        <v>4.5999999999999996</v>
      </c>
      <c r="S69" s="1">
        <v>70.400000000000006</v>
      </c>
      <c r="T69" s="1">
        <v>23.7</v>
      </c>
      <c r="U69" s="1">
        <v>54.5</v>
      </c>
      <c r="V69" s="1" t="s">
        <v>835</v>
      </c>
    </row>
    <row r="70" spans="1:22" x14ac:dyDescent="0.3">
      <c r="A70" s="1">
        <v>46.779414000000003</v>
      </c>
      <c r="B70" s="1">
        <v>-117.087812999999</v>
      </c>
      <c r="C70" s="1" t="s">
        <v>583</v>
      </c>
      <c r="D70" s="1">
        <v>69</v>
      </c>
      <c r="E70" s="1">
        <v>2015</v>
      </c>
      <c r="F70" s="1" t="s">
        <v>355</v>
      </c>
      <c r="G70" s="1" t="s">
        <v>802</v>
      </c>
      <c r="H70" s="1">
        <v>4</v>
      </c>
      <c r="I70" s="1" t="s">
        <v>369</v>
      </c>
      <c r="M70" s="1">
        <v>857</v>
      </c>
      <c r="N70" s="1">
        <v>14</v>
      </c>
      <c r="O70" s="1">
        <v>843</v>
      </c>
      <c r="Q70" s="1">
        <v>9.9</v>
      </c>
      <c r="R70" s="1">
        <v>4.9000000000000004</v>
      </c>
      <c r="S70" s="1">
        <v>69</v>
      </c>
      <c r="T70" s="1">
        <v>20.8</v>
      </c>
      <c r="U70" s="1">
        <v>54.8</v>
      </c>
      <c r="V70" s="1" t="s">
        <v>835</v>
      </c>
    </row>
    <row r="71" spans="1:22" x14ac:dyDescent="0.3">
      <c r="A71" s="1">
        <v>46.779586999999999</v>
      </c>
      <c r="B71" s="1">
        <v>-117.08739499999901</v>
      </c>
      <c r="C71" s="1" t="s">
        <v>584</v>
      </c>
      <c r="D71" s="1">
        <v>70</v>
      </c>
      <c r="E71" s="1">
        <v>2015</v>
      </c>
      <c r="F71" s="1" t="s">
        <v>355</v>
      </c>
      <c r="G71" s="1" t="s">
        <v>802</v>
      </c>
      <c r="H71" s="1">
        <v>5</v>
      </c>
      <c r="I71" s="1" t="s">
        <v>369</v>
      </c>
      <c r="J71" s="1">
        <v>2819</v>
      </c>
      <c r="K71" s="1">
        <v>55</v>
      </c>
      <c r="L71" s="1">
        <v>2764</v>
      </c>
      <c r="M71" s="1">
        <v>915</v>
      </c>
      <c r="N71" s="1">
        <v>14</v>
      </c>
      <c r="O71" s="1">
        <v>901</v>
      </c>
      <c r="Q71" s="1">
        <v>13.7</v>
      </c>
      <c r="R71" s="1">
        <v>13.9</v>
      </c>
      <c r="S71" s="1">
        <v>65.8</v>
      </c>
      <c r="T71" s="1">
        <v>34.1</v>
      </c>
      <c r="U71" s="1">
        <v>51.2</v>
      </c>
      <c r="V71" s="1" t="s">
        <v>397</v>
      </c>
    </row>
    <row r="72" spans="1:22" x14ac:dyDescent="0.3">
      <c r="A72" s="1">
        <v>46.779564000000001</v>
      </c>
      <c r="B72" s="1">
        <v>-117.086976999999</v>
      </c>
      <c r="C72" s="1" t="s">
        <v>604</v>
      </c>
      <c r="D72" s="1">
        <v>71</v>
      </c>
      <c r="E72" s="1">
        <v>2015</v>
      </c>
      <c r="F72" s="1" t="s">
        <v>355</v>
      </c>
      <c r="G72" s="1" t="s">
        <v>803</v>
      </c>
      <c r="H72" s="1">
        <v>6</v>
      </c>
      <c r="I72" s="1" t="s">
        <v>369</v>
      </c>
      <c r="M72" s="1">
        <v>1107</v>
      </c>
      <c r="N72" s="1">
        <v>14</v>
      </c>
      <c r="O72" s="1">
        <v>1093</v>
      </c>
      <c r="Q72" s="1">
        <v>12</v>
      </c>
      <c r="R72" s="1">
        <v>5</v>
      </c>
      <c r="S72" s="1">
        <v>68.900000000000006</v>
      </c>
      <c r="T72" s="1">
        <v>24.3</v>
      </c>
      <c r="U72" s="1">
        <v>57.8</v>
      </c>
      <c r="V72" s="1" t="s">
        <v>835</v>
      </c>
    </row>
    <row r="73" spans="1:22" x14ac:dyDescent="0.3">
      <c r="A73" s="1">
        <v>46.779648999999999</v>
      </c>
      <c r="B73" s="1">
        <v>-117.086558999999</v>
      </c>
      <c r="C73" s="1" t="s">
        <v>628</v>
      </c>
      <c r="D73" s="1">
        <v>72</v>
      </c>
      <c r="E73" s="1">
        <v>2015</v>
      </c>
      <c r="F73" s="1" t="s">
        <v>355</v>
      </c>
      <c r="G73" s="1" t="s">
        <v>804</v>
      </c>
      <c r="H73" s="1">
        <v>7</v>
      </c>
      <c r="I73" s="1" t="s">
        <v>369</v>
      </c>
      <c r="M73" s="1">
        <v>1307</v>
      </c>
      <c r="N73" s="1">
        <v>14</v>
      </c>
      <c r="O73" s="1">
        <v>1293</v>
      </c>
      <c r="Q73" s="1">
        <v>10.7</v>
      </c>
      <c r="R73" s="1">
        <v>5</v>
      </c>
      <c r="S73" s="1">
        <v>69</v>
      </c>
      <c r="T73" s="1">
        <v>21.4</v>
      </c>
      <c r="U73" s="1">
        <v>58.7</v>
      </c>
      <c r="V73" s="1" t="s">
        <v>835</v>
      </c>
    </row>
    <row r="74" spans="1:22" x14ac:dyDescent="0.3">
      <c r="A74" s="1">
        <v>46.779636967000002</v>
      </c>
      <c r="B74" s="1">
        <v>-117.08617245599901</v>
      </c>
      <c r="C74" s="1" t="s">
        <v>629</v>
      </c>
      <c r="D74" s="1">
        <v>73</v>
      </c>
      <c r="E74" s="1">
        <v>2015</v>
      </c>
      <c r="F74" s="1" t="s">
        <v>355</v>
      </c>
      <c r="G74" s="1" t="s">
        <v>804</v>
      </c>
      <c r="H74" s="1">
        <v>8</v>
      </c>
      <c r="I74" s="1" t="s">
        <v>369</v>
      </c>
      <c r="M74" s="1">
        <v>905</v>
      </c>
      <c r="N74" s="1">
        <v>14</v>
      </c>
      <c r="O74" s="1">
        <v>891</v>
      </c>
      <c r="Q74" s="1">
        <v>11.8</v>
      </c>
      <c r="R74" s="1">
        <v>4.5</v>
      </c>
      <c r="S74" s="1">
        <v>68.7</v>
      </c>
      <c r="T74" s="1">
        <v>22.3</v>
      </c>
      <c r="U74" s="1">
        <v>52.9</v>
      </c>
      <c r="V74" s="1" t="s">
        <v>835</v>
      </c>
    </row>
    <row r="75" spans="1:22" x14ac:dyDescent="0.3">
      <c r="A75" s="1">
        <v>46.779509631000003</v>
      </c>
      <c r="B75" s="1">
        <v>-117.085691549999</v>
      </c>
      <c r="C75" s="1" t="s">
        <v>670</v>
      </c>
      <c r="D75" s="1">
        <v>74</v>
      </c>
      <c r="E75" s="1">
        <v>2015</v>
      </c>
      <c r="F75" s="1" t="s">
        <v>355</v>
      </c>
      <c r="G75" s="1" t="s">
        <v>806</v>
      </c>
      <c r="H75" s="1">
        <v>9</v>
      </c>
      <c r="I75" s="1" t="s">
        <v>369</v>
      </c>
      <c r="M75" s="1">
        <v>1441</v>
      </c>
      <c r="N75" s="1">
        <v>14</v>
      </c>
      <c r="O75" s="1">
        <v>1427</v>
      </c>
      <c r="Q75" s="1">
        <v>9.8000000000000007</v>
      </c>
      <c r="R75" s="1">
        <v>5.4</v>
      </c>
      <c r="S75" s="1">
        <v>69.5</v>
      </c>
      <c r="T75" s="1">
        <v>20.6</v>
      </c>
      <c r="U75" s="1">
        <v>59.3</v>
      </c>
      <c r="V75" s="1" t="s">
        <v>835</v>
      </c>
    </row>
    <row r="76" spans="1:22" x14ac:dyDescent="0.3">
      <c r="A76" s="1">
        <v>46.779642000000003</v>
      </c>
      <c r="B76" s="1">
        <v>-117.085304999999</v>
      </c>
      <c r="C76" s="1" t="s">
        <v>671</v>
      </c>
      <c r="D76" s="1">
        <v>75</v>
      </c>
      <c r="E76" s="1">
        <v>2015</v>
      </c>
      <c r="F76" s="1" t="s">
        <v>355</v>
      </c>
      <c r="G76" s="1" t="s">
        <v>806</v>
      </c>
      <c r="H76" s="1">
        <v>10</v>
      </c>
      <c r="I76" s="1" t="s">
        <v>369</v>
      </c>
      <c r="J76" s="1">
        <v>3361</v>
      </c>
      <c r="K76" s="1">
        <v>55</v>
      </c>
      <c r="L76" s="1">
        <v>3306</v>
      </c>
      <c r="M76" s="1">
        <v>1415</v>
      </c>
      <c r="N76" s="1">
        <v>14</v>
      </c>
      <c r="O76" s="1">
        <v>1401</v>
      </c>
      <c r="Q76" s="1">
        <v>11</v>
      </c>
      <c r="R76" s="1">
        <v>13.6</v>
      </c>
      <c r="S76" s="1">
        <v>68.900000000000006</v>
      </c>
      <c r="T76" s="1">
        <v>28.2</v>
      </c>
      <c r="U76" s="1">
        <v>60.2</v>
      </c>
      <c r="V76" s="1" t="s">
        <v>397</v>
      </c>
    </row>
    <row r="77" spans="1:22" x14ac:dyDescent="0.3">
      <c r="A77" s="1">
        <v>46.779490000000003</v>
      </c>
      <c r="B77" s="1">
        <v>-117.084886999999</v>
      </c>
      <c r="C77" s="1" t="s">
        <v>447</v>
      </c>
      <c r="D77" s="1">
        <v>76</v>
      </c>
      <c r="E77" s="1">
        <v>2015</v>
      </c>
      <c r="F77" s="1" t="s">
        <v>795</v>
      </c>
      <c r="G77" s="1" t="s">
        <v>796</v>
      </c>
      <c r="H77" s="1">
        <v>11</v>
      </c>
      <c r="I77" s="1" t="s">
        <v>369</v>
      </c>
      <c r="J77" s="1">
        <v>1757</v>
      </c>
      <c r="K77" s="1">
        <v>259</v>
      </c>
      <c r="L77" s="1">
        <v>1498</v>
      </c>
      <c r="M77" s="1">
        <v>554</v>
      </c>
      <c r="N77" s="1">
        <v>16</v>
      </c>
      <c r="O77" s="1">
        <v>538</v>
      </c>
      <c r="P77" s="1">
        <v>49.5</v>
      </c>
      <c r="R77" s="1">
        <v>6.2</v>
      </c>
      <c r="U77" s="1">
        <v>49.8</v>
      </c>
      <c r="V77" s="1" t="s">
        <v>822</v>
      </c>
    </row>
    <row r="78" spans="1:22" x14ac:dyDescent="0.3">
      <c r="A78" s="1">
        <v>46.779578999999998</v>
      </c>
      <c r="B78" s="1">
        <v>-117.084468999999</v>
      </c>
      <c r="C78" s="1" t="s">
        <v>465</v>
      </c>
      <c r="D78" s="1">
        <v>77</v>
      </c>
      <c r="E78" s="1">
        <v>2015</v>
      </c>
      <c r="F78" s="1" t="s">
        <v>795</v>
      </c>
      <c r="G78" s="1" t="s">
        <v>797</v>
      </c>
      <c r="H78" s="1">
        <v>12</v>
      </c>
      <c r="I78" s="1" t="s">
        <v>369</v>
      </c>
      <c r="J78" s="1">
        <v>1320</v>
      </c>
      <c r="K78" s="1">
        <v>259</v>
      </c>
      <c r="L78" s="1">
        <v>1061</v>
      </c>
      <c r="M78" s="1">
        <v>356</v>
      </c>
      <c r="N78" s="1">
        <v>16</v>
      </c>
      <c r="O78" s="1">
        <v>340</v>
      </c>
      <c r="P78" s="1">
        <v>48.9</v>
      </c>
      <c r="R78" s="1">
        <v>6.7</v>
      </c>
      <c r="U78" s="1">
        <v>51.1</v>
      </c>
      <c r="V78" s="1" t="s">
        <v>822</v>
      </c>
    </row>
    <row r="79" spans="1:22" x14ac:dyDescent="0.3">
      <c r="A79" s="1">
        <v>46.779532000000003</v>
      </c>
      <c r="B79" s="1">
        <v>-117.08405099999899</v>
      </c>
      <c r="C79" s="1" t="s">
        <v>484</v>
      </c>
      <c r="D79" s="1">
        <v>78</v>
      </c>
      <c r="E79" s="1">
        <v>2015</v>
      </c>
      <c r="F79" s="1" t="s">
        <v>795</v>
      </c>
      <c r="G79" s="1" t="s">
        <v>798</v>
      </c>
      <c r="H79" s="1">
        <v>13</v>
      </c>
      <c r="I79" s="1" t="s">
        <v>369</v>
      </c>
      <c r="J79" s="1">
        <v>1321</v>
      </c>
      <c r="K79" s="1">
        <v>259</v>
      </c>
      <c r="L79" s="1">
        <v>1062</v>
      </c>
      <c r="M79" s="1">
        <v>378</v>
      </c>
      <c r="N79" s="1">
        <v>16</v>
      </c>
      <c r="O79" s="1">
        <v>362</v>
      </c>
      <c r="P79" s="1">
        <v>48.5</v>
      </c>
      <c r="R79" s="1">
        <v>7.6</v>
      </c>
      <c r="U79" s="1">
        <v>50.2</v>
      </c>
      <c r="V79" s="1" t="s">
        <v>822</v>
      </c>
    </row>
    <row r="80" spans="1:22" x14ac:dyDescent="0.3">
      <c r="A80" s="1">
        <v>46.779595</v>
      </c>
      <c r="B80" s="1">
        <v>-117.083632999999</v>
      </c>
      <c r="C80" s="1" t="s">
        <v>485</v>
      </c>
      <c r="D80" s="1">
        <v>79</v>
      </c>
      <c r="E80" s="1">
        <v>2015</v>
      </c>
      <c r="F80" s="1" t="s">
        <v>795</v>
      </c>
      <c r="G80" s="1" t="s">
        <v>798</v>
      </c>
      <c r="H80" s="1">
        <v>14</v>
      </c>
      <c r="I80" s="1" t="s">
        <v>369</v>
      </c>
      <c r="J80" s="1">
        <v>1295</v>
      </c>
      <c r="K80" s="1">
        <v>259</v>
      </c>
      <c r="L80" s="1">
        <v>1036</v>
      </c>
      <c r="M80" s="1">
        <v>355</v>
      </c>
      <c r="N80" s="1">
        <v>16</v>
      </c>
      <c r="O80" s="1">
        <v>339</v>
      </c>
      <c r="P80" s="1">
        <v>43.9</v>
      </c>
      <c r="R80" s="1">
        <v>8</v>
      </c>
      <c r="U80" s="1">
        <v>51.4</v>
      </c>
      <c r="V80" s="1" t="s">
        <v>822</v>
      </c>
    </row>
    <row r="81" spans="1:22" x14ac:dyDescent="0.3">
      <c r="A81" s="1">
        <v>46.779516000000001</v>
      </c>
      <c r="B81" s="1">
        <v>-117.083214999999</v>
      </c>
      <c r="C81" s="1" t="s">
        <v>688</v>
      </c>
      <c r="D81" s="1">
        <v>80</v>
      </c>
      <c r="E81" s="1">
        <v>2015</v>
      </c>
      <c r="F81" s="1" t="s">
        <v>355</v>
      </c>
      <c r="G81" s="1" t="s">
        <v>807</v>
      </c>
      <c r="H81" s="1">
        <v>15</v>
      </c>
      <c r="I81" s="1" t="s">
        <v>369</v>
      </c>
      <c r="M81" s="1">
        <v>951</v>
      </c>
      <c r="N81" s="1">
        <v>14</v>
      </c>
      <c r="O81" s="1">
        <v>937</v>
      </c>
      <c r="Q81" s="1">
        <v>13.2</v>
      </c>
      <c r="R81" s="1">
        <v>5.3</v>
      </c>
      <c r="S81" s="1">
        <v>68.400000000000006</v>
      </c>
      <c r="T81" s="1">
        <v>30.1</v>
      </c>
      <c r="U81" s="1">
        <v>55.8</v>
      </c>
      <c r="V81" s="1" t="s">
        <v>835</v>
      </c>
    </row>
    <row r="82" spans="1:22" x14ac:dyDescent="0.3">
      <c r="A82" s="1">
        <v>46.779584999999997</v>
      </c>
      <c r="B82" s="1">
        <v>-117.082796999999</v>
      </c>
      <c r="C82" s="1" t="s">
        <v>402</v>
      </c>
      <c r="D82" s="1">
        <v>81</v>
      </c>
      <c r="E82" s="1">
        <v>2015</v>
      </c>
      <c r="F82" s="1" t="s">
        <v>352</v>
      </c>
      <c r="G82" s="1" t="s">
        <v>794</v>
      </c>
      <c r="H82" s="1">
        <v>16</v>
      </c>
      <c r="I82" s="1" t="s">
        <v>369</v>
      </c>
      <c r="M82" s="1">
        <v>669</v>
      </c>
      <c r="N82" s="1">
        <v>16</v>
      </c>
      <c r="O82" s="1">
        <v>653</v>
      </c>
      <c r="Q82" s="1">
        <v>12.7</v>
      </c>
      <c r="R82" s="1">
        <v>10.5</v>
      </c>
      <c r="S82" s="1">
        <v>63.6</v>
      </c>
      <c r="U82" s="1">
        <v>53.3</v>
      </c>
      <c r="V82" s="1" t="s">
        <v>397</v>
      </c>
    </row>
    <row r="83" spans="1:22" x14ac:dyDescent="0.3">
      <c r="A83" s="1">
        <v>46.779622000000003</v>
      </c>
      <c r="B83" s="1">
        <v>-117.08237899999899</v>
      </c>
      <c r="C83" s="1" t="s">
        <v>711</v>
      </c>
      <c r="D83" s="1">
        <v>82</v>
      </c>
      <c r="E83" s="1">
        <v>2015</v>
      </c>
      <c r="F83" s="1" t="s">
        <v>354</v>
      </c>
      <c r="G83" s="1" t="s">
        <v>808</v>
      </c>
      <c r="H83" s="1">
        <v>17</v>
      </c>
      <c r="I83" s="1" t="s">
        <v>369</v>
      </c>
      <c r="J83" s="1">
        <v>861</v>
      </c>
      <c r="K83" s="1">
        <v>56</v>
      </c>
      <c r="L83" s="1">
        <v>805</v>
      </c>
      <c r="M83" s="1">
        <v>446</v>
      </c>
      <c r="N83" s="1">
        <v>20</v>
      </c>
      <c r="O83" s="1">
        <v>426</v>
      </c>
      <c r="V83" s="1" t="s">
        <v>397</v>
      </c>
    </row>
    <row r="84" spans="1:22" x14ac:dyDescent="0.3">
      <c r="A84" s="1">
        <v>46.779423999999999</v>
      </c>
      <c r="B84" s="1">
        <v>-117.081960999999</v>
      </c>
      <c r="C84" s="1" t="s">
        <v>728</v>
      </c>
      <c r="D84" s="1">
        <v>83</v>
      </c>
      <c r="E84" s="1">
        <v>2015</v>
      </c>
      <c r="F84" s="1" t="s">
        <v>354</v>
      </c>
      <c r="G84" s="1" t="s">
        <v>809</v>
      </c>
      <c r="H84" s="1">
        <v>18</v>
      </c>
      <c r="I84" s="1" t="s">
        <v>369</v>
      </c>
      <c r="J84" s="1">
        <v>548</v>
      </c>
      <c r="K84" s="1">
        <v>56</v>
      </c>
      <c r="L84" s="1">
        <v>492</v>
      </c>
      <c r="M84" s="1">
        <v>242</v>
      </c>
      <c r="N84" s="1">
        <v>20</v>
      </c>
      <c r="O84" s="1">
        <v>222</v>
      </c>
      <c r="V84" s="1" t="s">
        <v>397</v>
      </c>
    </row>
    <row r="85" spans="1:22" x14ac:dyDescent="0.3">
      <c r="A85" s="1">
        <v>46.779563000000003</v>
      </c>
      <c r="B85" s="1">
        <v>-117.081542999999</v>
      </c>
      <c r="C85" s="1" t="s">
        <v>729</v>
      </c>
      <c r="D85" s="1">
        <v>84</v>
      </c>
      <c r="E85" s="1">
        <v>2015</v>
      </c>
      <c r="F85" s="1" t="s">
        <v>354</v>
      </c>
      <c r="G85" s="1" t="s">
        <v>809</v>
      </c>
      <c r="H85" s="1">
        <v>19</v>
      </c>
      <c r="I85" s="1" t="s">
        <v>369</v>
      </c>
      <c r="J85" s="1">
        <v>723</v>
      </c>
      <c r="K85" s="1">
        <v>56</v>
      </c>
      <c r="L85" s="1">
        <v>667</v>
      </c>
      <c r="M85" s="1">
        <v>375</v>
      </c>
      <c r="N85" s="1">
        <v>20</v>
      </c>
      <c r="O85" s="1">
        <v>355</v>
      </c>
      <c r="V85" s="1" t="s">
        <v>397</v>
      </c>
    </row>
    <row r="86" spans="1:22" x14ac:dyDescent="0.3">
      <c r="A86" s="1">
        <v>46.779564999999998</v>
      </c>
      <c r="B86" s="1">
        <v>-117.08112499999901</v>
      </c>
      <c r="C86" s="1" t="s">
        <v>504</v>
      </c>
      <c r="D86" s="1">
        <v>85</v>
      </c>
      <c r="E86" s="1">
        <v>2015</v>
      </c>
      <c r="F86" s="1" t="s">
        <v>795</v>
      </c>
      <c r="G86" s="1" t="s">
        <v>799</v>
      </c>
      <c r="H86" s="1">
        <v>20</v>
      </c>
      <c r="I86" s="1" t="s">
        <v>369</v>
      </c>
      <c r="J86" s="1">
        <v>1500</v>
      </c>
      <c r="K86" s="1">
        <v>259</v>
      </c>
      <c r="L86" s="1">
        <v>1241</v>
      </c>
      <c r="M86" s="1">
        <v>469</v>
      </c>
      <c r="N86" s="1">
        <v>16</v>
      </c>
      <c r="O86" s="1">
        <v>453</v>
      </c>
      <c r="P86" s="1">
        <v>47.7</v>
      </c>
      <c r="R86" s="1">
        <v>5.3</v>
      </c>
      <c r="U86" s="1">
        <v>48.5</v>
      </c>
      <c r="V86" s="1" t="s">
        <v>822</v>
      </c>
    </row>
    <row r="87" spans="1:22" x14ac:dyDescent="0.3">
      <c r="A87" s="1">
        <v>46.779420999999999</v>
      </c>
      <c r="B87" s="1">
        <v>-117.08070699999899</v>
      </c>
      <c r="C87" s="1" t="s">
        <v>530</v>
      </c>
      <c r="D87" s="1">
        <v>86</v>
      </c>
      <c r="E87" s="1">
        <v>2015</v>
      </c>
      <c r="F87" s="1" t="s">
        <v>353</v>
      </c>
      <c r="G87" s="1" t="s">
        <v>800</v>
      </c>
      <c r="H87" s="1">
        <v>21</v>
      </c>
      <c r="I87" s="1" t="s">
        <v>369</v>
      </c>
      <c r="M87" s="1">
        <v>601</v>
      </c>
      <c r="N87" s="1">
        <v>19</v>
      </c>
      <c r="O87" s="1">
        <v>582</v>
      </c>
      <c r="Q87" s="1">
        <v>12.7</v>
      </c>
      <c r="R87" s="1">
        <v>11.2</v>
      </c>
      <c r="S87" s="1">
        <v>67</v>
      </c>
      <c r="T87" s="1">
        <v>33.9</v>
      </c>
      <c r="U87" s="1">
        <v>53.7</v>
      </c>
      <c r="V87" s="1" t="s">
        <v>397</v>
      </c>
    </row>
    <row r="88" spans="1:22" x14ac:dyDescent="0.3">
      <c r="A88" s="1">
        <v>46.779684000000003</v>
      </c>
      <c r="B88" s="1">
        <v>-117.080288999999</v>
      </c>
      <c r="C88" s="1" t="s">
        <v>531</v>
      </c>
      <c r="D88" s="1">
        <v>87</v>
      </c>
      <c r="E88" s="1">
        <v>2015</v>
      </c>
      <c r="F88" s="1" t="s">
        <v>353</v>
      </c>
      <c r="G88" s="1" t="s">
        <v>800</v>
      </c>
      <c r="H88" s="1">
        <v>22</v>
      </c>
      <c r="I88" s="1" t="s">
        <v>369</v>
      </c>
      <c r="M88" s="1">
        <v>338</v>
      </c>
      <c r="N88" s="1">
        <v>19</v>
      </c>
      <c r="O88" s="1">
        <v>319</v>
      </c>
      <c r="Q88" s="1">
        <v>13.4</v>
      </c>
      <c r="R88" s="1">
        <v>10</v>
      </c>
      <c r="S88" s="1">
        <v>67.099999999999994</v>
      </c>
      <c r="T88" s="1">
        <v>35.4</v>
      </c>
      <c r="U88" s="1">
        <v>51.9</v>
      </c>
      <c r="V88" s="1" t="s">
        <v>397</v>
      </c>
    </row>
    <row r="89" spans="1:22" x14ac:dyDescent="0.3">
      <c r="A89" s="1">
        <v>46.779654999999998</v>
      </c>
      <c r="B89" s="1">
        <v>-117.079870999999</v>
      </c>
      <c r="C89" s="1" t="s">
        <v>747</v>
      </c>
      <c r="D89" s="1">
        <v>88</v>
      </c>
      <c r="E89" s="1">
        <v>2015</v>
      </c>
      <c r="F89" s="1" t="s">
        <v>354</v>
      </c>
      <c r="G89" s="1" t="s">
        <v>810</v>
      </c>
      <c r="H89" s="1">
        <v>23</v>
      </c>
      <c r="I89" s="1" t="s">
        <v>369</v>
      </c>
      <c r="J89" s="1">
        <v>643</v>
      </c>
      <c r="K89" s="1">
        <v>56</v>
      </c>
      <c r="L89" s="1">
        <v>587</v>
      </c>
      <c r="M89" s="1">
        <v>308</v>
      </c>
      <c r="N89" s="1">
        <v>20</v>
      </c>
      <c r="O89" s="1">
        <v>288</v>
      </c>
      <c r="V89" s="1" t="s">
        <v>397</v>
      </c>
    </row>
    <row r="90" spans="1:22" x14ac:dyDescent="0.3">
      <c r="A90" s="1">
        <v>46.779606714000003</v>
      </c>
      <c r="B90" s="1">
        <v>-117.07944701899901</v>
      </c>
      <c r="C90" s="1" t="s">
        <v>762</v>
      </c>
      <c r="D90" s="1">
        <v>89</v>
      </c>
      <c r="E90" s="1">
        <v>2015</v>
      </c>
      <c r="F90" s="1" t="s">
        <v>354</v>
      </c>
      <c r="G90" s="1" t="s">
        <v>811</v>
      </c>
      <c r="H90" s="1">
        <v>24</v>
      </c>
      <c r="I90" s="1" t="s">
        <v>369</v>
      </c>
      <c r="J90" s="1">
        <v>878</v>
      </c>
      <c r="K90" s="1">
        <v>56</v>
      </c>
      <c r="L90" s="1">
        <v>822</v>
      </c>
      <c r="M90" s="1">
        <v>444</v>
      </c>
      <c r="N90" s="1">
        <v>20</v>
      </c>
      <c r="O90" s="1">
        <v>424</v>
      </c>
      <c r="V90" s="1" t="s">
        <v>397</v>
      </c>
    </row>
    <row r="91" spans="1:22" x14ac:dyDescent="0.3">
      <c r="A91" s="1">
        <v>46.779539999999997</v>
      </c>
      <c r="B91" s="1">
        <v>-117.079034999999</v>
      </c>
      <c r="C91" s="1" t="s">
        <v>763</v>
      </c>
      <c r="D91" s="1">
        <v>90</v>
      </c>
      <c r="E91" s="1">
        <v>2015</v>
      </c>
      <c r="F91" s="1" t="s">
        <v>354</v>
      </c>
      <c r="G91" s="1" t="s">
        <v>811</v>
      </c>
      <c r="H91" s="1">
        <v>25</v>
      </c>
      <c r="I91" s="1" t="s">
        <v>369</v>
      </c>
      <c r="J91" s="1">
        <v>803</v>
      </c>
      <c r="K91" s="1">
        <v>56</v>
      </c>
      <c r="L91" s="1">
        <v>747</v>
      </c>
      <c r="M91" s="1">
        <v>374</v>
      </c>
      <c r="N91" s="1">
        <v>20</v>
      </c>
      <c r="O91" s="1">
        <v>354</v>
      </c>
      <c r="V91" s="1" t="s">
        <v>397</v>
      </c>
    </row>
    <row r="92" spans="1:22" x14ac:dyDescent="0.3">
      <c r="A92" s="1">
        <v>46.779552000000002</v>
      </c>
      <c r="B92" s="1">
        <v>-117.078616999999</v>
      </c>
      <c r="C92" s="1" t="s">
        <v>776</v>
      </c>
      <c r="D92" s="1">
        <v>91</v>
      </c>
      <c r="E92" s="1">
        <v>2015</v>
      </c>
      <c r="F92" s="1" t="s">
        <v>354</v>
      </c>
      <c r="G92" s="1" t="s">
        <v>812</v>
      </c>
      <c r="H92" s="1">
        <v>26</v>
      </c>
      <c r="I92" s="1" t="s">
        <v>369</v>
      </c>
      <c r="J92" s="1">
        <v>825</v>
      </c>
      <c r="K92" s="1">
        <v>56</v>
      </c>
      <c r="L92" s="1">
        <v>769</v>
      </c>
      <c r="M92" s="1">
        <v>411</v>
      </c>
      <c r="N92" s="1">
        <v>20</v>
      </c>
      <c r="O92" s="1">
        <v>391</v>
      </c>
      <c r="V92" s="1" t="s">
        <v>397</v>
      </c>
    </row>
    <row r="93" spans="1:22" x14ac:dyDescent="0.3">
      <c r="A93" s="1">
        <v>46.779556999999997</v>
      </c>
      <c r="B93" s="1">
        <v>-117.078198999999</v>
      </c>
      <c r="C93" s="1" t="s">
        <v>785</v>
      </c>
      <c r="D93" s="1">
        <v>92</v>
      </c>
      <c r="E93" s="1">
        <v>2015</v>
      </c>
      <c r="F93" s="1" t="s">
        <v>354</v>
      </c>
      <c r="G93" s="1" t="s">
        <v>813</v>
      </c>
      <c r="H93" s="1">
        <v>27</v>
      </c>
      <c r="I93" s="1" t="s">
        <v>369</v>
      </c>
      <c r="J93" s="1">
        <v>1237</v>
      </c>
      <c r="K93" s="1">
        <v>56</v>
      </c>
      <c r="L93" s="1">
        <v>1181</v>
      </c>
      <c r="M93" s="1">
        <v>607</v>
      </c>
      <c r="N93" s="1">
        <v>20</v>
      </c>
      <c r="O93" s="1">
        <v>587</v>
      </c>
      <c r="V93" s="1" t="s">
        <v>397</v>
      </c>
    </row>
    <row r="94" spans="1:22" x14ac:dyDescent="0.3">
      <c r="A94" s="1">
        <v>46.779494</v>
      </c>
      <c r="B94" s="1">
        <v>-117.07778099999901</v>
      </c>
      <c r="C94" s="1" t="s">
        <v>789</v>
      </c>
      <c r="D94" s="1">
        <v>93</v>
      </c>
      <c r="E94" s="1">
        <v>2015</v>
      </c>
      <c r="F94" s="1" t="s">
        <v>354</v>
      </c>
      <c r="G94" s="1" t="s">
        <v>814</v>
      </c>
      <c r="H94" s="1">
        <v>28</v>
      </c>
      <c r="I94" s="1" t="s">
        <v>369</v>
      </c>
      <c r="J94" s="1">
        <v>627</v>
      </c>
      <c r="K94" s="1">
        <v>56</v>
      </c>
      <c r="L94" s="1">
        <v>571</v>
      </c>
      <c r="M94" s="1">
        <v>333</v>
      </c>
      <c r="N94" s="1">
        <v>20</v>
      </c>
      <c r="O94" s="1">
        <v>313</v>
      </c>
      <c r="V94" s="1" t="s">
        <v>397</v>
      </c>
    </row>
    <row r="95" spans="1:22" x14ac:dyDescent="0.3">
      <c r="A95" s="1">
        <v>46.779657999999998</v>
      </c>
      <c r="B95" s="1">
        <v>-117.077362999999</v>
      </c>
      <c r="C95" s="1" t="s">
        <v>790</v>
      </c>
      <c r="D95" s="1">
        <v>94</v>
      </c>
      <c r="E95" s="1">
        <v>2015</v>
      </c>
      <c r="F95" s="1" t="s">
        <v>354</v>
      </c>
      <c r="G95" s="1" t="s">
        <v>814</v>
      </c>
      <c r="H95" s="1">
        <v>29</v>
      </c>
      <c r="I95" s="1" t="s">
        <v>369</v>
      </c>
      <c r="J95" s="1">
        <v>651</v>
      </c>
      <c r="K95" s="1">
        <v>56</v>
      </c>
      <c r="L95" s="1">
        <v>595</v>
      </c>
      <c r="M95" s="1">
        <v>358</v>
      </c>
      <c r="N95" s="1">
        <v>20</v>
      </c>
      <c r="O95" s="1">
        <v>338</v>
      </c>
      <c r="V95" s="1" t="s">
        <v>397</v>
      </c>
    </row>
    <row r="96" spans="1:22" x14ac:dyDescent="0.3">
      <c r="A96" s="1">
        <v>46.779716819999997</v>
      </c>
      <c r="B96" s="1">
        <v>-117.088073042999</v>
      </c>
      <c r="C96" s="1" t="s">
        <v>563</v>
      </c>
      <c r="D96" s="1">
        <v>95</v>
      </c>
      <c r="E96" s="1">
        <v>2015</v>
      </c>
      <c r="F96" s="1" t="s">
        <v>355</v>
      </c>
      <c r="G96" s="1" t="s">
        <v>801</v>
      </c>
      <c r="H96" s="1">
        <v>3</v>
      </c>
      <c r="I96" s="1" t="s">
        <v>370</v>
      </c>
      <c r="M96" s="1">
        <v>688</v>
      </c>
      <c r="N96" s="1">
        <v>14</v>
      </c>
      <c r="O96" s="1">
        <v>674</v>
      </c>
      <c r="Q96" s="1">
        <v>14.6</v>
      </c>
      <c r="R96" s="1">
        <v>3.9</v>
      </c>
      <c r="S96" s="1">
        <v>67.599999999999994</v>
      </c>
      <c r="T96" s="1">
        <v>30.1</v>
      </c>
      <c r="U96" s="1">
        <v>50.4</v>
      </c>
      <c r="V96" s="1" t="s">
        <v>835</v>
      </c>
    </row>
    <row r="97" spans="1:22" x14ac:dyDescent="0.3">
      <c r="A97" s="1">
        <v>46.779699999999998</v>
      </c>
      <c r="B97" s="1">
        <v>-117.087662999999</v>
      </c>
      <c r="C97" s="1" t="s">
        <v>564</v>
      </c>
      <c r="D97" s="1">
        <v>96</v>
      </c>
      <c r="E97" s="1">
        <v>2015</v>
      </c>
      <c r="F97" s="1" t="s">
        <v>355</v>
      </c>
      <c r="G97" s="1" t="s">
        <v>801</v>
      </c>
      <c r="H97" s="1">
        <v>4</v>
      </c>
      <c r="I97" s="1" t="s">
        <v>370</v>
      </c>
      <c r="M97" s="1">
        <v>794</v>
      </c>
      <c r="N97" s="1">
        <v>14</v>
      </c>
      <c r="O97" s="1">
        <v>780</v>
      </c>
      <c r="Q97" s="1">
        <v>10.3</v>
      </c>
      <c r="R97" s="1">
        <v>5</v>
      </c>
      <c r="S97" s="1">
        <v>71</v>
      </c>
      <c r="T97" s="1">
        <v>21.4</v>
      </c>
      <c r="U97" s="1">
        <v>54.4</v>
      </c>
      <c r="V97" s="1" t="s">
        <v>835</v>
      </c>
    </row>
    <row r="98" spans="1:22" x14ac:dyDescent="0.3">
      <c r="A98" s="1">
        <v>46.779873000000002</v>
      </c>
      <c r="B98" s="1">
        <v>-117.087244999999</v>
      </c>
      <c r="C98" s="1" t="s">
        <v>585</v>
      </c>
      <c r="D98" s="1">
        <v>97</v>
      </c>
      <c r="E98" s="1">
        <v>2015</v>
      </c>
      <c r="F98" s="1" t="s">
        <v>355</v>
      </c>
      <c r="G98" s="1" t="s">
        <v>802</v>
      </c>
      <c r="H98" s="1">
        <v>5</v>
      </c>
      <c r="I98" s="1" t="s">
        <v>370</v>
      </c>
      <c r="M98" s="1">
        <v>946</v>
      </c>
      <c r="N98" s="1">
        <v>14</v>
      </c>
      <c r="O98" s="1">
        <v>932</v>
      </c>
      <c r="Q98" s="1">
        <v>11</v>
      </c>
      <c r="R98" s="1">
        <v>4</v>
      </c>
      <c r="S98" s="1">
        <v>68.8</v>
      </c>
      <c r="T98" s="1">
        <v>20.7</v>
      </c>
      <c r="U98" s="1">
        <v>56.4</v>
      </c>
      <c r="V98" s="1" t="s">
        <v>835</v>
      </c>
    </row>
    <row r="99" spans="1:22" x14ac:dyDescent="0.3">
      <c r="A99" s="1">
        <v>46.779850000000003</v>
      </c>
      <c r="B99" s="1">
        <v>-117.086826999999</v>
      </c>
      <c r="C99" s="1" t="s">
        <v>605</v>
      </c>
      <c r="D99" s="1">
        <v>98</v>
      </c>
      <c r="E99" s="1">
        <v>2015</v>
      </c>
      <c r="F99" s="1" t="s">
        <v>355</v>
      </c>
      <c r="G99" s="1" t="s">
        <v>803</v>
      </c>
      <c r="H99" s="1">
        <v>6</v>
      </c>
      <c r="I99" s="1" t="s">
        <v>370</v>
      </c>
      <c r="M99" s="1">
        <v>705</v>
      </c>
      <c r="N99" s="1">
        <v>14</v>
      </c>
      <c r="O99" s="1">
        <v>691</v>
      </c>
      <c r="Q99" s="1">
        <v>13.3</v>
      </c>
      <c r="R99" s="1">
        <v>4.9000000000000004</v>
      </c>
      <c r="S99" s="1">
        <v>68.8</v>
      </c>
      <c r="T99" s="1">
        <v>30</v>
      </c>
      <c r="U99" s="1">
        <v>55.1</v>
      </c>
      <c r="V99" s="1" t="s">
        <v>835</v>
      </c>
    </row>
    <row r="100" spans="1:22" x14ac:dyDescent="0.3">
      <c r="A100" s="1">
        <v>46.779935000000002</v>
      </c>
      <c r="B100" s="1">
        <v>-117.08640899999899</v>
      </c>
      <c r="C100" s="1" t="s">
        <v>606</v>
      </c>
      <c r="D100" s="1">
        <v>99</v>
      </c>
      <c r="E100" s="1">
        <v>2015</v>
      </c>
      <c r="F100" s="1" t="s">
        <v>355</v>
      </c>
      <c r="G100" s="1" t="s">
        <v>803</v>
      </c>
      <c r="H100" s="1">
        <v>7</v>
      </c>
      <c r="I100" s="1" t="s">
        <v>370</v>
      </c>
      <c r="M100" s="1">
        <v>1381</v>
      </c>
      <c r="N100" s="1">
        <v>14</v>
      </c>
      <c r="O100" s="1">
        <v>1367</v>
      </c>
      <c r="Q100" s="1">
        <v>11</v>
      </c>
      <c r="R100" s="1">
        <v>5.3</v>
      </c>
      <c r="S100" s="1">
        <v>69.2</v>
      </c>
      <c r="T100" s="1">
        <v>22.3</v>
      </c>
      <c r="U100" s="1">
        <v>60.6</v>
      </c>
      <c r="V100" s="1" t="s">
        <v>835</v>
      </c>
    </row>
    <row r="101" spans="1:22" x14ac:dyDescent="0.3">
      <c r="A101" s="1">
        <v>46.779904999999999</v>
      </c>
      <c r="B101" s="1">
        <v>-117.085990999999</v>
      </c>
      <c r="C101" s="1" t="s">
        <v>608</v>
      </c>
      <c r="D101" s="1">
        <v>100</v>
      </c>
      <c r="E101" s="1">
        <v>2015</v>
      </c>
      <c r="F101" s="1" t="s">
        <v>355</v>
      </c>
      <c r="G101" s="1" t="s">
        <v>804</v>
      </c>
      <c r="H101" s="1">
        <v>8</v>
      </c>
      <c r="I101" s="1" t="s">
        <v>370</v>
      </c>
      <c r="J101" s="1">
        <v>3094</v>
      </c>
      <c r="K101" s="1">
        <v>55</v>
      </c>
      <c r="L101" s="1">
        <v>3039</v>
      </c>
      <c r="M101" s="1">
        <v>1257</v>
      </c>
      <c r="N101" s="1">
        <v>14</v>
      </c>
      <c r="O101" s="1">
        <v>1243</v>
      </c>
      <c r="Q101" s="1">
        <v>13.2</v>
      </c>
      <c r="R101" s="1">
        <v>13.7</v>
      </c>
      <c r="S101" s="1">
        <v>67.2</v>
      </c>
      <c r="T101" s="1">
        <v>31.7</v>
      </c>
      <c r="U101" s="1">
        <v>58.1</v>
      </c>
      <c r="V101" s="1" t="s">
        <v>397</v>
      </c>
    </row>
    <row r="102" spans="1:22" x14ac:dyDescent="0.3">
      <c r="A102" s="1">
        <v>46.779809999999998</v>
      </c>
      <c r="B102" s="1">
        <v>-117.085572999999</v>
      </c>
      <c r="C102" s="1" t="s">
        <v>630</v>
      </c>
      <c r="D102" s="1">
        <v>101</v>
      </c>
      <c r="E102" s="1">
        <v>2015</v>
      </c>
      <c r="F102" s="1" t="s">
        <v>355</v>
      </c>
      <c r="G102" s="1" t="s">
        <v>805</v>
      </c>
      <c r="H102" s="1">
        <v>9</v>
      </c>
      <c r="I102" s="1" t="s">
        <v>370</v>
      </c>
      <c r="M102" s="1">
        <v>1162</v>
      </c>
      <c r="N102" s="1">
        <v>14</v>
      </c>
      <c r="O102" s="1">
        <v>1148</v>
      </c>
      <c r="Q102" s="1">
        <v>11.6</v>
      </c>
      <c r="R102" s="1">
        <v>4.8</v>
      </c>
      <c r="S102" s="1">
        <v>68.7</v>
      </c>
      <c r="T102" s="1">
        <v>22.6</v>
      </c>
      <c r="U102" s="1">
        <v>56.2</v>
      </c>
      <c r="V102" s="1" t="s">
        <v>835</v>
      </c>
    </row>
    <row r="103" spans="1:22" x14ac:dyDescent="0.3">
      <c r="A103" s="1">
        <v>46.779927999999998</v>
      </c>
      <c r="B103" s="1">
        <v>-117.08515499999901</v>
      </c>
      <c r="C103" s="1" t="s">
        <v>650</v>
      </c>
      <c r="D103" s="1">
        <v>102</v>
      </c>
      <c r="E103" s="1">
        <v>2015</v>
      </c>
      <c r="F103" s="1" t="s">
        <v>355</v>
      </c>
      <c r="G103" s="1" t="s">
        <v>806</v>
      </c>
      <c r="H103" s="1">
        <v>10</v>
      </c>
      <c r="I103" s="1" t="s">
        <v>370</v>
      </c>
      <c r="M103" s="1">
        <v>1119</v>
      </c>
      <c r="N103" s="1">
        <v>14</v>
      </c>
      <c r="O103" s="1">
        <v>1105</v>
      </c>
      <c r="Q103" s="1">
        <v>10</v>
      </c>
      <c r="R103" s="1">
        <v>5.5</v>
      </c>
      <c r="S103" s="1">
        <v>69</v>
      </c>
      <c r="T103" s="1">
        <v>21.2</v>
      </c>
      <c r="U103" s="1">
        <v>57</v>
      </c>
      <c r="V103" s="1" t="s">
        <v>835</v>
      </c>
    </row>
    <row r="104" spans="1:22" x14ac:dyDescent="0.3">
      <c r="A104" s="1">
        <v>46.779775999999998</v>
      </c>
      <c r="B104" s="1">
        <v>-117.084736999999</v>
      </c>
      <c r="C104" s="1" t="s">
        <v>423</v>
      </c>
      <c r="D104" s="1">
        <v>103</v>
      </c>
      <c r="E104" s="1">
        <v>2015</v>
      </c>
      <c r="F104" s="1" t="s">
        <v>795</v>
      </c>
      <c r="G104" s="1" t="s">
        <v>796</v>
      </c>
      <c r="H104" s="1">
        <v>11</v>
      </c>
      <c r="I104" s="1" t="s">
        <v>370</v>
      </c>
      <c r="J104" s="1">
        <v>1377</v>
      </c>
      <c r="K104" s="1">
        <v>259</v>
      </c>
      <c r="L104" s="1">
        <v>1118</v>
      </c>
      <c r="M104" s="1">
        <v>400</v>
      </c>
      <c r="N104" s="1">
        <v>16</v>
      </c>
      <c r="O104" s="1">
        <v>384</v>
      </c>
      <c r="P104" s="1">
        <v>49</v>
      </c>
      <c r="R104" s="1">
        <v>6.5</v>
      </c>
      <c r="U104" s="1">
        <v>50</v>
      </c>
      <c r="V104" s="1" t="s">
        <v>822</v>
      </c>
    </row>
    <row r="105" spans="1:22" x14ac:dyDescent="0.3">
      <c r="A105" s="1">
        <v>46.779882972000003</v>
      </c>
      <c r="B105" s="1">
        <v>-117.084345216999</v>
      </c>
      <c r="C105" s="1" t="s">
        <v>424</v>
      </c>
      <c r="D105" s="1">
        <v>104</v>
      </c>
      <c r="E105" s="1">
        <v>2015</v>
      </c>
      <c r="F105" s="1" t="s">
        <v>795</v>
      </c>
      <c r="G105" s="1" t="s">
        <v>796</v>
      </c>
      <c r="H105" s="1">
        <v>12</v>
      </c>
      <c r="I105" s="1" t="s">
        <v>370</v>
      </c>
      <c r="J105" s="1">
        <v>1239</v>
      </c>
      <c r="K105" s="1">
        <v>259</v>
      </c>
      <c r="L105" s="1">
        <v>980</v>
      </c>
      <c r="M105" s="1">
        <v>295</v>
      </c>
      <c r="N105" s="1">
        <v>16</v>
      </c>
      <c r="O105" s="1">
        <v>279</v>
      </c>
      <c r="V105" s="1" t="s">
        <v>823</v>
      </c>
    </row>
    <row r="106" spans="1:22" x14ac:dyDescent="0.3">
      <c r="A106" s="1">
        <v>46.779817999999999</v>
      </c>
      <c r="B106" s="1">
        <v>-117.083900999999</v>
      </c>
      <c r="C106" s="1" t="s">
        <v>448</v>
      </c>
      <c r="D106" s="1">
        <v>105</v>
      </c>
      <c r="E106" s="1">
        <v>2015</v>
      </c>
      <c r="F106" s="1" t="s">
        <v>795</v>
      </c>
      <c r="G106" s="1" t="s">
        <v>797</v>
      </c>
      <c r="H106" s="1">
        <v>13</v>
      </c>
      <c r="I106" s="1" t="s">
        <v>370</v>
      </c>
      <c r="J106" s="1">
        <v>1118</v>
      </c>
      <c r="K106" s="1">
        <v>259</v>
      </c>
      <c r="L106" s="1">
        <v>859</v>
      </c>
      <c r="M106" s="1">
        <v>231</v>
      </c>
      <c r="N106" s="1">
        <v>16</v>
      </c>
      <c r="O106" s="1">
        <v>215</v>
      </c>
      <c r="V106" s="1" t="s">
        <v>824</v>
      </c>
    </row>
    <row r="107" spans="1:22" x14ac:dyDescent="0.3">
      <c r="A107" s="1">
        <v>46.779881000000003</v>
      </c>
      <c r="B107" s="1">
        <v>-117.08348299999901</v>
      </c>
      <c r="C107" s="1" t="s">
        <v>466</v>
      </c>
      <c r="D107" s="1">
        <v>106</v>
      </c>
      <c r="E107" s="1">
        <v>2015</v>
      </c>
      <c r="F107" s="1" t="s">
        <v>795</v>
      </c>
      <c r="G107" s="1" t="s">
        <v>798</v>
      </c>
      <c r="H107" s="1">
        <v>14</v>
      </c>
      <c r="I107" s="1" t="s">
        <v>370</v>
      </c>
      <c r="J107" s="1">
        <v>1250</v>
      </c>
      <c r="K107" s="1">
        <v>259</v>
      </c>
      <c r="L107" s="1">
        <v>991</v>
      </c>
      <c r="M107" s="1">
        <v>323</v>
      </c>
      <c r="N107" s="1">
        <v>16</v>
      </c>
      <c r="O107" s="1">
        <v>307</v>
      </c>
      <c r="P107" s="1">
        <v>44.4</v>
      </c>
      <c r="R107" s="1">
        <v>6.8</v>
      </c>
      <c r="U107" s="1">
        <v>49.4</v>
      </c>
      <c r="V107" s="1" t="s">
        <v>822</v>
      </c>
    </row>
    <row r="108" spans="1:22" x14ac:dyDescent="0.3">
      <c r="A108" s="1">
        <v>46.779801999999997</v>
      </c>
      <c r="B108" s="1">
        <v>-117.083064999999</v>
      </c>
      <c r="C108" s="1" t="s">
        <v>672</v>
      </c>
      <c r="D108" s="1">
        <v>107</v>
      </c>
      <c r="E108" s="1">
        <v>2015</v>
      </c>
      <c r="F108" s="1" t="s">
        <v>355</v>
      </c>
      <c r="G108" s="1" t="s">
        <v>807</v>
      </c>
      <c r="H108" s="1">
        <v>15</v>
      </c>
      <c r="I108" s="1" t="s">
        <v>370</v>
      </c>
      <c r="M108" s="1">
        <v>731</v>
      </c>
      <c r="N108" s="1">
        <v>14</v>
      </c>
      <c r="O108" s="1">
        <v>717</v>
      </c>
      <c r="Q108" s="1">
        <v>11.7</v>
      </c>
      <c r="R108" s="1">
        <v>4.3</v>
      </c>
      <c r="S108" s="1">
        <v>69.3</v>
      </c>
      <c r="T108" s="1">
        <v>21.6</v>
      </c>
      <c r="U108" s="1">
        <v>53.8</v>
      </c>
      <c r="V108" s="1" t="s">
        <v>835</v>
      </c>
    </row>
    <row r="109" spans="1:22" x14ac:dyDescent="0.3">
      <c r="A109" s="1">
        <v>46.779871</v>
      </c>
      <c r="B109" s="1">
        <v>-117.082646999999</v>
      </c>
      <c r="C109" s="1" t="s">
        <v>403</v>
      </c>
      <c r="D109" s="1">
        <v>108</v>
      </c>
      <c r="E109" s="1">
        <v>2015</v>
      </c>
      <c r="F109" s="1" t="s">
        <v>352</v>
      </c>
      <c r="G109" s="1" t="s">
        <v>794</v>
      </c>
      <c r="H109" s="1">
        <v>16</v>
      </c>
      <c r="I109" s="1" t="s">
        <v>370</v>
      </c>
      <c r="M109" s="1">
        <v>938</v>
      </c>
      <c r="N109" s="1">
        <v>16</v>
      </c>
      <c r="O109" s="1">
        <v>922</v>
      </c>
      <c r="Q109" s="1">
        <v>13</v>
      </c>
      <c r="R109" s="1">
        <v>10.9</v>
      </c>
      <c r="S109" s="1">
        <v>62.6</v>
      </c>
      <c r="U109" s="1">
        <v>50.3</v>
      </c>
      <c r="V109" s="1" t="s">
        <v>397</v>
      </c>
    </row>
    <row r="110" spans="1:22" x14ac:dyDescent="0.3">
      <c r="A110" s="1">
        <v>46.779879764999997</v>
      </c>
      <c r="B110" s="1">
        <v>-117.08219347599901</v>
      </c>
      <c r="C110" s="1" t="s">
        <v>691</v>
      </c>
      <c r="D110" s="1">
        <v>109</v>
      </c>
      <c r="E110" s="1">
        <v>2015</v>
      </c>
      <c r="F110" s="1" t="s">
        <v>354</v>
      </c>
      <c r="G110" s="1" t="s">
        <v>808</v>
      </c>
      <c r="H110" s="1">
        <v>17</v>
      </c>
      <c r="I110" s="1" t="s">
        <v>370</v>
      </c>
      <c r="J110" s="1">
        <v>978</v>
      </c>
      <c r="K110" s="1">
        <v>56</v>
      </c>
      <c r="L110" s="1">
        <v>922</v>
      </c>
      <c r="M110" s="1">
        <v>510</v>
      </c>
      <c r="N110" s="1">
        <v>20</v>
      </c>
      <c r="O110" s="1">
        <v>490</v>
      </c>
      <c r="V110" s="1" t="s">
        <v>397</v>
      </c>
    </row>
    <row r="111" spans="1:22" x14ac:dyDescent="0.3">
      <c r="A111" s="1">
        <v>46.779670449999998</v>
      </c>
      <c r="B111" s="1">
        <v>-117.081753308999</v>
      </c>
      <c r="C111" s="1" t="s">
        <v>712</v>
      </c>
      <c r="D111" s="1">
        <v>110</v>
      </c>
      <c r="E111" s="1">
        <v>2015</v>
      </c>
      <c r="F111" s="1" t="s">
        <v>354</v>
      </c>
      <c r="G111" s="1" t="s">
        <v>809</v>
      </c>
      <c r="H111" s="1">
        <v>18</v>
      </c>
      <c r="I111" s="1" t="s">
        <v>370</v>
      </c>
      <c r="J111" s="1">
        <v>552</v>
      </c>
      <c r="K111" s="1">
        <v>56</v>
      </c>
      <c r="L111" s="1">
        <v>496</v>
      </c>
      <c r="M111" s="1">
        <v>289</v>
      </c>
      <c r="N111" s="1">
        <v>20</v>
      </c>
      <c r="O111" s="1">
        <v>269</v>
      </c>
      <c r="V111" s="1" t="s">
        <v>397</v>
      </c>
    </row>
    <row r="112" spans="1:22" x14ac:dyDescent="0.3">
      <c r="A112" s="1">
        <v>46.779848999999999</v>
      </c>
      <c r="B112" s="1">
        <v>-117.081392999999</v>
      </c>
      <c r="C112" s="1" t="s">
        <v>713</v>
      </c>
      <c r="D112" s="1">
        <v>111</v>
      </c>
      <c r="E112" s="1">
        <v>2015</v>
      </c>
      <c r="F112" s="1" t="s">
        <v>354</v>
      </c>
      <c r="G112" s="1" t="s">
        <v>809</v>
      </c>
      <c r="H112" s="1">
        <v>19</v>
      </c>
      <c r="I112" s="1" t="s">
        <v>370</v>
      </c>
      <c r="J112" s="1">
        <v>562</v>
      </c>
      <c r="K112" s="1">
        <v>56</v>
      </c>
      <c r="L112" s="1">
        <v>506</v>
      </c>
      <c r="M112" s="1">
        <v>280</v>
      </c>
      <c r="N112" s="1">
        <v>20</v>
      </c>
      <c r="O112" s="1">
        <v>260</v>
      </c>
      <c r="V112" s="1" t="s">
        <v>397</v>
      </c>
    </row>
    <row r="113" spans="1:22" x14ac:dyDescent="0.3">
      <c r="A113" s="1">
        <v>46.779851000000001</v>
      </c>
      <c r="B113" s="1">
        <v>-117.080974999999</v>
      </c>
      <c r="C113" s="1" t="s">
        <v>487</v>
      </c>
      <c r="D113" s="1">
        <v>112</v>
      </c>
      <c r="E113" s="1">
        <v>2015</v>
      </c>
      <c r="F113" s="1" t="s">
        <v>795</v>
      </c>
      <c r="G113" s="1" t="s">
        <v>799</v>
      </c>
      <c r="H113" s="1">
        <v>20</v>
      </c>
      <c r="I113" s="1" t="s">
        <v>370</v>
      </c>
      <c r="J113" s="1">
        <v>1238</v>
      </c>
      <c r="K113" s="1">
        <v>259</v>
      </c>
      <c r="L113" s="1">
        <v>979</v>
      </c>
      <c r="M113" s="1">
        <v>323</v>
      </c>
      <c r="N113" s="1">
        <v>16</v>
      </c>
      <c r="O113" s="1">
        <v>307</v>
      </c>
      <c r="P113" s="1">
        <v>43.2</v>
      </c>
      <c r="R113" s="1">
        <v>7.7</v>
      </c>
      <c r="U113" s="1">
        <v>48.7</v>
      </c>
      <c r="V113" s="1" t="s">
        <v>822</v>
      </c>
    </row>
    <row r="114" spans="1:22" x14ac:dyDescent="0.3">
      <c r="A114" s="1">
        <v>46.779690625999997</v>
      </c>
      <c r="B114" s="1">
        <v>-117.08053908599901</v>
      </c>
      <c r="C114" s="1" t="s">
        <v>532</v>
      </c>
      <c r="D114" s="1">
        <v>113</v>
      </c>
      <c r="E114" s="1">
        <v>2015</v>
      </c>
      <c r="F114" s="1" t="s">
        <v>353</v>
      </c>
      <c r="G114" s="1" t="s">
        <v>800</v>
      </c>
      <c r="H114" s="1">
        <v>21</v>
      </c>
      <c r="I114" s="1" t="s">
        <v>370</v>
      </c>
      <c r="M114" s="1">
        <v>497</v>
      </c>
      <c r="N114" s="1">
        <v>19</v>
      </c>
      <c r="O114" s="1">
        <v>478</v>
      </c>
      <c r="Q114" s="1">
        <v>14.2</v>
      </c>
      <c r="R114" s="1">
        <v>10.6</v>
      </c>
      <c r="S114" s="1">
        <v>66.599999999999994</v>
      </c>
      <c r="T114" s="1">
        <v>37.1</v>
      </c>
      <c r="U114" s="1">
        <v>52.3</v>
      </c>
      <c r="V114" s="1" t="s">
        <v>397</v>
      </c>
    </row>
    <row r="115" spans="1:22" x14ac:dyDescent="0.3">
      <c r="A115" s="1">
        <v>46.779969999999999</v>
      </c>
      <c r="B115" s="1">
        <v>-117.08013899999899</v>
      </c>
      <c r="C115" s="1" t="s">
        <v>533</v>
      </c>
      <c r="D115" s="1">
        <v>114</v>
      </c>
      <c r="E115" s="1">
        <v>2015</v>
      </c>
      <c r="F115" s="1" t="s">
        <v>353</v>
      </c>
      <c r="G115" s="1" t="s">
        <v>800</v>
      </c>
      <c r="H115" s="1">
        <v>22</v>
      </c>
      <c r="I115" s="1" t="s">
        <v>370</v>
      </c>
      <c r="J115" s="1">
        <v>1136</v>
      </c>
      <c r="K115" s="1">
        <v>306</v>
      </c>
      <c r="L115" s="1">
        <v>830</v>
      </c>
      <c r="M115" s="1">
        <v>272</v>
      </c>
      <c r="N115" s="1">
        <v>19</v>
      </c>
      <c r="O115" s="1">
        <v>253</v>
      </c>
      <c r="Q115" s="1">
        <v>15.5</v>
      </c>
      <c r="R115" s="1">
        <v>13</v>
      </c>
      <c r="S115" s="1">
        <v>62.9</v>
      </c>
      <c r="T115" s="1">
        <v>38.700000000000003</v>
      </c>
      <c r="V115" s="1" t="s">
        <v>818</v>
      </c>
    </row>
    <row r="116" spans="1:22" x14ac:dyDescent="0.3">
      <c r="A116" s="1">
        <v>46.779924626000003</v>
      </c>
      <c r="B116" s="1">
        <v>-117.079703085999</v>
      </c>
      <c r="C116" s="1" t="s">
        <v>730</v>
      </c>
      <c r="D116" s="1">
        <v>115</v>
      </c>
      <c r="E116" s="1">
        <v>2015</v>
      </c>
      <c r="F116" s="1" t="s">
        <v>354</v>
      </c>
      <c r="G116" s="1" t="s">
        <v>810</v>
      </c>
      <c r="H116" s="1">
        <v>23</v>
      </c>
      <c r="I116" s="1" t="s">
        <v>370</v>
      </c>
      <c r="J116" s="1">
        <v>623</v>
      </c>
      <c r="K116" s="1">
        <v>56</v>
      </c>
      <c r="L116" s="1">
        <v>567</v>
      </c>
      <c r="M116" s="1">
        <v>286</v>
      </c>
      <c r="N116" s="1">
        <v>20</v>
      </c>
      <c r="O116" s="1">
        <v>266</v>
      </c>
      <c r="V116" s="1" t="s">
        <v>397</v>
      </c>
    </row>
    <row r="117" spans="1:22" x14ac:dyDescent="0.3">
      <c r="A117" s="1">
        <v>46.779904999999999</v>
      </c>
      <c r="B117" s="1">
        <v>-117.079302999999</v>
      </c>
      <c r="C117" s="1" t="s">
        <v>731</v>
      </c>
      <c r="D117" s="1">
        <v>116</v>
      </c>
      <c r="E117" s="1">
        <v>2015</v>
      </c>
      <c r="F117" s="1" t="s">
        <v>354</v>
      </c>
      <c r="G117" s="1" t="s">
        <v>810</v>
      </c>
      <c r="H117" s="1">
        <v>24</v>
      </c>
      <c r="I117" s="1" t="s">
        <v>370</v>
      </c>
      <c r="J117" s="1">
        <v>737</v>
      </c>
      <c r="K117" s="1">
        <v>56</v>
      </c>
      <c r="L117" s="1">
        <v>681</v>
      </c>
      <c r="M117" s="1">
        <v>373</v>
      </c>
      <c r="N117" s="1">
        <v>20</v>
      </c>
      <c r="O117" s="1">
        <v>353</v>
      </c>
      <c r="V117" s="1" t="s">
        <v>397</v>
      </c>
    </row>
    <row r="118" spans="1:22" x14ac:dyDescent="0.3">
      <c r="A118" s="1">
        <v>46.779826</v>
      </c>
      <c r="B118" s="1">
        <v>-117.078884999999</v>
      </c>
      <c r="C118" s="1" t="s">
        <v>748</v>
      </c>
      <c r="D118" s="1">
        <v>117</v>
      </c>
      <c r="E118" s="1">
        <v>2015</v>
      </c>
      <c r="F118" s="1" t="s">
        <v>354</v>
      </c>
      <c r="G118" s="1" t="s">
        <v>811</v>
      </c>
      <c r="H118" s="1">
        <v>25</v>
      </c>
      <c r="I118" s="1" t="s">
        <v>370</v>
      </c>
      <c r="J118" s="1">
        <v>1105</v>
      </c>
      <c r="K118" s="1">
        <v>56</v>
      </c>
      <c r="L118" s="1">
        <v>1049</v>
      </c>
      <c r="M118" s="1">
        <v>581</v>
      </c>
      <c r="N118" s="1">
        <v>20</v>
      </c>
      <c r="O118" s="1">
        <v>561</v>
      </c>
      <c r="V118" s="1" t="s">
        <v>397</v>
      </c>
    </row>
    <row r="119" spans="1:22" x14ac:dyDescent="0.3">
      <c r="A119" s="1">
        <v>46.779837999999998</v>
      </c>
      <c r="B119" s="1">
        <v>-117.07846699999899</v>
      </c>
      <c r="C119" s="1" t="s">
        <v>764</v>
      </c>
      <c r="D119" s="1">
        <v>118</v>
      </c>
      <c r="E119" s="1">
        <v>2015</v>
      </c>
      <c r="F119" s="1" t="s">
        <v>354</v>
      </c>
      <c r="G119" s="1" t="s">
        <v>812</v>
      </c>
      <c r="H119" s="1">
        <v>26</v>
      </c>
      <c r="I119" s="1" t="s">
        <v>370</v>
      </c>
      <c r="J119" s="1">
        <v>602</v>
      </c>
      <c r="K119" s="1">
        <v>56</v>
      </c>
      <c r="L119" s="1">
        <v>546</v>
      </c>
      <c r="M119" s="1">
        <v>312</v>
      </c>
      <c r="N119" s="1">
        <v>20</v>
      </c>
      <c r="O119" s="1">
        <v>292</v>
      </c>
      <c r="V119" s="1" t="s">
        <v>397</v>
      </c>
    </row>
    <row r="120" spans="1:22" x14ac:dyDescent="0.3">
      <c r="A120" s="1">
        <v>46.779826634000003</v>
      </c>
      <c r="B120" s="1">
        <v>-117.078019159999</v>
      </c>
      <c r="C120" s="1" t="s">
        <v>777</v>
      </c>
      <c r="D120" s="1">
        <v>119</v>
      </c>
      <c r="E120" s="1">
        <v>2015</v>
      </c>
      <c r="F120" s="1" t="s">
        <v>354</v>
      </c>
      <c r="G120" s="1" t="s">
        <v>813</v>
      </c>
      <c r="H120" s="1">
        <v>27</v>
      </c>
      <c r="I120" s="1" t="s">
        <v>370</v>
      </c>
      <c r="J120" s="1">
        <v>999</v>
      </c>
      <c r="K120" s="1">
        <v>56</v>
      </c>
      <c r="L120" s="1">
        <v>943</v>
      </c>
      <c r="M120" s="1">
        <v>524</v>
      </c>
      <c r="N120" s="1">
        <v>20</v>
      </c>
      <c r="O120" s="1">
        <v>504</v>
      </c>
      <c r="V120" s="1" t="s">
        <v>397</v>
      </c>
    </row>
    <row r="121" spans="1:22" x14ac:dyDescent="0.3">
      <c r="A121" s="1">
        <v>46.779780000000002</v>
      </c>
      <c r="B121" s="1">
        <v>-117.077630999999</v>
      </c>
      <c r="C121" s="1" t="s">
        <v>778</v>
      </c>
      <c r="D121" s="1">
        <v>120</v>
      </c>
      <c r="E121" s="1">
        <v>2015</v>
      </c>
      <c r="F121" s="1" t="s">
        <v>354</v>
      </c>
      <c r="G121" s="1" t="s">
        <v>813</v>
      </c>
      <c r="H121" s="1">
        <v>28</v>
      </c>
      <c r="I121" s="1" t="s">
        <v>370</v>
      </c>
      <c r="J121" s="1">
        <v>774</v>
      </c>
      <c r="K121" s="1">
        <v>56</v>
      </c>
      <c r="L121" s="1">
        <v>718</v>
      </c>
      <c r="M121" s="1">
        <v>381</v>
      </c>
      <c r="N121" s="1">
        <v>20</v>
      </c>
      <c r="O121" s="1">
        <v>361</v>
      </c>
      <c r="V121" s="1" t="s">
        <v>397</v>
      </c>
    </row>
    <row r="122" spans="1:22" x14ac:dyDescent="0.3">
      <c r="A122" s="1">
        <v>46.779944</v>
      </c>
      <c r="B122" s="1">
        <v>-117.07721299999901</v>
      </c>
      <c r="C122" s="1" t="s">
        <v>786</v>
      </c>
      <c r="D122" s="1">
        <v>121</v>
      </c>
      <c r="E122" s="1">
        <v>2015</v>
      </c>
      <c r="F122" s="1" t="s">
        <v>354</v>
      </c>
      <c r="G122" s="1" t="s">
        <v>814</v>
      </c>
      <c r="H122" s="1">
        <v>29</v>
      </c>
      <c r="I122" s="1" t="s">
        <v>370</v>
      </c>
      <c r="J122" s="1">
        <v>393</v>
      </c>
      <c r="K122" s="1">
        <v>56</v>
      </c>
      <c r="L122" s="1">
        <v>337</v>
      </c>
      <c r="M122" s="1">
        <v>171</v>
      </c>
      <c r="N122" s="1">
        <v>20</v>
      </c>
      <c r="O122" s="1">
        <v>151</v>
      </c>
      <c r="V122" s="1" t="s">
        <v>397</v>
      </c>
    </row>
    <row r="123" spans="1:22" x14ac:dyDescent="0.3">
      <c r="A123" s="1">
        <v>46.779986000000001</v>
      </c>
      <c r="B123" s="1">
        <v>-117.08769899999901</v>
      </c>
      <c r="C123" s="1" t="s">
        <v>544</v>
      </c>
      <c r="D123" s="1">
        <v>122</v>
      </c>
      <c r="E123" s="1">
        <v>2015</v>
      </c>
      <c r="F123" s="1" t="s">
        <v>355</v>
      </c>
      <c r="G123" s="1" t="s">
        <v>801</v>
      </c>
      <c r="H123" s="1">
        <v>4</v>
      </c>
      <c r="I123" s="1" t="s">
        <v>366</v>
      </c>
      <c r="J123" s="1">
        <v>2713</v>
      </c>
      <c r="K123" s="1">
        <v>316</v>
      </c>
      <c r="L123" s="1">
        <v>2397</v>
      </c>
      <c r="M123" s="1">
        <v>846</v>
      </c>
      <c r="N123" s="1">
        <v>14</v>
      </c>
      <c r="O123" s="1">
        <v>832</v>
      </c>
      <c r="Q123" s="1">
        <v>14.5</v>
      </c>
      <c r="R123" s="1">
        <v>8.6999999999999993</v>
      </c>
      <c r="S123" s="1">
        <v>68.3</v>
      </c>
      <c r="T123" s="1">
        <v>38</v>
      </c>
      <c r="U123" s="1">
        <v>53.3</v>
      </c>
      <c r="V123" s="1" t="s">
        <v>397</v>
      </c>
    </row>
    <row r="124" spans="1:22" x14ac:dyDescent="0.3">
      <c r="A124" s="1">
        <v>46.780158999999998</v>
      </c>
      <c r="B124" s="1">
        <v>-117.087280999999</v>
      </c>
      <c r="C124" s="1" t="s">
        <v>545</v>
      </c>
      <c r="D124" s="1">
        <v>123</v>
      </c>
      <c r="E124" s="1">
        <v>2015</v>
      </c>
      <c r="F124" s="1" t="s">
        <v>355</v>
      </c>
      <c r="G124" s="1" t="s">
        <v>801</v>
      </c>
      <c r="H124" s="1">
        <v>5</v>
      </c>
      <c r="I124" s="1" t="s">
        <v>366</v>
      </c>
      <c r="M124" s="1">
        <v>995</v>
      </c>
      <c r="N124" s="1">
        <v>14</v>
      </c>
      <c r="O124" s="1">
        <v>981</v>
      </c>
      <c r="Q124" s="1">
        <v>11.4</v>
      </c>
      <c r="R124" s="1">
        <v>4.9000000000000004</v>
      </c>
      <c r="S124" s="1">
        <v>72.5</v>
      </c>
      <c r="T124" s="1">
        <v>24.3</v>
      </c>
      <c r="U124" s="1">
        <v>57.1</v>
      </c>
      <c r="V124" s="1" t="s">
        <v>835</v>
      </c>
    </row>
    <row r="125" spans="1:22" x14ac:dyDescent="0.3">
      <c r="A125" s="1">
        <v>46.780135999999999</v>
      </c>
      <c r="B125" s="1">
        <v>-117.086862999999</v>
      </c>
      <c r="C125" s="1" t="s">
        <v>565</v>
      </c>
      <c r="D125" s="1">
        <v>124</v>
      </c>
      <c r="E125" s="1">
        <v>2015</v>
      </c>
      <c r="F125" s="1" t="s">
        <v>355</v>
      </c>
      <c r="G125" s="1" t="s">
        <v>802</v>
      </c>
      <c r="H125" s="1">
        <v>6</v>
      </c>
      <c r="I125" s="1" t="s">
        <v>366</v>
      </c>
      <c r="M125" s="1">
        <v>941</v>
      </c>
      <c r="N125" s="1">
        <v>14</v>
      </c>
      <c r="O125" s="1">
        <v>927</v>
      </c>
      <c r="Q125" s="1">
        <v>12.6</v>
      </c>
      <c r="R125" s="1">
        <v>4.5</v>
      </c>
      <c r="S125" s="1">
        <v>69.7</v>
      </c>
      <c r="T125" s="1">
        <v>25.1</v>
      </c>
      <c r="U125" s="1">
        <v>55</v>
      </c>
      <c r="V125" s="1" t="s">
        <v>835</v>
      </c>
    </row>
    <row r="126" spans="1:22" x14ac:dyDescent="0.3">
      <c r="A126" s="1">
        <v>46.780220999999997</v>
      </c>
      <c r="B126" s="1">
        <v>-117.086444999999</v>
      </c>
      <c r="C126" s="1" t="s">
        <v>586</v>
      </c>
      <c r="D126" s="1">
        <v>125</v>
      </c>
      <c r="E126" s="1">
        <v>2015</v>
      </c>
      <c r="F126" s="1" t="s">
        <v>355</v>
      </c>
      <c r="G126" s="1" t="s">
        <v>803</v>
      </c>
      <c r="H126" s="1">
        <v>7</v>
      </c>
      <c r="I126" s="1" t="s">
        <v>366</v>
      </c>
      <c r="M126" s="1">
        <v>1107</v>
      </c>
      <c r="N126" s="1">
        <v>14</v>
      </c>
      <c r="O126" s="1">
        <v>1093</v>
      </c>
      <c r="Q126" s="1">
        <v>10.6</v>
      </c>
      <c r="R126" s="1">
        <v>5</v>
      </c>
      <c r="S126" s="1">
        <v>68.900000000000006</v>
      </c>
      <c r="T126" s="1">
        <v>22.6</v>
      </c>
      <c r="U126" s="1">
        <v>56.3</v>
      </c>
      <c r="V126" s="1" t="s">
        <v>835</v>
      </c>
    </row>
    <row r="127" spans="1:22" x14ac:dyDescent="0.3">
      <c r="A127" s="1">
        <v>46.780183815000001</v>
      </c>
      <c r="B127" s="1">
        <v>-117.086011274999</v>
      </c>
      <c r="C127" s="1" t="s">
        <v>609</v>
      </c>
      <c r="D127" s="1">
        <v>126</v>
      </c>
      <c r="E127" s="1">
        <v>2015</v>
      </c>
      <c r="F127" s="1" t="s">
        <v>355</v>
      </c>
      <c r="G127" s="1" t="s">
        <v>804</v>
      </c>
      <c r="H127" s="1">
        <v>8</v>
      </c>
      <c r="I127" s="1" t="s">
        <v>366</v>
      </c>
      <c r="M127" s="1">
        <v>1180</v>
      </c>
      <c r="N127" s="1">
        <v>14</v>
      </c>
      <c r="O127" s="1">
        <v>1166</v>
      </c>
      <c r="Q127" s="1">
        <v>12.1</v>
      </c>
      <c r="R127" s="1">
        <v>5.0999999999999996</v>
      </c>
      <c r="S127" s="1">
        <v>69</v>
      </c>
      <c r="T127" s="1">
        <v>25</v>
      </c>
      <c r="U127" s="1">
        <v>57.4</v>
      </c>
      <c r="V127" s="1" t="s">
        <v>835</v>
      </c>
    </row>
    <row r="128" spans="1:22" x14ac:dyDescent="0.3">
      <c r="A128" s="1">
        <v>46.780088814999999</v>
      </c>
      <c r="B128" s="1">
        <v>-117.085593274999</v>
      </c>
      <c r="C128" s="1" t="s">
        <v>631</v>
      </c>
      <c r="D128" s="1">
        <v>127</v>
      </c>
      <c r="E128" s="1">
        <v>2015</v>
      </c>
      <c r="F128" s="1" t="s">
        <v>355</v>
      </c>
      <c r="G128" s="1" t="s">
        <v>805</v>
      </c>
      <c r="H128" s="1">
        <v>9</v>
      </c>
      <c r="I128" s="1" t="s">
        <v>366</v>
      </c>
      <c r="M128" s="1">
        <v>1568</v>
      </c>
      <c r="N128" s="1">
        <v>14</v>
      </c>
      <c r="O128" s="1">
        <v>1554</v>
      </c>
      <c r="Q128" s="1">
        <v>11.4</v>
      </c>
      <c r="R128" s="1">
        <v>5.2</v>
      </c>
      <c r="S128" s="1">
        <v>69</v>
      </c>
      <c r="T128" s="1">
        <v>23.6</v>
      </c>
      <c r="U128" s="1">
        <v>58.5</v>
      </c>
      <c r="V128" s="1" t="s">
        <v>835</v>
      </c>
    </row>
    <row r="129" spans="1:22" x14ac:dyDescent="0.3">
      <c r="A129" s="1">
        <v>46.780214000000001</v>
      </c>
      <c r="B129" s="1">
        <v>-117.085190999999</v>
      </c>
      <c r="C129" s="1" t="s">
        <v>632</v>
      </c>
      <c r="D129" s="1">
        <v>128</v>
      </c>
      <c r="E129" s="1">
        <v>2015</v>
      </c>
      <c r="F129" s="1" t="s">
        <v>355</v>
      </c>
      <c r="G129" s="1" t="s">
        <v>805</v>
      </c>
      <c r="H129" s="1">
        <v>10</v>
      </c>
      <c r="I129" s="1" t="s">
        <v>366</v>
      </c>
      <c r="M129" s="1">
        <v>951</v>
      </c>
      <c r="N129" s="1">
        <v>14</v>
      </c>
      <c r="O129" s="1">
        <v>937</v>
      </c>
      <c r="Q129" s="1">
        <v>11.9</v>
      </c>
      <c r="R129" s="1">
        <v>4.3</v>
      </c>
      <c r="S129" s="1">
        <v>68.599999999999994</v>
      </c>
      <c r="T129" s="1">
        <v>22.5</v>
      </c>
      <c r="U129" s="1">
        <v>53.4</v>
      </c>
      <c r="V129" s="1" t="s">
        <v>835</v>
      </c>
    </row>
    <row r="130" spans="1:22" x14ac:dyDescent="0.3">
      <c r="A130" s="1">
        <v>46.780062000000001</v>
      </c>
      <c r="B130" s="1">
        <v>-117.084772999999</v>
      </c>
      <c r="C130" s="1" t="s">
        <v>651</v>
      </c>
      <c r="D130" s="1">
        <v>129</v>
      </c>
      <c r="E130" s="1">
        <v>2015</v>
      </c>
      <c r="F130" s="1" t="s">
        <v>355</v>
      </c>
      <c r="G130" s="1" t="s">
        <v>806</v>
      </c>
      <c r="H130" s="1">
        <v>11</v>
      </c>
      <c r="I130" s="1" t="s">
        <v>366</v>
      </c>
      <c r="M130" s="1">
        <v>1101</v>
      </c>
      <c r="N130" s="1">
        <v>14</v>
      </c>
      <c r="O130" s="1">
        <v>1087</v>
      </c>
      <c r="Q130" s="1">
        <v>12.5</v>
      </c>
      <c r="R130" s="1">
        <v>4.4000000000000004</v>
      </c>
      <c r="S130" s="1">
        <v>68.599999999999994</v>
      </c>
      <c r="T130" s="1">
        <v>23.5</v>
      </c>
      <c r="U130" s="1">
        <v>57</v>
      </c>
      <c r="V130" s="1" t="s">
        <v>835</v>
      </c>
    </row>
    <row r="131" spans="1:22" x14ac:dyDescent="0.3">
      <c r="A131" s="1">
        <v>46.780150999999996</v>
      </c>
      <c r="B131" s="1">
        <v>-117.08435499999899</v>
      </c>
      <c r="C131" s="1" t="s">
        <v>425</v>
      </c>
      <c r="D131" s="1">
        <v>130</v>
      </c>
      <c r="E131" s="1">
        <v>2015</v>
      </c>
      <c r="F131" s="1" t="s">
        <v>795</v>
      </c>
      <c r="G131" s="1" t="s">
        <v>796</v>
      </c>
      <c r="H131" s="1">
        <v>12</v>
      </c>
      <c r="I131" s="1" t="s">
        <v>366</v>
      </c>
      <c r="J131" s="1">
        <v>1216</v>
      </c>
      <c r="K131" s="1">
        <v>259</v>
      </c>
      <c r="L131" s="1">
        <v>957</v>
      </c>
      <c r="M131" s="1">
        <v>265</v>
      </c>
      <c r="N131" s="1">
        <v>16</v>
      </c>
      <c r="O131" s="1">
        <v>249</v>
      </c>
      <c r="V131" s="1" t="s">
        <v>824</v>
      </c>
    </row>
    <row r="132" spans="1:22" x14ac:dyDescent="0.3">
      <c r="A132" s="1">
        <v>46.780104000000001</v>
      </c>
      <c r="B132" s="1">
        <v>-117.083936999999</v>
      </c>
      <c r="C132" s="1" t="s">
        <v>449</v>
      </c>
      <c r="D132" s="1">
        <v>131</v>
      </c>
      <c r="E132" s="1">
        <v>2015</v>
      </c>
      <c r="F132" s="1" t="s">
        <v>795</v>
      </c>
      <c r="G132" s="1" t="s">
        <v>797</v>
      </c>
      <c r="H132" s="1">
        <v>13</v>
      </c>
      <c r="I132" s="1" t="s">
        <v>366</v>
      </c>
      <c r="J132" s="1">
        <v>1649</v>
      </c>
      <c r="K132" s="1">
        <v>259</v>
      </c>
      <c r="L132" s="1">
        <v>1390</v>
      </c>
      <c r="M132" s="1">
        <v>472</v>
      </c>
      <c r="N132" s="1">
        <v>16</v>
      </c>
      <c r="O132" s="1">
        <v>456</v>
      </c>
      <c r="P132" s="1">
        <v>46.4</v>
      </c>
      <c r="R132" s="1">
        <v>6.7</v>
      </c>
      <c r="U132" s="1">
        <v>51.3</v>
      </c>
      <c r="V132" s="1" t="s">
        <v>822</v>
      </c>
    </row>
    <row r="133" spans="1:22" x14ac:dyDescent="0.3">
      <c r="A133" s="1">
        <v>46.780166999999999</v>
      </c>
      <c r="B133" s="1">
        <v>-117.083518999999</v>
      </c>
      <c r="C133" s="1" t="s">
        <v>450</v>
      </c>
      <c r="D133" s="1">
        <v>132</v>
      </c>
      <c r="E133" s="1">
        <v>2015</v>
      </c>
      <c r="F133" s="1" t="s">
        <v>795</v>
      </c>
      <c r="G133" s="1" t="s">
        <v>797</v>
      </c>
      <c r="H133" s="1">
        <v>14</v>
      </c>
      <c r="I133" s="1" t="s">
        <v>366</v>
      </c>
      <c r="J133" s="1">
        <v>1511</v>
      </c>
      <c r="K133" s="1">
        <v>259</v>
      </c>
      <c r="L133" s="1">
        <v>1252</v>
      </c>
      <c r="M133" s="1">
        <v>416</v>
      </c>
      <c r="N133" s="1">
        <v>16</v>
      </c>
      <c r="O133" s="1">
        <v>400</v>
      </c>
      <c r="P133" s="1">
        <v>49.3</v>
      </c>
      <c r="R133" s="1">
        <v>6.6</v>
      </c>
      <c r="U133" s="1">
        <v>49.8</v>
      </c>
      <c r="V133" s="1" t="s">
        <v>822</v>
      </c>
    </row>
    <row r="134" spans="1:22" x14ac:dyDescent="0.3">
      <c r="A134" s="1">
        <v>46.780087999999999</v>
      </c>
      <c r="B134" s="1">
        <v>-117.083100999999</v>
      </c>
      <c r="C134" s="1" t="s">
        <v>467</v>
      </c>
      <c r="D134" s="1">
        <v>133</v>
      </c>
      <c r="E134" s="1">
        <v>2015</v>
      </c>
      <c r="F134" s="1" t="s">
        <v>795</v>
      </c>
      <c r="G134" s="1" t="s">
        <v>798</v>
      </c>
      <c r="H134" s="1">
        <v>15</v>
      </c>
      <c r="I134" s="1" t="s">
        <v>366</v>
      </c>
      <c r="J134" s="1">
        <v>1543</v>
      </c>
      <c r="K134" s="1">
        <v>259</v>
      </c>
      <c r="L134" s="1">
        <v>1284</v>
      </c>
      <c r="M134" s="1">
        <v>391</v>
      </c>
      <c r="N134" s="1">
        <v>16</v>
      </c>
      <c r="O134" s="1">
        <v>375</v>
      </c>
      <c r="P134" s="1">
        <v>44.8</v>
      </c>
      <c r="R134" s="1">
        <v>7.2</v>
      </c>
      <c r="U134" s="1">
        <v>49.6</v>
      </c>
      <c r="V134" s="1" t="s">
        <v>822</v>
      </c>
    </row>
    <row r="135" spans="1:22" x14ac:dyDescent="0.3">
      <c r="A135" s="1">
        <v>46.780157000000003</v>
      </c>
      <c r="B135" s="1">
        <v>-117.08268299999899</v>
      </c>
      <c r="C135" s="1" t="s">
        <v>673</v>
      </c>
      <c r="D135" s="1">
        <v>134</v>
      </c>
      <c r="E135" s="1">
        <v>2015</v>
      </c>
      <c r="F135" s="1" t="s">
        <v>355</v>
      </c>
      <c r="G135" s="1" t="s">
        <v>807</v>
      </c>
      <c r="H135" s="1">
        <v>16</v>
      </c>
      <c r="I135" s="1" t="s">
        <v>366</v>
      </c>
      <c r="J135" s="1">
        <v>3128</v>
      </c>
      <c r="K135" s="1">
        <v>55</v>
      </c>
      <c r="L135" s="1">
        <v>3073</v>
      </c>
      <c r="M135" s="1">
        <v>944</v>
      </c>
      <c r="N135" s="1">
        <v>14</v>
      </c>
      <c r="O135" s="1">
        <v>930</v>
      </c>
      <c r="Q135" s="1">
        <v>14.7</v>
      </c>
      <c r="R135" s="1">
        <v>14</v>
      </c>
      <c r="S135" s="1">
        <v>63.3</v>
      </c>
      <c r="T135" s="1">
        <v>35.9</v>
      </c>
      <c r="U135" s="1">
        <v>55.8</v>
      </c>
      <c r="V135" s="1" t="s">
        <v>397</v>
      </c>
    </row>
    <row r="136" spans="1:22" x14ac:dyDescent="0.3">
      <c r="A136" s="1">
        <v>46.780194000000002</v>
      </c>
      <c r="B136" s="1">
        <v>-117.082264999999</v>
      </c>
      <c r="C136" s="1" t="s">
        <v>404</v>
      </c>
      <c r="D136" s="1">
        <v>135</v>
      </c>
      <c r="E136" s="1">
        <v>2015</v>
      </c>
      <c r="F136" s="1" t="s">
        <v>352</v>
      </c>
      <c r="G136" s="1" t="s">
        <v>794</v>
      </c>
      <c r="H136" s="1">
        <v>17</v>
      </c>
      <c r="I136" s="1" t="s">
        <v>366</v>
      </c>
      <c r="M136" s="1">
        <v>866</v>
      </c>
      <c r="N136" s="1">
        <v>16</v>
      </c>
      <c r="O136" s="1">
        <v>850</v>
      </c>
      <c r="Q136" s="1">
        <v>13</v>
      </c>
      <c r="R136" s="1">
        <v>10.8</v>
      </c>
      <c r="S136" s="1">
        <v>62.6</v>
      </c>
      <c r="U136" s="1">
        <v>51.7</v>
      </c>
      <c r="V136" s="1" t="s">
        <v>397</v>
      </c>
    </row>
    <row r="137" spans="1:22" x14ac:dyDescent="0.3">
      <c r="A137" s="1">
        <v>46.779995999999997</v>
      </c>
      <c r="B137" s="1">
        <v>-117.081846999999</v>
      </c>
      <c r="C137" s="1" t="s">
        <v>694</v>
      </c>
      <c r="D137" s="1">
        <v>136</v>
      </c>
      <c r="E137" s="1">
        <v>2015</v>
      </c>
      <c r="F137" s="1" t="s">
        <v>354</v>
      </c>
      <c r="G137" s="1" t="s">
        <v>808</v>
      </c>
      <c r="H137" s="1">
        <v>18</v>
      </c>
      <c r="I137" s="1" t="s">
        <v>366</v>
      </c>
      <c r="J137" s="1">
        <v>992</v>
      </c>
      <c r="K137" s="1">
        <v>56</v>
      </c>
      <c r="L137" s="1">
        <v>936</v>
      </c>
      <c r="M137" s="1">
        <v>533</v>
      </c>
      <c r="N137" s="1">
        <v>20</v>
      </c>
      <c r="O137" s="1">
        <v>513</v>
      </c>
      <c r="V137" s="1" t="s">
        <v>397</v>
      </c>
    </row>
    <row r="138" spans="1:22" x14ac:dyDescent="0.3">
      <c r="A138" s="1">
        <v>46.780147272999997</v>
      </c>
      <c r="B138" s="1">
        <v>-117.08145287199901</v>
      </c>
      <c r="C138" s="1" t="s">
        <v>695</v>
      </c>
      <c r="D138" s="1">
        <v>137</v>
      </c>
      <c r="E138" s="1">
        <v>2015</v>
      </c>
      <c r="F138" s="1" t="s">
        <v>354</v>
      </c>
      <c r="G138" s="1" t="s">
        <v>808</v>
      </c>
      <c r="H138" s="1">
        <v>19</v>
      </c>
      <c r="I138" s="1" t="s">
        <v>366</v>
      </c>
      <c r="J138" s="1">
        <v>674</v>
      </c>
      <c r="K138" s="1">
        <v>56</v>
      </c>
      <c r="L138" s="1">
        <v>618</v>
      </c>
      <c r="M138" s="1">
        <v>370</v>
      </c>
      <c r="N138" s="1">
        <v>20</v>
      </c>
      <c r="O138" s="1">
        <v>350</v>
      </c>
      <c r="V138" s="1" t="s">
        <v>397</v>
      </c>
    </row>
    <row r="139" spans="1:22" x14ac:dyDescent="0.3">
      <c r="A139" s="1">
        <v>46.780137000000003</v>
      </c>
      <c r="B139" s="1">
        <v>-117.08101099999899</v>
      </c>
      <c r="C139" s="1" t="s">
        <v>715</v>
      </c>
      <c r="D139" s="1">
        <v>138</v>
      </c>
      <c r="E139" s="1">
        <v>2015</v>
      </c>
      <c r="F139" s="1" t="s">
        <v>354</v>
      </c>
      <c r="G139" s="1" t="s">
        <v>809</v>
      </c>
      <c r="H139" s="1">
        <v>20</v>
      </c>
      <c r="I139" s="1" t="s">
        <v>366</v>
      </c>
      <c r="J139" s="1">
        <v>969</v>
      </c>
      <c r="K139" s="1">
        <v>56</v>
      </c>
      <c r="L139" s="1">
        <v>913</v>
      </c>
      <c r="M139" s="1">
        <v>491</v>
      </c>
      <c r="N139" s="1">
        <v>20</v>
      </c>
      <c r="O139" s="1">
        <v>471</v>
      </c>
      <c r="V139" s="1" t="s">
        <v>397</v>
      </c>
    </row>
    <row r="140" spans="1:22" x14ac:dyDescent="0.3">
      <c r="A140" s="1">
        <v>46.779992999999997</v>
      </c>
      <c r="B140" s="1">
        <v>-117.080592999999</v>
      </c>
      <c r="C140" s="1" t="s">
        <v>488</v>
      </c>
      <c r="D140" s="1">
        <v>139</v>
      </c>
      <c r="E140" s="1">
        <v>2015</v>
      </c>
      <c r="F140" s="1" t="s">
        <v>795</v>
      </c>
      <c r="G140" s="1" t="s">
        <v>799</v>
      </c>
      <c r="H140" s="1">
        <v>21</v>
      </c>
      <c r="I140" s="1" t="s">
        <v>366</v>
      </c>
      <c r="J140" s="1">
        <v>843</v>
      </c>
      <c r="K140" s="1">
        <v>259</v>
      </c>
      <c r="L140" s="1">
        <v>584</v>
      </c>
      <c r="M140" s="1">
        <v>186</v>
      </c>
      <c r="N140" s="1">
        <v>16</v>
      </c>
      <c r="O140" s="1">
        <v>170</v>
      </c>
      <c r="V140" s="1" t="s">
        <v>831</v>
      </c>
    </row>
    <row r="141" spans="1:22" x14ac:dyDescent="0.3">
      <c r="A141" s="1">
        <v>46.780256000000001</v>
      </c>
      <c r="B141" s="1">
        <v>-117.080174999999</v>
      </c>
      <c r="C141" s="1" t="s">
        <v>489</v>
      </c>
      <c r="D141" s="1">
        <v>140</v>
      </c>
      <c r="E141" s="1">
        <v>2015</v>
      </c>
      <c r="F141" s="1" t="s">
        <v>795</v>
      </c>
      <c r="G141" s="1" t="s">
        <v>799</v>
      </c>
      <c r="H141" s="1">
        <v>22</v>
      </c>
      <c r="I141" s="1" t="s">
        <v>815</v>
      </c>
      <c r="J141" s="1">
        <v>1153</v>
      </c>
      <c r="K141" s="1">
        <v>259</v>
      </c>
      <c r="L141" s="1">
        <v>894</v>
      </c>
      <c r="M141" s="1">
        <v>295</v>
      </c>
      <c r="N141" s="1">
        <v>16</v>
      </c>
      <c r="O141" s="1">
        <v>279</v>
      </c>
      <c r="V141" s="1" t="s">
        <v>827</v>
      </c>
    </row>
    <row r="142" spans="1:22" x14ac:dyDescent="0.3">
      <c r="A142" s="1">
        <v>46.780226999999996</v>
      </c>
      <c r="B142" s="1">
        <v>-117.07975699999901</v>
      </c>
      <c r="C142" s="1" t="s">
        <v>534</v>
      </c>
      <c r="D142" s="1">
        <v>141</v>
      </c>
      <c r="E142" s="1">
        <v>2015</v>
      </c>
      <c r="F142" s="1" t="s">
        <v>353</v>
      </c>
      <c r="G142" s="1" t="s">
        <v>800</v>
      </c>
      <c r="H142" s="1">
        <v>23</v>
      </c>
      <c r="I142" s="1" t="s">
        <v>366</v>
      </c>
      <c r="M142" s="1">
        <v>303</v>
      </c>
      <c r="N142" s="1">
        <v>19</v>
      </c>
      <c r="O142" s="1">
        <v>284</v>
      </c>
      <c r="Q142" s="1">
        <v>13.5</v>
      </c>
      <c r="R142" s="1">
        <v>11.2</v>
      </c>
      <c r="S142" s="1">
        <v>66.099999999999994</v>
      </c>
      <c r="T142" s="1">
        <v>35.299999999999997</v>
      </c>
      <c r="U142" s="1">
        <v>41.9</v>
      </c>
      <c r="V142" s="1" t="s">
        <v>397</v>
      </c>
    </row>
    <row r="143" spans="1:22" x14ac:dyDescent="0.3">
      <c r="A143" s="1">
        <v>46.780191000000002</v>
      </c>
      <c r="B143" s="1">
        <v>-117.079338999999</v>
      </c>
      <c r="C143" s="1" t="s">
        <v>732</v>
      </c>
      <c r="D143" s="1">
        <v>142</v>
      </c>
      <c r="E143" s="1">
        <v>2015</v>
      </c>
      <c r="F143" s="1" t="s">
        <v>354</v>
      </c>
      <c r="G143" s="1" t="s">
        <v>810</v>
      </c>
      <c r="H143" s="1">
        <v>24</v>
      </c>
      <c r="I143" s="1" t="s">
        <v>366</v>
      </c>
      <c r="J143" s="1">
        <v>611</v>
      </c>
      <c r="K143" s="1">
        <v>56</v>
      </c>
      <c r="L143" s="1">
        <v>555</v>
      </c>
      <c r="M143" s="1">
        <v>316</v>
      </c>
      <c r="N143" s="1">
        <v>20</v>
      </c>
      <c r="O143" s="1">
        <v>296</v>
      </c>
      <c r="V143" s="1" t="s">
        <v>397</v>
      </c>
    </row>
    <row r="144" spans="1:22" x14ac:dyDescent="0.3">
      <c r="A144" s="1">
        <v>46.780103818999997</v>
      </c>
      <c r="B144" s="1">
        <v>-117.078903097999</v>
      </c>
      <c r="C144" s="1" t="s">
        <v>749</v>
      </c>
      <c r="D144" s="1">
        <v>143</v>
      </c>
      <c r="E144" s="1">
        <v>2015</v>
      </c>
      <c r="F144" s="1" t="s">
        <v>354</v>
      </c>
      <c r="G144" s="1" t="s">
        <v>811</v>
      </c>
      <c r="H144" s="1">
        <v>25</v>
      </c>
      <c r="I144" s="1" t="s">
        <v>366</v>
      </c>
      <c r="J144" s="1">
        <v>592</v>
      </c>
      <c r="K144" s="1">
        <v>56</v>
      </c>
      <c r="L144" s="1">
        <v>536</v>
      </c>
      <c r="M144" s="1">
        <v>306</v>
      </c>
      <c r="N144" s="1">
        <v>20</v>
      </c>
      <c r="O144" s="1">
        <v>286</v>
      </c>
      <c r="V144" s="1" t="s">
        <v>397</v>
      </c>
    </row>
    <row r="145" spans="1:22" x14ac:dyDescent="0.3">
      <c r="A145" s="1">
        <v>46.780124000000001</v>
      </c>
      <c r="B145" s="1">
        <v>-117.078502999999</v>
      </c>
      <c r="C145" s="1" t="s">
        <v>750</v>
      </c>
      <c r="D145" s="1">
        <v>144</v>
      </c>
      <c r="E145" s="1">
        <v>2015</v>
      </c>
      <c r="F145" s="1" t="s">
        <v>354</v>
      </c>
      <c r="G145" s="1" t="s">
        <v>811</v>
      </c>
      <c r="H145" s="1">
        <v>26</v>
      </c>
      <c r="I145" s="1" t="s">
        <v>366</v>
      </c>
      <c r="J145" s="1">
        <v>672</v>
      </c>
      <c r="K145" s="1">
        <v>56</v>
      </c>
      <c r="L145" s="1">
        <v>616</v>
      </c>
      <c r="M145" s="1">
        <v>302</v>
      </c>
      <c r="N145" s="1">
        <v>20</v>
      </c>
      <c r="O145" s="1">
        <v>282</v>
      </c>
      <c r="V145" s="1" t="s">
        <v>397</v>
      </c>
    </row>
    <row r="146" spans="1:22" x14ac:dyDescent="0.3">
      <c r="A146" s="1">
        <v>46.780129000000002</v>
      </c>
      <c r="B146" s="1">
        <v>-117.07808499999901</v>
      </c>
      <c r="C146" s="1" t="s">
        <v>765</v>
      </c>
      <c r="D146" s="1">
        <v>145</v>
      </c>
      <c r="E146" s="1">
        <v>2015</v>
      </c>
      <c r="F146" s="1" t="s">
        <v>354</v>
      </c>
      <c r="G146" s="1" t="s">
        <v>812</v>
      </c>
      <c r="H146" s="1">
        <v>27</v>
      </c>
      <c r="I146" s="1" t="s">
        <v>366</v>
      </c>
      <c r="J146" s="1">
        <v>592</v>
      </c>
      <c r="K146" s="1">
        <v>56</v>
      </c>
      <c r="L146" s="1">
        <v>536</v>
      </c>
      <c r="M146" s="1">
        <v>246</v>
      </c>
      <c r="N146" s="1">
        <v>20</v>
      </c>
      <c r="O146" s="1">
        <v>226</v>
      </c>
      <c r="V146" s="1" t="s">
        <v>397</v>
      </c>
    </row>
    <row r="147" spans="1:22" x14ac:dyDescent="0.3">
      <c r="A147" s="1">
        <v>46.780065999999998</v>
      </c>
      <c r="B147" s="1">
        <v>-117.077666999999</v>
      </c>
      <c r="C147" s="1" t="s">
        <v>779</v>
      </c>
      <c r="D147" s="1">
        <v>146</v>
      </c>
      <c r="E147" s="1">
        <v>2015</v>
      </c>
      <c r="F147" s="1" t="s">
        <v>354</v>
      </c>
      <c r="G147" s="1" t="s">
        <v>813</v>
      </c>
      <c r="H147" s="1">
        <v>28</v>
      </c>
      <c r="I147" s="1" t="s">
        <v>366</v>
      </c>
      <c r="J147" s="1">
        <v>587</v>
      </c>
      <c r="K147" s="1">
        <v>56</v>
      </c>
      <c r="L147" s="1">
        <v>531</v>
      </c>
      <c r="M147" s="1">
        <v>284</v>
      </c>
      <c r="N147" s="1">
        <v>20</v>
      </c>
      <c r="O147" s="1">
        <v>264</v>
      </c>
      <c r="V147" s="1" t="s">
        <v>397</v>
      </c>
    </row>
    <row r="148" spans="1:22" x14ac:dyDescent="0.3">
      <c r="A148" s="1">
        <v>46.780230000000003</v>
      </c>
      <c r="B148" s="1">
        <v>-117.077248999999</v>
      </c>
      <c r="C148" s="1" t="s">
        <v>780</v>
      </c>
      <c r="D148" s="1">
        <v>147</v>
      </c>
      <c r="E148" s="1">
        <v>2015</v>
      </c>
      <c r="F148" s="1" t="s">
        <v>354</v>
      </c>
      <c r="G148" s="1" t="s">
        <v>813</v>
      </c>
      <c r="H148" s="1">
        <v>29</v>
      </c>
      <c r="I148" s="1" t="s">
        <v>366</v>
      </c>
      <c r="J148" s="1">
        <v>480</v>
      </c>
      <c r="K148" s="1">
        <v>56</v>
      </c>
      <c r="L148" s="1">
        <v>424</v>
      </c>
      <c r="M148" s="1">
        <v>217</v>
      </c>
      <c r="N148" s="1">
        <v>20</v>
      </c>
      <c r="O148" s="1">
        <v>197</v>
      </c>
      <c r="V148" s="1" t="s">
        <v>397</v>
      </c>
    </row>
    <row r="149" spans="1:22" x14ac:dyDescent="0.3">
      <c r="A149" s="1">
        <v>46.780003999999998</v>
      </c>
      <c r="B149" s="1">
        <v>-117.076830999999</v>
      </c>
      <c r="C149" s="1" t="s">
        <v>787</v>
      </c>
      <c r="D149" s="1">
        <v>148</v>
      </c>
      <c r="E149" s="1">
        <v>2015</v>
      </c>
      <c r="F149" s="1" t="s">
        <v>354</v>
      </c>
      <c r="G149" s="1" t="s">
        <v>814</v>
      </c>
      <c r="H149" s="1">
        <v>30</v>
      </c>
      <c r="I149" s="1" t="s">
        <v>366</v>
      </c>
      <c r="J149" s="1">
        <v>1286</v>
      </c>
      <c r="K149" s="1">
        <v>56</v>
      </c>
      <c r="L149" s="1">
        <v>1230</v>
      </c>
      <c r="M149" s="1">
        <v>710</v>
      </c>
      <c r="N149" s="1">
        <v>20</v>
      </c>
      <c r="O149" s="1">
        <v>690</v>
      </c>
      <c r="V149" s="1" t="s">
        <v>397</v>
      </c>
    </row>
    <row r="150" spans="1:22" x14ac:dyDescent="0.3">
      <c r="A150" s="1">
        <v>46.780422000000002</v>
      </c>
      <c r="B150" s="1">
        <v>-117.087102999999</v>
      </c>
      <c r="C150" s="1" t="s">
        <v>546</v>
      </c>
      <c r="D150" s="1">
        <v>149</v>
      </c>
      <c r="E150" s="1">
        <v>2015</v>
      </c>
      <c r="F150" s="1" t="s">
        <v>355</v>
      </c>
      <c r="G150" s="1" t="s">
        <v>801</v>
      </c>
      <c r="H150" s="1">
        <v>6</v>
      </c>
      <c r="I150" s="1" t="s">
        <v>371</v>
      </c>
      <c r="M150" s="1">
        <v>1184</v>
      </c>
      <c r="N150" s="1">
        <v>14</v>
      </c>
      <c r="O150" s="1">
        <v>1170</v>
      </c>
      <c r="Q150" s="1">
        <v>12.9</v>
      </c>
      <c r="R150" s="1">
        <v>5.2</v>
      </c>
      <c r="S150" s="1">
        <v>69.2</v>
      </c>
      <c r="T150" s="1">
        <v>28.6</v>
      </c>
      <c r="U150" s="1">
        <v>58.1</v>
      </c>
      <c r="V150" s="1" t="s">
        <v>835</v>
      </c>
    </row>
    <row r="151" spans="1:22" x14ac:dyDescent="0.3">
      <c r="A151" s="1">
        <v>46.780507</v>
      </c>
      <c r="B151" s="1">
        <v>-117.08668499999899</v>
      </c>
      <c r="C151" s="1" t="s">
        <v>566</v>
      </c>
      <c r="D151" s="1">
        <v>150</v>
      </c>
      <c r="E151" s="1">
        <v>2015</v>
      </c>
      <c r="F151" s="1" t="s">
        <v>355</v>
      </c>
      <c r="G151" s="1" t="s">
        <v>802</v>
      </c>
      <c r="H151" s="1">
        <v>7</v>
      </c>
      <c r="I151" s="1" t="s">
        <v>371</v>
      </c>
      <c r="M151" s="1">
        <v>835</v>
      </c>
      <c r="N151" s="1">
        <v>14</v>
      </c>
      <c r="O151" s="1">
        <v>821</v>
      </c>
      <c r="Q151" s="1">
        <v>11</v>
      </c>
      <c r="R151" s="1">
        <v>4.4000000000000004</v>
      </c>
      <c r="S151" s="1">
        <v>70.099999999999994</v>
      </c>
      <c r="T151" s="1">
        <v>22.1</v>
      </c>
      <c r="U151" s="1">
        <v>54.6</v>
      </c>
      <c r="V151" s="1" t="s">
        <v>835</v>
      </c>
    </row>
    <row r="152" spans="1:22" x14ac:dyDescent="0.3">
      <c r="A152" s="1">
        <v>46.780455441999997</v>
      </c>
      <c r="B152" s="1">
        <v>-117.086225061999</v>
      </c>
      <c r="C152" s="1" t="s">
        <v>587</v>
      </c>
      <c r="D152" s="1">
        <v>151</v>
      </c>
      <c r="E152" s="1">
        <v>2015</v>
      </c>
      <c r="F152" s="1" t="s">
        <v>355</v>
      </c>
      <c r="G152" s="1" t="s">
        <v>803</v>
      </c>
      <c r="H152" s="1">
        <v>8</v>
      </c>
      <c r="I152" s="1" t="s">
        <v>371</v>
      </c>
      <c r="J152" s="1">
        <v>3406</v>
      </c>
      <c r="K152" s="1">
        <v>306</v>
      </c>
      <c r="L152" s="1">
        <v>3100</v>
      </c>
      <c r="M152" s="1">
        <v>1361</v>
      </c>
      <c r="N152" s="1">
        <v>14</v>
      </c>
      <c r="O152" s="1">
        <v>1347</v>
      </c>
      <c r="Q152" s="1">
        <v>10.9</v>
      </c>
      <c r="R152" s="1">
        <v>11.3</v>
      </c>
      <c r="S152" s="1">
        <v>70.5</v>
      </c>
      <c r="T152" s="1">
        <v>28.1</v>
      </c>
      <c r="U152" s="1">
        <v>59.1</v>
      </c>
      <c r="V152" s="1" t="s">
        <v>397</v>
      </c>
    </row>
    <row r="153" spans="1:22" x14ac:dyDescent="0.3">
      <c r="A153" s="1">
        <v>46.780371217000003</v>
      </c>
      <c r="B153" s="1">
        <v>-117.085833268999</v>
      </c>
      <c r="C153" s="1" t="s">
        <v>610</v>
      </c>
      <c r="D153" s="1">
        <v>152</v>
      </c>
      <c r="E153" s="1">
        <v>2015</v>
      </c>
      <c r="F153" s="1" t="s">
        <v>355</v>
      </c>
      <c r="G153" s="1" t="s">
        <v>804</v>
      </c>
      <c r="H153" s="1">
        <v>9</v>
      </c>
      <c r="I153" s="1" t="s">
        <v>371</v>
      </c>
      <c r="M153" s="1">
        <v>1087</v>
      </c>
      <c r="N153" s="1">
        <v>14</v>
      </c>
      <c r="O153" s="1">
        <v>1073</v>
      </c>
      <c r="Q153" s="1">
        <v>11.7</v>
      </c>
      <c r="R153" s="1">
        <v>4.9000000000000004</v>
      </c>
      <c r="S153" s="1">
        <v>68.8</v>
      </c>
      <c r="T153" s="1">
        <v>23.3</v>
      </c>
      <c r="U153" s="1">
        <v>58.9</v>
      </c>
      <c r="V153" s="1" t="s">
        <v>835</v>
      </c>
    </row>
    <row r="154" spans="1:22" x14ac:dyDescent="0.3">
      <c r="A154" s="1">
        <v>46.780500000000004</v>
      </c>
      <c r="B154" s="1">
        <v>-117.08543099999901</v>
      </c>
      <c r="C154" s="1" t="s">
        <v>611</v>
      </c>
      <c r="D154" s="1">
        <v>153</v>
      </c>
      <c r="E154" s="1">
        <v>2015</v>
      </c>
      <c r="F154" s="1" t="s">
        <v>355</v>
      </c>
      <c r="G154" s="1" t="s">
        <v>804</v>
      </c>
      <c r="H154" s="1">
        <v>10</v>
      </c>
      <c r="I154" s="1" t="s">
        <v>371</v>
      </c>
      <c r="J154" s="1">
        <v>3067</v>
      </c>
      <c r="K154" s="1">
        <v>55</v>
      </c>
      <c r="L154" s="1">
        <v>3012</v>
      </c>
      <c r="M154" s="1">
        <v>1211</v>
      </c>
      <c r="N154" s="1">
        <v>14</v>
      </c>
      <c r="O154" s="1">
        <v>1197</v>
      </c>
      <c r="Q154" s="1">
        <v>11.9</v>
      </c>
      <c r="R154" s="1">
        <v>13.2</v>
      </c>
      <c r="S154" s="1">
        <v>67.900000000000006</v>
      </c>
      <c r="T154" s="1">
        <v>29.5</v>
      </c>
      <c r="U154" s="1">
        <v>57.8</v>
      </c>
      <c r="V154" s="1" t="s">
        <v>397</v>
      </c>
    </row>
    <row r="155" spans="1:22" x14ac:dyDescent="0.3">
      <c r="A155" s="1">
        <v>46.780347999999996</v>
      </c>
      <c r="B155" s="1">
        <v>-117.08501299999899</v>
      </c>
      <c r="C155" s="1" t="s">
        <v>633</v>
      </c>
      <c r="D155" s="1">
        <v>154</v>
      </c>
      <c r="E155" s="1">
        <v>2015</v>
      </c>
      <c r="F155" s="1" t="s">
        <v>355</v>
      </c>
      <c r="G155" s="1" t="s">
        <v>805</v>
      </c>
      <c r="H155" s="1">
        <v>11</v>
      </c>
      <c r="I155" s="1" t="s">
        <v>371</v>
      </c>
      <c r="M155" s="1">
        <v>1066</v>
      </c>
      <c r="N155" s="1">
        <v>14</v>
      </c>
      <c r="O155" s="1">
        <v>1052</v>
      </c>
      <c r="Q155" s="1">
        <v>11.2</v>
      </c>
      <c r="R155" s="1">
        <v>4.4000000000000004</v>
      </c>
      <c r="S155" s="1">
        <v>68.8</v>
      </c>
      <c r="T155" s="1">
        <v>21.2</v>
      </c>
      <c r="U155" s="1">
        <v>54.7</v>
      </c>
      <c r="V155" s="1" t="s">
        <v>835</v>
      </c>
    </row>
    <row r="156" spans="1:22" x14ac:dyDescent="0.3">
      <c r="A156" s="1">
        <v>46.780436999999999</v>
      </c>
      <c r="B156" s="1">
        <v>-117.084594999999</v>
      </c>
      <c r="C156" s="1" t="s">
        <v>652</v>
      </c>
      <c r="D156" s="1">
        <v>155</v>
      </c>
      <c r="E156" s="1">
        <v>2015</v>
      </c>
      <c r="F156" s="1" t="s">
        <v>355</v>
      </c>
      <c r="G156" s="1" t="s">
        <v>806</v>
      </c>
      <c r="H156" s="1">
        <v>12</v>
      </c>
      <c r="I156" s="1" t="s">
        <v>371</v>
      </c>
      <c r="M156" s="1">
        <v>644</v>
      </c>
      <c r="N156" s="1">
        <v>14</v>
      </c>
      <c r="O156" s="1">
        <v>630</v>
      </c>
      <c r="Q156" s="1">
        <v>15.8</v>
      </c>
      <c r="R156" s="1">
        <v>4.0999999999999996</v>
      </c>
      <c r="S156" s="1">
        <v>65.900000000000006</v>
      </c>
      <c r="T156" s="1">
        <v>36.4</v>
      </c>
      <c r="U156" s="1">
        <v>48.8</v>
      </c>
      <c r="V156" s="1" t="s">
        <v>835</v>
      </c>
    </row>
    <row r="157" spans="1:22" x14ac:dyDescent="0.3">
      <c r="A157" s="1">
        <v>46.780389999999997</v>
      </c>
      <c r="B157" s="1">
        <v>-117.084176999999</v>
      </c>
      <c r="C157" s="1" t="s">
        <v>426</v>
      </c>
      <c r="D157" s="1">
        <v>156</v>
      </c>
      <c r="E157" s="1">
        <v>2015</v>
      </c>
      <c r="F157" s="1" t="s">
        <v>795</v>
      </c>
      <c r="G157" s="1" t="s">
        <v>796</v>
      </c>
      <c r="H157" s="1">
        <v>13</v>
      </c>
      <c r="I157" s="1" t="s">
        <v>371</v>
      </c>
      <c r="J157" s="1">
        <v>1138</v>
      </c>
      <c r="K157" s="1">
        <v>259</v>
      </c>
      <c r="L157" s="1">
        <v>879</v>
      </c>
      <c r="M157" s="1">
        <v>302</v>
      </c>
      <c r="N157" s="1">
        <v>16</v>
      </c>
      <c r="O157" s="1">
        <v>286</v>
      </c>
      <c r="P157" s="1">
        <v>48.4</v>
      </c>
      <c r="R157" s="1">
        <v>7.8</v>
      </c>
      <c r="U157" s="1">
        <v>49</v>
      </c>
      <c r="V157" s="1" t="s">
        <v>822</v>
      </c>
    </row>
    <row r="158" spans="1:22" x14ac:dyDescent="0.3">
      <c r="A158" s="1">
        <v>46.780453000000001</v>
      </c>
      <c r="B158" s="1">
        <v>-117.08375899999901</v>
      </c>
      <c r="C158" s="1" t="s">
        <v>427</v>
      </c>
      <c r="D158" s="1">
        <v>157</v>
      </c>
      <c r="E158" s="1">
        <v>2015</v>
      </c>
      <c r="F158" s="1" t="s">
        <v>795</v>
      </c>
      <c r="G158" s="1" t="s">
        <v>796</v>
      </c>
      <c r="H158" s="1">
        <v>14</v>
      </c>
      <c r="I158" s="1" t="s">
        <v>371</v>
      </c>
      <c r="J158" s="1">
        <v>1077</v>
      </c>
      <c r="K158" s="1">
        <v>259</v>
      </c>
      <c r="L158" s="1">
        <v>818</v>
      </c>
      <c r="M158" s="1">
        <v>167</v>
      </c>
      <c r="N158" s="1">
        <v>16</v>
      </c>
      <c r="O158" s="1">
        <v>151</v>
      </c>
      <c r="V158" s="1" t="s">
        <v>825</v>
      </c>
    </row>
    <row r="159" spans="1:22" x14ac:dyDescent="0.3">
      <c r="A159" s="1">
        <v>46.780374000000002</v>
      </c>
      <c r="B159" s="1">
        <v>-117.083340999999</v>
      </c>
      <c r="C159" s="1" t="s">
        <v>451</v>
      </c>
      <c r="D159" s="1">
        <v>158</v>
      </c>
      <c r="E159" s="1">
        <v>2015</v>
      </c>
      <c r="F159" s="1" t="s">
        <v>795</v>
      </c>
      <c r="G159" s="1" t="s">
        <v>797</v>
      </c>
      <c r="H159" s="1">
        <v>15</v>
      </c>
      <c r="I159" s="1" t="s">
        <v>371</v>
      </c>
      <c r="J159" s="1">
        <v>1430</v>
      </c>
      <c r="K159" s="1">
        <v>259</v>
      </c>
      <c r="L159" s="1">
        <v>1171</v>
      </c>
      <c r="M159" s="1">
        <v>286</v>
      </c>
      <c r="N159" s="1">
        <v>16</v>
      </c>
      <c r="O159" s="1">
        <v>270</v>
      </c>
      <c r="V159" s="1" t="s">
        <v>829</v>
      </c>
    </row>
    <row r="160" spans="1:22" x14ac:dyDescent="0.3">
      <c r="A160" s="1">
        <v>46.780442999999998</v>
      </c>
      <c r="B160" s="1">
        <v>-117.082922999999</v>
      </c>
      <c r="C160" s="1" t="s">
        <v>468</v>
      </c>
      <c r="D160" s="1">
        <v>159</v>
      </c>
      <c r="E160" s="1">
        <v>2015</v>
      </c>
      <c r="F160" s="1" t="s">
        <v>795</v>
      </c>
      <c r="G160" s="1" t="s">
        <v>798</v>
      </c>
      <c r="H160" s="1">
        <v>16</v>
      </c>
      <c r="I160" s="1" t="s">
        <v>371</v>
      </c>
      <c r="J160" s="1">
        <v>1577</v>
      </c>
      <c r="K160" s="1">
        <v>259</v>
      </c>
      <c r="L160" s="1">
        <v>1318</v>
      </c>
      <c r="M160" s="1">
        <v>374</v>
      </c>
      <c r="N160" s="1">
        <v>16</v>
      </c>
      <c r="O160" s="1">
        <v>358</v>
      </c>
      <c r="P160" s="1">
        <v>45.5</v>
      </c>
      <c r="R160" s="1">
        <v>6.5</v>
      </c>
      <c r="U160" s="1">
        <v>48.4</v>
      </c>
      <c r="V160" s="1" t="s">
        <v>397</v>
      </c>
    </row>
    <row r="161" spans="1:22" x14ac:dyDescent="0.3">
      <c r="A161" s="1">
        <v>46.780479999999997</v>
      </c>
      <c r="B161" s="1">
        <v>-117.082504999999</v>
      </c>
      <c r="C161" s="1" t="s">
        <v>674</v>
      </c>
      <c r="D161" s="1">
        <v>160</v>
      </c>
      <c r="E161" s="1">
        <v>2015</v>
      </c>
      <c r="F161" s="1" t="s">
        <v>355</v>
      </c>
      <c r="G161" s="1" t="s">
        <v>807</v>
      </c>
      <c r="H161" s="1">
        <v>17</v>
      </c>
      <c r="I161" s="1" t="s">
        <v>371</v>
      </c>
      <c r="M161" s="1">
        <v>778</v>
      </c>
      <c r="N161" s="1">
        <v>14</v>
      </c>
      <c r="O161" s="1">
        <v>764</v>
      </c>
      <c r="Q161" s="1">
        <v>12.9</v>
      </c>
      <c r="R161" s="1">
        <v>5.0999999999999996</v>
      </c>
      <c r="S161" s="1">
        <v>67.5</v>
      </c>
      <c r="T161" s="1">
        <v>25.9</v>
      </c>
      <c r="U161" s="1">
        <v>55.2</v>
      </c>
      <c r="V161" s="1" t="s">
        <v>835</v>
      </c>
    </row>
    <row r="162" spans="1:22" x14ac:dyDescent="0.3">
      <c r="A162" s="1">
        <v>46.780282</v>
      </c>
      <c r="B162" s="1">
        <v>-117.08208699999901</v>
      </c>
      <c r="C162" s="1" t="s">
        <v>405</v>
      </c>
      <c r="D162" s="1">
        <v>161</v>
      </c>
      <c r="E162" s="1">
        <v>2015</v>
      </c>
      <c r="F162" s="1" t="s">
        <v>352</v>
      </c>
      <c r="G162" s="1" t="s">
        <v>794</v>
      </c>
      <c r="H162" s="1">
        <v>18</v>
      </c>
      <c r="I162" s="1" t="s">
        <v>371</v>
      </c>
      <c r="M162" s="1">
        <v>1192</v>
      </c>
      <c r="N162" s="1">
        <v>16</v>
      </c>
      <c r="O162" s="1">
        <v>1176</v>
      </c>
      <c r="Q162" s="1">
        <v>12.1</v>
      </c>
      <c r="R162" s="1">
        <v>10</v>
      </c>
      <c r="S162" s="1">
        <v>62.7</v>
      </c>
      <c r="U162" s="1">
        <v>53</v>
      </c>
      <c r="V162" s="1" t="s">
        <v>397</v>
      </c>
    </row>
    <row r="163" spans="1:22" x14ac:dyDescent="0.3">
      <c r="A163" s="1">
        <v>46.780408727000001</v>
      </c>
      <c r="B163" s="1">
        <v>-117.081645127999</v>
      </c>
      <c r="C163" s="1" t="s">
        <v>696</v>
      </c>
      <c r="D163" s="1">
        <v>162</v>
      </c>
      <c r="E163" s="1">
        <v>2015</v>
      </c>
      <c r="F163" s="1" t="s">
        <v>354</v>
      </c>
      <c r="G163" s="1" t="s">
        <v>808</v>
      </c>
      <c r="H163" s="1">
        <v>19</v>
      </c>
      <c r="I163" s="1" t="s">
        <v>371</v>
      </c>
      <c r="J163" s="1">
        <v>1034</v>
      </c>
      <c r="K163" s="1">
        <v>56</v>
      </c>
      <c r="L163" s="1">
        <v>978</v>
      </c>
      <c r="M163" s="1">
        <v>563</v>
      </c>
      <c r="N163" s="1">
        <v>20</v>
      </c>
      <c r="O163" s="1">
        <v>543</v>
      </c>
      <c r="V163" s="1" t="s">
        <v>397</v>
      </c>
    </row>
    <row r="164" spans="1:22" x14ac:dyDescent="0.3">
      <c r="A164" s="1">
        <v>46.780422999999999</v>
      </c>
      <c r="B164" s="1">
        <v>-117.081250999999</v>
      </c>
      <c r="C164" s="1" t="s">
        <v>697</v>
      </c>
      <c r="D164" s="1">
        <v>163</v>
      </c>
      <c r="E164" s="1">
        <v>2015</v>
      </c>
      <c r="F164" s="1" t="s">
        <v>354</v>
      </c>
      <c r="G164" s="1" t="s">
        <v>808</v>
      </c>
      <c r="H164" s="1">
        <v>20</v>
      </c>
      <c r="I164" s="1" t="s">
        <v>371</v>
      </c>
      <c r="J164" s="1">
        <v>736</v>
      </c>
      <c r="K164" s="1">
        <v>56</v>
      </c>
      <c r="L164" s="1">
        <v>680</v>
      </c>
      <c r="M164" s="1">
        <v>393</v>
      </c>
      <c r="N164" s="1">
        <v>20</v>
      </c>
      <c r="O164" s="1">
        <v>373</v>
      </c>
      <c r="V164" s="1" t="s">
        <v>397</v>
      </c>
    </row>
    <row r="165" spans="1:22" x14ac:dyDescent="0.3">
      <c r="A165" s="1">
        <v>46.780279</v>
      </c>
      <c r="B165" s="1">
        <v>-117.080832999999</v>
      </c>
      <c r="C165" s="1" t="s">
        <v>716</v>
      </c>
      <c r="D165" s="1">
        <v>164</v>
      </c>
      <c r="E165" s="1">
        <v>2015</v>
      </c>
      <c r="F165" s="1" t="s">
        <v>354</v>
      </c>
      <c r="G165" s="1" t="s">
        <v>809</v>
      </c>
      <c r="H165" s="1">
        <v>21</v>
      </c>
      <c r="I165" s="1" t="s">
        <v>371</v>
      </c>
      <c r="J165" s="1">
        <v>585</v>
      </c>
      <c r="K165" s="1">
        <v>56</v>
      </c>
      <c r="L165" s="1">
        <v>529</v>
      </c>
      <c r="M165" s="1">
        <v>242</v>
      </c>
      <c r="N165" s="1">
        <v>20</v>
      </c>
      <c r="O165" s="1">
        <v>222</v>
      </c>
      <c r="V165" s="1" t="s">
        <v>397</v>
      </c>
    </row>
    <row r="166" spans="1:22" x14ac:dyDescent="0.3">
      <c r="A166" s="1">
        <v>46.780541999999997</v>
      </c>
      <c r="B166" s="1">
        <v>-117.08041499999899</v>
      </c>
      <c r="C166" s="1" t="s">
        <v>717</v>
      </c>
      <c r="D166" s="1">
        <v>165</v>
      </c>
      <c r="E166" s="1">
        <v>2015</v>
      </c>
      <c r="F166" s="1" t="s">
        <v>354</v>
      </c>
      <c r="G166" s="1" t="s">
        <v>809</v>
      </c>
      <c r="H166" s="1">
        <v>22</v>
      </c>
      <c r="I166" s="1" t="s">
        <v>371</v>
      </c>
      <c r="J166" s="1">
        <v>605</v>
      </c>
      <c r="K166" s="1">
        <v>56</v>
      </c>
      <c r="L166" s="1">
        <v>549</v>
      </c>
      <c r="M166" s="1">
        <v>313</v>
      </c>
      <c r="N166" s="1">
        <v>20</v>
      </c>
      <c r="O166" s="1">
        <v>293</v>
      </c>
      <c r="V166" s="1" t="s">
        <v>397</v>
      </c>
    </row>
    <row r="167" spans="1:22" x14ac:dyDescent="0.3">
      <c r="A167" s="1">
        <v>46.780512999999999</v>
      </c>
      <c r="B167" s="1">
        <v>-117.079996999999</v>
      </c>
      <c r="C167" s="1" t="s">
        <v>490</v>
      </c>
      <c r="D167" s="1">
        <v>166</v>
      </c>
      <c r="E167" s="1">
        <v>2015</v>
      </c>
      <c r="F167" s="1" t="s">
        <v>795</v>
      </c>
      <c r="G167" s="1" t="s">
        <v>799</v>
      </c>
      <c r="H167" s="1">
        <v>23</v>
      </c>
      <c r="I167" s="1" t="s">
        <v>371</v>
      </c>
      <c r="J167" s="1">
        <v>1551</v>
      </c>
      <c r="K167" s="1">
        <v>259</v>
      </c>
      <c r="L167" s="1">
        <v>1292</v>
      </c>
      <c r="M167" s="1">
        <v>362</v>
      </c>
      <c r="N167" s="1">
        <v>16</v>
      </c>
      <c r="O167" s="1">
        <v>346</v>
      </c>
      <c r="P167" s="1">
        <v>42.6</v>
      </c>
      <c r="R167" s="1">
        <v>7.2</v>
      </c>
      <c r="U167" s="1">
        <v>50.1</v>
      </c>
      <c r="V167" s="1" t="s">
        <v>397</v>
      </c>
    </row>
    <row r="168" spans="1:22" x14ac:dyDescent="0.3">
      <c r="A168" s="1">
        <v>46.780476999999998</v>
      </c>
      <c r="B168" s="1">
        <v>-117.079578999999</v>
      </c>
      <c r="C168" s="1" t="s">
        <v>535</v>
      </c>
      <c r="D168" s="1">
        <v>167</v>
      </c>
      <c r="E168" s="1">
        <v>2015</v>
      </c>
      <c r="F168" s="1" t="s">
        <v>353</v>
      </c>
      <c r="G168" s="1" t="s">
        <v>800</v>
      </c>
      <c r="H168" s="1">
        <v>24</v>
      </c>
      <c r="I168" s="1" t="s">
        <v>371</v>
      </c>
      <c r="J168" s="1">
        <v>1012</v>
      </c>
      <c r="K168" s="1">
        <v>55</v>
      </c>
      <c r="L168" s="1">
        <v>957</v>
      </c>
      <c r="M168" s="1">
        <v>323</v>
      </c>
      <c r="N168" s="1">
        <v>19</v>
      </c>
      <c r="O168" s="1">
        <v>304</v>
      </c>
      <c r="Q168" s="1">
        <v>15.1</v>
      </c>
      <c r="R168" s="1">
        <v>12.5</v>
      </c>
      <c r="S168" s="1">
        <v>62.8</v>
      </c>
      <c r="T168" s="1">
        <v>37.700000000000003</v>
      </c>
      <c r="V168" s="1" t="s">
        <v>818</v>
      </c>
    </row>
    <row r="169" spans="1:22" x14ac:dyDescent="0.3">
      <c r="A169" s="1">
        <v>46.780397999999998</v>
      </c>
      <c r="B169" s="1">
        <v>-117.079160999999</v>
      </c>
      <c r="C169" s="1" t="s">
        <v>734</v>
      </c>
      <c r="D169" s="1">
        <v>168</v>
      </c>
      <c r="E169" s="1">
        <v>2015</v>
      </c>
      <c r="F169" s="1" t="s">
        <v>354</v>
      </c>
      <c r="G169" s="1" t="s">
        <v>810</v>
      </c>
      <c r="H169" s="1">
        <v>25</v>
      </c>
      <c r="I169" s="1" t="s">
        <v>371</v>
      </c>
      <c r="J169" s="1">
        <v>472</v>
      </c>
      <c r="K169" s="1">
        <v>56</v>
      </c>
      <c r="L169" s="1">
        <v>416</v>
      </c>
      <c r="M169" s="1">
        <v>240</v>
      </c>
      <c r="N169" s="1">
        <v>20</v>
      </c>
      <c r="O169" s="1">
        <v>220</v>
      </c>
      <c r="V169" s="1" t="s">
        <v>397</v>
      </c>
    </row>
    <row r="170" spans="1:22" x14ac:dyDescent="0.3">
      <c r="A170" s="1">
        <v>46.780410000000003</v>
      </c>
      <c r="B170" s="1">
        <v>-117.07874299999899</v>
      </c>
      <c r="C170" s="1" t="s">
        <v>735</v>
      </c>
      <c r="D170" s="1">
        <v>169</v>
      </c>
      <c r="E170" s="1">
        <v>2015</v>
      </c>
      <c r="F170" s="1" t="s">
        <v>354</v>
      </c>
      <c r="G170" s="1" t="s">
        <v>810</v>
      </c>
      <c r="H170" s="1">
        <v>26</v>
      </c>
      <c r="I170" s="1" t="s">
        <v>371</v>
      </c>
      <c r="J170" s="1">
        <v>569</v>
      </c>
      <c r="K170" s="1">
        <v>56</v>
      </c>
      <c r="L170" s="1">
        <v>513</v>
      </c>
      <c r="M170" s="1">
        <v>392</v>
      </c>
      <c r="N170" s="1">
        <v>20</v>
      </c>
      <c r="O170" s="1">
        <v>372</v>
      </c>
      <c r="V170" s="1" t="s">
        <v>397</v>
      </c>
    </row>
    <row r="171" spans="1:22" x14ac:dyDescent="0.3">
      <c r="A171" s="1">
        <v>46.780414999999998</v>
      </c>
      <c r="B171" s="1">
        <v>-117.078324999999</v>
      </c>
      <c r="C171" s="1" t="s">
        <v>752</v>
      </c>
      <c r="D171" s="1">
        <v>170</v>
      </c>
      <c r="E171" s="1">
        <v>2015</v>
      </c>
      <c r="F171" s="1" t="s">
        <v>354</v>
      </c>
      <c r="G171" s="1" t="s">
        <v>811</v>
      </c>
      <c r="H171" s="1">
        <v>27</v>
      </c>
      <c r="I171" s="1" t="s">
        <v>371</v>
      </c>
      <c r="J171" s="1">
        <v>579</v>
      </c>
      <c r="K171" s="1">
        <v>56</v>
      </c>
      <c r="L171" s="1">
        <v>523</v>
      </c>
      <c r="M171" s="1">
        <v>281</v>
      </c>
      <c r="N171" s="1">
        <v>20</v>
      </c>
      <c r="O171" s="1">
        <v>261</v>
      </c>
      <c r="V171" s="1" t="s">
        <v>397</v>
      </c>
    </row>
    <row r="172" spans="1:22" x14ac:dyDescent="0.3">
      <c r="A172" s="1">
        <v>46.780352000000001</v>
      </c>
      <c r="B172" s="1">
        <v>-117.077906999999</v>
      </c>
      <c r="C172" s="1" t="s">
        <v>766</v>
      </c>
      <c r="D172" s="1">
        <v>171</v>
      </c>
      <c r="E172" s="1">
        <v>2015</v>
      </c>
      <c r="F172" s="1" t="s">
        <v>354</v>
      </c>
      <c r="G172" s="1" t="s">
        <v>812</v>
      </c>
      <c r="H172" s="1">
        <v>28</v>
      </c>
      <c r="I172" s="1" t="s">
        <v>371</v>
      </c>
      <c r="J172" s="1">
        <v>430</v>
      </c>
      <c r="K172" s="1">
        <v>56</v>
      </c>
      <c r="L172" s="1">
        <v>374</v>
      </c>
      <c r="M172" s="1">
        <v>202</v>
      </c>
      <c r="N172" s="1">
        <v>20</v>
      </c>
      <c r="O172" s="1">
        <v>182</v>
      </c>
      <c r="V172" s="1" t="s">
        <v>397</v>
      </c>
    </row>
    <row r="173" spans="1:22" x14ac:dyDescent="0.3">
      <c r="A173" s="1">
        <v>46.780515999999999</v>
      </c>
      <c r="B173" s="1">
        <v>-117.07748899999901</v>
      </c>
      <c r="C173" s="1" t="s">
        <v>767</v>
      </c>
      <c r="D173" s="1">
        <v>172</v>
      </c>
      <c r="E173" s="1">
        <v>2015</v>
      </c>
      <c r="F173" s="1" t="s">
        <v>354</v>
      </c>
      <c r="G173" s="1" t="s">
        <v>812</v>
      </c>
      <c r="H173" s="1">
        <v>29</v>
      </c>
      <c r="I173" s="1" t="s">
        <v>371</v>
      </c>
      <c r="J173" s="1">
        <v>510</v>
      </c>
      <c r="K173" s="1">
        <v>56</v>
      </c>
      <c r="L173" s="1">
        <v>454</v>
      </c>
      <c r="M173" s="1">
        <v>258</v>
      </c>
      <c r="N173" s="1">
        <v>20</v>
      </c>
      <c r="O173" s="1">
        <v>238</v>
      </c>
      <c r="V173" s="1" t="s">
        <v>397</v>
      </c>
    </row>
    <row r="174" spans="1:22" x14ac:dyDescent="0.3">
      <c r="A174" s="1">
        <v>46.780290000000001</v>
      </c>
      <c r="B174" s="1">
        <v>-117.07707099999899</v>
      </c>
      <c r="C174" s="1" t="s">
        <v>781</v>
      </c>
      <c r="D174" s="1">
        <v>173</v>
      </c>
      <c r="E174" s="1">
        <v>2015</v>
      </c>
      <c r="F174" s="1" t="s">
        <v>354</v>
      </c>
      <c r="G174" s="1" t="s">
        <v>813</v>
      </c>
      <c r="H174" s="1">
        <v>30</v>
      </c>
      <c r="I174" s="1" t="s">
        <v>371</v>
      </c>
      <c r="J174" s="1">
        <v>489</v>
      </c>
      <c r="K174" s="1">
        <v>56</v>
      </c>
      <c r="L174" s="1">
        <v>433</v>
      </c>
      <c r="M174" s="1">
        <v>229</v>
      </c>
      <c r="N174" s="1">
        <v>20</v>
      </c>
      <c r="O174" s="1">
        <v>209</v>
      </c>
      <c r="V174" s="1" t="s">
        <v>397</v>
      </c>
    </row>
    <row r="175" spans="1:22" x14ac:dyDescent="0.3">
      <c r="A175" s="1">
        <v>46.780414</v>
      </c>
      <c r="B175" s="1">
        <v>-117.076652999999</v>
      </c>
      <c r="C175" s="1" t="s">
        <v>788</v>
      </c>
      <c r="D175" s="1">
        <v>174</v>
      </c>
      <c r="E175" s="1">
        <v>2015</v>
      </c>
      <c r="F175" s="1" t="s">
        <v>354</v>
      </c>
      <c r="G175" s="1" t="s">
        <v>814</v>
      </c>
      <c r="H175" s="1">
        <v>31</v>
      </c>
      <c r="I175" s="1" t="s">
        <v>371</v>
      </c>
      <c r="J175" s="1">
        <v>941</v>
      </c>
      <c r="K175" s="1">
        <v>56</v>
      </c>
      <c r="L175" s="1">
        <v>885</v>
      </c>
      <c r="M175" s="1">
        <v>486</v>
      </c>
      <c r="N175" s="1">
        <v>20</v>
      </c>
      <c r="O175" s="1">
        <v>466</v>
      </c>
      <c r="V175" s="1" t="s">
        <v>397</v>
      </c>
    </row>
    <row r="176" spans="1:22" x14ac:dyDescent="0.3">
      <c r="A176" s="1">
        <v>46.780707999999997</v>
      </c>
      <c r="B176" s="1">
        <v>-117.086878999999</v>
      </c>
      <c r="C176" s="1" t="s">
        <v>547</v>
      </c>
      <c r="D176" s="1">
        <v>175</v>
      </c>
      <c r="E176" s="1">
        <v>2015</v>
      </c>
      <c r="F176" s="1" t="s">
        <v>355</v>
      </c>
      <c r="G176" s="1" t="s">
        <v>801</v>
      </c>
      <c r="H176" s="1">
        <v>6</v>
      </c>
      <c r="I176" s="1" t="s">
        <v>368</v>
      </c>
      <c r="M176" s="1">
        <v>1102</v>
      </c>
      <c r="N176" s="1">
        <v>14</v>
      </c>
      <c r="O176" s="1">
        <v>1088</v>
      </c>
      <c r="Q176" s="1">
        <v>11.8</v>
      </c>
      <c r="R176" s="1">
        <v>5</v>
      </c>
      <c r="S176" s="1">
        <v>68.7</v>
      </c>
      <c r="T176" s="1">
        <v>24</v>
      </c>
      <c r="U176" s="1">
        <v>56.5</v>
      </c>
      <c r="V176" s="1" t="s">
        <v>835</v>
      </c>
    </row>
    <row r="177" spans="1:22" x14ac:dyDescent="0.3">
      <c r="A177" s="1">
        <v>46.780800968999998</v>
      </c>
      <c r="B177" s="1">
        <v>-117.086476778999</v>
      </c>
      <c r="C177" s="1" t="s">
        <v>548</v>
      </c>
      <c r="D177" s="1">
        <v>176</v>
      </c>
      <c r="E177" s="1">
        <v>2015</v>
      </c>
      <c r="F177" s="1" t="s">
        <v>355</v>
      </c>
      <c r="G177" s="1" t="s">
        <v>801</v>
      </c>
      <c r="H177" s="1">
        <v>7</v>
      </c>
      <c r="I177" s="1" t="s">
        <v>368</v>
      </c>
      <c r="M177" s="1">
        <v>1399</v>
      </c>
      <c r="N177" s="1">
        <v>14</v>
      </c>
      <c r="O177" s="1">
        <v>1385</v>
      </c>
      <c r="Q177" s="1">
        <v>11.3</v>
      </c>
      <c r="R177" s="1">
        <v>4.3</v>
      </c>
      <c r="S177" s="1">
        <v>69.5</v>
      </c>
      <c r="T177" s="1">
        <v>21.5</v>
      </c>
      <c r="U177" s="1">
        <v>58.7</v>
      </c>
      <c r="V177" s="1" t="s">
        <v>835</v>
      </c>
    </row>
    <row r="178" spans="1:22" x14ac:dyDescent="0.3">
      <c r="A178" s="1">
        <v>46.780763</v>
      </c>
      <c r="B178" s="1">
        <v>-117.08604299999899</v>
      </c>
      <c r="C178" s="1" t="s">
        <v>567</v>
      </c>
      <c r="D178" s="1">
        <v>177</v>
      </c>
      <c r="E178" s="1">
        <v>2015</v>
      </c>
      <c r="F178" s="1" t="s">
        <v>355</v>
      </c>
      <c r="G178" s="1" t="s">
        <v>802</v>
      </c>
      <c r="H178" s="1">
        <v>8</v>
      </c>
      <c r="I178" s="1" t="s">
        <v>368</v>
      </c>
      <c r="M178" s="1">
        <v>1019</v>
      </c>
      <c r="N178" s="1">
        <v>14</v>
      </c>
      <c r="O178" s="1">
        <v>1005</v>
      </c>
      <c r="Q178" s="1">
        <v>10.5</v>
      </c>
      <c r="R178" s="1">
        <v>4.7</v>
      </c>
      <c r="S178" s="1">
        <v>68.900000000000006</v>
      </c>
      <c r="T178" s="1">
        <v>21.1</v>
      </c>
      <c r="U178" s="1">
        <v>57.1</v>
      </c>
      <c r="V178" s="1" t="s">
        <v>835</v>
      </c>
    </row>
    <row r="179" spans="1:22" x14ac:dyDescent="0.3">
      <c r="A179" s="1">
        <v>46.780667999999999</v>
      </c>
      <c r="B179" s="1">
        <v>-117.085624999999</v>
      </c>
      <c r="C179" s="1" t="s">
        <v>588</v>
      </c>
      <c r="D179" s="1">
        <v>178</v>
      </c>
      <c r="E179" s="1">
        <v>2015</v>
      </c>
      <c r="F179" s="1" t="s">
        <v>355</v>
      </c>
      <c r="G179" s="1" t="s">
        <v>803</v>
      </c>
      <c r="H179" s="1">
        <v>9</v>
      </c>
      <c r="I179" s="1" t="s">
        <v>368</v>
      </c>
      <c r="M179" s="1">
        <v>1281</v>
      </c>
      <c r="N179" s="1">
        <v>14</v>
      </c>
      <c r="O179" s="1">
        <v>1267</v>
      </c>
      <c r="Q179" s="1">
        <v>11</v>
      </c>
      <c r="R179" s="1">
        <v>5</v>
      </c>
      <c r="S179" s="1">
        <v>68.900000000000006</v>
      </c>
      <c r="T179" s="1">
        <v>21.4</v>
      </c>
      <c r="U179" s="1">
        <v>60</v>
      </c>
      <c r="V179" s="1" t="s">
        <v>835</v>
      </c>
    </row>
    <row r="180" spans="1:22" x14ac:dyDescent="0.3">
      <c r="A180" s="1">
        <v>46.780785999999999</v>
      </c>
      <c r="B180" s="1">
        <v>-117.085206999999</v>
      </c>
      <c r="C180" s="1" t="s">
        <v>612</v>
      </c>
      <c r="D180" s="1">
        <v>179</v>
      </c>
      <c r="E180" s="1">
        <v>2015</v>
      </c>
      <c r="F180" s="1" t="s">
        <v>355</v>
      </c>
      <c r="G180" s="1" t="s">
        <v>804</v>
      </c>
      <c r="H180" s="1">
        <v>10</v>
      </c>
      <c r="I180" s="1" t="s">
        <v>368</v>
      </c>
      <c r="M180" s="1">
        <v>1596</v>
      </c>
      <c r="N180" s="1">
        <v>14</v>
      </c>
      <c r="O180" s="1">
        <v>1582</v>
      </c>
      <c r="Q180" s="1">
        <v>9.9</v>
      </c>
      <c r="R180" s="1">
        <v>5.5</v>
      </c>
      <c r="S180" s="1">
        <v>69.900000000000006</v>
      </c>
      <c r="T180" s="1">
        <v>21.1</v>
      </c>
      <c r="U180" s="1">
        <v>59.3</v>
      </c>
      <c r="V180" s="1" t="s">
        <v>835</v>
      </c>
    </row>
    <row r="181" spans="1:22" x14ac:dyDescent="0.3">
      <c r="A181" s="1">
        <v>46.780633999999999</v>
      </c>
      <c r="B181" s="1">
        <v>-117.08478899999901</v>
      </c>
      <c r="C181" s="1" t="s">
        <v>634</v>
      </c>
      <c r="D181" s="1">
        <v>180</v>
      </c>
      <c r="E181" s="1">
        <v>2015</v>
      </c>
      <c r="F181" s="1" t="s">
        <v>355</v>
      </c>
      <c r="G181" s="1" t="s">
        <v>805</v>
      </c>
      <c r="H181" s="1">
        <v>11</v>
      </c>
      <c r="I181" s="1" t="s">
        <v>368</v>
      </c>
      <c r="J181" s="1">
        <v>2924</v>
      </c>
      <c r="K181" s="1">
        <v>306</v>
      </c>
      <c r="L181" s="1">
        <v>2618</v>
      </c>
      <c r="M181" s="1">
        <v>801</v>
      </c>
      <c r="N181" s="1">
        <v>14</v>
      </c>
      <c r="O181" s="1">
        <v>787</v>
      </c>
      <c r="Q181" s="1">
        <v>14.1</v>
      </c>
      <c r="R181" s="1">
        <v>13.5</v>
      </c>
      <c r="S181" s="1">
        <v>65.2</v>
      </c>
      <c r="T181" s="1">
        <v>34</v>
      </c>
      <c r="U181" s="1">
        <v>52</v>
      </c>
      <c r="V181" s="1" t="s">
        <v>397</v>
      </c>
    </row>
    <row r="182" spans="1:22" x14ac:dyDescent="0.3">
      <c r="A182" s="1">
        <v>46.780723000000002</v>
      </c>
      <c r="B182" s="1">
        <v>-117.084370999999</v>
      </c>
      <c r="C182" s="1" t="s">
        <v>675</v>
      </c>
      <c r="D182" s="1">
        <v>181</v>
      </c>
      <c r="E182" s="1">
        <v>2015</v>
      </c>
      <c r="F182" s="1" t="s">
        <v>355</v>
      </c>
      <c r="G182" s="1" t="s">
        <v>807</v>
      </c>
      <c r="H182" s="1">
        <v>12</v>
      </c>
      <c r="I182" s="1" t="s">
        <v>368</v>
      </c>
      <c r="M182" s="1">
        <v>841</v>
      </c>
      <c r="N182" s="1">
        <v>20</v>
      </c>
      <c r="O182" s="1">
        <v>821</v>
      </c>
      <c r="Q182" s="1">
        <v>12.9</v>
      </c>
      <c r="R182" s="1">
        <v>4.7</v>
      </c>
      <c r="S182" s="1">
        <v>68.2</v>
      </c>
      <c r="T182" s="1">
        <v>26.3</v>
      </c>
      <c r="U182" s="1">
        <v>54.6</v>
      </c>
      <c r="V182" s="1" t="s">
        <v>835</v>
      </c>
    </row>
    <row r="183" spans="1:22" x14ac:dyDescent="0.3">
      <c r="A183" s="1">
        <v>46.780656921999999</v>
      </c>
      <c r="B183" s="1">
        <v>-117.083921192999</v>
      </c>
      <c r="C183" s="1" t="s">
        <v>428</v>
      </c>
      <c r="D183" s="1">
        <v>182</v>
      </c>
      <c r="E183" s="1">
        <v>2015</v>
      </c>
      <c r="F183" s="1" t="s">
        <v>795</v>
      </c>
      <c r="G183" s="1" t="s">
        <v>796</v>
      </c>
      <c r="H183" s="1">
        <v>13</v>
      </c>
      <c r="I183" s="1" t="s">
        <v>368</v>
      </c>
      <c r="V183" s="1" t="s">
        <v>826</v>
      </c>
    </row>
    <row r="184" spans="1:22" x14ac:dyDescent="0.3">
      <c r="A184" s="1">
        <v>46.780738999999997</v>
      </c>
      <c r="B184" s="1">
        <v>-117.083534999999</v>
      </c>
      <c r="C184" s="1" t="s">
        <v>429</v>
      </c>
      <c r="D184" s="1">
        <v>183</v>
      </c>
      <c r="E184" s="1">
        <v>2015</v>
      </c>
      <c r="F184" s="1" t="s">
        <v>795</v>
      </c>
      <c r="G184" s="1" t="s">
        <v>796</v>
      </c>
      <c r="H184" s="1">
        <v>14</v>
      </c>
      <c r="I184" s="1" t="s">
        <v>368</v>
      </c>
      <c r="J184" s="1">
        <v>1440</v>
      </c>
      <c r="K184" s="1">
        <v>259</v>
      </c>
      <c r="L184" s="1">
        <v>1181</v>
      </c>
      <c r="M184" s="1">
        <v>381</v>
      </c>
      <c r="N184" s="1">
        <v>16</v>
      </c>
      <c r="O184" s="1">
        <v>365</v>
      </c>
      <c r="P184" s="1">
        <v>46.5</v>
      </c>
      <c r="R184" s="1">
        <v>7</v>
      </c>
      <c r="U184" s="1">
        <v>47.3</v>
      </c>
      <c r="V184" s="1" t="s">
        <v>822</v>
      </c>
    </row>
    <row r="185" spans="1:22" x14ac:dyDescent="0.3">
      <c r="A185" s="1">
        <v>46.780659999999997</v>
      </c>
      <c r="B185" s="1">
        <v>-117.08311699999901</v>
      </c>
      <c r="C185" s="1" t="s">
        <v>452</v>
      </c>
      <c r="D185" s="1">
        <v>184</v>
      </c>
      <c r="E185" s="1">
        <v>2015</v>
      </c>
      <c r="F185" s="1" t="s">
        <v>795</v>
      </c>
      <c r="G185" s="1" t="s">
        <v>797</v>
      </c>
      <c r="H185" s="1">
        <v>15</v>
      </c>
      <c r="I185" s="1" t="s">
        <v>368</v>
      </c>
      <c r="J185" s="1">
        <v>1583</v>
      </c>
      <c r="K185" s="1">
        <v>259</v>
      </c>
      <c r="L185" s="1">
        <v>1324</v>
      </c>
      <c r="M185" s="1">
        <v>492</v>
      </c>
      <c r="N185" s="1">
        <v>16</v>
      </c>
      <c r="O185" s="1">
        <v>476</v>
      </c>
      <c r="P185" s="1">
        <v>49.4</v>
      </c>
      <c r="R185" s="1">
        <v>6.6</v>
      </c>
      <c r="U185" s="1">
        <v>51</v>
      </c>
      <c r="V185" s="1" t="s">
        <v>822</v>
      </c>
    </row>
    <row r="186" spans="1:22" x14ac:dyDescent="0.3">
      <c r="A186" s="1">
        <v>46.780729000000001</v>
      </c>
      <c r="B186" s="1">
        <v>-117.082698999999</v>
      </c>
      <c r="C186" s="1" t="s">
        <v>469</v>
      </c>
      <c r="D186" s="1">
        <v>185</v>
      </c>
      <c r="E186" s="1">
        <v>2015</v>
      </c>
      <c r="F186" s="1" t="s">
        <v>795</v>
      </c>
      <c r="G186" s="1" t="s">
        <v>798</v>
      </c>
      <c r="H186" s="1">
        <v>16</v>
      </c>
      <c r="I186" s="1" t="s">
        <v>368</v>
      </c>
      <c r="J186" s="1">
        <v>1512</v>
      </c>
      <c r="K186" s="1">
        <v>259</v>
      </c>
      <c r="L186" s="1">
        <v>1253</v>
      </c>
      <c r="M186" s="1">
        <v>358</v>
      </c>
      <c r="N186" s="1">
        <v>16</v>
      </c>
      <c r="O186" s="1">
        <v>342</v>
      </c>
      <c r="P186" s="1">
        <v>43.4</v>
      </c>
      <c r="R186" s="1">
        <v>7.4</v>
      </c>
      <c r="U186" s="1">
        <v>48.4</v>
      </c>
      <c r="V186" s="1" t="s">
        <v>822</v>
      </c>
    </row>
    <row r="187" spans="1:22" x14ac:dyDescent="0.3">
      <c r="A187" s="1">
        <v>46.780766</v>
      </c>
      <c r="B187" s="1">
        <v>-117.082280999999</v>
      </c>
      <c r="C187" s="1" t="s">
        <v>676</v>
      </c>
      <c r="D187" s="1">
        <v>186</v>
      </c>
      <c r="E187" s="1">
        <v>2015</v>
      </c>
      <c r="F187" s="1" t="s">
        <v>355</v>
      </c>
      <c r="G187" s="1" t="s">
        <v>807</v>
      </c>
      <c r="H187" s="1">
        <v>17</v>
      </c>
      <c r="I187" s="1" t="s">
        <v>368</v>
      </c>
      <c r="M187" s="1">
        <v>877</v>
      </c>
      <c r="N187" s="1">
        <v>14</v>
      </c>
      <c r="O187" s="1">
        <v>863</v>
      </c>
      <c r="Q187" s="1">
        <v>13.9</v>
      </c>
      <c r="R187" s="1">
        <v>5</v>
      </c>
      <c r="S187" s="1">
        <v>67.5</v>
      </c>
      <c r="T187" s="1">
        <v>33.6</v>
      </c>
      <c r="U187" s="1">
        <v>57.5</v>
      </c>
      <c r="V187" s="1" t="s">
        <v>835</v>
      </c>
    </row>
    <row r="188" spans="1:22" x14ac:dyDescent="0.3">
      <c r="A188" s="1">
        <v>46.780568000000002</v>
      </c>
      <c r="B188" s="1">
        <v>-117.081862999999</v>
      </c>
      <c r="C188" s="1" t="s">
        <v>406</v>
      </c>
      <c r="D188" s="1">
        <v>187</v>
      </c>
      <c r="E188" s="1">
        <v>2015</v>
      </c>
      <c r="F188" s="1" t="s">
        <v>352</v>
      </c>
      <c r="G188" s="1" t="s">
        <v>794</v>
      </c>
      <c r="H188" s="1">
        <v>18</v>
      </c>
      <c r="I188" s="1" t="s">
        <v>368</v>
      </c>
      <c r="M188" s="1">
        <v>248</v>
      </c>
      <c r="N188" s="1">
        <v>16</v>
      </c>
      <c r="O188" s="1">
        <v>232</v>
      </c>
      <c r="Q188" s="1">
        <v>15.7</v>
      </c>
      <c r="R188" s="1">
        <v>11.3</v>
      </c>
      <c r="S188" s="1">
        <v>59.4</v>
      </c>
      <c r="V188" s="1" t="s">
        <v>819</v>
      </c>
    </row>
    <row r="189" spans="1:22" x14ac:dyDescent="0.3">
      <c r="A189" s="1">
        <v>46.780707</v>
      </c>
      <c r="B189" s="1">
        <v>-117.08144499999899</v>
      </c>
      <c r="C189" s="1" t="s">
        <v>407</v>
      </c>
      <c r="D189" s="1">
        <v>188</v>
      </c>
      <c r="E189" s="1">
        <v>2015</v>
      </c>
      <c r="F189" s="1" t="s">
        <v>352</v>
      </c>
      <c r="G189" s="1" t="s">
        <v>794</v>
      </c>
      <c r="H189" s="1">
        <v>19</v>
      </c>
      <c r="I189" s="1" t="s">
        <v>368</v>
      </c>
      <c r="J189" s="1">
        <v>1597</v>
      </c>
      <c r="K189" s="1">
        <v>259</v>
      </c>
      <c r="L189" s="1">
        <v>1338</v>
      </c>
      <c r="M189" s="1">
        <v>638</v>
      </c>
      <c r="N189" s="1">
        <v>16</v>
      </c>
      <c r="O189" s="1">
        <v>622</v>
      </c>
      <c r="Q189" s="1">
        <v>15.3</v>
      </c>
      <c r="R189" s="1">
        <v>8.1999999999999993</v>
      </c>
      <c r="S189" s="1">
        <v>61.3</v>
      </c>
      <c r="U189" s="1">
        <v>48.4</v>
      </c>
      <c r="V189" s="1" t="s">
        <v>524</v>
      </c>
    </row>
    <row r="190" spans="1:22" x14ac:dyDescent="0.3">
      <c r="A190" s="1">
        <v>46.780709000000002</v>
      </c>
      <c r="B190" s="1">
        <v>-117.081026999999</v>
      </c>
      <c r="C190" s="1" t="s">
        <v>698</v>
      </c>
      <c r="D190" s="1">
        <v>189</v>
      </c>
      <c r="E190" s="1">
        <v>2015</v>
      </c>
      <c r="F190" s="1" t="s">
        <v>354</v>
      </c>
      <c r="G190" s="1" t="s">
        <v>808</v>
      </c>
      <c r="H190" s="1">
        <v>20</v>
      </c>
      <c r="I190" s="1" t="s">
        <v>368</v>
      </c>
      <c r="J190" s="1">
        <v>993</v>
      </c>
      <c r="K190" s="1">
        <v>56</v>
      </c>
      <c r="L190" s="1">
        <v>937</v>
      </c>
      <c r="M190" s="1">
        <v>529</v>
      </c>
      <c r="N190" s="1">
        <v>20</v>
      </c>
      <c r="O190" s="1">
        <v>509</v>
      </c>
      <c r="V190" s="1" t="s">
        <v>397</v>
      </c>
    </row>
    <row r="191" spans="1:22" x14ac:dyDescent="0.3">
      <c r="A191" s="1">
        <v>46.780565000000003</v>
      </c>
      <c r="B191" s="1">
        <v>-117.080608999999</v>
      </c>
      <c r="C191" s="1" t="s">
        <v>718</v>
      </c>
      <c r="D191" s="1">
        <v>190</v>
      </c>
      <c r="E191" s="1">
        <v>2015</v>
      </c>
      <c r="F191" s="1" t="s">
        <v>354</v>
      </c>
      <c r="G191" s="1" t="s">
        <v>809</v>
      </c>
      <c r="H191" s="1">
        <v>21</v>
      </c>
      <c r="I191" s="1" t="s">
        <v>368</v>
      </c>
      <c r="J191" s="1">
        <v>862</v>
      </c>
      <c r="K191" s="1">
        <v>56</v>
      </c>
      <c r="L191" s="1">
        <v>806</v>
      </c>
      <c r="M191" s="1">
        <v>430</v>
      </c>
      <c r="N191" s="1">
        <v>20</v>
      </c>
      <c r="O191" s="1">
        <v>410</v>
      </c>
      <c r="V191" s="1" t="s">
        <v>397</v>
      </c>
    </row>
    <row r="192" spans="1:22" x14ac:dyDescent="0.3">
      <c r="A192" s="1">
        <v>46.780828</v>
      </c>
      <c r="B192" s="1">
        <v>-117.080190999999</v>
      </c>
      <c r="C192" s="1" t="s">
        <v>719</v>
      </c>
      <c r="D192" s="1">
        <v>191</v>
      </c>
      <c r="E192" s="1">
        <v>2015</v>
      </c>
      <c r="F192" s="1" t="s">
        <v>354</v>
      </c>
      <c r="G192" s="1" t="s">
        <v>809</v>
      </c>
      <c r="H192" s="1">
        <v>22</v>
      </c>
      <c r="I192" s="1" t="s">
        <v>368</v>
      </c>
      <c r="J192" s="1">
        <v>724</v>
      </c>
      <c r="K192" s="1">
        <v>56</v>
      </c>
      <c r="L192" s="1">
        <v>668</v>
      </c>
      <c r="M192" s="1">
        <v>361</v>
      </c>
      <c r="N192" s="1">
        <v>20</v>
      </c>
      <c r="O192" s="1">
        <v>341</v>
      </c>
      <c r="V192" s="1" t="s">
        <v>397</v>
      </c>
    </row>
    <row r="193" spans="1:22" x14ac:dyDescent="0.3">
      <c r="A193" s="1">
        <v>46.780799000000002</v>
      </c>
      <c r="B193" s="1">
        <v>-117.07977299999899</v>
      </c>
      <c r="C193" s="1" t="s">
        <v>491</v>
      </c>
      <c r="D193" s="1">
        <v>192</v>
      </c>
      <c r="E193" s="1">
        <v>2015</v>
      </c>
      <c r="F193" s="1" t="s">
        <v>795</v>
      </c>
      <c r="G193" s="1" t="s">
        <v>799</v>
      </c>
      <c r="H193" s="1">
        <v>23</v>
      </c>
      <c r="I193" s="1" t="s">
        <v>368</v>
      </c>
      <c r="J193" s="1">
        <v>1013</v>
      </c>
      <c r="K193" s="1">
        <v>259</v>
      </c>
      <c r="L193" s="1">
        <v>754</v>
      </c>
      <c r="M193" s="1">
        <v>236</v>
      </c>
      <c r="N193" s="1">
        <v>16</v>
      </c>
      <c r="O193" s="1">
        <v>220</v>
      </c>
      <c r="V193" s="1" t="s">
        <v>832</v>
      </c>
    </row>
    <row r="194" spans="1:22" x14ac:dyDescent="0.3">
      <c r="A194" s="1">
        <v>46.780763</v>
      </c>
      <c r="B194" s="1">
        <v>-117.079354999999</v>
      </c>
      <c r="C194" s="1" t="s">
        <v>536</v>
      </c>
      <c r="D194" s="1">
        <v>193</v>
      </c>
      <c r="E194" s="1">
        <v>2015</v>
      </c>
      <c r="F194" s="1" t="s">
        <v>353</v>
      </c>
      <c r="G194" s="1" t="s">
        <v>800</v>
      </c>
      <c r="H194" s="1">
        <v>24</v>
      </c>
      <c r="I194" s="1" t="s">
        <v>368</v>
      </c>
      <c r="J194" s="1">
        <v>1398</v>
      </c>
      <c r="K194" s="1">
        <v>55</v>
      </c>
      <c r="L194" s="1">
        <v>1343</v>
      </c>
      <c r="M194" s="1">
        <v>512</v>
      </c>
      <c r="N194" s="1">
        <v>19</v>
      </c>
      <c r="O194" s="1">
        <v>493</v>
      </c>
      <c r="Q194" s="1">
        <v>13.8</v>
      </c>
      <c r="R194" s="1">
        <v>13.2</v>
      </c>
      <c r="S194" s="1">
        <v>64.8</v>
      </c>
      <c r="T194" s="1">
        <v>34.1</v>
      </c>
      <c r="U194" s="1">
        <v>55.9</v>
      </c>
      <c r="V194" s="1" t="s">
        <v>397</v>
      </c>
    </row>
    <row r="195" spans="1:22" x14ac:dyDescent="0.3">
      <c r="A195" s="1">
        <v>46.780663533999999</v>
      </c>
      <c r="B195" s="1">
        <v>-117.078913116999</v>
      </c>
      <c r="C195" s="1" t="s">
        <v>736</v>
      </c>
      <c r="D195" s="1">
        <v>194</v>
      </c>
      <c r="E195" s="1">
        <v>2015</v>
      </c>
      <c r="F195" s="1" t="s">
        <v>354</v>
      </c>
      <c r="G195" s="1" t="s">
        <v>810</v>
      </c>
      <c r="H195" s="1">
        <v>25</v>
      </c>
      <c r="I195" s="1" t="s">
        <v>368</v>
      </c>
      <c r="J195" s="1">
        <v>398</v>
      </c>
      <c r="K195" s="1">
        <v>56</v>
      </c>
      <c r="L195" s="1">
        <v>342</v>
      </c>
      <c r="M195" s="1">
        <v>198</v>
      </c>
      <c r="N195" s="1">
        <v>20</v>
      </c>
      <c r="O195" s="1">
        <v>178</v>
      </c>
      <c r="V195" s="1" t="s">
        <v>397</v>
      </c>
    </row>
    <row r="196" spans="1:22" x14ac:dyDescent="0.3">
      <c r="A196" s="1">
        <v>46.780695999999999</v>
      </c>
      <c r="B196" s="1">
        <v>-117.07851899999901</v>
      </c>
      <c r="C196" s="1" t="s">
        <v>737</v>
      </c>
      <c r="D196" s="1">
        <v>195</v>
      </c>
      <c r="E196" s="1">
        <v>2015</v>
      </c>
      <c r="F196" s="1" t="s">
        <v>354</v>
      </c>
      <c r="G196" s="1" t="s">
        <v>810</v>
      </c>
      <c r="H196" s="1">
        <v>26</v>
      </c>
      <c r="I196" s="1" t="s">
        <v>368</v>
      </c>
      <c r="J196" s="1">
        <v>609</v>
      </c>
      <c r="K196" s="1">
        <v>56</v>
      </c>
      <c r="L196" s="1">
        <v>553</v>
      </c>
      <c r="M196" s="1">
        <v>310</v>
      </c>
      <c r="N196" s="1">
        <v>20</v>
      </c>
      <c r="O196" s="1">
        <v>290</v>
      </c>
      <c r="V196" s="1" t="s">
        <v>397</v>
      </c>
    </row>
    <row r="197" spans="1:22" x14ac:dyDescent="0.3">
      <c r="A197" s="1">
        <v>46.780701000000001</v>
      </c>
      <c r="B197" s="1">
        <v>-117.07810099999899</v>
      </c>
      <c r="C197" s="1" t="s">
        <v>753</v>
      </c>
      <c r="D197" s="1">
        <v>196</v>
      </c>
      <c r="E197" s="1">
        <v>2015</v>
      </c>
      <c r="F197" s="1" t="s">
        <v>354</v>
      </c>
      <c r="G197" s="1" t="s">
        <v>811</v>
      </c>
      <c r="H197" s="1">
        <v>27</v>
      </c>
      <c r="I197" s="1" t="s">
        <v>368</v>
      </c>
      <c r="J197" s="1">
        <v>966</v>
      </c>
      <c r="K197" s="1">
        <v>56</v>
      </c>
      <c r="L197" s="1">
        <v>910</v>
      </c>
      <c r="M197" s="1">
        <v>533</v>
      </c>
      <c r="N197" s="1">
        <v>20</v>
      </c>
      <c r="O197" s="1">
        <v>513</v>
      </c>
      <c r="V197" s="1" t="s">
        <v>397</v>
      </c>
    </row>
    <row r="198" spans="1:22" x14ac:dyDescent="0.3">
      <c r="A198" s="1">
        <v>46.780638000000003</v>
      </c>
      <c r="B198" s="1">
        <v>-117.077682999999</v>
      </c>
      <c r="C198" s="1" t="s">
        <v>768</v>
      </c>
      <c r="D198" s="1">
        <v>197</v>
      </c>
      <c r="E198" s="1">
        <v>2015</v>
      </c>
      <c r="F198" s="1" t="s">
        <v>354</v>
      </c>
      <c r="G198" s="1" t="s">
        <v>812</v>
      </c>
      <c r="H198" s="1">
        <v>28</v>
      </c>
      <c r="I198" s="1" t="s">
        <v>368</v>
      </c>
      <c r="J198" s="1">
        <v>491</v>
      </c>
      <c r="K198" s="1">
        <v>56</v>
      </c>
      <c r="L198" s="1">
        <v>435</v>
      </c>
      <c r="M198" s="1">
        <v>252</v>
      </c>
      <c r="N198" s="1">
        <v>20</v>
      </c>
      <c r="O198" s="1">
        <v>232</v>
      </c>
      <c r="V198" s="1" t="s">
        <v>397</v>
      </c>
    </row>
    <row r="199" spans="1:22" x14ac:dyDescent="0.3">
      <c r="A199" s="1">
        <v>46.780802000000001</v>
      </c>
      <c r="B199" s="1">
        <v>-117.077264999999</v>
      </c>
      <c r="C199" s="1" t="s">
        <v>769</v>
      </c>
      <c r="D199" s="1">
        <v>198</v>
      </c>
      <c r="E199" s="1">
        <v>2015</v>
      </c>
      <c r="F199" s="1" t="s">
        <v>354</v>
      </c>
      <c r="G199" s="1" t="s">
        <v>812</v>
      </c>
      <c r="H199" s="1">
        <v>29</v>
      </c>
      <c r="I199" s="1" t="s">
        <v>368</v>
      </c>
      <c r="J199" s="1">
        <v>570</v>
      </c>
      <c r="K199" s="1">
        <v>56</v>
      </c>
      <c r="L199" s="1">
        <v>514</v>
      </c>
      <c r="M199" s="1">
        <v>314</v>
      </c>
      <c r="N199" s="1">
        <v>20</v>
      </c>
      <c r="O199" s="1">
        <v>294</v>
      </c>
      <c r="V199" s="1" t="s">
        <v>397</v>
      </c>
    </row>
    <row r="200" spans="1:22" x14ac:dyDescent="0.3">
      <c r="A200" s="1">
        <v>46.780576000000003</v>
      </c>
      <c r="B200" s="1">
        <v>-117.07684699999901</v>
      </c>
      <c r="C200" s="1" t="s">
        <v>782</v>
      </c>
      <c r="D200" s="1">
        <v>199</v>
      </c>
      <c r="E200" s="1">
        <v>2015</v>
      </c>
      <c r="F200" s="1" t="s">
        <v>354</v>
      </c>
      <c r="G200" s="1" t="s">
        <v>813</v>
      </c>
      <c r="H200" s="1">
        <v>30</v>
      </c>
      <c r="I200" s="1" t="s">
        <v>368</v>
      </c>
      <c r="J200" s="1">
        <v>1256</v>
      </c>
      <c r="K200" s="1">
        <v>56</v>
      </c>
      <c r="L200" s="1">
        <v>1200</v>
      </c>
      <c r="M200" s="1">
        <v>685</v>
      </c>
      <c r="N200" s="1">
        <v>20</v>
      </c>
      <c r="O200" s="1">
        <v>665</v>
      </c>
      <c r="V200" s="1" t="s">
        <v>397</v>
      </c>
    </row>
    <row r="201" spans="1:22" x14ac:dyDescent="0.3">
      <c r="A201" s="1">
        <v>46.781053102999998</v>
      </c>
      <c r="B201" s="1">
        <v>-117.086626194999</v>
      </c>
      <c r="C201" s="1" t="s">
        <v>550</v>
      </c>
      <c r="D201" s="1">
        <v>200</v>
      </c>
      <c r="E201" s="1">
        <v>2015</v>
      </c>
      <c r="F201" s="1" t="s">
        <v>355</v>
      </c>
      <c r="G201" s="1" t="s">
        <v>801</v>
      </c>
      <c r="H201" s="1">
        <v>7</v>
      </c>
      <c r="I201" s="1" t="s">
        <v>362</v>
      </c>
      <c r="M201" s="1">
        <v>1316</v>
      </c>
      <c r="N201" s="1">
        <v>14</v>
      </c>
      <c r="O201" s="1">
        <v>1302</v>
      </c>
      <c r="Q201" s="1">
        <v>13.6</v>
      </c>
      <c r="R201" s="1">
        <v>4.2</v>
      </c>
      <c r="S201" s="1">
        <v>68.400000000000006</v>
      </c>
      <c r="T201" s="1">
        <v>27.3</v>
      </c>
      <c r="U201" s="1">
        <v>55.5</v>
      </c>
      <c r="V201" s="1" t="s">
        <v>835</v>
      </c>
    </row>
    <row r="202" spans="1:22" x14ac:dyDescent="0.3">
      <c r="A202" s="1">
        <v>46.781049000000003</v>
      </c>
      <c r="B202" s="1">
        <v>-117.086241999999</v>
      </c>
      <c r="C202" s="1" t="s">
        <v>551</v>
      </c>
      <c r="D202" s="1">
        <v>201</v>
      </c>
      <c r="E202" s="1">
        <v>2015</v>
      </c>
      <c r="F202" s="1" t="s">
        <v>355</v>
      </c>
      <c r="G202" s="1" t="s">
        <v>801</v>
      </c>
      <c r="H202" s="1">
        <v>8</v>
      </c>
      <c r="I202" s="1" t="s">
        <v>362</v>
      </c>
      <c r="M202" s="1">
        <v>745</v>
      </c>
      <c r="N202" s="1">
        <v>14</v>
      </c>
      <c r="O202" s="1">
        <v>731</v>
      </c>
      <c r="Q202" s="1">
        <v>14.6</v>
      </c>
      <c r="R202" s="1">
        <v>4.3</v>
      </c>
      <c r="S202" s="1">
        <v>67.599999999999994</v>
      </c>
      <c r="T202" s="1">
        <v>32.799999999999997</v>
      </c>
      <c r="U202" s="1">
        <v>51.5</v>
      </c>
      <c r="V202" s="1" t="s">
        <v>835</v>
      </c>
    </row>
    <row r="203" spans="1:22" x14ac:dyDescent="0.3">
      <c r="A203" s="1">
        <v>46.780954000000001</v>
      </c>
      <c r="B203" s="1">
        <v>-117.08582399999899</v>
      </c>
      <c r="C203" s="1" t="s">
        <v>570</v>
      </c>
      <c r="D203" s="1">
        <v>202</v>
      </c>
      <c r="E203" s="1">
        <v>2015</v>
      </c>
      <c r="F203" s="1" t="s">
        <v>355</v>
      </c>
      <c r="G203" s="1" t="s">
        <v>802</v>
      </c>
      <c r="H203" s="1">
        <v>9</v>
      </c>
      <c r="I203" s="1" t="s">
        <v>362</v>
      </c>
      <c r="M203" s="1">
        <v>1199</v>
      </c>
      <c r="N203" s="1">
        <v>14</v>
      </c>
      <c r="O203" s="1">
        <v>1185</v>
      </c>
      <c r="Q203" s="1">
        <v>10</v>
      </c>
      <c r="R203" s="1">
        <v>5.0999999999999996</v>
      </c>
      <c r="S203" s="1">
        <v>72.8</v>
      </c>
      <c r="T203" s="1">
        <v>21.1</v>
      </c>
      <c r="U203" s="1">
        <v>59.5</v>
      </c>
      <c r="V203" s="1" t="s">
        <v>835</v>
      </c>
    </row>
    <row r="204" spans="1:22" x14ac:dyDescent="0.3">
      <c r="A204" s="1">
        <v>46.781072000000002</v>
      </c>
      <c r="B204" s="1">
        <v>-117.085405999999</v>
      </c>
      <c r="C204" s="1" t="s">
        <v>589</v>
      </c>
      <c r="D204" s="1">
        <v>203</v>
      </c>
      <c r="E204" s="1">
        <v>2015</v>
      </c>
      <c r="F204" s="1" t="s">
        <v>355</v>
      </c>
      <c r="G204" s="1" t="s">
        <v>803</v>
      </c>
      <c r="H204" s="1">
        <v>10</v>
      </c>
      <c r="I204" s="1" t="s">
        <v>362</v>
      </c>
      <c r="M204" s="1">
        <v>591</v>
      </c>
      <c r="N204" s="1">
        <v>14</v>
      </c>
      <c r="O204" s="1">
        <v>577</v>
      </c>
      <c r="Q204" s="1">
        <v>12.7</v>
      </c>
      <c r="R204" s="1">
        <v>3.7</v>
      </c>
      <c r="S204" s="1">
        <v>68.400000000000006</v>
      </c>
      <c r="T204" s="1">
        <v>22.9</v>
      </c>
      <c r="U204" s="1">
        <v>49.8</v>
      </c>
      <c r="V204" s="1" t="s">
        <v>835</v>
      </c>
    </row>
    <row r="205" spans="1:22" x14ac:dyDescent="0.3">
      <c r="A205" s="1">
        <v>46.780920000000002</v>
      </c>
      <c r="B205" s="1">
        <v>-117.084987999999</v>
      </c>
      <c r="C205" s="1" t="s">
        <v>613</v>
      </c>
      <c r="D205" s="1">
        <v>204</v>
      </c>
      <c r="E205" s="1">
        <v>2015</v>
      </c>
      <c r="F205" s="1" t="s">
        <v>355</v>
      </c>
      <c r="G205" s="1" t="s">
        <v>804</v>
      </c>
      <c r="H205" s="1">
        <v>11</v>
      </c>
      <c r="I205" s="1" t="s">
        <v>362</v>
      </c>
      <c r="M205" s="1">
        <v>1031</v>
      </c>
      <c r="N205" s="1">
        <v>14</v>
      </c>
      <c r="O205" s="1">
        <v>1017</v>
      </c>
      <c r="Q205" s="1">
        <v>11.6</v>
      </c>
      <c r="R205" s="1">
        <v>4.5</v>
      </c>
      <c r="S205" s="1">
        <v>68.7</v>
      </c>
      <c r="T205" s="1">
        <v>22</v>
      </c>
      <c r="U205" s="1">
        <v>53.7</v>
      </c>
      <c r="V205" s="1" t="s">
        <v>835</v>
      </c>
    </row>
    <row r="206" spans="1:22" x14ac:dyDescent="0.3">
      <c r="A206" s="1">
        <v>46.781008999999997</v>
      </c>
      <c r="B206" s="1">
        <v>-117.084569999999</v>
      </c>
      <c r="C206" s="1" t="s">
        <v>636</v>
      </c>
      <c r="D206" s="1">
        <v>205</v>
      </c>
      <c r="E206" s="1">
        <v>2015</v>
      </c>
      <c r="F206" s="1" t="s">
        <v>355</v>
      </c>
      <c r="G206" s="1" t="s">
        <v>805</v>
      </c>
      <c r="H206" s="1">
        <v>12</v>
      </c>
      <c r="I206" s="1" t="s">
        <v>362</v>
      </c>
      <c r="M206" s="1">
        <v>869</v>
      </c>
      <c r="N206" s="1">
        <v>14</v>
      </c>
      <c r="O206" s="1">
        <v>855</v>
      </c>
      <c r="Q206" s="1">
        <v>11.6</v>
      </c>
      <c r="R206" s="1">
        <v>5.4</v>
      </c>
      <c r="S206" s="1">
        <v>70.400000000000006</v>
      </c>
      <c r="T206" s="1">
        <v>25.7</v>
      </c>
      <c r="U206" s="1">
        <v>57.1</v>
      </c>
      <c r="V206" s="1" t="s">
        <v>835</v>
      </c>
    </row>
    <row r="207" spans="1:22" x14ac:dyDescent="0.3">
      <c r="A207" s="1">
        <v>46.780962000000002</v>
      </c>
      <c r="B207" s="1">
        <v>-117.08415199999899</v>
      </c>
      <c r="C207" s="1" t="s">
        <v>653</v>
      </c>
      <c r="D207" s="1">
        <v>206</v>
      </c>
      <c r="E207" s="1">
        <v>2015</v>
      </c>
      <c r="F207" s="1" t="s">
        <v>355</v>
      </c>
      <c r="G207" s="1" t="s">
        <v>806</v>
      </c>
      <c r="H207" s="1">
        <v>13</v>
      </c>
      <c r="I207" s="1" t="s">
        <v>362</v>
      </c>
      <c r="M207" s="1">
        <v>1062</v>
      </c>
      <c r="N207" s="1">
        <v>14</v>
      </c>
      <c r="O207" s="1">
        <v>1048</v>
      </c>
      <c r="Q207" s="1">
        <v>10.3</v>
      </c>
      <c r="R207" s="1">
        <v>5.7</v>
      </c>
      <c r="S207" s="1">
        <v>69.7</v>
      </c>
      <c r="T207" s="1">
        <v>22</v>
      </c>
      <c r="U207" s="1">
        <v>61</v>
      </c>
      <c r="V207" s="1" t="s">
        <v>835</v>
      </c>
    </row>
    <row r="208" spans="1:22" x14ac:dyDescent="0.3">
      <c r="A208" s="1">
        <v>46.781039378000003</v>
      </c>
      <c r="B208" s="1">
        <v>-117.08375497399901</v>
      </c>
      <c r="C208" s="1" t="s">
        <v>654</v>
      </c>
      <c r="D208" s="1">
        <v>207</v>
      </c>
      <c r="E208" s="1">
        <v>2015</v>
      </c>
      <c r="F208" s="1" t="s">
        <v>355</v>
      </c>
      <c r="G208" s="1" t="s">
        <v>806</v>
      </c>
      <c r="H208" s="1">
        <v>14</v>
      </c>
      <c r="I208" s="1" t="s">
        <v>362</v>
      </c>
      <c r="M208" s="1">
        <v>1342</v>
      </c>
      <c r="N208" s="1">
        <v>14</v>
      </c>
      <c r="O208" s="1">
        <v>1328</v>
      </c>
      <c r="Q208" s="1">
        <v>10.7</v>
      </c>
      <c r="R208" s="1">
        <v>5</v>
      </c>
      <c r="S208" s="1">
        <v>71.099999999999994</v>
      </c>
      <c r="T208" s="1">
        <v>21.9</v>
      </c>
      <c r="U208" s="1">
        <v>58.2</v>
      </c>
      <c r="V208" s="1" t="s">
        <v>835</v>
      </c>
    </row>
    <row r="209" spans="1:22" x14ac:dyDescent="0.3">
      <c r="A209" s="1">
        <v>46.780946</v>
      </c>
      <c r="B209" s="1">
        <v>-117.083315999999</v>
      </c>
      <c r="C209" s="1" t="s">
        <v>430</v>
      </c>
      <c r="D209" s="1">
        <v>208</v>
      </c>
      <c r="E209" s="1">
        <v>2015</v>
      </c>
      <c r="F209" s="1" t="s">
        <v>795</v>
      </c>
      <c r="G209" s="1" t="s">
        <v>796</v>
      </c>
      <c r="H209" s="1">
        <v>15</v>
      </c>
      <c r="I209" s="1" t="s">
        <v>362</v>
      </c>
      <c r="J209" s="1">
        <v>951</v>
      </c>
      <c r="K209" s="1">
        <v>259</v>
      </c>
      <c r="L209" s="1">
        <v>692</v>
      </c>
      <c r="M209" s="1">
        <v>214</v>
      </c>
      <c r="N209" s="1">
        <v>16</v>
      </c>
      <c r="O209" s="1">
        <v>198</v>
      </c>
      <c r="V209" s="1" t="s">
        <v>827</v>
      </c>
    </row>
    <row r="210" spans="1:22" x14ac:dyDescent="0.3">
      <c r="A210" s="1">
        <v>46.781014999999996</v>
      </c>
      <c r="B210" s="1">
        <v>-117.08289799999901</v>
      </c>
      <c r="C210" s="1" t="s">
        <v>453</v>
      </c>
      <c r="D210" s="1">
        <v>209</v>
      </c>
      <c r="E210" s="1">
        <v>2015</v>
      </c>
      <c r="F210" s="1" t="s">
        <v>795</v>
      </c>
      <c r="G210" s="1" t="s">
        <v>797</v>
      </c>
      <c r="H210" s="1">
        <v>16</v>
      </c>
      <c r="I210" s="1" t="s">
        <v>362</v>
      </c>
      <c r="J210" s="1">
        <v>1275</v>
      </c>
      <c r="K210" s="1">
        <v>259</v>
      </c>
      <c r="L210" s="1">
        <v>1016</v>
      </c>
      <c r="M210" s="1">
        <v>312</v>
      </c>
      <c r="N210" s="1">
        <v>16</v>
      </c>
      <c r="O210" s="1">
        <v>296</v>
      </c>
      <c r="P210" s="1">
        <v>46.2</v>
      </c>
      <c r="R210" s="1">
        <v>7.5</v>
      </c>
      <c r="U210" s="1">
        <v>48.7</v>
      </c>
      <c r="V210" s="1" t="s">
        <v>822</v>
      </c>
    </row>
    <row r="211" spans="1:22" x14ac:dyDescent="0.3">
      <c r="A211" s="1">
        <v>46.781052000000003</v>
      </c>
      <c r="B211" s="1">
        <v>-117.08247999999899</v>
      </c>
      <c r="C211" s="1" t="s">
        <v>470</v>
      </c>
      <c r="D211" s="1">
        <v>210</v>
      </c>
      <c r="E211" s="1">
        <v>2015</v>
      </c>
      <c r="F211" s="1" t="s">
        <v>795</v>
      </c>
      <c r="G211" s="1" t="s">
        <v>798</v>
      </c>
      <c r="H211" s="1">
        <v>17</v>
      </c>
      <c r="I211" s="1" t="s">
        <v>362</v>
      </c>
      <c r="J211" s="1">
        <v>1251</v>
      </c>
      <c r="K211" s="1">
        <v>259</v>
      </c>
      <c r="L211" s="1">
        <v>992</v>
      </c>
      <c r="M211" s="1">
        <v>359</v>
      </c>
      <c r="N211" s="1">
        <v>16</v>
      </c>
      <c r="O211" s="1">
        <v>343</v>
      </c>
      <c r="P211" s="1">
        <v>48.1</v>
      </c>
      <c r="R211" s="1">
        <v>6.1</v>
      </c>
      <c r="U211" s="1">
        <v>46.2</v>
      </c>
      <c r="V211" s="1" t="s">
        <v>822</v>
      </c>
    </row>
    <row r="212" spans="1:22" x14ac:dyDescent="0.3">
      <c r="A212" s="1">
        <v>46.780853999999998</v>
      </c>
      <c r="B212" s="1">
        <v>-117.082061999999</v>
      </c>
      <c r="C212" s="1" t="s">
        <v>677</v>
      </c>
      <c r="D212" s="1">
        <v>211</v>
      </c>
      <c r="E212" s="1">
        <v>2015</v>
      </c>
      <c r="F212" s="1" t="s">
        <v>355</v>
      </c>
      <c r="G212" s="1" t="s">
        <v>807</v>
      </c>
      <c r="H212" s="1">
        <v>18</v>
      </c>
      <c r="I212" s="1" t="s">
        <v>362</v>
      </c>
      <c r="M212" s="1">
        <v>650</v>
      </c>
      <c r="N212" s="1">
        <v>14</v>
      </c>
      <c r="O212" s="1">
        <v>636</v>
      </c>
      <c r="Q212" s="1">
        <v>15.4</v>
      </c>
      <c r="R212" s="1">
        <v>4.3</v>
      </c>
      <c r="S212" s="1">
        <v>66.5</v>
      </c>
      <c r="T212" s="1">
        <v>38.6</v>
      </c>
      <c r="U212" s="1">
        <v>56.7</v>
      </c>
      <c r="V212" s="1" t="s">
        <v>835</v>
      </c>
    </row>
    <row r="213" spans="1:22" x14ac:dyDescent="0.3">
      <c r="A213" s="1">
        <v>46.780993000000002</v>
      </c>
      <c r="B213" s="1">
        <v>-117.081643999999</v>
      </c>
      <c r="C213" s="1" t="s">
        <v>678</v>
      </c>
      <c r="D213" s="1">
        <v>212</v>
      </c>
      <c r="E213" s="1">
        <v>2015</v>
      </c>
      <c r="F213" s="1" t="s">
        <v>355</v>
      </c>
      <c r="G213" s="1" t="s">
        <v>807</v>
      </c>
      <c r="H213" s="1">
        <v>19</v>
      </c>
      <c r="I213" s="1" t="s">
        <v>362</v>
      </c>
      <c r="M213" s="1">
        <v>457</v>
      </c>
      <c r="N213" s="1">
        <v>14</v>
      </c>
      <c r="O213" s="1">
        <v>443</v>
      </c>
      <c r="Q213" s="1">
        <v>15.3</v>
      </c>
      <c r="R213" s="1">
        <v>5.0999999999999996</v>
      </c>
      <c r="S213" s="1">
        <v>60</v>
      </c>
      <c r="T213" s="1">
        <v>41.1</v>
      </c>
      <c r="U213" s="1">
        <v>58.5</v>
      </c>
      <c r="V213" s="1" t="s">
        <v>835</v>
      </c>
    </row>
    <row r="214" spans="1:22" x14ac:dyDescent="0.3">
      <c r="A214" s="1">
        <v>46.780994999999997</v>
      </c>
      <c r="B214" s="1">
        <v>-117.08122599999901</v>
      </c>
      <c r="C214" s="1" t="s">
        <v>408</v>
      </c>
      <c r="D214" s="1">
        <v>213</v>
      </c>
      <c r="E214" s="1">
        <v>2015</v>
      </c>
      <c r="F214" s="1" t="s">
        <v>352</v>
      </c>
      <c r="G214" s="1" t="s">
        <v>794</v>
      </c>
      <c r="H214" s="1">
        <v>20</v>
      </c>
      <c r="I214" s="1" t="s">
        <v>362</v>
      </c>
      <c r="M214" s="1">
        <v>892</v>
      </c>
      <c r="N214" s="1">
        <v>16</v>
      </c>
      <c r="O214" s="1">
        <v>876</v>
      </c>
      <c r="Q214" s="1">
        <v>12.7</v>
      </c>
      <c r="R214" s="1">
        <v>10.8</v>
      </c>
      <c r="S214" s="1">
        <v>64.099999999999994</v>
      </c>
      <c r="U214" s="1">
        <v>54.5</v>
      </c>
      <c r="V214" s="1" t="s">
        <v>397</v>
      </c>
    </row>
    <row r="215" spans="1:22" x14ac:dyDescent="0.3">
      <c r="A215" s="1">
        <v>46.780850999999998</v>
      </c>
      <c r="B215" s="1">
        <v>-117.080807999999</v>
      </c>
      <c r="C215" s="1" t="s">
        <v>699</v>
      </c>
      <c r="D215" s="1">
        <v>214</v>
      </c>
      <c r="E215" s="1">
        <v>2015</v>
      </c>
      <c r="F215" s="1" t="s">
        <v>354</v>
      </c>
      <c r="G215" s="1" t="s">
        <v>808</v>
      </c>
      <c r="H215" s="1">
        <v>21</v>
      </c>
      <c r="I215" s="1" t="s">
        <v>362</v>
      </c>
      <c r="J215" s="1">
        <v>955</v>
      </c>
      <c r="K215" s="1">
        <v>56</v>
      </c>
      <c r="L215" s="1">
        <v>899</v>
      </c>
      <c r="M215" s="1">
        <v>509</v>
      </c>
      <c r="N215" s="1">
        <v>20</v>
      </c>
      <c r="O215" s="1">
        <v>489</v>
      </c>
      <c r="V215" s="1" t="s">
        <v>397</v>
      </c>
    </row>
    <row r="216" spans="1:22" x14ac:dyDescent="0.3">
      <c r="A216" s="1">
        <v>46.781118063000001</v>
      </c>
      <c r="B216" s="1">
        <v>-117.080437712999</v>
      </c>
      <c r="C216" s="1" t="s">
        <v>700</v>
      </c>
      <c r="D216" s="1">
        <v>215</v>
      </c>
      <c r="E216" s="1">
        <v>2015</v>
      </c>
      <c r="F216" s="1" t="s">
        <v>354</v>
      </c>
      <c r="G216" s="1" t="s">
        <v>808</v>
      </c>
      <c r="H216" s="1">
        <v>22</v>
      </c>
      <c r="I216" s="1" t="s">
        <v>362</v>
      </c>
      <c r="J216" s="1">
        <v>1036</v>
      </c>
      <c r="K216" s="1">
        <v>56</v>
      </c>
      <c r="L216" s="1">
        <v>980</v>
      </c>
      <c r="M216" s="1">
        <v>528</v>
      </c>
      <c r="N216" s="1">
        <v>20</v>
      </c>
      <c r="O216" s="1">
        <v>508</v>
      </c>
      <c r="V216" s="1" t="s">
        <v>397</v>
      </c>
    </row>
    <row r="217" spans="1:22" x14ac:dyDescent="0.3">
      <c r="A217" s="1">
        <v>46.781084999999997</v>
      </c>
      <c r="B217" s="1">
        <v>-117.079971999999</v>
      </c>
      <c r="C217" s="1" t="s">
        <v>720</v>
      </c>
      <c r="D217" s="1">
        <v>216</v>
      </c>
      <c r="E217" s="1">
        <v>2015</v>
      </c>
      <c r="F217" s="1" t="s">
        <v>354</v>
      </c>
      <c r="G217" s="1" t="s">
        <v>809</v>
      </c>
      <c r="H217" s="1">
        <v>23</v>
      </c>
      <c r="I217" s="1" t="s">
        <v>362</v>
      </c>
      <c r="J217" s="1">
        <v>748</v>
      </c>
      <c r="K217" s="1">
        <v>56</v>
      </c>
      <c r="L217" s="1">
        <v>692</v>
      </c>
      <c r="M217" s="1">
        <v>361</v>
      </c>
      <c r="N217" s="1">
        <v>20</v>
      </c>
      <c r="O217" s="1">
        <v>341</v>
      </c>
      <c r="V217" s="1" t="s">
        <v>397</v>
      </c>
    </row>
    <row r="218" spans="1:22" x14ac:dyDescent="0.3">
      <c r="A218" s="1">
        <v>46.781049000000003</v>
      </c>
      <c r="B218" s="1">
        <v>-117.07955399999901</v>
      </c>
      <c r="C218" s="1" t="s">
        <v>492</v>
      </c>
      <c r="D218" s="1">
        <v>217</v>
      </c>
      <c r="E218" s="1">
        <v>2015</v>
      </c>
      <c r="F218" s="1" t="s">
        <v>795</v>
      </c>
      <c r="G218" s="1" t="s">
        <v>799</v>
      </c>
      <c r="H218" s="1">
        <v>24</v>
      </c>
      <c r="I218" s="1" t="s">
        <v>362</v>
      </c>
      <c r="J218" s="1">
        <v>991</v>
      </c>
      <c r="K218" s="1">
        <v>259</v>
      </c>
      <c r="L218" s="1">
        <v>732</v>
      </c>
      <c r="M218" s="1">
        <v>259</v>
      </c>
      <c r="N218" s="1">
        <v>16</v>
      </c>
      <c r="O218" s="1">
        <v>243</v>
      </c>
      <c r="V218" s="1" t="s">
        <v>833</v>
      </c>
    </row>
    <row r="219" spans="1:22" x14ac:dyDescent="0.3">
      <c r="A219" s="1">
        <v>46.780970000000003</v>
      </c>
      <c r="B219" s="1">
        <v>-117.079135999999</v>
      </c>
      <c r="C219" s="1" t="s">
        <v>537</v>
      </c>
      <c r="D219" s="1">
        <v>218</v>
      </c>
      <c r="E219" s="1">
        <v>2015</v>
      </c>
      <c r="F219" s="1" t="s">
        <v>353</v>
      </c>
      <c r="G219" s="1" t="s">
        <v>800</v>
      </c>
      <c r="H219" s="1">
        <v>25</v>
      </c>
      <c r="I219" s="1" t="s">
        <v>362</v>
      </c>
      <c r="M219" s="1">
        <v>718</v>
      </c>
      <c r="N219" s="1">
        <v>19</v>
      </c>
      <c r="O219" s="1">
        <v>699</v>
      </c>
      <c r="Q219" s="1">
        <v>12.2</v>
      </c>
      <c r="R219" s="1">
        <v>10.9</v>
      </c>
      <c r="S219" s="1">
        <v>65.900000000000006</v>
      </c>
      <c r="T219" s="1">
        <v>31.4</v>
      </c>
      <c r="U219" s="1">
        <v>56.3</v>
      </c>
      <c r="V219" s="1" t="s">
        <v>397</v>
      </c>
    </row>
    <row r="220" spans="1:22" x14ac:dyDescent="0.3">
      <c r="A220" s="1">
        <v>46.780982000000002</v>
      </c>
      <c r="B220" s="1">
        <v>-117.078717999999</v>
      </c>
      <c r="C220" s="1" t="s">
        <v>538</v>
      </c>
      <c r="D220" s="1">
        <v>219</v>
      </c>
      <c r="E220" s="1">
        <v>2015</v>
      </c>
      <c r="F220" s="1" t="s">
        <v>353</v>
      </c>
      <c r="G220" s="1" t="s">
        <v>800</v>
      </c>
      <c r="H220" s="1">
        <v>26</v>
      </c>
      <c r="I220" s="1" t="s">
        <v>362</v>
      </c>
      <c r="M220" s="1">
        <v>506</v>
      </c>
      <c r="N220" s="1">
        <v>19</v>
      </c>
      <c r="O220" s="1">
        <v>487</v>
      </c>
      <c r="Q220" s="1">
        <v>10.3</v>
      </c>
      <c r="R220" s="1">
        <v>11.4</v>
      </c>
      <c r="S220" s="1">
        <v>68.599999999999994</v>
      </c>
      <c r="T220" s="1">
        <v>27.2</v>
      </c>
      <c r="U220" s="1">
        <v>57.8</v>
      </c>
      <c r="V220" s="1" t="s">
        <v>397</v>
      </c>
    </row>
    <row r="221" spans="1:22" x14ac:dyDescent="0.3">
      <c r="A221" s="1">
        <v>46.780987000000003</v>
      </c>
      <c r="B221" s="1">
        <v>-117.078299999999</v>
      </c>
      <c r="C221" s="1" t="s">
        <v>738</v>
      </c>
      <c r="D221" s="1">
        <v>220</v>
      </c>
      <c r="E221" s="1">
        <v>2015</v>
      </c>
      <c r="F221" s="1" t="s">
        <v>354</v>
      </c>
      <c r="G221" s="1" t="s">
        <v>810</v>
      </c>
      <c r="H221" s="1">
        <v>27</v>
      </c>
      <c r="I221" s="1" t="s">
        <v>362</v>
      </c>
      <c r="J221" s="1">
        <v>598</v>
      </c>
      <c r="K221" s="1">
        <v>56</v>
      </c>
      <c r="L221" s="1">
        <v>542</v>
      </c>
      <c r="M221" s="1">
        <v>262</v>
      </c>
      <c r="N221" s="1">
        <v>20</v>
      </c>
      <c r="O221" s="1">
        <v>242</v>
      </c>
      <c r="V221" s="1" t="s">
        <v>397</v>
      </c>
    </row>
    <row r="222" spans="1:22" x14ac:dyDescent="0.3">
      <c r="A222" s="1">
        <v>46.780923999999999</v>
      </c>
      <c r="B222" s="1">
        <v>-117.07788199999899</v>
      </c>
      <c r="C222" s="1" t="s">
        <v>754</v>
      </c>
      <c r="D222" s="1">
        <v>221</v>
      </c>
      <c r="E222" s="1">
        <v>2015</v>
      </c>
      <c r="F222" s="1" t="s">
        <v>354</v>
      </c>
      <c r="G222" s="1" t="s">
        <v>811</v>
      </c>
      <c r="H222" s="1">
        <v>28</v>
      </c>
      <c r="I222" s="1" t="s">
        <v>362</v>
      </c>
      <c r="J222" s="1">
        <v>1042</v>
      </c>
      <c r="K222" s="1">
        <v>56</v>
      </c>
      <c r="L222" s="1">
        <v>986</v>
      </c>
      <c r="M222" s="1">
        <v>557</v>
      </c>
      <c r="N222" s="1">
        <v>20</v>
      </c>
      <c r="O222" s="1">
        <v>537</v>
      </c>
      <c r="V222" s="1" t="s">
        <v>397</v>
      </c>
    </row>
    <row r="223" spans="1:22" x14ac:dyDescent="0.3">
      <c r="A223" s="1">
        <v>46.781087999999997</v>
      </c>
      <c r="B223" s="1">
        <v>-117.077463999999</v>
      </c>
      <c r="C223" s="1" t="s">
        <v>755</v>
      </c>
      <c r="D223" s="1">
        <v>222</v>
      </c>
      <c r="E223" s="1">
        <v>2015</v>
      </c>
      <c r="F223" s="1" t="s">
        <v>354</v>
      </c>
      <c r="G223" s="1" t="s">
        <v>811</v>
      </c>
      <c r="H223" s="1">
        <v>29</v>
      </c>
      <c r="I223" s="1" t="s">
        <v>362</v>
      </c>
      <c r="J223" s="1">
        <v>812</v>
      </c>
      <c r="K223" s="1">
        <v>56</v>
      </c>
      <c r="L223" s="1">
        <v>756</v>
      </c>
      <c r="M223" s="1">
        <v>441</v>
      </c>
      <c r="N223" s="1">
        <v>20</v>
      </c>
      <c r="O223" s="1">
        <v>421</v>
      </c>
      <c r="V223" s="1" t="s">
        <v>397</v>
      </c>
    </row>
    <row r="224" spans="1:22" x14ac:dyDescent="0.3">
      <c r="A224" s="1">
        <v>46.780861999999999</v>
      </c>
      <c r="B224" s="1">
        <v>-117.077045999999</v>
      </c>
      <c r="C224" s="1" t="s">
        <v>770</v>
      </c>
      <c r="D224" s="1">
        <v>223</v>
      </c>
      <c r="E224" s="1">
        <v>2015</v>
      </c>
      <c r="F224" s="1" t="s">
        <v>354</v>
      </c>
      <c r="G224" s="1" t="s">
        <v>812</v>
      </c>
      <c r="H224" s="1">
        <v>30</v>
      </c>
      <c r="I224" s="1" t="s">
        <v>362</v>
      </c>
      <c r="J224" s="1">
        <v>587</v>
      </c>
      <c r="K224" s="1">
        <v>56</v>
      </c>
      <c r="L224" s="1">
        <v>531</v>
      </c>
      <c r="M224" s="1">
        <v>279</v>
      </c>
      <c r="N224" s="1">
        <v>20</v>
      </c>
      <c r="O224" s="1">
        <v>259</v>
      </c>
      <c r="V224" s="1" t="s">
        <v>397</v>
      </c>
    </row>
    <row r="225" spans="1:22" x14ac:dyDescent="0.3">
      <c r="A225" s="1">
        <v>46.780985999999999</v>
      </c>
      <c r="B225" s="1">
        <v>-117.076627999999</v>
      </c>
      <c r="C225" s="1" t="s">
        <v>783</v>
      </c>
      <c r="D225" s="1">
        <v>224</v>
      </c>
      <c r="E225" s="1">
        <v>2015</v>
      </c>
      <c r="F225" s="1" t="s">
        <v>354</v>
      </c>
      <c r="G225" s="1" t="s">
        <v>813</v>
      </c>
      <c r="H225" s="1">
        <v>31</v>
      </c>
      <c r="I225" s="1" t="s">
        <v>362</v>
      </c>
      <c r="J225" s="1">
        <v>617</v>
      </c>
      <c r="K225" s="1">
        <v>56</v>
      </c>
      <c r="L225" s="1">
        <v>561</v>
      </c>
      <c r="M225" s="1">
        <v>332</v>
      </c>
      <c r="N225" s="1">
        <v>20</v>
      </c>
      <c r="O225" s="1">
        <v>312</v>
      </c>
      <c r="V225" s="1" t="s">
        <v>397</v>
      </c>
    </row>
    <row r="226" spans="1:22" x14ac:dyDescent="0.3">
      <c r="A226" s="1">
        <v>46.781365000000001</v>
      </c>
      <c r="B226" s="1">
        <v>-117.086294999999</v>
      </c>
      <c r="C226" s="1" t="s">
        <v>552</v>
      </c>
      <c r="D226" s="1">
        <v>225</v>
      </c>
      <c r="E226" s="1">
        <v>2015</v>
      </c>
      <c r="F226" s="1" t="s">
        <v>355</v>
      </c>
      <c r="G226" s="1" t="s">
        <v>801</v>
      </c>
      <c r="H226" s="1">
        <v>7</v>
      </c>
      <c r="I226" s="1" t="s">
        <v>361</v>
      </c>
      <c r="J226" s="1">
        <v>4902</v>
      </c>
      <c r="K226" s="1">
        <v>316</v>
      </c>
      <c r="L226" s="1">
        <v>4586</v>
      </c>
      <c r="M226" s="1">
        <v>1971</v>
      </c>
      <c r="N226" s="1">
        <v>14</v>
      </c>
      <c r="O226" s="1">
        <v>1957</v>
      </c>
      <c r="Q226" s="1">
        <v>9.5</v>
      </c>
      <c r="R226" s="1">
        <v>9.1</v>
      </c>
      <c r="S226" s="1">
        <v>74.900000000000006</v>
      </c>
      <c r="T226" s="1">
        <v>24.9</v>
      </c>
      <c r="U226" s="1">
        <v>59.2</v>
      </c>
      <c r="V226" s="1" t="s">
        <v>836</v>
      </c>
    </row>
    <row r="227" spans="1:22" x14ac:dyDescent="0.3">
      <c r="A227" s="1">
        <v>46.781320618999999</v>
      </c>
      <c r="B227" s="1">
        <v>-117.085861262999</v>
      </c>
      <c r="C227" s="1" t="s">
        <v>571</v>
      </c>
      <c r="D227" s="1">
        <v>226</v>
      </c>
      <c r="E227" s="1">
        <v>2015</v>
      </c>
      <c r="F227" s="1" t="s">
        <v>355</v>
      </c>
      <c r="G227" s="1" t="s">
        <v>802</v>
      </c>
      <c r="H227" s="1">
        <v>8</v>
      </c>
      <c r="I227" s="1" t="s">
        <v>361</v>
      </c>
      <c r="M227" s="1">
        <v>1149</v>
      </c>
      <c r="N227" s="1">
        <v>14</v>
      </c>
      <c r="O227" s="1">
        <v>1135</v>
      </c>
      <c r="Q227" s="1">
        <v>9.8000000000000007</v>
      </c>
      <c r="R227" s="1">
        <v>4.8</v>
      </c>
      <c r="S227" s="1">
        <v>71.400000000000006</v>
      </c>
      <c r="T227" s="1">
        <v>20.2</v>
      </c>
      <c r="U227" s="1">
        <v>56.3</v>
      </c>
      <c r="V227" s="1" t="s">
        <v>835</v>
      </c>
    </row>
    <row r="228" spans="1:22" x14ac:dyDescent="0.3">
      <c r="A228" s="1">
        <v>46.781222028000002</v>
      </c>
      <c r="B228" s="1">
        <v>-117.085432781999</v>
      </c>
      <c r="C228" s="1" t="s">
        <v>591</v>
      </c>
      <c r="D228" s="1">
        <v>227</v>
      </c>
      <c r="E228" s="1">
        <v>2015</v>
      </c>
      <c r="F228" s="1" t="s">
        <v>355</v>
      </c>
      <c r="G228" s="1" t="s">
        <v>803</v>
      </c>
      <c r="H228" s="1">
        <v>9</v>
      </c>
      <c r="I228" s="1" t="s">
        <v>361</v>
      </c>
      <c r="M228" s="1">
        <v>1006</v>
      </c>
      <c r="N228" s="1">
        <v>14</v>
      </c>
      <c r="O228" s="1">
        <v>992</v>
      </c>
      <c r="Q228" s="1">
        <v>11.7</v>
      </c>
      <c r="R228" s="1">
        <v>4.3</v>
      </c>
      <c r="S228" s="1">
        <v>68.599999999999994</v>
      </c>
      <c r="T228" s="1">
        <v>22</v>
      </c>
      <c r="U228" s="1">
        <v>53.3</v>
      </c>
      <c r="V228" s="1" t="s">
        <v>835</v>
      </c>
    </row>
    <row r="229" spans="1:22" x14ac:dyDescent="0.3">
      <c r="A229" s="1">
        <v>46.781357999999997</v>
      </c>
      <c r="B229" s="1">
        <v>-117.08504099999899</v>
      </c>
      <c r="C229" s="1" t="s">
        <v>592</v>
      </c>
      <c r="D229" s="1">
        <v>228</v>
      </c>
      <c r="E229" s="1">
        <v>2015</v>
      </c>
      <c r="F229" s="1" t="s">
        <v>355</v>
      </c>
      <c r="G229" s="1" t="s">
        <v>803</v>
      </c>
      <c r="H229" s="1">
        <v>10</v>
      </c>
      <c r="I229" s="1" t="s">
        <v>361</v>
      </c>
      <c r="M229" s="1">
        <v>522</v>
      </c>
      <c r="N229" s="1">
        <v>14</v>
      </c>
      <c r="O229" s="1">
        <v>508</v>
      </c>
      <c r="Q229" s="1">
        <v>12.2</v>
      </c>
      <c r="R229" s="1">
        <v>3.9</v>
      </c>
      <c r="S229" s="1">
        <v>68.7</v>
      </c>
      <c r="T229" s="1">
        <v>21.2</v>
      </c>
      <c r="U229" s="1">
        <v>53.5</v>
      </c>
      <c r="V229" s="1" t="s">
        <v>835</v>
      </c>
    </row>
    <row r="230" spans="1:22" x14ac:dyDescent="0.3">
      <c r="A230" s="1">
        <v>46.781205999999997</v>
      </c>
      <c r="B230" s="1">
        <v>-117.084622999999</v>
      </c>
      <c r="C230" s="1" t="s">
        <v>615</v>
      </c>
      <c r="D230" s="1">
        <v>229</v>
      </c>
      <c r="E230" s="1">
        <v>2015</v>
      </c>
      <c r="F230" s="1" t="s">
        <v>355</v>
      </c>
      <c r="G230" s="1" t="s">
        <v>804</v>
      </c>
      <c r="H230" s="1">
        <v>11</v>
      </c>
      <c r="I230" s="1" t="s">
        <v>361</v>
      </c>
      <c r="M230" s="1">
        <v>1034</v>
      </c>
      <c r="N230" s="1">
        <v>14</v>
      </c>
      <c r="O230" s="1">
        <v>1020</v>
      </c>
      <c r="Q230" s="1">
        <v>12.6</v>
      </c>
      <c r="R230" s="1">
        <v>4.5999999999999996</v>
      </c>
      <c r="S230" s="1">
        <v>67.8</v>
      </c>
      <c r="T230" s="1">
        <v>25.1</v>
      </c>
      <c r="U230" s="1">
        <v>49.8</v>
      </c>
      <c r="V230" s="1" t="s">
        <v>835</v>
      </c>
    </row>
    <row r="231" spans="1:22" x14ac:dyDescent="0.3">
      <c r="A231" s="1">
        <v>46.781295</v>
      </c>
      <c r="B231" s="1">
        <v>-117.084204999999</v>
      </c>
      <c r="C231" s="1" t="s">
        <v>637</v>
      </c>
      <c r="D231" s="1">
        <v>230</v>
      </c>
      <c r="E231" s="1">
        <v>2015</v>
      </c>
      <c r="F231" s="1" t="s">
        <v>355</v>
      </c>
      <c r="G231" s="1" t="s">
        <v>805</v>
      </c>
      <c r="H231" s="1">
        <v>12</v>
      </c>
      <c r="I231" s="1" t="s">
        <v>361</v>
      </c>
      <c r="M231" s="1">
        <v>1196</v>
      </c>
      <c r="N231" s="1">
        <v>14</v>
      </c>
      <c r="O231" s="1">
        <v>1182</v>
      </c>
      <c r="Q231" s="1">
        <v>10.6</v>
      </c>
      <c r="R231" s="1">
        <v>5.4</v>
      </c>
      <c r="S231" s="1">
        <v>71.400000000000006</v>
      </c>
      <c r="T231" s="1">
        <v>23.1</v>
      </c>
      <c r="U231" s="1">
        <v>55.6</v>
      </c>
      <c r="V231" s="1" t="s">
        <v>835</v>
      </c>
    </row>
    <row r="232" spans="1:22" x14ac:dyDescent="0.3">
      <c r="A232" s="1">
        <v>46.781247999999998</v>
      </c>
      <c r="B232" s="1">
        <v>-117.08378699999901</v>
      </c>
      <c r="C232" s="1" t="s">
        <v>655</v>
      </c>
      <c r="D232" s="1">
        <v>231</v>
      </c>
      <c r="E232" s="1">
        <v>2015</v>
      </c>
      <c r="F232" s="1" t="s">
        <v>355</v>
      </c>
      <c r="G232" s="1" t="s">
        <v>806</v>
      </c>
      <c r="H232" s="1">
        <v>13</v>
      </c>
      <c r="I232" s="1" t="s">
        <v>361</v>
      </c>
      <c r="M232" s="1">
        <v>804</v>
      </c>
      <c r="N232" s="1">
        <v>14</v>
      </c>
      <c r="O232" s="1">
        <v>790</v>
      </c>
      <c r="Q232" s="1">
        <v>10</v>
      </c>
      <c r="R232" s="1">
        <v>5.5</v>
      </c>
      <c r="S232" s="1">
        <v>73.099999999999994</v>
      </c>
      <c r="T232" s="1">
        <v>21.4</v>
      </c>
      <c r="U232" s="1">
        <v>56.3</v>
      </c>
      <c r="V232" s="1" t="s">
        <v>837</v>
      </c>
    </row>
    <row r="233" spans="1:22" x14ac:dyDescent="0.3">
      <c r="A233" s="1">
        <v>46.781270442</v>
      </c>
      <c r="B233" s="1">
        <v>-117.08328225499901</v>
      </c>
      <c r="C233" s="1" t="s">
        <v>431</v>
      </c>
      <c r="D233" s="1">
        <v>232</v>
      </c>
      <c r="E233" s="1">
        <v>2015</v>
      </c>
      <c r="F233" s="1" t="s">
        <v>795</v>
      </c>
      <c r="G233" s="1" t="s">
        <v>796</v>
      </c>
      <c r="H233" s="1">
        <v>14</v>
      </c>
      <c r="I233" s="1" t="s">
        <v>361</v>
      </c>
      <c r="J233" s="1">
        <v>1098</v>
      </c>
      <c r="K233" s="1">
        <v>259</v>
      </c>
      <c r="L233" s="1">
        <v>839</v>
      </c>
      <c r="M233" s="1">
        <v>302</v>
      </c>
      <c r="N233" s="1">
        <v>16</v>
      </c>
      <c r="O233" s="1">
        <v>286</v>
      </c>
      <c r="V233" s="1" t="s">
        <v>828</v>
      </c>
    </row>
    <row r="234" spans="1:22" x14ac:dyDescent="0.3">
      <c r="A234" s="1">
        <v>46.781232000000003</v>
      </c>
      <c r="B234" s="1">
        <v>-117.082950999999</v>
      </c>
      <c r="C234" s="1" t="s">
        <v>432</v>
      </c>
      <c r="D234" s="1">
        <v>233</v>
      </c>
      <c r="E234" s="1">
        <v>2015</v>
      </c>
      <c r="F234" s="1" t="s">
        <v>795</v>
      </c>
      <c r="G234" s="1" t="s">
        <v>796</v>
      </c>
      <c r="H234" s="1">
        <v>15</v>
      </c>
      <c r="I234" s="1" t="s">
        <v>361</v>
      </c>
      <c r="J234" s="1">
        <v>1426</v>
      </c>
      <c r="K234" s="1">
        <v>259</v>
      </c>
      <c r="L234" s="1">
        <v>1167</v>
      </c>
      <c r="M234" s="1">
        <v>413</v>
      </c>
      <c r="N234" s="1">
        <v>16</v>
      </c>
      <c r="O234" s="1">
        <v>397</v>
      </c>
      <c r="P234" s="1">
        <v>48.9</v>
      </c>
      <c r="R234" s="1">
        <v>6.5</v>
      </c>
      <c r="U234" s="1">
        <v>50.6</v>
      </c>
      <c r="V234" s="1" t="s">
        <v>822</v>
      </c>
    </row>
    <row r="235" spans="1:22" x14ac:dyDescent="0.3">
      <c r="A235" s="1">
        <v>46.781300999999999</v>
      </c>
      <c r="B235" s="1">
        <v>-117.082532999999</v>
      </c>
      <c r="C235" s="1" t="s">
        <v>454</v>
      </c>
      <c r="D235" s="1">
        <v>234</v>
      </c>
      <c r="E235" s="1">
        <v>2015</v>
      </c>
      <c r="F235" s="1" t="s">
        <v>795</v>
      </c>
      <c r="G235" s="1" t="s">
        <v>797</v>
      </c>
      <c r="H235" s="1">
        <v>16</v>
      </c>
      <c r="I235" s="1" t="s">
        <v>361</v>
      </c>
      <c r="J235" s="1">
        <v>1742</v>
      </c>
      <c r="K235" s="1">
        <v>259</v>
      </c>
      <c r="L235" s="1">
        <v>1483</v>
      </c>
      <c r="M235" s="1">
        <v>483</v>
      </c>
      <c r="N235" s="1">
        <v>16</v>
      </c>
      <c r="O235" s="1">
        <v>467</v>
      </c>
      <c r="P235" s="1">
        <v>49.6</v>
      </c>
      <c r="R235" s="1">
        <v>6.6</v>
      </c>
      <c r="U235" s="1">
        <v>50.5</v>
      </c>
      <c r="V235" s="1" t="s">
        <v>397</v>
      </c>
    </row>
    <row r="236" spans="1:22" x14ac:dyDescent="0.3">
      <c r="A236" s="1">
        <v>46.781337999999998</v>
      </c>
      <c r="B236" s="1">
        <v>-117.08211499999901</v>
      </c>
      <c r="C236" s="1" t="s">
        <v>471</v>
      </c>
      <c r="D236" s="1">
        <v>235</v>
      </c>
      <c r="E236" s="1">
        <v>2015</v>
      </c>
      <c r="F236" s="1" t="s">
        <v>795</v>
      </c>
      <c r="G236" s="1" t="s">
        <v>798</v>
      </c>
      <c r="H236" s="1">
        <v>17</v>
      </c>
      <c r="I236" s="1" t="s">
        <v>361</v>
      </c>
      <c r="J236" s="1">
        <v>1531</v>
      </c>
      <c r="K236" s="1">
        <v>259</v>
      </c>
      <c r="L236" s="1">
        <v>1272</v>
      </c>
      <c r="M236" s="1">
        <v>359</v>
      </c>
      <c r="N236" s="1">
        <v>16</v>
      </c>
      <c r="O236" s="1">
        <v>343</v>
      </c>
      <c r="P236" s="1">
        <v>48.3</v>
      </c>
      <c r="R236" s="1">
        <v>5.7</v>
      </c>
      <c r="U236" s="1">
        <v>49.3</v>
      </c>
      <c r="V236" s="1" t="s">
        <v>397</v>
      </c>
    </row>
    <row r="237" spans="1:22" x14ac:dyDescent="0.3">
      <c r="A237" s="1">
        <v>46.781140000000001</v>
      </c>
      <c r="B237" s="1">
        <v>-117.081696999999</v>
      </c>
      <c r="C237" s="1" t="s">
        <v>679</v>
      </c>
      <c r="D237" s="1">
        <v>236</v>
      </c>
      <c r="E237" s="1">
        <v>2015</v>
      </c>
      <c r="F237" s="1" t="s">
        <v>355</v>
      </c>
      <c r="G237" s="1" t="s">
        <v>807</v>
      </c>
      <c r="H237" s="1">
        <v>18</v>
      </c>
      <c r="I237" s="1" t="s">
        <v>361</v>
      </c>
      <c r="M237" s="1">
        <v>445</v>
      </c>
      <c r="N237" s="1">
        <v>14</v>
      </c>
      <c r="O237" s="1">
        <v>431</v>
      </c>
      <c r="Q237" s="1">
        <v>13.3</v>
      </c>
      <c r="R237" s="1">
        <v>5.2</v>
      </c>
      <c r="S237" s="1">
        <v>68.400000000000006</v>
      </c>
      <c r="T237" s="1">
        <v>31.6</v>
      </c>
      <c r="U237" s="1">
        <v>56.5</v>
      </c>
      <c r="V237" s="1" t="s">
        <v>835</v>
      </c>
    </row>
    <row r="238" spans="1:22" x14ac:dyDescent="0.3">
      <c r="A238" s="1">
        <v>46.781263475000003</v>
      </c>
      <c r="B238" s="1">
        <v>-117.081243669999</v>
      </c>
      <c r="C238" s="1" t="s">
        <v>409</v>
      </c>
      <c r="D238" s="1">
        <v>237</v>
      </c>
      <c r="E238" s="1">
        <v>2015</v>
      </c>
      <c r="F238" s="1" t="s">
        <v>352</v>
      </c>
      <c r="G238" s="1" t="s">
        <v>794</v>
      </c>
      <c r="H238" s="1">
        <v>19</v>
      </c>
      <c r="I238" s="1" t="s">
        <v>361</v>
      </c>
      <c r="M238" s="1">
        <v>515</v>
      </c>
      <c r="N238" s="1">
        <v>16</v>
      </c>
      <c r="O238" s="1">
        <v>499</v>
      </c>
      <c r="Q238" s="1">
        <v>16.100000000000001</v>
      </c>
      <c r="R238" s="1">
        <v>10.1</v>
      </c>
      <c r="S238" s="1">
        <v>59.4</v>
      </c>
      <c r="U238" s="1">
        <v>48.3</v>
      </c>
      <c r="V238" s="1" t="s">
        <v>397</v>
      </c>
    </row>
    <row r="239" spans="1:22" x14ac:dyDescent="0.3">
      <c r="A239" s="1">
        <v>46.781281</v>
      </c>
      <c r="B239" s="1">
        <v>-117.080860999999</v>
      </c>
      <c r="C239" s="1" t="s">
        <v>410</v>
      </c>
      <c r="D239" s="1">
        <v>238</v>
      </c>
      <c r="E239" s="1">
        <v>2015</v>
      </c>
      <c r="F239" s="1" t="s">
        <v>352</v>
      </c>
      <c r="G239" s="1" t="s">
        <v>794</v>
      </c>
      <c r="H239" s="1">
        <v>20</v>
      </c>
      <c r="I239" s="1" t="s">
        <v>361</v>
      </c>
      <c r="M239" s="1">
        <v>931</v>
      </c>
      <c r="N239" s="1">
        <v>16</v>
      </c>
      <c r="O239" s="1">
        <v>915</v>
      </c>
      <c r="Q239" s="1">
        <v>13.9</v>
      </c>
      <c r="R239" s="1">
        <v>9.6</v>
      </c>
      <c r="S239" s="1">
        <v>62.5</v>
      </c>
      <c r="U239" s="1">
        <v>51.6</v>
      </c>
      <c r="V239" s="1" t="s">
        <v>397</v>
      </c>
    </row>
    <row r="240" spans="1:22" x14ac:dyDescent="0.3">
      <c r="A240" s="1">
        <v>46.781153377999999</v>
      </c>
      <c r="B240" s="1">
        <v>-117.080454950999</v>
      </c>
      <c r="C240" s="1" t="s">
        <v>701</v>
      </c>
      <c r="D240" s="1">
        <v>239</v>
      </c>
      <c r="E240" s="1">
        <v>2015</v>
      </c>
      <c r="F240" s="1" t="s">
        <v>354</v>
      </c>
      <c r="G240" s="1" t="s">
        <v>808</v>
      </c>
      <c r="H240" s="1">
        <v>21</v>
      </c>
      <c r="I240" s="1" t="s">
        <v>361</v>
      </c>
      <c r="J240" s="1">
        <v>965</v>
      </c>
      <c r="K240" s="1">
        <v>56</v>
      </c>
      <c r="L240" s="1">
        <v>909</v>
      </c>
      <c r="M240" s="1">
        <v>476</v>
      </c>
      <c r="N240" s="1">
        <v>20</v>
      </c>
      <c r="O240" s="1">
        <v>456</v>
      </c>
      <c r="V240" s="1" t="s">
        <v>397</v>
      </c>
    </row>
    <row r="241" spans="1:22" x14ac:dyDescent="0.3">
      <c r="A241" s="1">
        <v>46.781446359999997</v>
      </c>
      <c r="B241" s="1">
        <v>-117.080110527999</v>
      </c>
      <c r="C241" s="1" t="s">
        <v>702</v>
      </c>
      <c r="D241" s="1">
        <v>240</v>
      </c>
      <c r="E241" s="1">
        <v>2015</v>
      </c>
      <c r="F241" s="1" t="s">
        <v>354</v>
      </c>
      <c r="G241" s="1" t="s">
        <v>808</v>
      </c>
      <c r="H241" s="1">
        <v>22</v>
      </c>
      <c r="I241" s="1" t="s">
        <v>361</v>
      </c>
      <c r="J241" s="1">
        <v>429</v>
      </c>
      <c r="K241" s="1">
        <v>56</v>
      </c>
      <c r="L241" s="1">
        <v>373</v>
      </c>
      <c r="M241" s="1">
        <v>213</v>
      </c>
      <c r="N241" s="1">
        <v>20</v>
      </c>
      <c r="O241" s="1">
        <v>193</v>
      </c>
      <c r="V241" s="1" t="s">
        <v>397</v>
      </c>
    </row>
    <row r="242" spans="1:22" x14ac:dyDescent="0.3">
      <c r="A242" s="1">
        <v>46.781371</v>
      </c>
      <c r="B242" s="1">
        <v>-117.079606999999</v>
      </c>
      <c r="C242" s="1" t="s">
        <v>721</v>
      </c>
      <c r="D242" s="1">
        <v>241</v>
      </c>
      <c r="E242" s="1">
        <v>2015</v>
      </c>
      <c r="F242" s="1" t="s">
        <v>354</v>
      </c>
      <c r="G242" s="1" t="s">
        <v>809</v>
      </c>
      <c r="H242" s="1">
        <v>23</v>
      </c>
      <c r="I242" s="1" t="s">
        <v>361</v>
      </c>
      <c r="J242" s="1">
        <v>1065</v>
      </c>
      <c r="K242" s="1">
        <v>56</v>
      </c>
      <c r="L242" s="1">
        <v>1009</v>
      </c>
      <c r="M242" s="1">
        <v>570</v>
      </c>
      <c r="N242" s="1">
        <v>20</v>
      </c>
      <c r="O242" s="1">
        <v>550</v>
      </c>
      <c r="V242" s="1" t="s">
        <v>397</v>
      </c>
    </row>
    <row r="243" spans="1:22" x14ac:dyDescent="0.3">
      <c r="A243" s="1">
        <v>46.781334999999999</v>
      </c>
      <c r="B243" s="1">
        <v>-117.079188999999</v>
      </c>
      <c r="C243" s="1" t="s">
        <v>493</v>
      </c>
      <c r="D243" s="1">
        <v>242</v>
      </c>
      <c r="E243" s="1">
        <v>2015</v>
      </c>
      <c r="F243" s="1" t="s">
        <v>795</v>
      </c>
      <c r="G243" s="1" t="s">
        <v>799</v>
      </c>
      <c r="H243" s="1">
        <v>24</v>
      </c>
      <c r="I243" s="1" t="s">
        <v>361</v>
      </c>
      <c r="J243" s="1">
        <v>1913</v>
      </c>
      <c r="K243" s="1">
        <v>259</v>
      </c>
      <c r="L243" s="1">
        <v>1654</v>
      </c>
      <c r="M243" s="1">
        <v>488</v>
      </c>
      <c r="N243" s="1">
        <v>16</v>
      </c>
      <c r="O243" s="1">
        <v>472</v>
      </c>
      <c r="P243" s="1">
        <v>47</v>
      </c>
      <c r="R243" s="1">
        <v>8</v>
      </c>
      <c r="U243" s="1">
        <v>46.7</v>
      </c>
      <c r="V243" s="1" t="s">
        <v>397</v>
      </c>
    </row>
    <row r="244" spans="1:22" x14ac:dyDescent="0.3">
      <c r="A244" s="1">
        <v>46.781255999999999</v>
      </c>
      <c r="B244" s="1">
        <v>-117.07877099999899</v>
      </c>
      <c r="C244" s="1" t="s">
        <v>539</v>
      </c>
      <c r="D244" s="1">
        <v>243</v>
      </c>
      <c r="E244" s="1">
        <v>2015</v>
      </c>
      <c r="F244" s="1" t="s">
        <v>353</v>
      </c>
      <c r="G244" s="1" t="s">
        <v>800</v>
      </c>
      <c r="H244" s="1">
        <v>25</v>
      </c>
      <c r="I244" s="1" t="s">
        <v>361</v>
      </c>
      <c r="J244" s="1">
        <v>1979</v>
      </c>
      <c r="K244" s="1">
        <v>55</v>
      </c>
      <c r="L244" s="1">
        <v>1924</v>
      </c>
      <c r="M244" s="1">
        <v>769</v>
      </c>
      <c r="N244" s="1">
        <v>19</v>
      </c>
      <c r="O244" s="1">
        <v>750</v>
      </c>
      <c r="Q244" s="1">
        <v>12</v>
      </c>
      <c r="R244" s="1">
        <v>13.1</v>
      </c>
      <c r="S244" s="1">
        <v>66.5</v>
      </c>
      <c r="T244" s="1">
        <v>31.6</v>
      </c>
      <c r="U244" s="1">
        <v>58.8</v>
      </c>
      <c r="V244" s="1" t="s">
        <v>397</v>
      </c>
    </row>
    <row r="245" spans="1:22" x14ac:dyDescent="0.3">
      <c r="A245" s="1">
        <v>46.781292555</v>
      </c>
      <c r="B245" s="1">
        <v>-117.07838881599901</v>
      </c>
      <c r="C245" s="1" t="s">
        <v>540</v>
      </c>
      <c r="D245" s="1">
        <v>244</v>
      </c>
      <c r="E245" s="1">
        <v>2015</v>
      </c>
      <c r="F245" s="1" t="s">
        <v>353</v>
      </c>
      <c r="G245" s="1" t="s">
        <v>800</v>
      </c>
      <c r="H245" s="1">
        <v>26</v>
      </c>
      <c r="I245" s="1" t="s">
        <v>361</v>
      </c>
      <c r="M245" s="1">
        <v>1045</v>
      </c>
      <c r="N245" s="1">
        <v>19</v>
      </c>
      <c r="O245" s="1">
        <v>1026</v>
      </c>
      <c r="Q245" s="1">
        <v>10.8</v>
      </c>
      <c r="R245" s="1">
        <v>10.4</v>
      </c>
      <c r="S245" s="1">
        <v>68.2</v>
      </c>
      <c r="T245" s="1">
        <v>30</v>
      </c>
      <c r="U245" s="1">
        <v>59.3</v>
      </c>
      <c r="V245" s="1" t="s">
        <v>397</v>
      </c>
    </row>
    <row r="246" spans="1:22" x14ac:dyDescent="0.3">
      <c r="A246" s="1">
        <v>46.781272999999999</v>
      </c>
      <c r="B246" s="1">
        <v>-117.077934999999</v>
      </c>
      <c r="C246" s="1" t="s">
        <v>739</v>
      </c>
      <c r="D246" s="1">
        <v>245</v>
      </c>
      <c r="E246" s="1">
        <v>2015</v>
      </c>
      <c r="F246" s="1" t="s">
        <v>354</v>
      </c>
      <c r="G246" s="1" t="s">
        <v>810</v>
      </c>
      <c r="H246" s="1">
        <v>27</v>
      </c>
      <c r="I246" s="1" t="s">
        <v>361</v>
      </c>
      <c r="J246" s="1">
        <v>474</v>
      </c>
      <c r="K246" s="1">
        <v>56</v>
      </c>
      <c r="L246" s="1">
        <v>418</v>
      </c>
      <c r="M246" s="1">
        <v>199</v>
      </c>
      <c r="N246" s="1">
        <v>20</v>
      </c>
      <c r="O246" s="1">
        <v>179</v>
      </c>
      <c r="V246" s="1" t="s">
        <v>397</v>
      </c>
    </row>
    <row r="247" spans="1:22" x14ac:dyDescent="0.3">
      <c r="A247" s="1">
        <v>46.781210000000002</v>
      </c>
      <c r="B247" s="1">
        <v>-117.07751699999901</v>
      </c>
      <c r="C247" s="1" t="s">
        <v>756</v>
      </c>
      <c r="D247" s="1">
        <v>246</v>
      </c>
      <c r="E247" s="1">
        <v>2015</v>
      </c>
      <c r="F247" s="1" t="s">
        <v>354</v>
      </c>
      <c r="G247" s="1" t="s">
        <v>811</v>
      </c>
      <c r="H247" s="1">
        <v>28</v>
      </c>
      <c r="I247" s="1" t="s">
        <v>361</v>
      </c>
      <c r="J247" s="1">
        <v>978</v>
      </c>
      <c r="K247" s="1">
        <v>56</v>
      </c>
      <c r="L247" s="1">
        <v>922</v>
      </c>
      <c r="M247" s="1">
        <v>519</v>
      </c>
      <c r="N247" s="1">
        <v>20</v>
      </c>
      <c r="O247" s="1">
        <v>499</v>
      </c>
      <c r="V247" s="1" t="s">
        <v>397</v>
      </c>
    </row>
    <row r="248" spans="1:22" x14ac:dyDescent="0.3">
      <c r="A248" s="1">
        <v>46.781374</v>
      </c>
      <c r="B248" s="1">
        <v>-117.077098999999</v>
      </c>
      <c r="C248" s="1" t="s">
        <v>757</v>
      </c>
      <c r="D248" s="1">
        <v>247</v>
      </c>
      <c r="E248" s="1">
        <v>2015</v>
      </c>
      <c r="F248" s="1" t="s">
        <v>354</v>
      </c>
      <c r="G248" s="1" t="s">
        <v>811</v>
      </c>
      <c r="H248" s="1">
        <v>29</v>
      </c>
      <c r="I248" s="1" t="s">
        <v>361</v>
      </c>
      <c r="J248" s="1">
        <v>903</v>
      </c>
      <c r="K248" s="1">
        <v>56</v>
      </c>
      <c r="L248" s="1">
        <v>847</v>
      </c>
      <c r="M248" s="1">
        <v>499</v>
      </c>
      <c r="N248" s="1">
        <v>20</v>
      </c>
      <c r="O248" s="1">
        <v>479</v>
      </c>
      <c r="V248" s="1" t="s">
        <v>397</v>
      </c>
    </row>
    <row r="249" spans="1:22" x14ac:dyDescent="0.3">
      <c r="A249" s="1">
        <v>46.781164373999999</v>
      </c>
      <c r="B249" s="1">
        <v>-117.076698913999</v>
      </c>
      <c r="C249" s="1" t="s">
        <v>771</v>
      </c>
      <c r="D249" s="1">
        <v>248</v>
      </c>
      <c r="E249" s="1">
        <v>2015</v>
      </c>
      <c r="F249" s="1" t="s">
        <v>354</v>
      </c>
      <c r="G249" s="1" t="s">
        <v>812</v>
      </c>
      <c r="H249" s="1">
        <v>30</v>
      </c>
      <c r="I249" s="1" t="s">
        <v>361</v>
      </c>
      <c r="J249" s="1">
        <v>1148</v>
      </c>
      <c r="K249" s="1">
        <v>56</v>
      </c>
      <c r="L249" s="1">
        <v>1092</v>
      </c>
      <c r="M249" s="1">
        <v>615</v>
      </c>
      <c r="N249" s="1">
        <v>20</v>
      </c>
      <c r="O249" s="1">
        <v>595</v>
      </c>
      <c r="V249" s="1" t="s">
        <v>397</v>
      </c>
    </row>
    <row r="250" spans="1:22" x14ac:dyDescent="0.3">
      <c r="A250" s="1">
        <v>46.781525999999999</v>
      </c>
      <c r="B250" s="1">
        <v>-117.08586399999901</v>
      </c>
      <c r="C250" s="1" t="s">
        <v>553</v>
      </c>
      <c r="D250" s="1">
        <v>249</v>
      </c>
      <c r="E250" s="1">
        <v>2015</v>
      </c>
      <c r="F250" s="1" t="s">
        <v>355</v>
      </c>
      <c r="G250" s="1" t="s">
        <v>801</v>
      </c>
      <c r="H250" s="1">
        <v>9</v>
      </c>
      <c r="I250" s="1" t="s">
        <v>367</v>
      </c>
      <c r="M250" s="1">
        <v>1333</v>
      </c>
      <c r="N250" s="1">
        <v>14</v>
      </c>
      <c r="O250" s="1">
        <v>1319</v>
      </c>
      <c r="Q250" s="1">
        <v>11.6</v>
      </c>
      <c r="R250" s="1">
        <v>5</v>
      </c>
      <c r="S250" s="1">
        <v>70.599999999999994</v>
      </c>
      <c r="T250" s="1">
        <v>23.9</v>
      </c>
      <c r="U250" s="1">
        <v>58.2</v>
      </c>
      <c r="V250" s="1" t="s">
        <v>835</v>
      </c>
    </row>
    <row r="251" spans="1:22" x14ac:dyDescent="0.3">
      <c r="A251" s="1">
        <v>46.781644</v>
      </c>
      <c r="B251" s="1">
        <v>-117.085445999999</v>
      </c>
      <c r="C251" s="1" t="s">
        <v>572</v>
      </c>
      <c r="D251" s="1">
        <v>250</v>
      </c>
      <c r="E251" s="1">
        <v>2015</v>
      </c>
      <c r="F251" s="1" t="s">
        <v>355</v>
      </c>
      <c r="G251" s="1" t="s">
        <v>802</v>
      </c>
      <c r="H251" s="1">
        <v>10</v>
      </c>
      <c r="I251" s="1" t="s">
        <v>367</v>
      </c>
      <c r="M251" s="1">
        <v>1089</v>
      </c>
      <c r="N251" s="1">
        <v>14</v>
      </c>
      <c r="O251" s="1">
        <v>1075</v>
      </c>
      <c r="Q251" s="1">
        <v>10.9</v>
      </c>
      <c r="R251" s="1">
        <v>5.0999999999999996</v>
      </c>
      <c r="S251" s="1">
        <v>68.900000000000006</v>
      </c>
      <c r="T251" s="1">
        <v>22.4</v>
      </c>
      <c r="U251" s="1">
        <v>57.3</v>
      </c>
      <c r="V251" s="1" t="s">
        <v>835</v>
      </c>
    </row>
    <row r="252" spans="1:22" x14ac:dyDescent="0.3">
      <c r="A252" s="1">
        <v>46.781492</v>
      </c>
      <c r="B252" s="1">
        <v>-117.085027999999</v>
      </c>
      <c r="C252" s="1" t="s">
        <v>593</v>
      </c>
      <c r="D252" s="1">
        <v>251</v>
      </c>
      <c r="E252" s="1">
        <v>2015</v>
      </c>
      <c r="F252" s="1" t="s">
        <v>355</v>
      </c>
      <c r="G252" s="1" t="s">
        <v>803</v>
      </c>
      <c r="H252" s="1">
        <v>11</v>
      </c>
      <c r="I252" s="1" t="s">
        <v>367</v>
      </c>
      <c r="M252" s="1">
        <v>841</v>
      </c>
      <c r="N252" s="1">
        <v>14</v>
      </c>
      <c r="O252" s="1">
        <v>827</v>
      </c>
      <c r="Q252" s="1">
        <v>11.5</v>
      </c>
      <c r="R252" s="1">
        <v>4.9000000000000004</v>
      </c>
      <c r="S252" s="1">
        <v>68.7</v>
      </c>
      <c r="T252" s="1">
        <v>22.4</v>
      </c>
      <c r="U252" s="1">
        <v>53.6</v>
      </c>
      <c r="V252" s="1" t="s">
        <v>835</v>
      </c>
    </row>
    <row r="253" spans="1:22" x14ac:dyDescent="0.3">
      <c r="A253" s="1">
        <v>46.781555836000003</v>
      </c>
      <c r="B253" s="1">
        <v>-117.084578532999</v>
      </c>
      <c r="C253" s="1" t="s">
        <v>617</v>
      </c>
      <c r="D253" s="1">
        <v>252</v>
      </c>
      <c r="E253" s="1">
        <v>2015</v>
      </c>
      <c r="F253" s="1" t="s">
        <v>355</v>
      </c>
      <c r="G253" s="1" t="s">
        <v>804</v>
      </c>
      <c r="H253" s="1">
        <v>12</v>
      </c>
      <c r="I253" s="1" t="s">
        <v>367</v>
      </c>
      <c r="M253" s="1">
        <v>819</v>
      </c>
      <c r="N253" s="1">
        <v>14</v>
      </c>
      <c r="O253" s="1">
        <v>805</v>
      </c>
      <c r="Q253" s="1">
        <v>11.6</v>
      </c>
      <c r="R253" s="1">
        <v>4.7</v>
      </c>
      <c r="S253" s="1">
        <v>68.599999999999994</v>
      </c>
      <c r="T253" s="1">
        <v>22.2</v>
      </c>
      <c r="U253" s="1">
        <v>52.2</v>
      </c>
      <c r="V253" s="1" t="s">
        <v>835</v>
      </c>
    </row>
    <row r="254" spans="1:22" x14ac:dyDescent="0.3">
      <c r="A254" s="1">
        <v>46.781534000000001</v>
      </c>
      <c r="B254" s="1">
        <v>-117.08419199999901</v>
      </c>
      <c r="C254" s="1" t="s">
        <v>618</v>
      </c>
      <c r="D254" s="1">
        <v>253</v>
      </c>
      <c r="E254" s="1">
        <v>2015</v>
      </c>
      <c r="F254" s="1" t="s">
        <v>355</v>
      </c>
      <c r="G254" s="1" t="s">
        <v>804</v>
      </c>
      <c r="H254" s="1">
        <v>13</v>
      </c>
      <c r="I254" s="1" t="s">
        <v>367</v>
      </c>
      <c r="M254" s="1">
        <v>1294</v>
      </c>
      <c r="N254" s="1">
        <v>14</v>
      </c>
      <c r="O254" s="1">
        <v>1280</v>
      </c>
      <c r="Q254" s="1">
        <v>10.3</v>
      </c>
      <c r="R254" s="1">
        <v>4.8</v>
      </c>
      <c r="S254" s="1">
        <v>69.099999999999994</v>
      </c>
      <c r="T254" s="1">
        <v>20.5</v>
      </c>
      <c r="U254" s="1">
        <v>57.1</v>
      </c>
      <c r="V254" s="1" t="s">
        <v>835</v>
      </c>
    </row>
    <row r="255" spans="1:22" x14ac:dyDescent="0.3">
      <c r="A255" s="1">
        <v>46.781596999999998</v>
      </c>
      <c r="B255" s="1">
        <v>-117.083773999999</v>
      </c>
      <c r="C255" s="1" t="s">
        <v>639</v>
      </c>
      <c r="D255" s="1">
        <v>254</v>
      </c>
      <c r="E255" s="1">
        <v>2015</v>
      </c>
      <c r="F255" s="1" t="s">
        <v>355</v>
      </c>
      <c r="G255" s="1" t="s">
        <v>805</v>
      </c>
      <c r="H255" s="1">
        <v>14</v>
      </c>
      <c r="I255" s="1" t="s">
        <v>367</v>
      </c>
      <c r="M255" s="1">
        <v>1099</v>
      </c>
      <c r="N255" s="1">
        <v>14</v>
      </c>
      <c r="O255" s="1">
        <v>1085</v>
      </c>
      <c r="Q255" s="1">
        <v>11.1</v>
      </c>
      <c r="R255" s="1">
        <v>4.8</v>
      </c>
      <c r="S255" s="1">
        <v>69.8</v>
      </c>
      <c r="T255" s="1">
        <v>21.6</v>
      </c>
      <c r="U255" s="1">
        <v>56.2</v>
      </c>
      <c r="V255" s="1" t="s">
        <v>835</v>
      </c>
    </row>
    <row r="256" spans="1:22" x14ac:dyDescent="0.3">
      <c r="A256" s="1">
        <v>46.781517999999998</v>
      </c>
      <c r="B256" s="1">
        <v>-117.083355999999</v>
      </c>
      <c r="C256" s="1" t="s">
        <v>657</v>
      </c>
      <c r="D256" s="1">
        <v>255</v>
      </c>
      <c r="E256" s="1">
        <v>2015</v>
      </c>
      <c r="F256" s="1" t="s">
        <v>355</v>
      </c>
      <c r="G256" s="1" t="s">
        <v>806</v>
      </c>
      <c r="H256" s="1">
        <v>15</v>
      </c>
      <c r="I256" s="1" t="s">
        <v>367</v>
      </c>
      <c r="M256" s="1">
        <v>1335</v>
      </c>
      <c r="N256" s="1">
        <v>14</v>
      </c>
      <c r="O256" s="1">
        <v>1321</v>
      </c>
      <c r="Q256" s="1">
        <v>10</v>
      </c>
      <c r="R256" s="1">
        <v>5.2</v>
      </c>
      <c r="S256" s="1">
        <v>69.099999999999994</v>
      </c>
      <c r="T256" s="1">
        <v>21.3</v>
      </c>
      <c r="U256" s="1">
        <v>56.2</v>
      </c>
      <c r="V256" s="1" t="s">
        <v>835</v>
      </c>
    </row>
    <row r="257" spans="1:22" x14ac:dyDescent="0.3">
      <c r="A257" s="1">
        <v>46.781587000000002</v>
      </c>
      <c r="B257" s="1">
        <v>-117.082937999999</v>
      </c>
      <c r="C257" s="1" t="s">
        <v>433</v>
      </c>
      <c r="D257" s="1">
        <v>256</v>
      </c>
      <c r="E257" s="1">
        <v>2015</v>
      </c>
      <c r="F257" s="1" t="s">
        <v>795</v>
      </c>
      <c r="G257" s="1" t="s">
        <v>796</v>
      </c>
      <c r="H257" s="1">
        <v>16</v>
      </c>
      <c r="I257" s="1" t="s">
        <v>367</v>
      </c>
      <c r="J257" s="1">
        <v>1754</v>
      </c>
      <c r="K257" s="1">
        <v>259</v>
      </c>
      <c r="L257" s="1">
        <v>1495</v>
      </c>
      <c r="M257" s="1">
        <v>427</v>
      </c>
      <c r="N257" s="1">
        <v>16</v>
      </c>
      <c r="O257" s="1">
        <v>411</v>
      </c>
      <c r="P257" s="1">
        <v>48.1</v>
      </c>
      <c r="R257" s="1">
        <v>6.8</v>
      </c>
      <c r="U257" s="1">
        <v>47.5</v>
      </c>
      <c r="V257" s="1" t="s">
        <v>397</v>
      </c>
    </row>
    <row r="258" spans="1:22" x14ac:dyDescent="0.3">
      <c r="A258" s="1">
        <v>46.781624000000001</v>
      </c>
      <c r="B258" s="1">
        <v>-117.08251999999899</v>
      </c>
      <c r="C258" s="1" t="s">
        <v>434</v>
      </c>
      <c r="D258" s="1">
        <v>257</v>
      </c>
      <c r="E258" s="1">
        <v>2015</v>
      </c>
      <c r="F258" s="1" t="s">
        <v>795</v>
      </c>
      <c r="G258" s="1" t="s">
        <v>796</v>
      </c>
      <c r="H258" s="1">
        <v>17</v>
      </c>
      <c r="I258" s="1" t="s">
        <v>367</v>
      </c>
      <c r="J258" s="1">
        <v>1513</v>
      </c>
      <c r="K258" s="1">
        <v>259</v>
      </c>
      <c r="L258" s="1">
        <v>1254</v>
      </c>
      <c r="M258" s="1">
        <v>427</v>
      </c>
      <c r="N258" s="1">
        <v>16</v>
      </c>
      <c r="O258" s="1">
        <v>411</v>
      </c>
      <c r="P258" s="1">
        <v>45.5</v>
      </c>
      <c r="R258" s="1">
        <v>7.9</v>
      </c>
      <c r="U258" s="1">
        <v>47.7</v>
      </c>
      <c r="V258" s="1" t="s">
        <v>822</v>
      </c>
    </row>
    <row r="259" spans="1:22" x14ac:dyDescent="0.3">
      <c r="A259" s="1">
        <v>46.781426000000003</v>
      </c>
      <c r="B259" s="1">
        <v>-117.082101999999</v>
      </c>
      <c r="D259" s="1">
        <v>258</v>
      </c>
      <c r="E259" s="1">
        <v>2015</v>
      </c>
      <c r="H259" s="1">
        <v>18</v>
      </c>
      <c r="I259" s="1" t="s">
        <v>367</v>
      </c>
    </row>
    <row r="260" spans="1:22" x14ac:dyDescent="0.3">
      <c r="A260" s="1">
        <v>46.781565000000001</v>
      </c>
      <c r="B260" s="1">
        <v>-117.081683999999</v>
      </c>
      <c r="C260" s="1" t="s">
        <v>472</v>
      </c>
      <c r="D260" s="1">
        <v>259</v>
      </c>
      <c r="E260" s="1">
        <v>2015</v>
      </c>
      <c r="F260" s="1" t="s">
        <v>795</v>
      </c>
      <c r="G260" s="1" t="s">
        <v>798</v>
      </c>
      <c r="H260" s="1">
        <v>19</v>
      </c>
      <c r="I260" s="1" t="s">
        <v>367</v>
      </c>
      <c r="J260" s="1">
        <v>1107</v>
      </c>
      <c r="K260" s="1">
        <v>259</v>
      </c>
      <c r="L260" s="1">
        <v>848</v>
      </c>
      <c r="M260" s="1">
        <v>339</v>
      </c>
      <c r="N260" s="1">
        <v>16</v>
      </c>
      <c r="O260" s="1">
        <v>323</v>
      </c>
      <c r="P260" s="1">
        <v>48.7</v>
      </c>
      <c r="R260" s="1">
        <v>6.3</v>
      </c>
      <c r="U260" s="1">
        <v>47.8</v>
      </c>
      <c r="V260" s="1" t="s">
        <v>822</v>
      </c>
    </row>
    <row r="261" spans="1:22" x14ac:dyDescent="0.3">
      <c r="A261" s="1">
        <v>46.781567000000003</v>
      </c>
      <c r="B261" s="1">
        <v>-117.081265999999</v>
      </c>
      <c r="C261" s="1" t="s">
        <v>680</v>
      </c>
      <c r="D261" s="1">
        <v>260</v>
      </c>
      <c r="E261" s="1">
        <v>2015</v>
      </c>
      <c r="F261" s="1" t="s">
        <v>355</v>
      </c>
      <c r="G261" s="1" t="s">
        <v>807</v>
      </c>
      <c r="H261" s="1">
        <v>20</v>
      </c>
      <c r="I261" s="1" t="s">
        <v>367</v>
      </c>
      <c r="J261" s="1">
        <v>2456</v>
      </c>
      <c r="K261" s="1">
        <v>55</v>
      </c>
      <c r="L261" s="1">
        <v>2401</v>
      </c>
      <c r="M261" s="1">
        <v>880</v>
      </c>
      <c r="N261" s="1">
        <v>14</v>
      </c>
      <c r="O261" s="1">
        <v>866</v>
      </c>
      <c r="Q261" s="1">
        <v>11.6</v>
      </c>
      <c r="R261" s="1">
        <v>13.1</v>
      </c>
      <c r="S261" s="1">
        <v>66</v>
      </c>
      <c r="T261" s="1">
        <v>31</v>
      </c>
      <c r="U261" s="1">
        <v>55.5</v>
      </c>
      <c r="V261" s="1" t="s">
        <v>397</v>
      </c>
    </row>
    <row r="262" spans="1:22" x14ac:dyDescent="0.3">
      <c r="A262" s="1">
        <v>46.781422999999997</v>
      </c>
      <c r="B262" s="1">
        <v>-117.08084799999899</v>
      </c>
      <c r="C262" s="1" t="s">
        <v>411</v>
      </c>
      <c r="D262" s="1">
        <v>261</v>
      </c>
      <c r="E262" s="1">
        <v>2015</v>
      </c>
      <c r="F262" s="1" t="s">
        <v>352</v>
      </c>
      <c r="G262" s="1" t="s">
        <v>794</v>
      </c>
      <c r="H262" s="1">
        <v>21</v>
      </c>
      <c r="I262" s="1" t="s">
        <v>367</v>
      </c>
      <c r="J262" s="1">
        <v>1684</v>
      </c>
      <c r="K262" s="1">
        <v>259</v>
      </c>
      <c r="L262" s="1">
        <v>1425</v>
      </c>
      <c r="M262" s="1">
        <v>687</v>
      </c>
      <c r="N262" s="1">
        <v>16</v>
      </c>
      <c r="O262" s="1">
        <v>671</v>
      </c>
      <c r="Q262" s="1">
        <v>13.5</v>
      </c>
      <c r="R262" s="1">
        <v>7.7</v>
      </c>
      <c r="S262" s="1">
        <v>64.8</v>
      </c>
      <c r="U262" s="1">
        <v>52.3</v>
      </c>
      <c r="V262" s="1" t="s">
        <v>820</v>
      </c>
    </row>
    <row r="263" spans="1:22" x14ac:dyDescent="0.3">
      <c r="A263" s="1">
        <v>46.781686000000001</v>
      </c>
      <c r="B263" s="1">
        <v>-117.080429999999</v>
      </c>
      <c r="C263" s="1" t="s">
        <v>412</v>
      </c>
      <c r="D263" s="1">
        <v>262</v>
      </c>
      <c r="E263" s="1">
        <v>2015</v>
      </c>
      <c r="F263" s="1" t="s">
        <v>352</v>
      </c>
      <c r="G263" s="1" t="s">
        <v>794</v>
      </c>
      <c r="H263" s="1">
        <v>22</v>
      </c>
      <c r="I263" s="1" t="s">
        <v>367</v>
      </c>
      <c r="M263" s="1">
        <v>553</v>
      </c>
      <c r="N263" s="1">
        <v>16</v>
      </c>
      <c r="O263" s="1">
        <v>537</v>
      </c>
      <c r="Q263" s="1">
        <v>14.2</v>
      </c>
      <c r="R263" s="1">
        <v>11.1</v>
      </c>
      <c r="S263" s="1">
        <v>62.3</v>
      </c>
      <c r="U263" s="1">
        <v>51.5</v>
      </c>
      <c r="V263" s="1" t="s">
        <v>397</v>
      </c>
    </row>
    <row r="264" spans="1:22" x14ac:dyDescent="0.3">
      <c r="A264" s="1">
        <v>46.781657000000003</v>
      </c>
      <c r="B264" s="1">
        <v>-117.080011999999</v>
      </c>
      <c r="C264" s="1" t="s">
        <v>703</v>
      </c>
      <c r="D264" s="1">
        <v>263</v>
      </c>
      <c r="E264" s="1">
        <v>2015</v>
      </c>
      <c r="F264" s="1" t="s">
        <v>354</v>
      </c>
      <c r="G264" s="1" t="s">
        <v>808</v>
      </c>
      <c r="H264" s="1">
        <v>23</v>
      </c>
      <c r="I264" s="1" t="s">
        <v>367</v>
      </c>
      <c r="J264" s="1">
        <v>575</v>
      </c>
      <c r="K264" s="1">
        <v>56</v>
      </c>
      <c r="L264" s="1">
        <v>519</v>
      </c>
      <c r="M264" s="1">
        <v>311</v>
      </c>
      <c r="N264" s="1">
        <v>20</v>
      </c>
      <c r="O264" s="1">
        <v>291</v>
      </c>
      <c r="V264" s="1" t="s">
        <v>397</v>
      </c>
    </row>
    <row r="265" spans="1:22" x14ac:dyDescent="0.3">
      <c r="A265" s="1">
        <v>46.781621000000001</v>
      </c>
      <c r="B265" s="1">
        <v>-117.07959399999901</v>
      </c>
      <c r="C265" s="1" t="s">
        <v>722</v>
      </c>
      <c r="D265" s="1">
        <v>264</v>
      </c>
      <c r="E265" s="1">
        <v>2015</v>
      </c>
      <c r="F265" s="1" t="s">
        <v>354</v>
      </c>
      <c r="G265" s="1" t="s">
        <v>809</v>
      </c>
      <c r="H265" s="1">
        <v>24</v>
      </c>
      <c r="I265" s="1" t="s">
        <v>367</v>
      </c>
      <c r="J265" s="1">
        <v>889</v>
      </c>
      <c r="K265" s="1">
        <v>56</v>
      </c>
      <c r="L265" s="1">
        <v>833</v>
      </c>
      <c r="M265" s="1">
        <v>450</v>
      </c>
      <c r="N265" s="1">
        <v>20</v>
      </c>
      <c r="O265" s="1">
        <v>430</v>
      </c>
      <c r="V265" s="1" t="s">
        <v>397</v>
      </c>
    </row>
    <row r="266" spans="1:22" x14ac:dyDescent="0.3">
      <c r="A266" s="1">
        <v>46.781533819000003</v>
      </c>
      <c r="B266" s="1">
        <v>-117.079158097999</v>
      </c>
      <c r="C266" s="1" t="s">
        <v>494</v>
      </c>
      <c r="D266" s="1">
        <v>265</v>
      </c>
      <c r="E266" s="1">
        <v>2015</v>
      </c>
      <c r="F266" s="1" t="s">
        <v>795</v>
      </c>
      <c r="G266" s="1" t="s">
        <v>799</v>
      </c>
      <c r="H266" s="1">
        <v>25</v>
      </c>
      <c r="I266" s="1" t="s">
        <v>367</v>
      </c>
      <c r="J266" s="1">
        <v>1259</v>
      </c>
      <c r="K266" s="1">
        <v>259</v>
      </c>
      <c r="L266" s="1">
        <v>1000</v>
      </c>
      <c r="M266" s="1">
        <v>332</v>
      </c>
      <c r="N266" s="1">
        <v>16</v>
      </c>
      <c r="O266" s="1">
        <v>316</v>
      </c>
      <c r="P266" s="1">
        <v>49</v>
      </c>
      <c r="R266" s="1">
        <v>6.2</v>
      </c>
      <c r="U266" s="1">
        <v>48.1</v>
      </c>
      <c r="V266" s="1" t="s">
        <v>822</v>
      </c>
    </row>
    <row r="267" spans="1:22" x14ac:dyDescent="0.3">
      <c r="A267" s="1">
        <v>46.781554</v>
      </c>
      <c r="B267" s="1">
        <v>-117.078757999999</v>
      </c>
      <c r="C267" s="1" t="s">
        <v>495</v>
      </c>
      <c r="D267" s="1">
        <v>266</v>
      </c>
      <c r="E267" s="1">
        <v>2015</v>
      </c>
      <c r="F267" s="1" t="s">
        <v>795</v>
      </c>
      <c r="G267" s="1" t="s">
        <v>799</v>
      </c>
      <c r="H267" s="1">
        <v>26</v>
      </c>
      <c r="I267" s="1" t="s">
        <v>367</v>
      </c>
      <c r="J267" s="1">
        <v>1475</v>
      </c>
      <c r="K267" s="1">
        <v>259</v>
      </c>
      <c r="L267" s="1">
        <v>1216</v>
      </c>
      <c r="M267" s="1">
        <v>395</v>
      </c>
      <c r="N267" s="1">
        <v>16</v>
      </c>
      <c r="O267" s="1">
        <v>379</v>
      </c>
      <c r="P267" s="1">
        <v>47</v>
      </c>
      <c r="R267" s="1">
        <v>7.1</v>
      </c>
      <c r="U267" s="1">
        <v>47.1</v>
      </c>
      <c r="V267" s="1" t="s">
        <v>397</v>
      </c>
    </row>
    <row r="268" spans="1:22" x14ac:dyDescent="0.3">
      <c r="A268" s="1">
        <v>46.781559000000001</v>
      </c>
      <c r="B268" s="1">
        <v>-117.078339999999</v>
      </c>
      <c r="C268" s="1" t="s">
        <v>543</v>
      </c>
      <c r="D268" s="1">
        <v>267</v>
      </c>
      <c r="E268" s="1">
        <v>2015</v>
      </c>
      <c r="F268" s="1" t="s">
        <v>353</v>
      </c>
      <c r="G268" s="1" t="s">
        <v>800</v>
      </c>
      <c r="H268" s="1">
        <v>27</v>
      </c>
      <c r="I268" s="1" t="s">
        <v>367</v>
      </c>
      <c r="J268" s="1">
        <v>1101</v>
      </c>
      <c r="K268" s="1">
        <v>56</v>
      </c>
      <c r="L268" s="1">
        <v>1045</v>
      </c>
      <c r="M268" s="1">
        <v>305</v>
      </c>
      <c r="N268" s="1">
        <v>19</v>
      </c>
      <c r="O268" s="1">
        <v>286</v>
      </c>
    </row>
    <row r="269" spans="1:22" x14ac:dyDescent="0.3">
      <c r="A269" s="1">
        <v>46.781495999999997</v>
      </c>
      <c r="B269" s="1">
        <v>-117.07792199999901</v>
      </c>
      <c r="C269" s="1" t="s">
        <v>740</v>
      </c>
      <c r="D269" s="1">
        <v>268</v>
      </c>
      <c r="E269" s="1">
        <v>2015</v>
      </c>
      <c r="F269" s="1" t="s">
        <v>354</v>
      </c>
      <c r="G269" s="1" t="s">
        <v>810</v>
      </c>
      <c r="H269" s="1">
        <v>28</v>
      </c>
      <c r="I269" s="1" t="s">
        <v>367</v>
      </c>
      <c r="J269" s="1">
        <v>544</v>
      </c>
      <c r="K269" s="1">
        <v>56</v>
      </c>
      <c r="L269" s="1">
        <v>488</v>
      </c>
      <c r="M269" s="1">
        <v>275</v>
      </c>
      <c r="N269" s="1">
        <v>20</v>
      </c>
      <c r="O269" s="1">
        <v>255</v>
      </c>
      <c r="V269" s="1" t="s">
        <v>397</v>
      </c>
    </row>
    <row r="270" spans="1:22" x14ac:dyDescent="0.3">
      <c r="A270" s="1">
        <v>46.781660000000002</v>
      </c>
      <c r="B270" s="1">
        <v>-117.077503999999</v>
      </c>
      <c r="C270" s="1" t="s">
        <v>741</v>
      </c>
      <c r="D270" s="1">
        <v>269</v>
      </c>
      <c r="E270" s="1">
        <v>2015</v>
      </c>
      <c r="F270" s="1" t="s">
        <v>354</v>
      </c>
      <c r="G270" s="1" t="s">
        <v>810</v>
      </c>
      <c r="H270" s="1">
        <v>29</v>
      </c>
      <c r="I270" s="1" t="s">
        <v>367</v>
      </c>
      <c r="J270" s="1">
        <v>473</v>
      </c>
      <c r="K270" s="1">
        <v>56</v>
      </c>
      <c r="L270" s="1">
        <v>417</v>
      </c>
      <c r="M270" s="1">
        <v>235</v>
      </c>
      <c r="N270" s="1">
        <v>20</v>
      </c>
      <c r="O270" s="1">
        <v>215</v>
      </c>
      <c r="V270" s="1" t="s">
        <v>397</v>
      </c>
    </row>
    <row r="271" spans="1:22" x14ac:dyDescent="0.3">
      <c r="A271" s="1">
        <v>46.781433999999997</v>
      </c>
      <c r="B271" s="1">
        <v>-117.077085999999</v>
      </c>
      <c r="C271" s="1" t="s">
        <v>758</v>
      </c>
      <c r="D271" s="1">
        <v>270</v>
      </c>
      <c r="E271" s="1">
        <v>2015</v>
      </c>
      <c r="F271" s="1" t="s">
        <v>354</v>
      </c>
      <c r="G271" s="1" t="s">
        <v>811</v>
      </c>
      <c r="H271" s="1">
        <v>30</v>
      </c>
      <c r="I271" s="1" t="s">
        <v>367</v>
      </c>
      <c r="J271" s="1">
        <v>1222</v>
      </c>
      <c r="K271" s="1">
        <v>56</v>
      </c>
      <c r="L271" s="1">
        <v>1166</v>
      </c>
      <c r="M271" s="1">
        <v>680</v>
      </c>
      <c r="N271" s="1">
        <v>20</v>
      </c>
      <c r="O271" s="1">
        <v>660</v>
      </c>
      <c r="V271" s="1" t="s">
        <v>397</v>
      </c>
    </row>
    <row r="272" spans="1:22" x14ac:dyDescent="0.3">
      <c r="A272" s="1">
        <v>46.781557999999997</v>
      </c>
      <c r="B272" s="1">
        <v>-117.076667999999</v>
      </c>
      <c r="C272" s="1" t="s">
        <v>772</v>
      </c>
      <c r="D272" s="1">
        <v>271</v>
      </c>
      <c r="E272" s="1">
        <v>2015</v>
      </c>
      <c r="F272" s="1" t="s">
        <v>354</v>
      </c>
      <c r="G272" s="1" t="s">
        <v>812</v>
      </c>
      <c r="H272" s="1">
        <v>31</v>
      </c>
      <c r="I272" s="1" t="s">
        <v>367</v>
      </c>
      <c r="J272" s="1">
        <v>868</v>
      </c>
      <c r="K272" s="1">
        <v>56</v>
      </c>
      <c r="L272" s="1">
        <v>812</v>
      </c>
      <c r="M272" s="1">
        <v>453</v>
      </c>
      <c r="N272" s="1">
        <v>20</v>
      </c>
      <c r="O272" s="1">
        <v>433</v>
      </c>
      <c r="V272" s="1" t="s">
        <v>397</v>
      </c>
    </row>
    <row r="273" spans="1:22" x14ac:dyDescent="0.3">
      <c r="A273" s="1">
        <v>46.781812000000002</v>
      </c>
      <c r="B273" s="1">
        <v>-117.085589999999</v>
      </c>
      <c r="C273" s="1" t="s">
        <v>554</v>
      </c>
      <c r="D273" s="1">
        <v>272</v>
      </c>
      <c r="E273" s="1">
        <v>2015</v>
      </c>
      <c r="F273" s="1" t="s">
        <v>355</v>
      </c>
      <c r="G273" s="1" t="s">
        <v>801</v>
      </c>
      <c r="H273" s="1">
        <v>9</v>
      </c>
      <c r="I273" s="1" t="s">
        <v>359</v>
      </c>
      <c r="M273" s="1">
        <v>1352</v>
      </c>
      <c r="N273" s="1">
        <v>14</v>
      </c>
      <c r="O273" s="1">
        <v>1338</v>
      </c>
      <c r="Q273" s="1">
        <v>9.6999999999999993</v>
      </c>
      <c r="R273" s="1">
        <v>4.5999999999999996</v>
      </c>
      <c r="S273" s="1">
        <v>70.599999999999994</v>
      </c>
      <c r="T273" s="1">
        <v>20.100000000000001</v>
      </c>
      <c r="U273" s="1">
        <v>56.2</v>
      </c>
      <c r="V273" s="1" t="s">
        <v>835</v>
      </c>
    </row>
    <row r="274" spans="1:22" x14ac:dyDescent="0.3">
      <c r="A274" s="1">
        <v>46.781930000000003</v>
      </c>
      <c r="B274" s="1">
        <v>-117.08517199999901</v>
      </c>
      <c r="C274" s="1" t="s">
        <v>573</v>
      </c>
      <c r="D274" s="1">
        <v>273</v>
      </c>
      <c r="E274" s="1">
        <v>2015</v>
      </c>
      <c r="F274" s="1" t="s">
        <v>355</v>
      </c>
      <c r="G274" s="1" t="s">
        <v>802</v>
      </c>
      <c r="H274" s="1">
        <v>10</v>
      </c>
      <c r="I274" s="1" t="s">
        <v>359</v>
      </c>
      <c r="M274" s="1">
        <v>697</v>
      </c>
      <c r="N274" s="1">
        <v>14</v>
      </c>
      <c r="O274" s="1">
        <v>683</v>
      </c>
      <c r="Q274" s="1">
        <v>13.1</v>
      </c>
      <c r="R274" s="1">
        <v>4.0999999999999996</v>
      </c>
      <c r="S274" s="1">
        <v>68</v>
      </c>
      <c r="T274" s="1">
        <v>27.1</v>
      </c>
      <c r="U274" s="1">
        <v>48.3</v>
      </c>
      <c r="V274" s="1" t="s">
        <v>835</v>
      </c>
    </row>
    <row r="275" spans="1:22" x14ac:dyDescent="0.3">
      <c r="A275" s="1">
        <v>46.781778000000003</v>
      </c>
      <c r="B275" s="1">
        <v>-117.08475399999899</v>
      </c>
      <c r="C275" s="1" t="s">
        <v>594</v>
      </c>
      <c r="D275" s="1">
        <v>274</v>
      </c>
      <c r="E275" s="1">
        <v>2015</v>
      </c>
      <c r="F275" s="1" t="s">
        <v>355</v>
      </c>
      <c r="G275" s="1" t="s">
        <v>803</v>
      </c>
      <c r="H275" s="1">
        <v>11</v>
      </c>
      <c r="I275" s="1" t="s">
        <v>359</v>
      </c>
      <c r="M275" s="1">
        <v>979</v>
      </c>
      <c r="N275" s="1">
        <v>14</v>
      </c>
      <c r="O275" s="1">
        <v>965</v>
      </c>
      <c r="Q275" s="1">
        <v>11.3</v>
      </c>
      <c r="R275" s="1">
        <v>5.5</v>
      </c>
      <c r="S275" s="1">
        <v>72</v>
      </c>
      <c r="T275" s="1">
        <v>26.1</v>
      </c>
      <c r="U275" s="1">
        <v>58.3</v>
      </c>
      <c r="V275" s="1" t="s">
        <v>835</v>
      </c>
    </row>
    <row r="276" spans="1:22" x14ac:dyDescent="0.3">
      <c r="A276" s="1">
        <v>46.781877778999998</v>
      </c>
      <c r="B276" s="1">
        <v>-117.084356968999</v>
      </c>
      <c r="C276" s="1" t="s">
        <v>595</v>
      </c>
      <c r="D276" s="1">
        <v>275</v>
      </c>
      <c r="E276" s="1">
        <v>2015</v>
      </c>
      <c r="F276" s="1" t="s">
        <v>355</v>
      </c>
      <c r="G276" s="1" t="s">
        <v>803</v>
      </c>
      <c r="H276" s="1">
        <v>12</v>
      </c>
      <c r="I276" s="1" t="s">
        <v>359</v>
      </c>
      <c r="M276" s="1">
        <v>1433</v>
      </c>
      <c r="N276" s="1">
        <v>14</v>
      </c>
      <c r="O276" s="1">
        <v>1419</v>
      </c>
      <c r="Q276" s="1">
        <v>9.8000000000000007</v>
      </c>
      <c r="R276" s="1">
        <v>6.2</v>
      </c>
      <c r="S276" s="1">
        <v>75.8</v>
      </c>
      <c r="T276" s="1">
        <v>23</v>
      </c>
      <c r="U276" s="1">
        <v>61</v>
      </c>
      <c r="V276" s="1" t="s">
        <v>837</v>
      </c>
    </row>
    <row r="277" spans="1:22" x14ac:dyDescent="0.3">
      <c r="A277" s="1">
        <v>46.781820000000003</v>
      </c>
      <c r="B277" s="1">
        <v>-117.083917999999</v>
      </c>
      <c r="C277" s="1" t="s">
        <v>619</v>
      </c>
      <c r="D277" s="1">
        <v>276</v>
      </c>
      <c r="E277" s="1">
        <v>2015</v>
      </c>
      <c r="F277" s="1" t="s">
        <v>355</v>
      </c>
      <c r="G277" s="1" t="s">
        <v>804</v>
      </c>
      <c r="H277" s="1">
        <v>13</v>
      </c>
      <c r="I277" s="1" t="s">
        <v>359</v>
      </c>
      <c r="M277" s="1">
        <v>1379</v>
      </c>
      <c r="N277" s="1">
        <v>14</v>
      </c>
      <c r="O277" s="1">
        <v>1365</v>
      </c>
      <c r="Q277" s="1">
        <v>11.8</v>
      </c>
      <c r="R277" s="1">
        <v>5</v>
      </c>
      <c r="S277" s="1">
        <v>68.8</v>
      </c>
      <c r="T277" s="1">
        <v>23.2</v>
      </c>
      <c r="U277" s="1">
        <v>58</v>
      </c>
      <c r="V277" s="1" t="s">
        <v>835</v>
      </c>
    </row>
    <row r="278" spans="1:22" x14ac:dyDescent="0.3">
      <c r="A278" s="1">
        <v>46.781883000000001</v>
      </c>
      <c r="B278" s="1">
        <v>-117.08349999999901</v>
      </c>
      <c r="C278" s="1" t="s">
        <v>640</v>
      </c>
      <c r="D278" s="1">
        <v>277</v>
      </c>
      <c r="E278" s="1">
        <v>2015</v>
      </c>
      <c r="F278" s="1" t="s">
        <v>355</v>
      </c>
      <c r="G278" s="1" t="s">
        <v>805</v>
      </c>
      <c r="H278" s="1">
        <v>14</v>
      </c>
      <c r="I278" s="1" t="s">
        <v>359</v>
      </c>
      <c r="M278" s="1">
        <v>1127</v>
      </c>
      <c r="N278" s="1">
        <v>14</v>
      </c>
      <c r="O278" s="1">
        <v>1113</v>
      </c>
      <c r="Q278" s="1">
        <v>10.3</v>
      </c>
      <c r="R278" s="1">
        <v>5.3</v>
      </c>
      <c r="S278" s="1">
        <v>69.2</v>
      </c>
      <c r="T278" s="1">
        <v>21.1</v>
      </c>
      <c r="U278" s="1">
        <v>58.9</v>
      </c>
      <c r="V278" s="1" t="s">
        <v>835</v>
      </c>
    </row>
    <row r="279" spans="1:22" x14ac:dyDescent="0.3">
      <c r="A279" s="1">
        <v>46.781804000000001</v>
      </c>
      <c r="B279" s="1">
        <v>-117.083081999999</v>
      </c>
      <c r="C279" s="1" t="s">
        <v>658</v>
      </c>
      <c r="D279" s="1">
        <v>278</v>
      </c>
      <c r="E279" s="1">
        <v>2015</v>
      </c>
      <c r="F279" s="1" t="s">
        <v>355</v>
      </c>
      <c r="G279" s="1" t="s">
        <v>806</v>
      </c>
      <c r="H279" s="1">
        <v>15</v>
      </c>
      <c r="I279" s="1" t="s">
        <v>359</v>
      </c>
      <c r="M279" s="1">
        <v>1346</v>
      </c>
      <c r="N279" s="1">
        <v>14</v>
      </c>
      <c r="O279" s="1">
        <v>1332</v>
      </c>
      <c r="Q279" s="1">
        <v>10</v>
      </c>
      <c r="R279" s="1">
        <v>5.4</v>
      </c>
      <c r="S279" s="1">
        <v>71.3</v>
      </c>
      <c r="T279" s="1">
        <v>21.1</v>
      </c>
      <c r="U279" s="1">
        <v>58.4</v>
      </c>
      <c r="V279" s="1" t="s">
        <v>835</v>
      </c>
    </row>
    <row r="280" spans="1:22" x14ac:dyDescent="0.3">
      <c r="A280" s="1">
        <v>46.781859367000003</v>
      </c>
      <c r="B280" s="1">
        <v>-117.082650075999</v>
      </c>
      <c r="C280" s="1" t="s">
        <v>436</v>
      </c>
      <c r="D280" s="1">
        <v>279</v>
      </c>
      <c r="E280" s="1">
        <v>2015</v>
      </c>
      <c r="F280" s="1" t="s">
        <v>795</v>
      </c>
      <c r="G280" s="1" t="s">
        <v>796</v>
      </c>
      <c r="H280" s="1">
        <v>16</v>
      </c>
      <c r="I280" s="1" t="s">
        <v>359</v>
      </c>
      <c r="J280" s="1">
        <v>1244</v>
      </c>
      <c r="K280" s="1">
        <v>259</v>
      </c>
      <c r="L280" s="1">
        <v>985</v>
      </c>
      <c r="M280" s="1">
        <v>334</v>
      </c>
      <c r="N280" s="1">
        <v>16</v>
      </c>
      <c r="O280" s="1">
        <v>318</v>
      </c>
      <c r="P280" s="1">
        <v>49.2</v>
      </c>
      <c r="R280" s="1">
        <v>6.3</v>
      </c>
      <c r="U280" s="1">
        <v>49</v>
      </c>
      <c r="V280" s="1" t="s">
        <v>822</v>
      </c>
    </row>
    <row r="281" spans="1:22" x14ac:dyDescent="0.3">
      <c r="A281" s="1">
        <v>46.781910000000003</v>
      </c>
      <c r="B281" s="1">
        <v>-117.082245999999</v>
      </c>
      <c r="C281" s="1" t="s">
        <v>437</v>
      </c>
      <c r="D281" s="1">
        <v>280</v>
      </c>
      <c r="E281" s="1">
        <v>2015</v>
      </c>
      <c r="F281" s="1" t="s">
        <v>795</v>
      </c>
      <c r="G281" s="1" t="s">
        <v>796</v>
      </c>
      <c r="H281" s="1">
        <v>17</v>
      </c>
      <c r="I281" s="1" t="s">
        <v>359</v>
      </c>
      <c r="J281" s="1">
        <v>1642</v>
      </c>
      <c r="K281" s="1">
        <v>259</v>
      </c>
      <c r="L281" s="1">
        <v>1383</v>
      </c>
      <c r="M281" s="1">
        <v>467</v>
      </c>
      <c r="N281" s="1">
        <v>16</v>
      </c>
      <c r="O281" s="1">
        <v>451</v>
      </c>
      <c r="P281" s="1">
        <v>48.4</v>
      </c>
      <c r="R281" s="1">
        <v>6.9</v>
      </c>
      <c r="U281" s="1">
        <v>48.2</v>
      </c>
      <c r="V281" s="1" t="s">
        <v>822</v>
      </c>
    </row>
    <row r="282" spans="1:22" x14ac:dyDescent="0.3">
      <c r="A282" s="1">
        <v>46.781704814999998</v>
      </c>
      <c r="B282" s="1">
        <v>-117.081812274999</v>
      </c>
      <c r="C282" s="1" t="s">
        <v>474</v>
      </c>
      <c r="D282" s="1">
        <v>281</v>
      </c>
      <c r="E282" s="1">
        <v>2015</v>
      </c>
      <c r="F282" s="1" t="s">
        <v>795</v>
      </c>
      <c r="G282" s="1" t="s">
        <v>798</v>
      </c>
      <c r="H282" s="1">
        <v>18</v>
      </c>
      <c r="I282" s="1" t="s">
        <v>359</v>
      </c>
      <c r="J282" s="1">
        <v>1287</v>
      </c>
      <c r="K282" s="1">
        <v>259</v>
      </c>
      <c r="L282" s="1">
        <v>1028</v>
      </c>
      <c r="M282" s="1">
        <v>384</v>
      </c>
      <c r="N282" s="1">
        <v>16</v>
      </c>
      <c r="O282" s="1">
        <v>368</v>
      </c>
      <c r="P282" s="1">
        <v>47.8</v>
      </c>
      <c r="R282" s="1">
        <v>7.4</v>
      </c>
      <c r="U282" s="1">
        <v>48.4</v>
      </c>
      <c r="V282" s="1" t="s">
        <v>822</v>
      </c>
    </row>
    <row r="283" spans="1:22" x14ac:dyDescent="0.3">
      <c r="A283" s="1">
        <v>46.781851000000003</v>
      </c>
      <c r="B283" s="1">
        <v>-117.081409999999</v>
      </c>
      <c r="C283" s="1" t="s">
        <v>475</v>
      </c>
      <c r="D283" s="1">
        <v>282</v>
      </c>
      <c r="E283" s="1">
        <v>2015</v>
      </c>
      <c r="F283" s="1" t="s">
        <v>795</v>
      </c>
      <c r="G283" s="1" t="s">
        <v>798</v>
      </c>
      <c r="H283" s="1">
        <v>19</v>
      </c>
      <c r="I283" s="1" t="s">
        <v>359</v>
      </c>
      <c r="J283" s="1">
        <v>1579</v>
      </c>
      <c r="K283" s="1">
        <v>259</v>
      </c>
      <c r="L283" s="1">
        <v>1320</v>
      </c>
      <c r="M283" s="1">
        <v>465</v>
      </c>
      <c r="N283" s="1">
        <v>16</v>
      </c>
      <c r="O283" s="1">
        <v>449</v>
      </c>
      <c r="P283" s="1">
        <v>47.9</v>
      </c>
      <c r="R283" s="1">
        <v>5.9</v>
      </c>
      <c r="U283" s="1">
        <v>48.2</v>
      </c>
      <c r="V283" s="1" t="s">
        <v>822</v>
      </c>
    </row>
    <row r="284" spans="1:22" x14ac:dyDescent="0.3">
      <c r="A284" s="1">
        <v>46.781852999999998</v>
      </c>
      <c r="B284" s="1">
        <v>-117.080991999999</v>
      </c>
      <c r="C284" s="1" t="s">
        <v>681</v>
      </c>
      <c r="D284" s="1">
        <v>283</v>
      </c>
      <c r="E284" s="1">
        <v>2015</v>
      </c>
      <c r="F284" s="1" t="s">
        <v>355</v>
      </c>
      <c r="G284" s="1" t="s">
        <v>807</v>
      </c>
      <c r="H284" s="1">
        <v>20</v>
      </c>
      <c r="I284" s="1" t="s">
        <v>359</v>
      </c>
      <c r="M284" s="1">
        <v>887</v>
      </c>
      <c r="N284" s="1">
        <v>14</v>
      </c>
      <c r="O284" s="1">
        <v>873</v>
      </c>
      <c r="Q284" s="1">
        <v>12</v>
      </c>
      <c r="R284" s="1">
        <v>5</v>
      </c>
      <c r="S284" s="1">
        <v>68.7</v>
      </c>
      <c r="T284" s="1">
        <v>23</v>
      </c>
      <c r="U284" s="1">
        <v>56.8</v>
      </c>
      <c r="V284" s="1" t="s">
        <v>835</v>
      </c>
    </row>
    <row r="285" spans="1:22" x14ac:dyDescent="0.3">
      <c r="A285" s="1">
        <v>46.781708999999999</v>
      </c>
      <c r="B285" s="1">
        <v>-117.080573999999</v>
      </c>
      <c r="C285" s="1" t="s">
        <v>413</v>
      </c>
      <c r="D285" s="1">
        <v>284</v>
      </c>
      <c r="E285" s="1">
        <v>2015</v>
      </c>
      <c r="F285" s="1" t="s">
        <v>352</v>
      </c>
      <c r="G285" s="1" t="s">
        <v>794</v>
      </c>
      <c r="H285" s="1">
        <v>21</v>
      </c>
      <c r="I285" s="1" t="s">
        <v>359</v>
      </c>
      <c r="M285" s="1">
        <v>331</v>
      </c>
      <c r="N285" s="1">
        <v>16</v>
      </c>
      <c r="O285" s="1">
        <v>315</v>
      </c>
      <c r="Q285" s="1">
        <v>15.9</v>
      </c>
      <c r="R285" s="1">
        <v>11.7</v>
      </c>
      <c r="S285" s="1">
        <v>59.4</v>
      </c>
      <c r="U285" s="1">
        <v>45</v>
      </c>
      <c r="V285" s="1" t="s">
        <v>397</v>
      </c>
    </row>
    <row r="286" spans="1:22" x14ac:dyDescent="0.3">
      <c r="A286" s="1">
        <v>46.781972000000003</v>
      </c>
      <c r="B286" s="1">
        <v>-117.08015599999899</v>
      </c>
      <c r="C286" s="1" t="s">
        <v>414</v>
      </c>
      <c r="D286" s="1">
        <v>285</v>
      </c>
      <c r="E286" s="1">
        <v>2015</v>
      </c>
      <c r="F286" s="1" t="s">
        <v>352</v>
      </c>
      <c r="G286" s="1" t="s">
        <v>794</v>
      </c>
      <c r="H286" s="1">
        <v>22</v>
      </c>
      <c r="I286" s="1" t="s">
        <v>359</v>
      </c>
      <c r="M286" s="1">
        <v>504</v>
      </c>
      <c r="N286" s="1">
        <v>16</v>
      </c>
      <c r="O286" s="1">
        <v>488</v>
      </c>
      <c r="Q286" s="1">
        <v>14.6</v>
      </c>
      <c r="R286" s="1">
        <v>10.8</v>
      </c>
      <c r="S286" s="1">
        <v>61.6</v>
      </c>
      <c r="U286" s="1">
        <v>52</v>
      </c>
      <c r="V286" s="1" t="s">
        <v>397</v>
      </c>
    </row>
    <row r="287" spans="1:22" x14ac:dyDescent="0.3">
      <c r="A287" s="1">
        <v>46.781942999999998</v>
      </c>
      <c r="B287" s="1">
        <v>-117.079737999999</v>
      </c>
      <c r="C287" s="1" t="s">
        <v>704</v>
      </c>
      <c r="D287" s="1">
        <v>286</v>
      </c>
      <c r="E287" s="1">
        <v>2015</v>
      </c>
      <c r="F287" s="1" t="s">
        <v>354</v>
      </c>
      <c r="G287" s="1" t="s">
        <v>808</v>
      </c>
      <c r="H287" s="1">
        <v>23</v>
      </c>
      <c r="I287" s="1" t="s">
        <v>359</v>
      </c>
      <c r="J287" s="1">
        <v>563</v>
      </c>
      <c r="K287" s="1">
        <v>56</v>
      </c>
      <c r="L287" s="1">
        <v>507</v>
      </c>
      <c r="M287" s="1">
        <v>284</v>
      </c>
      <c r="N287" s="1">
        <v>20</v>
      </c>
      <c r="O287" s="1">
        <v>264</v>
      </c>
      <c r="V287" s="1" t="s">
        <v>397</v>
      </c>
    </row>
    <row r="288" spans="1:22" x14ac:dyDescent="0.3">
      <c r="A288" s="1">
        <v>46.781906999999997</v>
      </c>
      <c r="B288" s="1">
        <v>-117.079319999999</v>
      </c>
      <c r="C288" s="1" t="s">
        <v>723</v>
      </c>
      <c r="D288" s="1">
        <v>287</v>
      </c>
      <c r="E288" s="1">
        <v>2015</v>
      </c>
      <c r="F288" s="1" t="s">
        <v>354</v>
      </c>
      <c r="G288" s="1" t="s">
        <v>809</v>
      </c>
      <c r="H288" s="1">
        <v>24</v>
      </c>
      <c r="I288" s="1" t="s">
        <v>359</v>
      </c>
      <c r="J288" s="1">
        <v>753</v>
      </c>
      <c r="K288" s="1">
        <v>56</v>
      </c>
      <c r="L288" s="1">
        <v>697</v>
      </c>
      <c r="M288" s="1">
        <v>349</v>
      </c>
      <c r="N288" s="1">
        <v>20</v>
      </c>
      <c r="O288" s="1">
        <v>329</v>
      </c>
      <c r="V288" s="1" t="s">
        <v>397</v>
      </c>
    </row>
    <row r="289" spans="1:22" x14ac:dyDescent="0.3">
      <c r="A289" s="1">
        <v>46.781802083999999</v>
      </c>
      <c r="B289" s="1">
        <v>-117.078866185999</v>
      </c>
      <c r="C289" s="1" t="s">
        <v>496</v>
      </c>
      <c r="D289" s="1">
        <v>288</v>
      </c>
      <c r="E289" s="1">
        <v>2015</v>
      </c>
      <c r="F289" s="1" t="s">
        <v>795</v>
      </c>
      <c r="G289" s="1" t="s">
        <v>799</v>
      </c>
      <c r="H289" s="1">
        <v>25</v>
      </c>
      <c r="I289" s="1" t="s">
        <v>359</v>
      </c>
      <c r="J289" s="1">
        <v>1500</v>
      </c>
      <c r="K289" s="1">
        <v>259</v>
      </c>
      <c r="L289" s="1">
        <v>1241</v>
      </c>
      <c r="M289" s="1">
        <v>445</v>
      </c>
      <c r="N289" s="1">
        <v>16</v>
      </c>
      <c r="O289" s="1">
        <v>429</v>
      </c>
      <c r="P289" s="1">
        <v>48.5</v>
      </c>
      <c r="R289" s="1">
        <v>6</v>
      </c>
      <c r="U289" s="1">
        <v>47.6</v>
      </c>
      <c r="V289" s="1" t="s">
        <v>822</v>
      </c>
    </row>
    <row r="290" spans="1:22" x14ac:dyDescent="0.3">
      <c r="A290" s="1">
        <v>46.781840000000003</v>
      </c>
      <c r="B290" s="1">
        <v>-117.07848399999899</v>
      </c>
      <c r="C290" s="1" t="s">
        <v>497</v>
      </c>
      <c r="D290" s="1">
        <v>289</v>
      </c>
      <c r="E290" s="1">
        <v>2015</v>
      </c>
      <c r="F290" s="1" t="s">
        <v>795</v>
      </c>
      <c r="G290" s="1" t="s">
        <v>799</v>
      </c>
      <c r="H290" s="1">
        <v>26</v>
      </c>
      <c r="I290" s="1" t="s">
        <v>359</v>
      </c>
      <c r="J290" s="1">
        <v>1270</v>
      </c>
      <c r="K290" s="1">
        <v>259</v>
      </c>
      <c r="L290" s="1">
        <v>1011</v>
      </c>
      <c r="M290" s="1">
        <v>364</v>
      </c>
      <c r="N290" s="1">
        <v>16</v>
      </c>
      <c r="O290" s="1">
        <v>348</v>
      </c>
      <c r="P290" s="1">
        <v>48.2</v>
      </c>
      <c r="R290" s="1">
        <v>6.3</v>
      </c>
      <c r="U290" s="1">
        <v>47.5</v>
      </c>
      <c r="V290" s="1" t="s">
        <v>822</v>
      </c>
    </row>
    <row r="291" spans="1:22" x14ac:dyDescent="0.3">
      <c r="A291" s="1">
        <v>46.781844999999997</v>
      </c>
      <c r="B291" s="1">
        <v>-117.078065999999</v>
      </c>
      <c r="C291" s="1" t="s">
        <v>541</v>
      </c>
      <c r="D291" s="1">
        <v>290</v>
      </c>
      <c r="E291" s="1">
        <v>2015</v>
      </c>
      <c r="F291" s="1" t="s">
        <v>353</v>
      </c>
      <c r="G291" s="1" t="s">
        <v>800</v>
      </c>
      <c r="H291" s="1">
        <v>27</v>
      </c>
      <c r="I291" s="1" t="s">
        <v>359</v>
      </c>
      <c r="M291" s="1">
        <v>567</v>
      </c>
      <c r="N291" s="1">
        <v>19</v>
      </c>
      <c r="O291" s="1">
        <v>548</v>
      </c>
      <c r="Q291" s="1">
        <v>11.5</v>
      </c>
      <c r="R291" s="1">
        <v>10.199999999999999</v>
      </c>
      <c r="S291" s="1">
        <v>68.400000000000006</v>
      </c>
      <c r="T291" s="1">
        <v>31.2</v>
      </c>
      <c r="U291" s="1">
        <v>57.3</v>
      </c>
      <c r="V291" s="1" t="s">
        <v>397</v>
      </c>
    </row>
    <row r="292" spans="1:22" x14ac:dyDescent="0.3">
      <c r="A292" s="1">
        <v>46.781782</v>
      </c>
      <c r="B292" s="1">
        <v>-117.077647999999</v>
      </c>
      <c r="C292" s="1" t="s">
        <v>742</v>
      </c>
      <c r="D292" s="1">
        <v>291</v>
      </c>
      <c r="E292" s="1">
        <v>2015</v>
      </c>
      <c r="F292" s="1" t="s">
        <v>354</v>
      </c>
      <c r="G292" s="1" t="s">
        <v>810</v>
      </c>
      <c r="H292" s="1">
        <v>28</v>
      </c>
      <c r="I292" s="1" t="s">
        <v>359</v>
      </c>
      <c r="J292" s="1">
        <v>611</v>
      </c>
      <c r="K292" s="1">
        <v>56</v>
      </c>
      <c r="L292" s="1">
        <v>555</v>
      </c>
      <c r="M292" s="1">
        <v>310</v>
      </c>
      <c r="N292" s="1">
        <v>20</v>
      </c>
      <c r="O292" s="1">
        <v>290</v>
      </c>
      <c r="V292" s="1" t="s">
        <v>397</v>
      </c>
    </row>
    <row r="293" spans="1:22" x14ac:dyDescent="0.3">
      <c r="A293" s="1">
        <v>46.781945999999998</v>
      </c>
      <c r="B293" s="1">
        <v>-117.07722999999901</v>
      </c>
      <c r="C293" s="1" t="s">
        <v>743</v>
      </c>
      <c r="D293" s="1">
        <v>292</v>
      </c>
      <c r="E293" s="1">
        <v>2015</v>
      </c>
      <c r="F293" s="1" t="s">
        <v>354</v>
      </c>
      <c r="G293" s="1" t="s">
        <v>810</v>
      </c>
      <c r="H293" s="1">
        <v>29</v>
      </c>
      <c r="I293" s="1" t="s">
        <v>359</v>
      </c>
      <c r="J293" s="1">
        <v>1033</v>
      </c>
      <c r="K293" s="1">
        <v>56</v>
      </c>
      <c r="L293" s="1">
        <v>977</v>
      </c>
      <c r="M293" s="1">
        <v>559</v>
      </c>
      <c r="N293" s="1">
        <v>20</v>
      </c>
      <c r="O293" s="1">
        <v>539</v>
      </c>
      <c r="V293" s="1" t="s">
        <v>397</v>
      </c>
    </row>
    <row r="294" spans="1:22" x14ac:dyDescent="0.3">
      <c r="A294" s="1">
        <v>46.78172</v>
      </c>
      <c r="B294" s="1">
        <v>-117.07681199999899</v>
      </c>
      <c r="C294" s="1" t="s">
        <v>759</v>
      </c>
      <c r="D294" s="1">
        <v>293</v>
      </c>
      <c r="E294" s="1">
        <v>2015</v>
      </c>
      <c r="F294" s="1" t="s">
        <v>354</v>
      </c>
      <c r="G294" s="1" t="s">
        <v>811</v>
      </c>
      <c r="H294" s="1">
        <v>30</v>
      </c>
      <c r="I294" s="1" t="s">
        <v>359</v>
      </c>
      <c r="J294" s="1">
        <v>876</v>
      </c>
      <c r="K294" s="1">
        <v>56</v>
      </c>
      <c r="L294" s="1">
        <v>820</v>
      </c>
      <c r="M294" s="1">
        <v>477</v>
      </c>
      <c r="N294" s="1">
        <v>20</v>
      </c>
      <c r="O294" s="1">
        <v>457</v>
      </c>
      <c r="V294" s="1" t="s">
        <v>397</v>
      </c>
    </row>
    <row r="295" spans="1:22" x14ac:dyDescent="0.3">
      <c r="A295" s="1">
        <v>46.782097999999998</v>
      </c>
      <c r="B295" s="1">
        <v>-117.085535999999</v>
      </c>
      <c r="C295" s="1" t="s">
        <v>555</v>
      </c>
      <c r="D295" s="1">
        <v>297</v>
      </c>
      <c r="E295" s="1">
        <v>2015</v>
      </c>
      <c r="F295" s="1" t="s">
        <v>355</v>
      </c>
      <c r="G295" s="1" t="s">
        <v>801</v>
      </c>
      <c r="H295" s="1">
        <v>9</v>
      </c>
      <c r="I295" s="1" t="s">
        <v>357</v>
      </c>
      <c r="M295" s="1">
        <v>880</v>
      </c>
      <c r="N295" s="1">
        <v>14</v>
      </c>
      <c r="O295" s="1">
        <v>866</v>
      </c>
      <c r="Q295" s="1">
        <v>15.3</v>
      </c>
      <c r="R295" s="1">
        <v>3.8</v>
      </c>
      <c r="S295" s="1">
        <v>66.099999999999994</v>
      </c>
      <c r="T295" s="1">
        <v>34</v>
      </c>
      <c r="U295" s="1">
        <v>46.3</v>
      </c>
      <c r="V295" s="1" t="s">
        <v>835</v>
      </c>
    </row>
    <row r="296" spans="1:22" x14ac:dyDescent="0.3">
      <c r="A296" s="1">
        <v>46.782215999999998</v>
      </c>
      <c r="B296" s="1">
        <v>-117.085117999999</v>
      </c>
      <c r="C296" s="1" t="s">
        <v>556</v>
      </c>
      <c r="D296" s="1">
        <v>298</v>
      </c>
      <c r="E296" s="1">
        <v>2015</v>
      </c>
      <c r="F296" s="1" t="s">
        <v>355</v>
      </c>
      <c r="G296" s="1" t="s">
        <v>801</v>
      </c>
      <c r="H296" s="1">
        <v>10</v>
      </c>
      <c r="I296" s="1" t="s">
        <v>357</v>
      </c>
      <c r="M296" s="1">
        <v>1015</v>
      </c>
      <c r="N296" s="1">
        <v>14</v>
      </c>
      <c r="O296" s="1">
        <v>1001</v>
      </c>
      <c r="Q296" s="1">
        <v>12.1</v>
      </c>
      <c r="R296" s="1">
        <v>4.7</v>
      </c>
      <c r="S296" s="1">
        <v>69.8</v>
      </c>
      <c r="T296" s="1">
        <v>25.5</v>
      </c>
      <c r="U296" s="1">
        <v>57.3</v>
      </c>
      <c r="V296" s="1" t="s">
        <v>835</v>
      </c>
    </row>
    <row r="297" spans="1:22" x14ac:dyDescent="0.3">
      <c r="A297" s="1">
        <v>46.782063999999998</v>
      </c>
      <c r="B297" s="1">
        <v>-117.084699999999</v>
      </c>
      <c r="C297" s="1" t="s">
        <v>574</v>
      </c>
      <c r="D297" s="1">
        <v>299</v>
      </c>
      <c r="E297" s="1">
        <v>2015</v>
      </c>
      <c r="F297" s="1" t="s">
        <v>355</v>
      </c>
      <c r="G297" s="1" t="s">
        <v>802</v>
      </c>
      <c r="H297" s="1">
        <v>11</v>
      </c>
      <c r="I297" s="1" t="s">
        <v>357</v>
      </c>
      <c r="M297" s="1">
        <v>1110</v>
      </c>
      <c r="N297" s="1">
        <v>14</v>
      </c>
      <c r="O297" s="1">
        <v>1096</v>
      </c>
      <c r="Q297" s="1">
        <v>10.3</v>
      </c>
      <c r="R297" s="1">
        <v>5.0999999999999996</v>
      </c>
      <c r="S297" s="1">
        <v>72.400000000000006</v>
      </c>
      <c r="T297" s="1">
        <v>21.7</v>
      </c>
      <c r="U297" s="1">
        <v>58.5</v>
      </c>
      <c r="V297" s="1" t="s">
        <v>835</v>
      </c>
    </row>
    <row r="298" spans="1:22" x14ac:dyDescent="0.3">
      <c r="A298" s="1">
        <v>46.782153000000001</v>
      </c>
      <c r="B298" s="1">
        <v>-117.08428199999901</v>
      </c>
      <c r="C298" s="1" t="s">
        <v>596</v>
      </c>
      <c r="D298" s="1">
        <v>300</v>
      </c>
      <c r="E298" s="1">
        <v>2015</v>
      </c>
      <c r="F298" s="1" t="s">
        <v>355</v>
      </c>
      <c r="G298" s="1" t="s">
        <v>803</v>
      </c>
      <c r="H298" s="1">
        <v>12</v>
      </c>
      <c r="I298" s="1" t="s">
        <v>357</v>
      </c>
      <c r="M298" s="1">
        <v>1537</v>
      </c>
      <c r="N298" s="1">
        <v>14</v>
      </c>
      <c r="O298" s="1">
        <v>1523</v>
      </c>
      <c r="Q298" s="1">
        <v>11.6</v>
      </c>
      <c r="R298" s="1">
        <v>5.5</v>
      </c>
      <c r="S298" s="1">
        <v>70.900000000000006</v>
      </c>
      <c r="T298" s="1">
        <v>26.5</v>
      </c>
      <c r="U298" s="1">
        <v>58.1</v>
      </c>
      <c r="V298" s="1" t="s">
        <v>835</v>
      </c>
    </row>
    <row r="299" spans="1:22" x14ac:dyDescent="0.3">
      <c r="A299" s="1">
        <v>46.782105999999999</v>
      </c>
      <c r="B299" s="1">
        <v>-117.083863999999</v>
      </c>
      <c r="C299" s="1" t="s">
        <v>620</v>
      </c>
      <c r="D299" s="1">
        <v>301</v>
      </c>
      <c r="E299" s="1">
        <v>2015</v>
      </c>
      <c r="F299" s="1" t="s">
        <v>355</v>
      </c>
      <c r="G299" s="1" t="s">
        <v>804</v>
      </c>
      <c r="H299" s="1">
        <v>13</v>
      </c>
      <c r="I299" s="1" t="s">
        <v>357</v>
      </c>
      <c r="J299" s="1">
        <v>2884</v>
      </c>
      <c r="K299" s="1">
        <v>55</v>
      </c>
      <c r="L299" s="1">
        <v>2829</v>
      </c>
      <c r="M299" s="1">
        <v>1218</v>
      </c>
      <c r="N299" s="1">
        <v>14</v>
      </c>
      <c r="O299" s="1">
        <v>1204</v>
      </c>
      <c r="Q299" s="1">
        <v>11.9</v>
      </c>
      <c r="R299" s="1">
        <v>10.1</v>
      </c>
      <c r="S299" s="1">
        <v>70.7</v>
      </c>
      <c r="T299" s="1">
        <v>30.8</v>
      </c>
      <c r="U299" s="1">
        <v>57</v>
      </c>
      <c r="V299" s="1" t="s">
        <v>397</v>
      </c>
    </row>
    <row r="300" spans="1:22" x14ac:dyDescent="0.3">
      <c r="A300" s="1">
        <v>46.782154618</v>
      </c>
      <c r="B300" s="1">
        <v>-117.08343026399901</v>
      </c>
      <c r="C300" s="1" t="s">
        <v>642</v>
      </c>
      <c r="D300" s="1">
        <v>302</v>
      </c>
      <c r="E300" s="1">
        <v>2015</v>
      </c>
      <c r="F300" s="1" t="s">
        <v>355</v>
      </c>
      <c r="G300" s="1" t="s">
        <v>805</v>
      </c>
      <c r="H300" s="1">
        <v>14</v>
      </c>
      <c r="I300" s="1" t="s">
        <v>357</v>
      </c>
      <c r="M300" s="1">
        <v>1229</v>
      </c>
      <c r="N300" s="1">
        <v>14</v>
      </c>
      <c r="O300" s="1">
        <v>1215</v>
      </c>
      <c r="Q300" s="1">
        <v>9.1999999999999993</v>
      </c>
      <c r="R300" s="1">
        <v>5.4</v>
      </c>
      <c r="S300" s="1">
        <v>72.2</v>
      </c>
      <c r="T300" s="1">
        <v>20</v>
      </c>
      <c r="U300" s="1">
        <v>60.2</v>
      </c>
      <c r="V300" s="1" t="s">
        <v>835</v>
      </c>
    </row>
    <row r="301" spans="1:22" x14ac:dyDescent="0.3">
      <c r="A301" s="1">
        <v>46.782079217000003</v>
      </c>
      <c r="B301" s="1">
        <v>-117.083012268999</v>
      </c>
      <c r="C301" s="1" t="s">
        <v>659</v>
      </c>
      <c r="D301" s="1">
        <v>303</v>
      </c>
      <c r="E301" s="1">
        <v>2015</v>
      </c>
      <c r="F301" s="1" t="s">
        <v>355</v>
      </c>
      <c r="G301" s="1" t="s">
        <v>806</v>
      </c>
      <c r="H301" s="1">
        <v>15</v>
      </c>
      <c r="I301" s="1" t="s">
        <v>357</v>
      </c>
      <c r="M301" s="1">
        <v>993</v>
      </c>
      <c r="N301" s="1">
        <v>14</v>
      </c>
      <c r="O301" s="1">
        <v>979</v>
      </c>
      <c r="Q301" s="1">
        <v>10.5</v>
      </c>
      <c r="R301" s="1">
        <v>5.2</v>
      </c>
      <c r="S301" s="1">
        <v>71.599999999999994</v>
      </c>
      <c r="T301" s="1">
        <v>21.6</v>
      </c>
      <c r="U301" s="1">
        <v>57.5</v>
      </c>
      <c r="V301" s="1" t="s">
        <v>835</v>
      </c>
    </row>
    <row r="302" spans="1:22" x14ac:dyDescent="0.3">
      <c r="A302" s="1">
        <v>46.782159</v>
      </c>
      <c r="B302" s="1">
        <v>-117.08260999999899</v>
      </c>
      <c r="C302" s="1" t="s">
        <v>660</v>
      </c>
      <c r="D302" s="1">
        <v>304</v>
      </c>
      <c r="E302" s="1">
        <v>2015</v>
      </c>
      <c r="F302" s="1" t="s">
        <v>355</v>
      </c>
      <c r="G302" s="1" t="s">
        <v>806</v>
      </c>
      <c r="H302" s="1">
        <v>16</v>
      </c>
      <c r="I302" s="1" t="s">
        <v>357</v>
      </c>
      <c r="M302" s="1">
        <v>1221</v>
      </c>
      <c r="N302" s="1">
        <v>14</v>
      </c>
      <c r="O302" s="1">
        <v>1207</v>
      </c>
      <c r="Q302" s="1">
        <v>11.1</v>
      </c>
      <c r="R302" s="1">
        <v>5.9</v>
      </c>
      <c r="S302" s="1">
        <v>71.900000000000006</v>
      </c>
      <c r="T302" s="1">
        <v>25.9</v>
      </c>
      <c r="U302" s="1">
        <v>60.4</v>
      </c>
      <c r="V302" s="1" t="s">
        <v>835</v>
      </c>
    </row>
    <row r="303" spans="1:22" x14ac:dyDescent="0.3">
      <c r="A303" s="1">
        <v>46.782195999999999</v>
      </c>
      <c r="B303" s="1">
        <v>-117.082191999999</v>
      </c>
      <c r="C303" s="1" t="s">
        <v>438</v>
      </c>
      <c r="D303" s="1">
        <v>305</v>
      </c>
      <c r="E303" s="1">
        <v>2015</v>
      </c>
      <c r="F303" s="1" t="s">
        <v>795</v>
      </c>
      <c r="G303" s="1" t="s">
        <v>796</v>
      </c>
      <c r="H303" s="1">
        <v>17</v>
      </c>
      <c r="I303" s="1" t="s">
        <v>357</v>
      </c>
      <c r="J303" s="1">
        <v>1350</v>
      </c>
      <c r="K303" s="1">
        <v>259</v>
      </c>
      <c r="L303" s="1">
        <v>1091</v>
      </c>
      <c r="M303" s="1">
        <v>367</v>
      </c>
      <c r="N303" s="1">
        <v>16</v>
      </c>
      <c r="O303" s="1">
        <v>351</v>
      </c>
      <c r="P303" s="1">
        <v>48.6</v>
      </c>
      <c r="R303" s="1">
        <v>6.5</v>
      </c>
      <c r="U303" s="1">
        <v>50.5</v>
      </c>
      <c r="V303" s="1" t="s">
        <v>822</v>
      </c>
    </row>
    <row r="304" spans="1:22" x14ac:dyDescent="0.3">
      <c r="A304" s="1">
        <v>46.781998000000002</v>
      </c>
      <c r="B304" s="1">
        <v>-117.081773999999</v>
      </c>
      <c r="C304" s="1" t="s">
        <v>456</v>
      </c>
      <c r="D304" s="1">
        <v>306</v>
      </c>
      <c r="E304" s="1">
        <v>2015</v>
      </c>
      <c r="F304" s="1" t="s">
        <v>795</v>
      </c>
      <c r="G304" s="1" t="s">
        <v>797</v>
      </c>
      <c r="H304" s="1">
        <v>18</v>
      </c>
      <c r="I304" s="1" t="s">
        <v>357</v>
      </c>
      <c r="J304" s="1">
        <v>1845</v>
      </c>
      <c r="K304" s="1">
        <v>259</v>
      </c>
      <c r="L304" s="1">
        <v>1586</v>
      </c>
      <c r="M304" s="1">
        <v>473</v>
      </c>
      <c r="N304" s="1">
        <v>16</v>
      </c>
      <c r="O304" s="1">
        <v>457</v>
      </c>
      <c r="P304" s="1">
        <v>48.7</v>
      </c>
      <c r="R304" s="1">
        <v>5.7</v>
      </c>
      <c r="U304" s="1">
        <v>50.6</v>
      </c>
      <c r="V304" s="1" t="s">
        <v>397</v>
      </c>
    </row>
    <row r="305" spans="1:22" x14ac:dyDescent="0.3">
      <c r="A305" s="1">
        <v>46.782136999999999</v>
      </c>
      <c r="B305" s="1">
        <v>-117.081355999999</v>
      </c>
      <c r="C305" s="1" t="s">
        <v>477</v>
      </c>
      <c r="D305" s="1">
        <v>307</v>
      </c>
      <c r="E305" s="1">
        <v>2015</v>
      </c>
      <c r="F305" s="1" t="s">
        <v>795</v>
      </c>
      <c r="G305" s="1" t="s">
        <v>798</v>
      </c>
      <c r="H305" s="1">
        <v>19</v>
      </c>
      <c r="I305" s="1" t="s">
        <v>357</v>
      </c>
      <c r="J305" s="1">
        <v>1482</v>
      </c>
      <c r="K305" s="1">
        <v>259</v>
      </c>
      <c r="L305" s="1">
        <v>1223</v>
      </c>
      <c r="M305" s="1">
        <v>411</v>
      </c>
      <c r="N305" s="1">
        <v>16</v>
      </c>
      <c r="O305" s="1">
        <v>395</v>
      </c>
      <c r="P305" s="1">
        <v>48.8</v>
      </c>
      <c r="R305" s="1">
        <v>6</v>
      </c>
      <c r="U305" s="1">
        <v>47.9</v>
      </c>
      <c r="V305" s="1" t="s">
        <v>397</v>
      </c>
    </row>
    <row r="306" spans="1:22" x14ac:dyDescent="0.3">
      <c r="A306" s="1">
        <v>46.782139000000001</v>
      </c>
      <c r="B306" s="1">
        <v>-117.08093799999899</v>
      </c>
      <c r="C306" s="1" t="s">
        <v>478</v>
      </c>
      <c r="D306" s="1">
        <v>308</v>
      </c>
      <c r="E306" s="1">
        <v>2015</v>
      </c>
      <c r="F306" s="1" t="s">
        <v>795</v>
      </c>
      <c r="G306" s="1" t="s">
        <v>798</v>
      </c>
      <c r="H306" s="1">
        <v>20</v>
      </c>
      <c r="I306" s="1" t="s">
        <v>357</v>
      </c>
      <c r="J306" s="1">
        <v>1511</v>
      </c>
      <c r="K306" s="1">
        <v>259</v>
      </c>
      <c r="L306" s="1">
        <v>1252</v>
      </c>
      <c r="M306" s="1">
        <v>484</v>
      </c>
      <c r="N306" s="1">
        <v>16</v>
      </c>
      <c r="O306" s="1">
        <v>468</v>
      </c>
      <c r="P306" s="1">
        <v>48.9</v>
      </c>
      <c r="R306" s="1">
        <v>5.4</v>
      </c>
      <c r="U306" s="1">
        <v>50</v>
      </c>
      <c r="V306" s="1" t="s">
        <v>822</v>
      </c>
    </row>
    <row r="307" spans="1:22" x14ac:dyDescent="0.3">
      <c r="A307" s="1">
        <v>46.781977024</v>
      </c>
      <c r="B307" s="1">
        <v>-117.080499020999</v>
      </c>
      <c r="C307" s="1" t="s">
        <v>415</v>
      </c>
      <c r="D307" s="1">
        <v>309</v>
      </c>
      <c r="E307" s="1">
        <v>2015</v>
      </c>
      <c r="F307" s="1" t="s">
        <v>352</v>
      </c>
      <c r="G307" s="1" t="s">
        <v>794</v>
      </c>
      <c r="H307" s="1">
        <v>21</v>
      </c>
      <c r="I307" s="1" t="s">
        <v>357</v>
      </c>
      <c r="J307" s="1">
        <v>1458</v>
      </c>
      <c r="K307" s="1">
        <v>259</v>
      </c>
      <c r="L307" s="1">
        <v>1199</v>
      </c>
      <c r="M307" s="1">
        <v>554</v>
      </c>
      <c r="N307" s="1">
        <v>16</v>
      </c>
      <c r="O307" s="1">
        <v>538</v>
      </c>
      <c r="Q307" s="1">
        <v>14.4</v>
      </c>
      <c r="R307" s="1">
        <v>6.6</v>
      </c>
      <c r="S307" s="1">
        <v>64.2</v>
      </c>
      <c r="U307" s="1">
        <v>52.7</v>
      </c>
      <c r="V307" s="1" t="s">
        <v>820</v>
      </c>
    </row>
    <row r="308" spans="1:22" x14ac:dyDescent="0.3">
      <c r="A308" s="1">
        <v>46.782257999999999</v>
      </c>
      <c r="B308" s="1">
        <v>-117.080101999999</v>
      </c>
      <c r="C308" s="1" t="s">
        <v>416</v>
      </c>
      <c r="D308" s="1">
        <v>310</v>
      </c>
      <c r="E308" s="1">
        <v>2015</v>
      </c>
      <c r="F308" s="1" t="s">
        <v>352</v>
      </c>
      <c r="G308" s="1" t="s">
        <v>794</v>
      </c>
      <c r="H308" s="1">
        <v>22</v>
      </c>
      <c r="I308" s="1" t="s">
        <v>357</v>
      </c>
      <c r="J308" s="1">
        <v>1785</v>
      </c>
      <c r="K308" s="1">
        <v>259</v>
      </c>
      <c r="L308" s="1">
        <v>1526</v>
      </c>
      <c r="M308" s="1">
        <v>826</v>
      </c>
      <c r="N308" s="1">
        <v>18</v>
      </c>
      <c r="O308" s="1">
        <v>808</v>
      </c>
      <c r="Q308" s="1">
        <v>11</v>
      </c>
      <c r="R308" s="1">
        <v>7.4</v>
      </c>
      <c r="S308" s="1">
        <v>68.5</v>
      </c>
      <c r="U308" s="1">
        <v>55.4</v>
      </c>
      <c r="V308" s="1" t="s">
        <v>821</v>
      </c>
    </row>
    <row r="309" spans="1:22" x14ac:dyDescent="0.3">
      <c r="A309" s="1">
        <v>46.782229000000001</v>
      </c>
      <c r="B309" s="1">
        <v>-117.07968399999901</v>
      </c>
      <c r="C309" s="1" t="s">
        <v>705</v>
      </c>
      <c r="D309" s="1">
        <v>311</v>
      </c>
      <c r="E309" s="1">
        <v>2015</v>
      </c>
      <c r="F309" s="1" t="s">
        <v>354</v>
      </c>
      <c r="G309" s="1" t="s">
        <v>808</v>
      </c>
      <c r="H309" s="1">
        <v>23</v>
      </c>
      <c r="I309" s="1" t="s">
        <v>357</v>
      </c>
      <c r="J309" s="1">
        <v>782</v>
      </c>
      <c r="K309" s="1">
        <v>56</v>
      </c>
      <c r="L309" s="1">
        <v>726</v>
      </c>
      <c r="M309" s="1">
        <v>381</v>
      </c>
      <c r="N309" s="1">
        <v>20</v>
      </c>
      <c r="O309" s="1">
        <v>361</v>
      </c>
      <c r="V309" s="1" t="s">
        <v>397</v>
      </c>
    </row>
    <row r="310" spans="1:22" x14ac:dyDescent="0.3">
      <c r="A310" s="1">
        <v>46.782213458000001</v>
      </c>
      <c r="B310" s="1">
        <v>-117.079301810999</v>
      </c>
      <c r="C310" s="1" t="s">
        <v>706</v>
      </c>
      <c r="D310" s="1">
        <v>312</v>
      </c>
      <c r="E310" s="1">
        <v>2015</v>
      </c>
      <c r="F310" s="1" t="s">
        <v>354</v>
      </c>
      <c r="G310" s="1" t="s">
        <v>808</v>
      </c>
      <c r="H310" s="1">
        <v>24</v>
      </c>
      <c r="I310" s="1" t="s">
        <v>357</v>
      </c>
      <c r="J310" s="1">
        <v>1057</v>
      </c>
      <c r="K310" s="1">
        <v>56</v>
      </c>
      <c r="L310" s="1">
        <v>1001</v>
      </c>
      <c r="M310" s="1">
        <v>513</v>
      </c>
      <c r="N310" s="1">
        <v>20</v>
      </c>
      <c r="O310" s="1">
        <v>493</v>
      </c>
      <c r="V310" s="1" t="s">
        <v>397</v>
      </c>
    </row>
    <row r="311" spans="1:22" x14ac:dyDescent="0.3">
      <c r="A311" s="1">
        <v>46.782114</v>
      </c>
      <c r="B311" s="1">
        <v>-117.078847999999</v>
      </c>
      <c r="C311" s="1" t="s">
        <v>724</v>
      </c>
      <c r="D311" s="1">
        <v>313</v>
      </c>
      <c r="E311" s="1">
        <v>2015</v>
      </c>
      <c r="F311" s="1" t="s">
        <v>354</v>
      </c>
      <c r="G311" s="1" t="s">
        <v>809</v>
      </c>
      <c r="H311" s="1">
        <v>25</v>
      </c>
      <c r="I311" s="1" t="s">
        <v>357</v>
      </c>
      <c r="J311" s="1">
        <v>942</v>
      </c>
      <c r="K311" s="1">
        <v>56</v>
      </c>
      <c r="L311" s="1">
        <v>886</v>
      </c>
      <c r="M311" s="1">
        <v>496</v>
      </c>
      <c r="N311" s="1">
        <v>20</v>
      </c>
      <c r="O311" s="1">
        <v>476</v>
      </c>
      <c r="V311" s="1" t="s">
        <v>397</v>
      </c>
    </row>
    <row r="312" spans="1:22" x14ac:dyDescent="0.3">
      <c r="A312" s="1">
        <v>46.782125999999998</v>
      </c>
      <c r="B312" s="1">
        <v>-117.078429999999</v>
      </c>
      <c r="C312" s="1" t="s">
        <v>498</v>
      </c>
      <c r="D312" s="1">
        <v>314</v>
      </c>
      <c r="E312" s="1">
        <v>2015</v>
      </c>
      <c r="F312" s="1" t="s">
        <v>795</v>
      </c>
      <c r="G312" s="1" t="s">
        <v>799</v>
      </c>
      <c r="H312" s="1">
        <v>26</v>
      </c>
      <c r="I312" s="1" t="s">
        <v>357</v>
      </c>
      <c r="J312" s="1">
        <v>1166</v>
      </c>
      <c r="K312" s="1">
        <v>259</v>
      </c>
      <c r="L312" s="1">
        <v>907</v>
      </c>
      <c r="M312" s="1">
        <v>284</v>
      </c>
      <c r="N312" s="1">
        <v>16</v>
      </c>
      <c r="O312" s="1">
        <v>268</v>
      </c>
      <c r="V312" s="1" t="s">
        <v>828</v>
      </c>
    </row>
    <row r="313" spans="1:22" x14ac:dyDescent="0.3">
      <c r="A313" s="1">
        <v>46.782147365999997</v>
      </c>
      <c r="B313" s="1">
        <v>-117.07804184099901</v>
      </c>
      <c r="C313" s="1" t="s">
        <v>499</v>
      </c>
      <c r="D313" s="1">
        <v>315</v>
      </c>
      <c r="E313" s="1">
        <v>2015</v>
      </c>
      <c r="F313" s="1" t="s">
        <v>795</v>
      </c>
      <c r="G313" s="1" t="s">
        <v>799</v>
      </c>
      <c r="H313" s="1">
        <v>27</v>
      </c>
      <c r="I313" s="1" t="s">
        <v>357</v>
      </c>
      <c r="J313" s="1">
        <v>2372</v>
      </c>
      <c r="K313" s="1">
        <v>259</v>
      </c>
      <c r="L313" s="1">
        <v>2113</v>
      </c>
      <c r="M313" s="1">
        <v>792</v>
      </c>
      <c r="N313" s="1">
        <v>16</v>
      </c>
      <c r="O313" s="1">
        <v>776</v>
      </c>
      <c r="P313" s="1">
        <v>48.5</v>
      </c>
      <c r="R313" s="1">
        <v>8.5</v>
      </c>
      <c r="U313" s="1">
        <v>51</v>
      </c>
      <c r="V313" s="1" t="s">
        <v>822</v>
      </c>
    </row>
    <row r="314" spans="1:22" x14ac:dyDescent="0.3">
      <c r="A314" s="1">
        <v>46.782068000000002</v>
      </c>
      <c r="B314" s="1">
        <v>-117.077593999999</v>
      </c>
      <c r="C314" s="1" t="s">
        <v>542</v>
      </c>
      <c r="D314" s="1">
        <v>316</v>
      </c>
      <c r="E314" s="1">
        <v>2015</v>
      </c>
      <c r="F314" s="1" t="s">
        <v>353</v>
      </c>
      <c r="G314" s="1" t="s">
        <v>800</v>
      </c>
      <c r="H314" s="1">
        <v>28</v>
      </c>
      <c r="I314" s="1" t="s">
        <v>357</v>
      </c>
      <c r="M314" s="1">
        <v>460</v>
      </c>
      <c r="N314" s="1">
        <v>19</v>
      </c>
      <c r="O314" s="1">
        <v>441</v>
      </c>
      <c r="Q314" s="1">
        <v>12.2</v>
      </c>
      <c r="R314" s="1">
        <v>9.9</v>
      </c>
      <c r="S314" s="1">
        <v>68</v>
      </c>
      <c r="T314" s="1">
        <v>32</v>
      </c>
      <c r="U314" s="1">
        <v>58.2</v>
      </c>
      <c r="V314" s="1" t="s">
        <v>397</v>
      </c>
    </row>
    <row r="315" spans="1:22" x14ac:dyDescent="0.3">
      <c r="A315" s="1">
        <v>46.782492474999998</v>
      </c>
      <c r="B315" s="1">
        <v>-117.08513522099901</v>
      </c>
      <c r="C315" s="1" t="s">
        <v>557</v>
      </c>
      <c r="D315" s="1">
        <v>323</v>
      </c>
      <c r="E315" s="1">
        <v>2015</v>
      </c>
      <c r="F315" s="1" t="s">
        <v>355</v>
      </c>
      <c r="G315" s="1" t="s">
        <v>801</v>
      </c>
      <c r="H315" s="1">
        <v>10</v>
      </c>
      <c r="I315" s="1" t="s">
        <v>358</v>
      </c>
      <c r="J315" s="1">
        <v>5538</v>
      </c>
      <c r="K315" s="1">
        <v>1775</v>
      </c>
      <c r="L315" s="1">
        <v>3763</v>
      </c>
      <c r="M315" s="1">
        <v>1369</v>
      </c>
      <c r="N315" s="1">
        <v>14</v>
      </c>
      <c r="O315" s="1">
        <v>1355</v>
      </c>
      <c r="Q315" s="1">
        <v>16.2</v>
      </c>
      <c r="R315" s="1">
        <v>12.8</v>
      </c>
      <c r="S315" s="1">
        <v>61.8</v>
      </c>
      <c r="T315" s="1">
        <v>40.799999999999997</v>
      </c>
      <c r="U315" s="1">
        <v>50.5</v>
      </c>
      <c r="V315" s="1" t="s">
        <v>397</v>
      </c>
    </row>
    <row r="316" spans="1:22" x14ac:dyDescent="0.3">
      <c r="A316" s="1">
        <v>46.782350000000001</v>
      </c>
      <c r="B316" s="1">
        <v>-117.084750999999</v>
      </c>
      <c r="C316" s="1" t="s">
        <v>575</v>
      </c>
      <c r="D316" s="1">
        <v>324</v>
      </c>
      <c r="E316" s="1">
        <v>2015</v>
      </c>
      <c r="F316" s="1" t="s">
        <v>355</v>
      </c>
      <c r="G316" s="1" t="s">
        <v>802</v>
      </c>
      <c r="H316" s="1">
        <v>11</v>
      </c>
      <c r="I316" s="1" t="s">
        <v>358</v>
      </c>
      <c r="M316" s="1">
        <v>1138</v>
      </c>
      <c r="N316" s="1">
        <v>14</v>
      </c>
      <c r="O316" s="1">
        <v>1124</v>
      </c>
      <c r="Q316" s="1">
        <v>11</v>
      </c>
      <c r="R316" s="1">
        <v>4.7</v>
      </c>
      <c r="S316" s="1">
        <v>70</v>
      </c>
      <c r="T316" s="1">
        <v>22.2</v>
      </c>
      <c r="U316" s="1">
        <v>55.6</v>
      </c>
      <c r="V316" s="1" t="s">
        <v>835</v>
      </c>
    </row>
    <row r="317" spans="1:22" x14ac:dyDescent="0.3">
      <c r="A317" s="1">
        <v>46.782438999999997</v>
      </c>
      <c r="B317" s="1">
        <v>-117.08433299999901</v>
      </c>
      <c r="C317" s="1" t="s">
        <v>576</v>
      </c>
      <c r="D317" s="1">
        <v>325</v>
      </c>
      <c r="E317" s="1">
        <v>2015</v>
      </c>
      <c r="F317" s="1" t="s">
        <v>355</v>
      </c>
      <c r="G317" s="1" t="s">
        <v>802</v>
      </c>
      <c r="H317" s="1">
        <v>12</v>
      </c>
      <c r="I317" s="1" t="s">
        <v>358</v>
      </c>
      <c r="M317" s="1">
        <v>894</v>
      </c>
      <c r="N317" s="1">
        <v>14</v>
      </c>
      <c r="O317" s="1">
        <v>880</v>
      </c>
      <c r="Q317" s="1">
        <v>13.6</v>
      </c>
      <c r="R317" s="1">
        <v>4.2</v>
      </c>
      <c r="S317" s="1">
        <v>68.3</v>
      </c>
      <c r="T317" s="1">
        <v>26.5</v>
      </c>
      <c r="U317" s="1">
        <v>54.6</v>
      </c>
      <c r="V317" s="1" t="s">
        <v>835</v>
      </c>
    </row>
    <row r="318" spans="1:22" x14ac:dyDescent="0.3">
      <c r="A318" s="1">
        <v>46.782392000000002</v>
      </c>
      <c r="B318" s="1">
        <v>-117.083914999999</v>
      </c>
      <c r="C318" s="1" t="s">
        <v>597</v>
      </c>
      <c r="D318" s="1">
        <v>326</v>
      </c>
      <c r="E318" s="1">
        <v>2015</v>
      </c>
      <c r="F318" s="1" t="s">
        <v>355</v>
      </c>
      <c r="G318" s="1" t="s">
        <v>803</v>
      </c>
      <c r="H318" s="1">
        <v>13</v>
      </c>
      <c r="I318" s="1" t="s">
        <v>358</v>
      </c>
      <c r="M318" s="1">
        <v>1307</v>
      </c>
      <c r="N318" s="1">
        <v>14</v>
      </c>
      <c r="O318" s="1">
        <v>1293</v>
      </c>
      <c r="Q318" s="1">
        <v>12</v>
      </c>
      <c r="R318" s="1">
        <v>5.0999999999999996</v>
      </c>
      <c r="S318" s="1">
        <v>68.8</v>
      </c>
      <c r="T318" s="1">
        <v>24.8</v>
      </c>
      <c r="U318" s="1">
        <v>58.2</v>
      </c>
      <c r="V318" s="1" t="s">
        <v>835</v>
      </c>
    </row>
    <row r="319" spans="1:22" x14ac:dyDescent="0.3">
      <c r="A319" s="1">
        <v>46.782454999999999</v>
      </c>
      <c r="B319" s="1">
        <v>-117.083496999999</v>
      </c>
      <c r="C319" s="1" t="s">
        <v>621</v>
      </c>
      <c r="D319" s="1">
        <v>327</v>
      </c>
      <c r="E319" s="1">
        <v>2015</v>
      </c>
      <c r="F319" s="1" t="s">
        <v>355</v>
      </c>
      <c r="G319" s="1" t="s">
        <v>804</v>
      </c>
      <c r="H319" s="1">
        <v>14</v>
      </c>
      <c r="I319" s="1" t="s">
        <v>358</v>
      </c>
      <c r="M319" s="1">
        <v>1041</v>
      </c>
      <c r="N319" s="1">
        <v>14</v>
      </c>
      <c r="O319" s="1">
        <v>1027</v>
      </c>
      <c r="Q319" s="1">
        <v>12.3</v>
      </c>
      <c r="R319" s="1">
        <v>5.2</v>
      </c>
      <c r="S319" s="1">
        <v>68.7</v>
      </c>
      <c r="T319" s="1">
        <v>25.1</v>
      </c>
      <c r="U319" s="1">
        <v>58.3</v>
      </c>
      <c r="V319" s="1" t="s">
        <v>835</v>
      </c>
    </row>
    <row r="320" spans="1:22" x14ac:dyDescent="0.3">
      <c r="A320" s="1">
        <v>46.782375999999999</v>
      </c>
      <c r="B320" s="1">
        <v>-117.083078999999</v>
      </c>
      <c r="C320" s="1" t="s">
        <v>643</v>
      </c>
      <c r="D320" s="1">
        <v>328</v>
      </c>
      <c r="E320" s="1">
        <v>2015</v>
      </c>
      <c r="F320" s="1" t="s">
        <v>355</v>
      </c>
      <c r="G320" s="1" t="s">
        <v>805</v>
      </c>
      <c r="H320" s="1">
        <v>15</v>
      </c>
      <c r="I320" s="1" t="s">
        <v>358</v>
      </c>
      <c r="J320" s="1">
        <v>3310</v>
      </c>
      <c r="K320" s="1">
        <v>55</v>
      </c>
      <c r="L320" s="1">
        <v>3255</v>
      </c>
      <c r="M320" s="1">
        <v>1242</v>
      </c>
      <c r="N320" s="1">
        <v>14</v>
      </c>
      <c r="O320" s="1">
        <v>1228</v>
      </c>
      <c r="Q320" s="1">
        <v>11.8</v>
      </c>
      <c r="R320" s="1">
        <v>13.5</v>
      </c>
      <c r="S320" s="1">
        <v>69.099999999999994</v>
      </c>
      <c r="T320" s="1">
        <v>28</v>
      </c>
      <c r="U320" s="1">
        <v>54.8</v>
      </c>
      <c r="V320" s="1" t="s">
        <v>397</v>
      </c>
    </row>
    <row r="321" spans="1:22" x14ac:dyDescent="0.3">
      <c r="A321" s="1">
        <v>46.782437815000002</v>
      </c>
      <c r="B321" s="1">
        <v>-117.082645274999</v>
      </c>
      <c r="C321" s="1" t="s">
        <v>661</v>
      </c>
      <c r="D321" s="1">
        <v>329</v>
      </c>
      <c r="E321" s="1">
        <v>2015</v>
      </c>
      <c r="F321" s="1" t="s">
        <v>355</v>
      </c>
      <c r="G321" s="1" t="s">
        <v>806</v>
      </c>
      <c r="H321" s="1">
        <v>16</v>
      </c>
      <c r="I321" s="1" t="s">
        <v>358</v>
      </c>
      <c r="M321" s="1">
        <v>1088</v>
      </c>
      <c r="N321" s="1">
        <v>14</v>
      </c>
      <c r="O321" s="1">
        <v>1074</v>
      </c>
      <c r="Q321" s="1">
        <v>12</v>
      </c>
      <c r="R321" s="1">
        <v>5.4</v>
      </c>
      <c r="S321" s="1">
        <v>68.900000000000006</v>
      </c>
      <c r="T321" s="1">
        <v>25.3</v>
      </c>
      <c r="U321" s="1">
        <v>57.2</v>
      </c>
      <c r="V321" s="1" t="s">
        <v>835</v>
      </c>
    </row>
    <row r="322" spans="1:22" x14ac:dyDescent="0.3">
      <c r="A322" s="1">
        <v>46.782482000000002</v>
      </c>
      <c r="B322" s="1">
        <v>-117.082242999999</v>
      </c>
      <c r="C322" s="1" t="s">
        <v>662</v>
      </c>
      <c r="D322" s="1">
        <v>330</v>
      </c>
      <c r="E322" s="1">
        <v>2015</v>
      </c>
      <c r="F322" s="1" t="s">
        <v>355</v>
      </c>
      <c r="G322" s="1" t="s">
        <v>806</v>
      </c>
      <c r="H322" s="1">
        <v>17</v>
      </c>
      <c r="I322" s="1" t="s">
        <v>358</v>
      </c>
      <c r="M322" s="1">
        <v>904</v>
      </c>
      <c r="N322" s="1">
        <v>14</v>
      </c>
      <c r="O322" s="1">
        <v>890</v>
      </c>
      <c r="Q322" s="1">
        <v>9.1</v>
      </c>
      <c r="R322" s="1">
        <v>5.2</v>
      </c>
      <c r="S322" s="1">
        <v>70.599999999999994</v>
      </c>
      <c r="T322" s="1">
        <v>20.100000000000001</v>
      </c>
      <c r="U322" s="1">
        <v>57.6</v>
      </c>
      <c r="V322" s="1" t="s">
        <v>835</v>
      </c>
    </row>
    <row r="323" spans="1:22" x14ac:dyDescent="0.3">
      <c r="A323" s="1">
        <v>46.782283999999997</v>
      </c>
      <c r="B323" s="1">
        <v>-117.081824999999</v>
      </c>
      <c r="C323" s="1" t="s">
        <v>439</v>
      </c>
      <c r="D323" s="1">
        <v>331</v>
      </c>
      <c r="E323" s="1">
        <v>2015</v>
      </c>
      <c r="F323" s="1" t="s">
        <v>795</v>
      </c>
      <c r="G323" s="1" t="s">
        <v>796</v>
      </c>
      <c r="H323" s="1">
        <v>18</v>
      </c>
      <c r="I323" s="1" t="s">
        <v>358</v>
      </c>
      <c r="J323" s="1">
        <v>1364</v>
      </c>
      <c r="K323" s="1">
        <v>259</v>
      </c>
      <c r="L323" s="1">
        <v>1105</v>
      </c>
      <c r="M323" s="1">
        <v>327</v>
      </c>
      <c r="N323" s="1">
        <v>16</v>
      </c>
      <c r="O323" s="1">
        <v>311</v>
      </c>
      <c r="P323" s="1">
        <v>48.5</v>
      </c>
      <c r="R323" s="1">
        <v>7.3</v>
      </c>
      <c r="U323" s="1">
        <v>48.4</v>
      </c>
      <c r="V323" s="1" t="s">
        <v>397</v>
      </c>
    </row>
    <row r="324" spans="1:22" x14ac:dyDescent="0.3">
      <c r="A324" s="1">
        <v>46.782423000000001</v>
      </c>
      <c r="B324" s="1">
        <v>-117.081406999999</v>
      </c>
      <c r="C324" s="1" t="s">
        <v>457</v>
      </c>
      <c r="D324" s="1">
        <v>332</v>
      </c>
      <c r="E324" s="1">
        <v>2015</v>
      </c>
      <c r="F324" s="1" t="s">
        <v>795</v>
      </c>
      <c r="G324" s="1" t="s">
        <v>797</v>
      </c>
      <c r="H324" s="1">
        <v>19</v>
      </c>
      <c r="I324" s="1" t="s">
        <v>358</v>
      </c>
      <c r="J324" s="1">
        <v>1296</v>
      </c>
      <c r="K324" s="1">
        <v>259</v>
      </c>
      <c r="L324" s="1">
        <v>1037</v>
      </c>
      <c r="M324" s="1">
        <v>343</v>
      </c>
      <c r="N324" s="1">
        <v>16</v>
      </c>
      <c r="O324" s="1">
        <v>327</v>
      </c>
      <c r="P324" s="1">
        <v>48.4</v>
      </c>
      <c r="R324" s="1">
        <v>6.4</v>
      </c>
      <c r="U324" s="1">
        <v>49.8</v>
      </c>
      <c r="V324" s="1" t="s">
        <v>822</v>
      </c>
    </row>
    <row r="325" spans="1:22" x14ac:dyDescent="0.3">
      <c r="A325" s="1">
        <v>46.782425000000003</v>
      </c>
      <c r="B325" s="1">
        <v>-117.08098899999899</v>
      </c>
      <c r="C325" s="1" t="s">
        <v>479</v>
      </c>
      <c r="D325" s="1">
        <v>333</v>
      </c>
      <c r="E325" s="1">
        <v>2015</v>
      </c>
      <c r="F325" s="1" t="s">
        <v>795</v>
      </c>
      <c r="G325" s="1" t="s">
        <v>798</v>
      </c>
      <c r="H325" s="1">
        <v>20</v>
      </c>
      <c r="I325" s="1" t="s">
        <v>358</v>
      </c>
      <c r="J325" s="1">
        <v>1872</v>
      </c>
      <c r="K325" s="1">
        <v>259</v>
      </c>
      <c r="L325" s="1">
        <v>1613</v>
      </c>
      <c r="M325" s="1">
        <v>553</v>
      </c>
      <c r="N325" s="1">
        <v>16</v>
      </c>
      <c r="O325" s="1">
        <v>537</v>
      </c>
      <c r="P325" s="1">
        <v>48.2</v>
      </c>
      <c r="R325" s="1">
        <v>6.1</v>
      </c>
      <c r="U325" s="1">
        <v>48.5</v>
      </c>
      <c r="V325" s="1" t="s">
        <v>397</v>
      </c>
    </row>
    <row r="326" spans="1:22" x14ac:dyDescent="0.3">
      <c r="A326" s="1">
        <v>46.782280999999998</v>
      </c>
      <c r="B326" s="1">
        <v>-117.080570999999</v>
      </c>
      <c r="C326" s="1" t="s">
        <v>683</v>
      </c>
      <c r="D326" s="1">
        <v>334</v>
      </c>
      <c r="E326" s="1">
        <v>2015</v>
      </c>
      <c r="F326" s="1" t="s">
        <v>355</v>
      </c>
      <c r="G326" s="1" t="s">
        <v>807</v>
      </c>
      <c r="H326" s="1">
        <v>21</v>
      </c>
      <c r="I326" s="1" t="s">
        <v>358</v>
      </c>
      <c r="M326" s="1">
        <v>691</v>
      </c>
      <c r="N326" s="1">
        <v>14</v>
      </c>
      <c r="O326" s="1">
        <v>677</v>
      </c>
      <c r="Q326" s="1">
        <v>12.2</v>
      </c>
      <c r="R326" s="1">
        <v>4.5</v>
      </c>
      <c r="S326" s="1">
        <v>69.7</v>
      </c>
      <c r="T326" s="1">
        <v>24.2</v>
      </c>
      <c r="U326" s="1">
        <v>57.9</v>
      </c>
      <c r="V326" s="1" t="s">
        <v>835</v>
      </c>
    </row>
    <row r="327" spans="1:22" x14ac:dyDescent="0.3">
      <c r="A327" s="1">
        <v>46.782544000000001</v>
      </c>
      <c r="B327" s="1">
        <v>-117.080152999999</v>
      </c>
      <c r="C327" s="1" t="s">
        <v>684</v>
      </c>
      <c r="D327" s="1">
        <v>335</v>
      </c>
      <c r="E327" s="1">
        <v>2015</v>
      </c>
      <c r="F327" s="1" t="s">
        <v>355</v>
      </c>
      <c r="G327" s="1" t="s">
        <v>807</v>
      </c>
      <c r="H327" s="1">
        <v>22</v>
      </c>
      <c r="I327" s="1" t="s">
        <v>358</v>
      </c>
      <c r="M327" s="1">
        <v>719</v>
      </c>
      <c r="N327" s="1">
        <v>14</v>
      </c>
      <c r="O327" s="1">
        <v>705</v>
      </c>
      <c r="Q327" s="1">
        <v>14.6</v>
      </c>
      <c r="R327" s="1">
        <v>5.2</v>
      </c>
      <c r="S327" s="1">
        <v>66.5</v>
      </c>
      <c r="T327" s="1">
        <v>35.700000000000003</v>
      </c>
      <c r="U327" s="1">
        <v>57.8</v>
      </c>
      <c r="V327" s="1" t="s">
        <v>835</v>
      </c>
    </row>
    <row r="328" spans="1:22" x14ac:dyDescent="0.3">
      <c r="A328" s="1">
        <v>46.782514999999997</v>
      </c>
      <c r="B328" s="1">
        <v>-117.079734999999</v>
      </c>
      <c r="C328" s="1" t="s">
        <v>417</v>
      </c>
      <c r="D328" s="1">
        <v>336</v>
      </c>
      <c r="E328" s="1">
        <v>2015</v>
      </c>
      <c r="F328" s="1" t="s">
        <v>352</v>
      </c>
      <c r="G328" s="1" t="s">
        <v>794</v>
      </c>
      <c r="H328" s="1">
        <v>23</v>
      </c>
      <c r="I328" s="1" t="s">
        <v>358</v>
      </c>
      <c r="J328" s="1">
        <v>1600</v>
      </c>
      <c r="K328" s="1">
        <v>259</v>
      </c>
      <c r="L328" s="1">
        <v>1341</v>
      </c>
      <c r="M328" s="1">
        <v>792</v>
      </c>
      <c r="N328" s="1">
        <v>16</v>
      </c>
      <c r="O328" s="1">
        <v>776</v>
      </c>
      <c r="Q328" s="1">
        <v>11.5</v>
      </c>
      <c r="R328" s="1">
        <v>7.6</v>
      </c>
      <c r="S328" s="1">
        <v>67.5</v>
      </c>
      <c r="U328" s="1">
        <v>54.8</v>
      </c>
      <c r="V328" s="1" t="s">
        <v>820</v>
      </c>
    </row>
    <row r="329" spans="1:22" x14ac:dyDescent="0.3">
      <c r="A329" s="1">
        <v>46.782479000000002</v>
      </c>
      <c r="B329" s="1">
        <v>-117.07931699999899</v>
      </c>
      <c r="C329" s="1" t="s">
        <v>709</v>
      </c>
      <c r="D329" s="1">
        <v>337</v>
      </c>
      <c r="E329" s="1">
        <v>2015</v>
      </c>
      <c r="F329" s="1" t="s">
        <v>354</v>
      </c>
      <c r="G329" s="1" t="s">
        <v>808</v>
      </c>
      <c r="H329" s="1">
        <v>24</v>
      </c>
      <c r="I329" s="1" t="s">
        <v>358</v>
      </c>
      <c r="J329" s="1">
        <v>531</v>
      </c>
      <c r="K329" s="1">
        <v>56</v>
      </c>
      <c r="L329" s="1">
        <v>475</v>
      </c>
      <c r="M329" s="1">
        <v>252</v>
      </c>
      <c r="N329" s="1">
        <v>20</v>
      </c>
      <c r="O329" s="1">
        <v>232</v>
      </c>
      <c r="V329" s="1" t="s">
        <v>397</v>
      </c>
    </row>
    <row r="330" spans="1:22" x14ac:dyDescent="0.3">
      <c r="A330" s="1">
        <v>46.782394547999999</v>
      </c>
      <c r="B330" s="1">
        <v>-117.07889104799899</v>
      </c>
      <c r="C330" s="1" t="s">
        <v>725</v>
      </c>
      <c r="D330" s="1">
        <v>338</v>
      </c>
      <c r="E330" s="1">
        <v>2015</v>
      </c>
      <c r="F330" s="1" t="s">
        <v>354</v>
      </c>
      <c r="G330" s="1" t="s">
        <v>809</v>
      </c>
      <c r="H330" s="1">
        <v>25</v>
      </c>
      <c r="I330" s="1" t="s">
        <v>358</v>
      </c>
      <c r="J330" s="1">
        <v>674</v>
      </c>
      <c r="K330" s="1">
        <v>56</v>
      </c>
      <c r="L330" s="1">
        <v>618</v>
      </c>
      <c r="M330" s="1">
        <v>344</v>
      </c>
      <c r="N330" s="1">
        <v>20</v>
      </c>
      <c r="O330" s="1">
        <v>324</v>
      </c>
      <c r="V330" s="1" t="s">
        <v>397</v>
      </c>
    </row>
    <row r="331" spans="1:22" x14ac:dyDescent="0.3">
      <c r="A331" s="1">
        <v>46.782635999999997</v>
      </c>
      <c r="B331" s="1">
        <v>-117.084616999999</v>
      </c>
      <c r="C331" s="1" t="s">
        <v>558</v>
      </c>
      <c r="D331" s="1">
        <v>348</v>
      </c>
      <c r="E331" s="1">
        <v>2015</v>
      </c>
      <c r="F331" s="1" t="s">
        <v>355</v>
      </c>
      <c r="G331" s="1" t="s">
        <v>801</v>
      </c>
      <c r="H331" s="1">
        <v>11</v>
      </c>
      <c r="I331" s="1" t="s">
        <v>365</v>
      </c>
      <c r="M331" s="1">
        <v>1369</v>
      </c>
      <c r="N331" s="1">
        <v>14</v>
      </c>
      <c r="O331" s="1">
        <v>1355</v>
      </c>
      <c r="Q331" s="1">
        <v>11.6</v>
      </c>
      <c r="R331" s="1">
        <v>4.3</v>
      </c>
      <c r="S331" s="1">
        <v>69.5</v>
      </c>
      <c r="T331" s="1">
        <v>22</v>
      </c>
      <c r="U331" s="1">
        <v>58.9</v>
      </c>
      <c r="V331" s="1" t="s">
        <v>835</v>
      </c>
    </row>
    <row r="332" spans="1:22" x14ac:dyDescent="0.3">
      <c r="A332" s="1">
        <v>46.782724999999999</v>
      </c>
      <c r="B332" s="1">
        <v>-117.084198999999</v>
      </c>
      <c r="C332" s="1" t="s">
        <v>577</v>
      </c>
      <c r="D332" s="1">
        <v>349</v>
      </c>
      <c r="E332" s="1">
        <v>2015</v>
      </c>
      <c r="F332" s="1" t="s">
        <v>355</v>
      </c>
      <c r="G332" s="1" t="s">
        <v>802</v>
      </c>
      <c r="H332" s="1">
        <v>12</v>
      </c>
      <c r="I332" s="1" t="s">
        <v>365</v>
      </c>
      <c r="M332" s="1">
        <v>1399</v>
      </c>
      <c r="N332" s="1">
        <v>14</v>
      </c>
      <c r="O332" s="1">
        <v>1385</v>
      </c>
      <c r="Q332" s="1">
        <v>9</v>
      </c>
      <c r="R332" s="1">
        <v>5.5</v>
      </c>
      <c r="S332" s="1">
        <v>72.5</v>
      </c>
      <c r="T332" s="1">
        <v>20.3</v>
      </c>
      <c r="U332" s="1">
        <v>59.7</v>
      </c>
      <c r="V332" s="1" t="s">
        <v>835</v>
      </c>
    </row>
    <row r="333" spans="1:22" x14ac:dyDescent="0.3">
      <c r="A333" s="1">
        <v>46.782677999999997</v>
      </c>
      <c r="B333" s="1">
        <v>-117.08378099999899</v>
      </c>
      <c r="C333" s="1" t="s">
        <v>598</v>
      </c>
      <c r="D333" s="1">
        <v>350</v>
      </c>
      <c r="E333" s="1">
        <v>2015</v>
      </c>
      <c r="F333" s="1" t="s">
        <v>355</v>
      </c>
      <c r="G333" s="1" t="s">
        <v>803</v>
      </c>
      <c r="H333" s="1">
        <v>13</v>
      </c>
      <c r="I333" s="1" t="s">
        <v>365</v>
      </c>
      <c r="J333" s="1">
        <v>2921</v>
      </c>
      <c r="K333" s="1">
        <v>55</v>
      </c>
      <c r="L333" s="1">
        <v>2866</v>
      </c>
      <c r="M333" s="1">
        <v>1169</v>
      </c>
      <c r="N333" s="1">
        <v>14</v>
      </c>
      <c r="O333" s="1">
        <v>1155</v>
      </c>
      <c r="Q333" s="1">
        <v>11</v>
      </c>
      <c r="R333" s="1">
        <v>12.9</v>
      </c>
      <c r="S333" s="1">
        <v>69.3</v>
      </c>
      <c r="T333" s="1">
        <v>28.5</v>
      </c>
      <c r="U333" s="1">
        <v>57</v>
      </c>
      <c r="V333" s="1" t="s">
        <v>397</v>
      </c>
    </row>
    <row r="334" spans="1:22" x14ac:dyDescent="0.3">
      <c r="A334" s="1">
        <v>46.782741000000001</v>
      </c>
      <c r="B334" s="1">
        <v>-117.083362999999</v>
      </c>
      <c r="C334" s="1" t="s">
        <v>622</v>
      </c>
      <c r="D334" s="1">
        <v>351</v>
      </c>
      <c r="E334" s="1">
        <v>2015</v>
      </c>
      <c r="F334" s="1" t="s">
        <v>355</v>
      </c>
      <c r="G334" s="1" t="s">
        <v>804</v>
      </c>
      <c r="H334" s="1">
        <v>14</v>
      </c>
      <c r="I334" s="1" t="s">
        <v>365</v>
      </c>
      <c r="M334" s="1">
        <v>1171</v>
      </c>
      <c r="N334" s="1">
        <v>14</v>
      </c>
      <c r="O334" s="1">
        <v>1157</v>
      </c>
      <c r="Q334" s="1">
        <v>9.8000000000000007</v>
      </c>
      <c r="R334" s="1">
        <v>5.9</v>
      </c>
      <c r="S334" s="1">
        <v>75.2</v>
      </c>
      <c r="T334" s="1">
        <v>22.6</v>
      </c>
      <c r="U334" s="1">
        <v>57.6</v>
      </c>
      <c r="V334" s="1" t="s">
        <v>837</v>
      </c>
    </row>
    <row r="335" spans="1:22" x14ac:dyDescent="0.3">
      <c r="A335" s="1">
        <v>46.782647625999999</v>
      </c>
      <c r="B335" s="1">
        <v>-117.082918786999</v>
      </c>
      <c r="C335" s="1" t="s">
        <v>644</v>
      </c>
      <c r="D335" s="1">
        <v>352</v>
      </c>
      <c r="E335" s="1">
        <v>2015</v>
      </c>
      <c r="F335" s="1" t="s">
        <v>355</v>
      </c>
      <c r="G335" s="1" t="s">
        <v>805</v>
      </c>
      <c r="H335" s="1">
        <v>15</v>
      </c>
      <c r="I335" s="1" t="s">
        <v>365</v>
      </c>
      <c r="M335" s="1">
        <v>1129</v>
      </c>
      <c r="N335" s="1">
        <v>14</v>
      </c>
      <c r="O335" s="1">
        <v>1115</v>
      </c>
      <c r="Q335" s="1">
        <v>11.2</v>
      </c>
      <c r="R335" s="1">
        <v>5.2</v>
      </c>
      <c r="S335" s="1">
        <v>68.900000000000006</v>
      </c>
      <c r="T335" s="1">
        <v>22.3</v>
      </c>
      <c r="U335" s="1">
        <v>58.2</v>
      </c>
      <c r="V335" s="1" t="s">
        <v>835</v>
      </c>
    </row>
    <row r="336" spans="1:22" x14ac:dyDescent="0.3">
      <c r="A336" s="1">
        <v>46.782730999999998</v>
      </c>
      <c r="B336" s="1">
        <v>-117.082526999999</v>
      </c>
      <c r="C336" s="1" t="s">
        <v>645</v>
      </c>
      <c r="D336" s="1">
        <v>353</v>
      </c>
      <c r="E336" s="1">
        <v>2015</v>
      </c>
      <c r="F336" s="1" t="s">
        <v>355</v>
      </c>
      <c r="G336" s="1" t="s">
        <v>805</v>
      </c>
      <c r="H336" s="1">
        <v>16</v>
      </c>
      <c r="I336" s="1" t="s">
        <v>365</v>
      </c>
      <c r="M336" s="1">
        <v>1122</v>
      </c>
      <c r="N336" s="1">
        <v>14</v>
      </c>
      <c r="O336" s="1">
        <v>1108</v>
      </c>
      <c r="Q336" s="1">
        <v>10.5</v>
      </c>
      <c r="R336" s="1">
        <v>5.8</v>
      </c>
      <c r="S336" s="1">
        <v>73.7</v>
      </c>
      <c r="T336" s="1">
        <v>23.4</v>
      </c>
      <c r="U336" s="1">
        <v>59.7</v>
      </c>
      <c r="V336" s="1" t="s">
        <v>837</v>
      </c>
    </row>
    <row r="337" spans="1:22" x14ac:dyDescent="0.3">
      <c r="A337" s="1">
        <v>46.782767999999997</v>
      </c>
      <c r="B337" s="1">
        <v>-117.08210899999899</v>
      </c>
      <c r="C337" s="1" t="s">
        <v>663</v>
      </c>
      <c r="D337" s="1">
        <v>354</v>
      </c>
      <c r="E337" s="1">
        <v>2015</v>
      </c>
      <c r="F337" s="1" t="s">
        <v>355</v>
      </c>
      <c r="G337" s="1" t="s">
        <v>806</v>
      </c>
      <c r="H337" s="1">
        <v>17</v>
      </c>
      <c r="I337" s="1" t="s">
        <v>365</v>
      </c>
      <c r="M337" s="1">
        <v>1221</v>
      </c>
      <c r="N337" s="1">
        <v>14</v>
      </c>
      <c r="O337" s="1">
        <v>1207</v>
      </c>
      <c r="Q337" s="1">
        <v>9.4</v>
      </c>
      <c r="R337" s="1">
        <v>6.1</v>
      </c>
      <c r="S337" s="1">
        <v>74.2</v>
      </c>
      <c r="T337" s="1">
        <v>21.2</v>
      </c>
      <c r="U337" s="1">
        <v>60.2</v>
      </c>
      <c r="V337" s="1" t="s">
        <v>837</v>
      </c>
    </row>
    <row r="338" spans="1:22" x14ac:dyDescent="0.3">
      <c r="A338" s="1">
        <v>46.78257</v>
      </c>
      <c r="B338" s="1">
        <v>-117.081690999999</v>
      </c>
      <c r="C338" s="1" t="s">
        <v>440</v>
      </c>
      <c r="D338" s="1">
        <v>355</v>
      </c>
      <c r="E338" s="1">
        <v>2015</v>
      </c>
      <c r="F338" s="1" t="s">
        <v>795</v>
      </c>
      <c r="G338" s="1" t="s">
        <v>796</v>
      </c>
      <c r="H338" s="1">
        <v>18</v>
      </c>
      <c r="I338" s="1" t="s">
        <v>365</v>
      </c>
      <c r="J338" s="1">
        <v>1463</v>
      </c>
      <c r="K338" s="1">
        <v>259</v>
      </c>
      <c r="L338" s="1">
        <v>1204</v>
      </c>
      <c r="M338" s="1">
        <v>435</v>
      </c>
      <c r="N338" s="1">
        <v>16</v>
      </c>
      <c r="O338" s="1">
        <v>419</v>
      </c>
      <c r="P338" s="1">
        <v>48.8</v>
      </c>
      <c r="R338" s="1">
        <v>6.6</v>
      </c>
      <c r="U338" s="1">
        <v>49.8</v>
      </c>
      <c r="V338" s="1" t="s">
        <v>822</v>
      </c>
    </row>
    <row r="339" spans="1:22" x14ac:dyDescent="0.3">
      <c r="A339" s="1">
        <v>46.782708999999997</v>
      </c>
      <c r="B339" s="1">
        <v>-117.081272999999</v>
      </c>
      <c r="C339" s="1" t="s">
        <v>458</v>
      </c>
      <c r="D339" s="1">
        <v>356</v>
      </c>
      <c r="E339" s="1">
        <v>2015</v>
      </c>
      <c r="F339" s="1" t="s">
        <v>795</v>
      </c>
      <c r="G339" s="1" t="s">
        <v>797</v>
      </c>
      <c r="H339" s="1">
        <v>19</v>
      </c>
      <c r="I339" s="1" t="s">
        <v>365</v>
      </c>
      <c r="J339" s="1">
        <v>1606</v>
      </c>
      <c r="K339" s="1">
        <v>259</v>
      </c>
      <c r="L339" s="1">
        <v>1347</v>
      </c>
      <c r="M339" s="1">
        <v>459</v>
      </c>
      <c r="N339" s="1">
        <v>16</v>
      </c>
      <c r="O339" s="1">
        <v>443</v>
      </c>
      <c r="P339" s="1">
        <v>49.6</v>
      </c>
      <c r="R339" s="1">
        <v>6.5</v>
      </c>
      <c r="U339" s="1">
        <v>49.7</v>
      </c>
      <c r="V339" s="1" t="s">
        <v>397</v>
      </c>
    </row>
    <row r="340" spans="1:22" x14ac:dyDescent="0.3">
      <c r="A340" s="1">
        <v>46.782710999999999</v>
      </c>
      <c r="B340" s="1">
        <v>-117.080854999999</v>
      </c>
      <c r="C340" s="1" t="s">
        <v>459</v>
      </c>
      <c r="D340" s="1">
        <v>357</v>
      </c>
      <c r="E340" s="1">
        <v>2015</v>
      </c>
      <c r="F340" s="1" t="s">
        <v>795</v>
      </c>
      <c r="G340" s="1" t="s">
        <v>797</v>
      </c>
      <c r="H340" s="1">
        <v>20</v>
      </c>
      <c r="I340" s="1" t="s">
        <v>365</v>
      </c>
      <c r="J340" s="1">
        <v>1811</v>
      </c>
      <c r="K340" s="1">
        <v>259</v>
      </c>
      <c r="L340" s="1">
        <v>1552</v>
      </c>
      <c r="M340" s="1">
        <v>593</v>
      </c>
      <c r="N340" s="1">
        <v>16</v>
      </c>
      <c r="O340" s="1">
        <v>577</v>
      </c>
      <c r="P340" s="1">
        <v>49.5</v>
      </c>
      <c r="R340" s="1">
        <v>6.6</v>
      </c>
      <c r="U340" s="1">
        <v>50.4</v>
      </c>
      <c r="V340" s="1" t="s">
        <v>822</v>
      </c>
    </row>
    <row r="341" spans="1:22" x14ac:dyDescent="0.3">
      <c r="A341" s="1">
        <v>46.782556077000002</v>
      </c>
      <c r="B341" s="1">
        <v>-117.08041407699901</v>
      </c>
      <c r="C341" s="1" t="s">
        <v>685</v>
      </c>
      <c r="D341" s="1">
        <v>358</v>
      </c>
      <c r="E341" s="1">
        <v>2015</v>
      </c>
      <c r="F341" s="1" t="s">
        <v>355</v>
      </c>
      <c r="G341" s="1" t="s">
        <v>807</v>
      </c>
      <c r="H341" s="1">
        <v>21</v>
      </c>
      <c r="I341" s="1" t="s">
        <v>365</v>
      </c>
      <c r="M341" s="1">
        <v>1424</v>
      </c>
      <c r="N341" s="1">
        <v>14</v>
      </c>
      <c r="O341" s="1">
        <v>1410</v>
      </c>
      <c r="Q341" s="1">
        <v>13</v>
      </c>
      <c r="R341" s="1">
        <v>5</v>
      </c>
      <c r="S341" s="1">
        <v>68.099999999999994</v>
      </c>
      <c r="T341" s="1">
        <v>27</v>
      </c>
      <c r="U341" s="1">
        <v>57.3</v>
      </c>
      <c r="V341" s="1" t="s">
        <v>835</v>
      </c>
    </row>
    <row r="342" spans="1:22" x14ac:dyDescent="0.3">
      <c r="A342" s="1">
        <v>46.782829999999997</v>
      </c>
      <c r="B342" s="1">
        <v>-117.080018999999</v>
      </c>
      <c r="C342" s="1" t="s">
        <v>686</v>
      </c>
      <c r="D342" s="1">
        <v>359</v>
      </c>
      <c r="E342" s="1">
        <v>2015</v>
      </c>
      <c r="F342" s="1" t="s">
        <v>355</v>
      </c>
      <c r="G342" s="1" t="s">
        <v>807</v>
      </c>
      <c r="H342" s="1">
        <v>22</v>
      </c>
      <c r="I342" s="1" t="s">
        <v>365</v>
      </c>
      <c r="M342" s="1">
        <v>889</v>
      </c>
      <c r="N342" s="1">
        <v>14</v>
      </c>
      <c r="O342" s="1">
        <v>875</v>
      </c>
      <c r="Q342" s="1">
        <v>13.7</v>
      </c>
      <c r="R342" s="1">
        <v>5.3</v>
      </c>
      <c r="S342" s="1">
        <v>66.900000000000006</v>
      </c>
      <c r="T342" s="1">
        <v>31.2</v>
      </c>
      <c r="U342" s="1">
        <v>53.6</v>
      </c>
      <c r="V342" s="1" t="s">
        <v>835</v>
      </c>
    </row>
    <row r="343" spans="1:22" x14ac:dyDescent="0.3">
      <c r="A343" s="1">
        <v>46.782800999999999</v>
      </c>
      <c r="B343" s="1">
        <v>-117.079600999999</v>
      </c>
      <c r="C343" s="1" t="s">
        <v>418</v>
      </c>
      <c r="D343" s="1">
        <v>360</v>
      </c>
      <c r="E343" s="1">
        <v>2015</v>
      </c>
      <c r="F343" s="1" t="s">
        <v>352</v>
      </c>
      <c r="G343" s="1" t="s">
        <v>794</v>
      </c>
      <c r="H343" s="1">
        <v>23</v>
      </c>
      <c r="I343" s="1" t="s">
        <v>365</v>
      </c>
      <c r="M343" s="1">
        <v>419</v>
      </c>
      <c r="N343" s="1">
        <v>16</v>
      </c>
      <c r="O343" s="1">
        <v>403</v>
      </c>
      <c r="Q343" s="1">
        <v>16.5</v>
      </c>
      <c r="R343" s="1">
        <v>11.3</v>
      </c>
      <c r="S343" s="1">
        <v>59.6</v>
      </c>
      <c r="U343" s="1">
        <v>48.8</v>
      </c>
      <c r="V343" s="1" t="s">
        <v>397</v>
      </c>
    </row>
    <row r="344" spans="1:22" x14ac:dyDescent="0.3">
      <c r="A344" s="1">
        <v>46.782965967000003</v>
      </c>
      <c r="B344" s="1">
        <v>-117.084229832999</v>
      </c>
      <c r="C344" s="1" t="s">
        <v>559</v>
      </c>
      <c r="D344" s="1">
        <v>371</v>
      </c>
      <c r="E344" s="1">
        <v>2015</v>
      </c>
      <c r="F344" s="1" t="s">
        <v>355</v>
      </c>
      <c r="G344" s="1" t="s">
        <v>801</v>
      </c>
      <c r="H344" s="1">
        <v>12</v>
      </c>
      <c r="I344" s="1" t="s">
        <v>372</v>
      </c>
      <c r="M344" s="1">
        <v>801</v>
      </c>
      <c r="N344" s="1">
        <v>14</v>
      </c>
      <c r="O344" s="1">
        <v>787</v>
      </c>
      <c r="Q344" s="1">
        <v>11.5</v>
      </c>
      <c r="R344" s="1">
        <v>4.5</v>
      </c>
      <c r="S344" s="1">
        <v>68.7</v>
      </c>
      <c r="T344" s="1">
        <v>22.4</v>
      </c>
      <c r="U344" s="1">
        <v>52.8</v>
      </c>
      <c r="V344" s="1" t="s">
        <v>835</v>
      </c>
    </row>
    <row r="345" spans="1:22" x14ac:dyDescent="0.3">
      <c r="A345" s="1">
        <v>46.782964</v>
      </c>
      <c r="B345" s="1">
        <v>-117.08379799999901</v>
      </c>
      <c r="C345" s="1" t="s">
        <v>578</v>
      </c>
      <c r="D345" s="1">
        <v>372</v>
      </c>
      <c r="E345" s="1">
        <v>2015</v>
      </c>
      <c r="F345" s="1" t="s">
        <v>355</v>
      </c>
      <c r="G345" s="1" t="s">
        <v>802</v>
      </c>
      <c r="H345" s="1">
        <v>13</v>
      </c>
      <c r="I345" s="1" t="s">
        <v>372</v>
      </c>
      <c r="M345" s="1">
        <v>987</v>
      </c>
      <c r="N345" s="1">
        <v>14</v>
      </c>
      <c r="O345" s="1">
        <v>973</v>
      </c>
      <c r="Q345" s="1">
        <v>12.3</v>
      </c>
      <c r="R345" s="1">
        <v>5</v>
      </c>
      <c r="S345" s="1">
        <v>70.7</v>
      </c>
      <c r="T345" s="1">
        <v>25.9</v>
      </c>
      <c r="U345" s="1">
        <v>57.7</v>
      </c>
      <c r="V345" s="1" t="s">
        <v>835</v>
      </c>
    </row>
    <row r="346" spans="1:22" x14ac:dyDescent="0.3">
      <c r="A346" s="1">
        <v>46.783026999999997</v>
      </c>
      <c r="B346" s="1">
        <v>-117.083379999999</v>
      </c>
      <c r="C346" s="1" t="s">
        <v>599</v>
      </c>
      <c r="D346" s="1">
        <v>373</v>
      </c>
      <c r="E346" s="1">
        <v>2015</v>
      </c>
      <c r="F346" s="1" t="s">
        <v>355</v>
      </c>
      <c r="G346" s="1" t="s">
        <v>803</v>
      </c>
      <c r="H346" s="1">
        <v>14</v>
      </c>
      <c r="I346" s="1" t="s">
        <v>372</v>
      </c>
      <c r="M346" s="1">
        <v>995</v>
      </c>
      <c r="N346" s="1">
        <v>14</v>
      </c>
      <c r="O346" s="1">
        <v>981</v>
      </c>
      <c r="Q346" s="1">
        <v>11.7</v>
      </c>
      <c r="R346" s="1">
        <v>5.4</v>
      </c>
      <c r="S346" s="1">
        <v>69.3</v>
      </c>
      <c r="T346" s="1">
        <v>25.9</v>
      </c>
      <c r="U346" s="1">
        <v>57</v>
      </c>
      <c r="V346" s="1" t="s">
        <v>835</v>
      </c>
    </row>
    <row r="347" spans="1:22" x14ac:dyDescent="0.3">
      <c r="A347" s="1">
        <v>46.782947999999998</v>
      </c>
      <c r="B347" s="1">
        <v>-117.082961999999</v>
      </c>
      <c r="C347" s="1" t="s">
        <v>623</v>
      </c>
      <c r="D347" s="1">
        <v>374</v>
      </c>
      <c r="E347" s="1">
        <v>2015</v>
      </c>
      <c r="F347" s="1" t="s">
        <v>355</v>
      </c>
      <c r="G347" s="1" t="s">
        <v>804</v>
      </c>
      <c r="H347" s="1">
        <v>15</v>
      </c>
      <c r="I347" s="1" t="s">
        <v>372</v>
      </c>
      <c r="M347" s="1">
        <v>916</v>
      </c>
      <c r="N347" s="1">
        <v>14</v>
      </c>
      <c r="O347" s="1">
        <v>902</v>
      </c>
      <c r="Q347" s="1">
        <v>12.5</v>
      </c>
      <c r="R347" s="1">
        <v>5.0999999999999996</v>
      </c>
      <c r="S347" s="1">
        <v>68.3</v>
      </c>
      <c r="T347" s="1">
        <v>26.5</v>
      </c>
      <c r="U347" s="1">
        <v>55</v>
      </c>
      <c r="V347" s="1" t="s">
        <v>835</v>
      </c>
    </row>
    <row r="348" spans="1:22" x14ac:dyDescent="0.3">
      <c r="A348" s="1">
        <v>46.783006217000001</v>
      </c>
      <c r="B348" s="1">
        <v>-117.082528268999</v>
      </c>
      <c r="C348" s="1" t="s">
        <v>646</v>
      </c>
      <c r="D348" s="1">
        <v>375</v>
      </c>
      <c r="E348" s="1">
        <v>2015</v>
      </c>
      <c r="F348" s="1" t="s">
        <v>355</v>
      </c>
      <c r="G348" s="1" t="s">
        <v>805</v>
      </c>
      <c r="H348" s="1">
        <v>16</v>
      </c>
      <c r="I348" s="1" t="s">
        <v>372</v>
      </c>
      <c r="M348" s="1">
        <v>691</v>
      </c>
      <c r="N348" s="1">
        <v>14</v>
      </c>
      <c r="O348" s="1">
        <v>677</v>
      </c>
      <c r="Q348" s="1">
        <v>10.1</v>
      </c>
      <c r="R348" s="1">
        <v>5.0999999999999996</v>
      </c>
      <c r="S348" s="1">
        <v>71.2</v>
      </c>
      <c r="T348" s="1">
        <v>21.3</v>
      </c>
      <c r="U348" s="1">
        <v>59</v>
      </c>
      <c r="V348" s="1" t="s">
        <v>835</v>
      </c>
    </row>
    <row r="349" spans="1:22" x14ac:dyDescent="0.3">
      <c r="A349" s="1">
        <v>46.783054</v>
      </c>
      <c r="B349" s="1">
        <v>-117.08212599999899</v>
      </c>
      <c r="C349" s="1" t="s">
        <v>647</v>
      </c>
      <c r="D349" s="1">
        <v>376</v>
      </c>
      <c r="E349" s="1">
        <v>2015</v>
      </c>
      <c r="F349" s="1" t="s">
        <v>355</v>
      </c>
      <c r="G349" s="1" t="s">
        <v>805</v>
      </c>
      <c r="H349" s="1">
        <v>17</v>
      </c>
      <c r="I349" s="1" t="s">
        <v>372</v>
      </c>
      <c r="M349" s="1">
        <v>787</v>
      </c>
      <c r="N349" s="1">
        <v>14</v>
      </c>
      <c r="O349" s="1">
        <v>773</v>
      </c>
      <c r="Q349" s="1">
        <v>10.8</v>
      </c>
      <c r="R349" s="1">
        <v>5.2</v>
      </c>
      <c r="S349" s="1">
        <v>71.2</v>
      </c>
      <c r="T349" s="1">
        <v>22.2</v>
      </c>
      <c r="U349" s="1">
        <v>57.7</v>
      </c>
      <c r="V349" s="1" t="s">
        <v>835</v>
      </c>
    </row>
    <row r="350" spans="1:22" x14ac:dyDescent="0.3">
      <c r="A350" s="1">
        <v>46.782821323</v>
      </c>
      <c r="B350" s="1">
        <v>-117.08165032999899</v>
      </c>
      <c r="C350" s="1" t="s">
        <v>441</v>
      </c>
      <c r="D350" s="1">
        <v>377</v>
      </c>
      <c r="E350" s="1">
        <v>2015</v>
      </c>
      <c r="F350" s="1" t="s">
        <v>795</v>
      </c>
      <c r="G350" s="1" t="s">
        <v>796</v>
      </c>
      <c r="H350" s="1">
        <v>18</v>
      </c>
      <c r="I350" s="1" t="s">
        <v>372</v>
      </c>
      <c r="J350" s="1">
        <v>1899</v>
      </c>
      <c r="K350" s="1">
        <v>259</v>
      </c>
      <c r="L350" s="1">
        <v>1640</v>
      </c>
      <c r="M350" s="1">
        <v>507</v>
      </c>
      <c r="N350" s="1">
        <v>16</v>
      </c>
      <c r="O350" s="1">
        <v>491</v>
      </c>
      <c r="P350" s="1">
        <v>49.3</v>
      </c>
      <c r="R350" s="1">
        <v>6.5</v>
      </c>
      <c r="U350" s="1">
        <v>49.5</v>
      </c>
      <c r="V350" s="1" t="s">
        <v>397</v>
      </c>
    </row>
    <row r="351" spans="1:22" x14ac:dyDescent="0.3">
      <c r="A351" s="1">
        <v>46.782995</v>
      </c>
      <c r="B351" s="1">
        <v>-117.081289999999</v>
      </c>
      <c r="C351" s="1" t="s">
        <v>442</v>
      </c>
      <c r="D351" s="1">
        <v>378</v>
      </c>
      <c r="E351" s="1">
        <v>2015</v>
      </c>
      <c r="F351" s="1" t="s">
        <v>795</v>
      </c>
      <c r="G351" s="1" t="s">
        <v>796</v>
      </c>
      <c r="H351" s="1">
        <v>19</v>
      </c>
      <c r="I351" s="1" t="s">
        <v>372</v>
      </c>
      <c r="J351" s="1">
        <v>1569</v>
      </c>
      <c r="K351" s="1">
        <v>259</v>
      </c>
      <c r="L351" s="1">
        <v>1310</v>
      </c>
      <c r="M351" s="1">
        <v>505</v>
      </c>
      <c r="N351" s="1">
        <v>16</v>
      </c>
      <c r="O351" s="1">
        <v>489</v>
      </c>
      <c r="P351" s="1">
        <v>50.3</v>
      </c>
      <c r="R351" s="1">
        <v>6.5</v>
      </c>
      <c r="U351" s="1">
        <v>49.2</v>
      </c>
      <c r="V351" s="1" t="s">
        <v>822</v>
      </c>
    </row>
    <row r="352" spans="1:22" x14ac:dyDescent="0.3">
      <c r="A352" s="1">
        <v>46.782997000000002</v>
      </c>
      <c r="B352" s="1">
        <v>-117.080871999999</v>
      </c>
      <c r="C352" s="1" t="s">
        <v>460</v>
      </c>
      <c r="D352" s="1">
        <v>379</v>
      </c>
      <c r="E352" s="1">
        <v>2015</v>
      </c>
      <c r="F352" s="1" t="s">
        <v>795</v>
      </c>
      <c r="G352" s="1" t="s">
        <v>797</v>
      </c>
      <c r="H352" s="1">
        <v>20</v>
      </c>
      <c r="I352" s="1" t="s">
        <v>372</v>
      </c>
      <c r="J352" s="1">
        <v>1631</v>
      </c>
      <c r="K352" s="1">
        <v>259</v>
      </c>
      <c r="L352" s="1">
        <v>1372</v>
      </c>
      <c r="M352" s="1">
        <v>492</v>
      </c>
      <c r="N352" s="1">
        <v>16</v>
      </c>
      <c r="O352" s="1">
        <v>476</v>
      </c>
      <c r="P352" s="1">
        <v>49.6</v>
      </c>
      <c r="R352" s="1">
        <v>6.1</v>
      </c>
      <c r="U352" s="1">
        <v>49.7</v>
      </c>
      <c r="V352" s="1" t="s">
        <v>822</v>
      </c>
    </row>
    <row r="353" spans="1:22" x14ac:dyDescent="0.3">
      <c r="A353" s="1">
        <v>46.782853000000003</v>
      </c>
      <c r="B353" s="1">
        <v>-117.08045399999899</v>
      </c>
      <c r="C353" s="1" t="s">
        <v>480</v>
      </c>
      <c r="D353" s="1">
        <v>380</v>
      </c>
      <c r="E353" s="1">
        <v>2015</v>
      </c>
      <c r="F353" s="1" t="s">
        <v>795</v>
      </c>
      <c r="G353" s="1" t="s">
        <v>798</v>
      </c>
      <c r="H353" s="1">
        <v>21</v>
      </c>
      <c r="I353" s="1" t="s">
        <v>372</v>
      </c>
      <c r="J353" s="1">
        <v>1659</v>
      </c>
      <c r="K353" s="1">
        <v>259</v>
      </c>
      <c r="L353" s="1">
        <v>1400</v>
      </c>
      <c r="M353" s="1">
        <v>438</v>
      </c>
      <c r="N353" s="1">
        <v>16</v>
      </c>
      <c r="O353" s="1">
        <v>422</v>
      </c>
      <c r="P353" s="1">
        <v>48.7</v>
      </c>
      <c r="R353" s="1">
        <v>6.6</v>
      </c>
      <c r="U353" s="1">
        <v>48.4</v>
      </c>
      <c r="V353" s="1" t="s">
        <v>397</v>
      </c>
    </row>
    <row r="354" spans="1:22" x14ac:dyDescent="0.3">
      <c r="A354" s="1">
        <v>46.783116</v>
      </c>
      <c r="B354" s="1">
        <v>-117.080035999999</v>
      </c>
      <c r="C354" s="1" t="s">
        <v>481</v>
      </c>
      <c r="D354" s="1">
        <v>381</v>
      </c>
      <c r="E354" s="1">
        <v>2015</v>
      </c>
      <c r="F354" s="1" t="s">
        <v>795</v>
      </c>
      <c r="G354" s="1" t="s">
        <v>798</v>
      </c>
      <c r="H354" s="1">
        <v>22</v>
      </c>
      <c r="I354" s="1" t="s">
        <v>372</v>
      </c>
      <c r="J354" s="1">
        <v>1521</v>
      </c>
      <c r="K354" s="1">
        <v>259</v>
      </c>
      <c r="L354" s="1">
        <v>1262</v>
      </c>
      <c r="M354" s="1">
        <v>435</v>
      </c>
      <c r="N354" s="1">
        <v>16</v>
      </c>
      <c r="O354" s="1">
        <v>419</v>
      </c>
      <c r="P354" s="1">
        <v>43.5</v>
      </c>
      <c r="R354" s="1">
        <v>7</v>
      </c>
      <c r="U354" s="1">
        <v>47.5</v>
      </c>
      <c r="V354" s="1" t="s">
        <v>822</v>
      </c>
    </row>
    <row r="355" spans="1:22" x14ac:dyDescent="0.3">
      <c r="A355" s="1">
        <v>46.783125849000001</v>
      </c>
      <c r="B355" s="1">
        <v>-117.083909848999</v>
      </c>
      <c r="C355" s="1" t="s">
        <v>579</v>
      </c>
      <c r="D355" s="1">
        <v>394</v>
      </c>
      <c r="E355" s="1">
        <v>2015</v>
      </c>
      <c r="F355" s="1" t="s">
        <v>355</v>
      </c>
      <c r="G355" s="1" t="s">
        <v>802</v>
      </c>
      <c r="H355" s="1">
        <v>13</v>
      </c>
      <c r="I355" s="1" t="s">
        <v>376</v>
      </c>
      <c r="J355" s="1">
        <v>2698</v>
      </c>
      <c r="K355" s="1">
        <v>55</v>
      </c>
      <c r="L355" s="1">
        <v>2643</v>
      </c>
      <c r="M355" s="1">
        <v>1000</v>
      </c>
      <c r="N355" s="1">
        <v>14</v>
      </c>
      <c r="O355" s="1">
        <v>986</v>
      </c>
      <c r="Q355" s="1">
        <v>12.7</v>
      </c>
      <c r="R355" s="1">
        <v>13.1</v>
      </c>
      <c r="S355" s="1">
        <v>67</v>
      </c>
      <c r="T355" s="1">
        <v>32</v>
      </c>
      <c r="U355" s="1">
        <v>53.4</v>
      </c>
      <c r="V355" s="1" t="s">
        <v>397</v>
      </c>
    </row>
    <row r="356" spans="1:22" x14ac:dyDescent="0.3">
      <c r="A356" s="1">
        <v>46.783313</v>
      </c>
      <c r="B356" s="1">
        <v>-117.083497999999</v>
      </c>
      <c r="C356" s="1" t="s">
        <v>580</v>
      </c>
      <c r="D356" s="1">
        <v>395</v>
      </c>
      <c r="E356" s="1">
        <v>2015</v>
      </c>
      <c r="F356" s="1" t="s">
        <v>355</v>
      </c>
      <c r="G356" s="1" t="s">
        <v>802</v>
      </c>
      <c r="H356" s="1">
        <v>14</v>
      </c>
      <c r="I356" s="1" t="s">
        <v>376</v>
      </c>
      <c r="M356" s="1">
        <v>853</v>
      </c>
      <c r="N356" s="1">
        <v>14</v>
      </c>
      <c r="O356" s="1">
        <v>839</v>
      </c>
      <c r="Q356" s="1">
        <v>10.199999999999999</v>
      </c>
      <c r="R356" s="1">
        <v>4.8</v>
      </c>
      <c r="S356" s="1">
        <v>72.2</v>
      </c>
      <c r="T356" s="1">
        <v>21.2</v>
      </c>
      <c r="U356" s="1">
        <v>57.7</v>
      </c>
      <c r="V356" s="1" t="s">
        <v>835</v>
      </c>
    </row>
    <row r="357" spans="1:22" x14ac:dyDescent="0.3">
      <c r="A357" s="1">
        <v>46.783234</v>
      </c>
      <c r="B357" s="1">
        <v>-117.083079999999</v>
      </c>
      <c r="C357" s="1" t="s">
        <v>600</v>
      </c>
      <c r="D357" s="1">
        <v>396</v>
      </c>
      <c r="E357" s="1">
        <v>2015</v>
      </c>
      <c r="F357" s="1" t="s">
        <v>355</v>
      </c>
      <c r="G357" s="1" t="s">
        <v>803</v>
      </c>
      <c r="H357" s="1">
        <v>15</v>
      </c>
      <c r="I357" s="1" t="s">
        <v>376</v>
      </c>
      <c r="M357" s="1">
        <v>960</v>
      </c>
      <c r="N357" s="1">
        <v>14</v>
      </c>
      <c r="O357" s="1">
        <v>946</v>
      </c>
      <c r="Q357" s="1">
        <v>11.9</v>
      </c>
      <c r="R357" s="1">
        <v>5</v>
      </c>
      <c r="S357" s="1">
        <v>70.2</v>
      </c>
      <c r="T357" s="1">
        <v>25.9</v>
      </c>
      <c r="U357" s="1">
        <v>56.1</v>
      </c>
      <c r="V357" s="1" t="s">
        <v>835</v>
      </c>
    </row>
    <row r="358" spans="1:22" x14ac:dyDescent="0.3">
      <c r="A358" s="1">
        <v>46.783302999999997</v>
      </c>
      <c r="B358" s="1">
        <v>-117.082661999999</v>
      </c>
      <c r="C358" s="1" t="s">
        <v>624</v>
      </c>
      <c r="D358" s="1">
        <v>397</v>
      </c>
      <c r="E358" s="1">
        <v>2015</v>
      </c>
      <c r="F358" s="1" t="s">
        <v>355</v>
      </c>
      <c r="G358" s="1" t="s">
        <v>804</v>
      </c>
      <c r="H358" s="1">
        <v>16</v>
      </c>
      <c r="I358" s="1" t="s">
        <v>376</v>
      </c>
      <c r="M358" s="1">
        <v>715</v>
      </c>
      <c r="N358" s="1">
        <v>14</v>
      </c>
      <c r="O358" s="1">
        <v>701</v>
      </c>
      <c r="Q358" s="1">
        <v>10.8</v>
      </c>
      <c r="R358" s="1">
        <v>5.6</v>
      </c>
      <c r="S358" s="1">
        <v>72.5</v>
      </c>
      <c r="T358" s="1">
        <v>24.7</v>
      </c>
      <c r="U358" s="1">
        <v>57.6</v>
      </c>
      <c r="V358" s="1" t="s">
        <v>835</v>
      </c>
    </row>
    <row r="359" spans="1:22" x14ac:dyDescent="0.3">
      <c r="A359" s="1">
        <v>46.783357967999997</v>
      </c>
      <c r="B359" s="1">
        <v>-117.082275455999</v>
      </c>
      <c r="C359" s="1" t="s">
        <v>625</v>
      </c>
      <c r="D359" s="1">
        <v>398</v>
      </c>
      <c r="E359" s="1">
        <v>2015</v>
      </c>
      <c r="F359" s="1" t="s">
        <v>355</v>
      </c>
      <c r="G359" s="1" t="s">
        <v>804</v>
      </c>
      <c r="H359" s="1">
        <v>17</v>
      </c>
      <c r="I359" s="1" t="s">
        <v>376</v>
      </c>
      <c r="M359" s="1">
        <v>960</v>
      </c>
      <c r="N359" s="1">
        <v>14</v>
      </c>
      <c r="O359" s="1">
        <v>946</v>
      </c>
      <c r="Q359" s="1">
        <v>13</v>
      </c>
      <c r="R359" s="1">
        <v>4.8</v>
      </c>
      <c r="S359" s="1">
        <v>69.2</v>
      </c>
      <c r="T359" s="1">
        <v>27.5</v>
      </c>
      <c r="U359" s="1">
        <v>56.6</v>
      </c>
      <c r="V359" s="1" t="s">
        <v>835</v>
      </c>
    </row>
    <row r="360" spans="1:22" x14ac:dyDescent="0.3">
      <c r="A360" s="1">
        <v>46.783141999999998</v>
      </c>
      <c r="B360" s="1">
        <v>-117.081825999999</v>
      </c>
      <c r="C360" s="1" t="s">
        <v>664</v>
      </c>
      <c r="D360" s="1">
        <v>399</v>
      </c>
      <c r="E360" s="1">
        <v>2015</v>
      </c>
      <c r="F360" s="1" t="s">
        <v>355</v>
      </c>
      <c r="G360" s="1" t="s">
        <v>806</v>
      </c>
      <c r="H360" s="1">
        <v>18</v>
      </c>
      <c r="I360" s="1" t="s">
        <v>376</v>
      </c>
      <c r="J360" s="1">
        <v>3177</v>
      </c>
      <c r="K360" s="1">
        <v>306</v>
      </c>
      <c r="L360" s="1">
        <v>2871</v>
      </c>
      <c r="M360" s="1">
        <v>1073</v>
      </c>
      <c r="N360" s="1">
        <v>14</v>
      </c>
      <c r="O360" s="1">
        <v>1059</v>
      </c>
      <c r="Q360" s="1">
        <v>11.6</v>
      </c>
      <c r="R360" s="1">
        <v>13.5</v>
      </c>
      <c r="S360" s="1">
        <v>68.3</v>
      </c>
      <c r="T360" s="1">
        <v>29.6</v>
      </c>
      <c r="U360" s="1">
        <v>53.3</v>
      </c>
      <c r="V360" s="1" t="s">
        <v>397</v>
      </c>
    </row>
    <row r="361" spans="1:22" x14ac:dyDescent="0.3">
      <c r="A361" s="1">
        <v>46.783281000000002</v>
      </c>
      <c r="B361" s="1">
        <v>-117.081407999999</v>
      </c>
      <c r="C361" s="1" t="s">
        <v>666</v>
      </c>
      <c r="D361" s="1">
        <v>400</v>
      </c>
      <c r="E361" s="1">
        <v>2015</v>
      </c>
      <c r="F361" s="1" t="s">
        <v>355</v>
      </c>
      <c r="G361" s="1" t="s">
        <v>806</v>
      </c>
      <c r="H361" s="1">
        <v>19</v>
      </c>
      <c r="I361" s="1" t="s">
        <v>376</v>
      </c>
      <c r="M361" s="1">
        <v>1132</v>
      </c>
      <c r="N361" s="1">
        <v>14</v>
      </c>
      <c r="O361" s="1">
        <v>1118</v>
      </c>
      <c r="Q361" s="1">
        <v>12.2</v>
      </c>
      <c r="R361" s="1">
        <v>5.3</v>
      </c>
      <c r="S361" s="1">
        <v>68.599999999999994</v>
      </c>
      <c r="T361" s="1">
        <v>27.1</v>
      </c>
      <c r="U361" s="1">
        <v>58.6</v>
      </c>
      <c r="V361" s="1" t="s">
        <v>835</v>
      </c>
    </row>
    <row r="362" spans="1:22" x14ac:dyDescent="0.3">
      <c r="A362" s="1">
        <v>46.783282999999997</v>
      </c>
      <c r="B362" s="1">
        <v>-117.08098999999901</v>
      </c>
      <c r="C362" s="1" t="s">
        <v>443</v>
      </c>
      <c r="D362" s="1">
        <v>401</v>
      </c>
      <c r="E362" s="1">
        <v>2015</v>
      </c>
      <c r="F362" s="1" t="s">
        <v>795</v>
      </c>
      <c r="G362" s="1" t="s">
        <v>796</v>
      </c>
      <c r="H362" s="1">
        <v>20</v>
      </c>
      <c r="I362" s="1" t="s">
        <v>376</v>
      </c>
      <c r="J362" s="1">
        <v>1729</v>
      </c>
      <c r="K362" s="1">
        <v>259</v>
      </c>
      <c r="L362" s="1">
        <v>1470</v>
      </c>
      <c r="M362" s="1">
        <v>416</v>
      </c>
      <c r="N362" s="1">
        <v>16</v>
      </c>
      <c r="O362" s="1">
        <v>400</v>
      </c>
      <c r="P362" s="1">
        <v>50</v>
      </c>
      <c r="R362" s="1">
        <v>6.4</v>
      </c>
      <c r="U362" s="1">
        <v>49.3</v>
      </c>
      <c r="V362" s="1" t="s">
        <v>397</v>
      </c>
    </row>
    <row r="363" spans="1:22" x14ac:dyDescent="0.3">
      <c r="A363" s="1">
        <v>46.783138999999998</v>
      </c>
      <c r="B363" s="1">
        <v>-117.08057199999899</v>
      </c>
      <c r="C363" s="1" t="s">
        <v>461</v>
      </c>
      <c r="D363" s="1">
        <v>402</v>
      </c>
      <c r="E363" s="1">
        <v>2015</v>
      </c>
      <c r="F363" s="1" t="s">
        <v>795</v>
      </c>
      <c r="G363" s="1" t="s">
        <v>797</v>
      </c>
      <c r="H363" s="1">
        <v>21</v>
      </c>
      <c r="I363" s="1" t="s">
        <v>376</v>
      </c>
      <c r="J363" s="1">
        <v>1843</v>
      </c>
      <c r="K363" s="1">
        <v>259</v>
      </c>
      <c r="L363" s="1">
        <v>1584</v>
      </c>
      <c r="M363" s="1">
        <v>482</v>
      </c>
      <c r="N363" s="1">
        <v>16</v>
      </c>
      <c r="O363" s="1">
        <v>466</v>
      </c>
      <c r="P363" s="1">
        <v>47.5</v>
      </c>
      <c r="R363" s="1">
        <v>6.9</v>
      </c>
      <c r="U363" s="1">
        <v>49.5</v>
      </c>
      <c r="V363" s="1" t="s">
        <v>830</v>
      </c>
    </row>
    <row r="364" spans="1:22" x14ac:dyDescent="0.3">
      <c r="A364" s="1">
        <v>46.783457103000003</v>
      </c>
      <c r="B364" s="1">
        <v>-117.083210561999</v>
      </c>
      <c r="C364" s="1" t="s">
        <v>581</v>
      </c>
      <c r="D364" s="1">
        <v>419</v>
      </c>
      <c r="E364" s="1">
        <v>2015</v>
      </c>
      <c r="F364" s="1" t="s">
        <v>355</v>
      </c>
      <c r="G364" s="1" t="s">
        <v>802</v>
      </c>
      <c r="H364" s="1">
        <v>15</v>
      </c>
      <c r="I364" s="1" t="s">
        <v>377</v>
      </c>
      <c r="M364" s="1">
        <v>953</v>
      </c>
      <c r="N364" s="1">
        <v>14</v>
      </c>
      <c r="O364" s="1">
        <v>939</v>
      </c>
      <c r="Q364" s="1">
        <v>13.2</v>
      </c>
      <c r="R364" s="1">
        <v>4.7</v>
      </c>
      <c r="S364" s="1">
        <v>68.099999999999994</v>
      </c>
      <c r="T364" s="1">
        <v>27.7</v>
      </c>
      <c r="U364" s="1">
        <v>53.8</v>
      </c>
      <c r="V364" s="1" t="s">
        <v>835</v>
      </c>
    </row>
    <row r="365" spans="1:22" x14ac:dyDescent="0.3">
      <c r="A365" s="1">
        <v>46.783515324</v>
      </c>
      <c r="B365" s="1">
        <v>-117.08277087299901</v>
      </c>
      <c r="C365" s="1" t="s">
        <v>601</v>
      </c>
      <c r="D365" s="1">
        <v>420</v>
      </c>
      <c r="E365" s="1">
        <v>2015</v>
      </c>
      <c r="F365" s="1" t="s">
        <v>355</v>
      </c>
      <c r="G365" s="1" t="s">
        <v>803</v>
      </c>
      <c r="H365" s="1">
        <v>16</v>
      </c>
      <c r="I365" s="1" t="s">
        <v>377</v>
      </c>
      <c r="J365" s="1">
        <v>4640</v>
      </c>
      <c r="K365" s="1">
        <v>1775</v>
      </c>
      <c r="L365" s="1">
        <v>2865</v>
      </c>
      <c r="M365" s="1">
        <v>1015</v>
      </c>
      <c r="N365" s="1">
        <v>14</v>
      </c>
      <c r="O365" s="1">
        <v>1001</v>
      </c>
      <c r="Q365" s="1">
        <v>12.7</v>
      </c>
      <c r="R365" s="1">
        <v>13.6</v>
      </c>
      <c r="S365" s="1">
        <v>67</v>
      </c>
      <c r="T365" s="1">
        <v>30.6</v>
      </c>
      <c r="U365" s="1">
        <v>54.1</v>
      </c>
      <c r="V365" s="1" t="s">
        <v>397</v>
      </c>
    </row>
    <row r="366" spans="1:22" x14ac:dyDescent="0.3">
      <c r="A366" s="1">
        <v>46.783552313999998</v>
      </c>
      <c r="B366" s="1">
        <v>-117.082366776999</v>
      </c>
      <c r="C366" s="1" t="s">
        <v>626</v>
      </c>
      <c r="D366" s="1">
        <v>421</v>
      </c>
      <c r="E366" s="1">
        <v>2015</v>
      </c>
      <c r="F366" s="1" t="s">
        <v>355</v>
      </c>
      <c r="G366" s="1" t="s">
        <v>804</v>
      </c>
      <c r="H366" s="1">
        <v>17</v>
      </c>
      <c r="I366" s="1" t="s">
        <v>377</v>
      </c>
      <c r="M366" s="1">
        <v>573</v>
      </c>
      <c r="N366" s="1">
        <v>14</v>
      </c>
      <c r="O366" s="1">
        <v>559</v>
      </c>
      <c r="Q366" s="1">
        <v>14.6</v>
      </c>
      <c r="R366" s="1">
        <v>4.3</v>
      </c>
      <c r="S366" s="1">
        <v>67</v>
      </c>
      <c r="T366" s="1">
        <v>32.9</v>
      </c>
      <c r="U366" s="1">
        <v>50.8</v>
      </c>
      <c r="V366" s="1" t="s">
        <v>835</v>
      </c>
    </row>
    <row r="367" spans="1:22" x14ac:dyDescent="0.3">
      <c r="A367" s="1">
        <v>46.783428000000001</v>
      </c>
      <c r="B367" s="1">
        <v>-117.081932999999</v>
      </c>
      <c r="C367" s="1" t="s">
        <v>648</v>
      </c>
      <c r="D367" s="1">
        <v>422</v>
      </c>
      <c r="E367" s="1">
        <v>2015</v>
      </c>
      <c r="F367" s="1" t="s">
        <v>355</v>
      </c>
      <c r="G367" s="1" t="s">
        <v>805</v>
      </c>
      <c r="H367" s="1">
        <v>18</v>
      </c>
      <c r="I367" s="1" t="s">
        <v>377</v>
      </c>
      <c r="M367" s="1">
        <v>854</v>
      </c>
      <c r="N367" s="1">
        <v>14</v>
      </c>
      <c r="O367" s="1">
        <v>840</v>
      </c>
      <c r="Q367" s="1">
        <v>14.1</v>
      </c>
      <c r="R367" s="1">
        <v>4.9000000000000004</v>
      </c>
      <c r="S367" s="1">
        <v>67.3</v>
      </c>
      <c r="T367" s="1">
        <v>33.299999999999997</v>
      </c>
      <c r="U367" s="1">
        <v>54.7</v>
      </c>
      <c r="V367" s="1" t="s">
        <v>835</v>
      </c>
    </row>
    <row r="368" spans="1:22" x14ac:dyDescent="0.3">
      <c r="A368" s="1">
        <v>46.783552628999999</v>
      </c>
      <c r="B368" s="1">
        <v>-117.081483548999</v>
      </c>
      <c r="C368" s="1" t="s">
        <v>667</v>
      </c>
      <c r="D368" s="1">
        <v>423</v>
      </c>
      <c r="E368" s="1">
        <v>2015</v>
      </c>
      <c r="F368" s="1" t="s">
        <v>355</v>
      </c>
      <c r="G368" s="1" t="s">
        <v>806</v>
      </c>
      <c r="H368" s="1">
        <v>19</v>
      </c>
      <c r="I368" s="1" t="s">
        <v>377</v>
      </c>
      <c r="M368" s="1">
        <v>768</v>
      </c>
      <c r="N368" s="1">
        <v>14</v>
      </c>
      <c r="O368" s="1">
        <v>754</v>
      </c>
      <c r="Q368" s="1">
        <v>14.4</v>
      </c>
      <c r="R368" s="1">
        <v>5.2</v>
      </c>
      <c r="S368" s="1">
        <v>66.599999999999994</v>
      </c>
      <c r="T368" s="1">
        <v>34.1</v>
      </c>
      <c r="U368" s="1">
        <v>58.2</v>
      </c>
      <c r="V368" s="1" t="s">
        <v>835</v>
      </c>
    </row>
    <row r="369" spans="1:22" x14ac:dyDescent="0.3">
      <c r="A369" s="1">
        <v>46.783569</v>
      </c>
      <c r="B369" s="1">
        <v>-117.081096999999</v>
      </c>
      <c r="C369" s="1" t="s">
        <v>668</v>
      </c>
      <c r="D369" s="1">
        <v>424</v>
      </c>
      <c r="E369" s="1">
        <v>2015</v>
      </c>
      <c r="F369" s="1" t="s">
        <v>355</v>
      </c>
      <c r="G369" s="1" t="s">
        <v>806</v>
      </c>
      <c r="H369" s="1">
        <v>20</v>
      </c>
      <c r="I369" s="1" t="s">
        <v>377</v>
      </c>
      <c r="M369" s="1">
        <v>950</v>
      </c>
      <c r="N369" s="1">
        <v>14</v>
      </c>
      <c r="O369" s="1">
        <v>936</v>
      </c>
      <c r="Q369" s="1">
        <v>13.5</v>
      </c>
      <c r="R369" s="1">
        <v>5.5</v>
      </c>
      <c r="S369" s="1">
        <v>68.7</v>
      </c>
      <c r="T369" s="1">
        <v>33.200000000000003</v>
      </c>
      <c r="U369" s="1">
        <v>60.4</v>
      </c>
      <c r="V369" s="1" t="s">
        <v>835</v>
      </c>
    </row>
    <row r="370" spans="1:22" x14ac:dyDescent="0.3">
      <c r="A370" s="1">
        <v>46.783425000000001</v>
      </c>
      <c r="B370" s="1">
        <v>-117.08067899999899</v>
      </c>
      <c r="C370" s="1" t="s">
        <v>444</v>
      </c>
      <c r="D370" s="1">
        <v>425</v>
      </c>
      <c r="E370" s="1">
        <v>2015</v>
      </c>
      <c r="F370" s="1" t="s">
        <v>795</v>
      </c>
      <c r="G370" s="1" t="s">
        <v>796</v>
      </c>
      <c r="H370" s="1">
        <v>21</v>
      </c>
      <c r="I370" s="1" t="s">
        <v>377</v>
      </c>
      <c r="J370" s="1">
        <v>1677</v>
      </c>
      <c r="K370" s="1">
        <v>259</v>
      </c>
      <c r="L370" s="1">
        <v>1418</v>
      </c>
      <c r="M370" s="1">
        <v>482</v>
      </c>
      <c r="N370" s="1">
        <v>16</v>
      </c>
      <c r="O370" s="1">
        <v>466</v>
      </c>
      <c r="P370" s="1">
        <v>46.6</v>
      </c>
      <c r="R370" s="1">
        <v>7.3</v>
      </c>
      <c r="U370" s="1">
        <v>47.2</v>
      </c>
      <c r="V370" s="1" t="s">
        <v>822</v>
      </c>
    </row>
    <row r="371" spans="1:22" x14ac:dyDescent="0.3">
      <c r="B37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E7ABC-D94F-4E7E-8D67-BB6F6CC4AD9A}">
  <dimension ref="A1:J370"/>
  <sheetViews>
    <sheetView workbookViewId="0">
      <selection activeCell="N11" sqref="N11"/>
    </sheetView>
  </sheetViews>
  <sheetFormatPr defaultRowHeight="14.4" x14ac:dyDescent="0.3"/>
  <cols>
    <col min="1" max="1" width="8.88671875" style="10"/>
    <col min="2" max="2" width="7.21875" style="10" bestFit="1" customWidth="1"/>
    <col min="3" max="3" width="5.6640625" style="10" bestFit="1" customWidth="1"/>
    <col min="4" max="4" width="4" style="10" bestFit="1" customWidth="1"/>
    <col min="5" max="5" width="12" style="10" bestFit="1" customWidth="1"/>
    <col min="6" max="6" width="12.6640625" style="10" bestFit="1" customWidth="1"/>
    <col min="7" max="7" width="10.88671875" style="10" bestFit="1" customWidth="1"/>
    <col min="8" max="8" width="23.21875" style="10" bestFit="1" customWidth="1"/>
    <col min="9" max="9" width="4.88671875" style="10" bestFit="1" customWidth="1"/>
    <col min="10" max="10" width="14.77734375" style="10" bestFit="1" customWidth="1"/>
    <col min="11" max="16384" width="8.88671875" style="10"/>
  </cols>
  <sheetData>
    <row r="1" spans="1:10" x14ac:dyDescent="0.3">
      <c r="A1" s="10" t="s">
        <v>350</v>
      </c>
      <c r="B1" s="10" t="s">
        <v>373</v>
      </c>
      <c r="C1" s="10" t="s">
        <v>374</v>
      </c>
      <c r="D1" s="10" t="s">
        <v>375</v>
      </c>
      <c r="E1" s="10" t="s">
        <v>388</v>
      </c>
      <c r="F1" s="10" t="s">
        <v>389</v>
      </c>
      <c r="G1" s="10" t="s">
        <v>387</v>
      </c>
      <c r="H1" s="10" t="s">
        <v>390</v>
      </c>
      <c r="I1" s="10" t="s">
        <v>351</v>
      </c>
      <c r="J1" s="10" t="s">
        <v>393</v>
      </c>
    </row>
    <row r="2" spans="1:10" x14ac:dyDescent="0.3">
      <c r="A2" s="10" t="s">
        <v>391</v>
      </c>
      <c r="B2" s="10">
        <f>Clean!H2</f>
        <v>5</v>
      </c>
      <c r="C2" s="10" t="str">
        <f>Clean!I2</f>
        <v>A</v>
      </c>
      <c r="D2" s="10">
        <f>Clean!D2</f>
        <v>1</v>
      </c>
      <c r="E2" s="10">
        <f>Clean!A2</f>
        <v>46.778728999999998</v>
      </c>
      <c r="F2" s="10">
        <f>Clean!B2</f>
        <v>-117.087513999999</v>
      </c>
      <c r="G2" s="10">
        <v>2015</v>
      </c>
      <c r="H2" s="10" t="str">
        <f>Clean!C2</f>
        <v>GPHY15_WW_A4_1_5-A</v>
      </c>
      <c r="I2" s="10" t="str">
        <f>Clean!F2</f>
        <v>WW</v>
      </c>
      <c r="J2" s="10">
        <f>IF(Clean!O2&gt;0,Clean!O2,"")</f>
        <v>1173</v>
      </c>
    </row>
    <row r="3" spans="1:10" x14ac:dyDescent="0.3">
      <c r="A3" s="10" t="s">
        <v>391</v>
      </c>
      <c r="B3" s="10">
        <f>Clean!H3</f>
        <v>6</v>
      </c>
      <c r="C3" s="10" t="str">
        <f>Clean!I3</f>
        <v>A</v>
      </c>
      <c r="D3" s="10">
        <f>Clean!D3</f>
        <v>2</v>
      </c>
      <c r="E3" s="10">
        <f>Clean!A3</f>
        <v>46.778691631000001</v>
      </c>
      <c r="F3" s="10">
        <f>Clean!B3</f>
        <v>-117.087064549999</v>
      </c>
      <c r="G3" s="10">
        <v>2015</v>
      </c>
      <c r="H3" s="10" t="str">
        <f>Clean!C3</f>
        <v>GPHY15_WW_A5_2_6-A</v>
      </c>
      <c r="I3" s="10" t="str">
        <f>Clean!F3</f>
        <v>WW</v>
      </c>
      <c r="J3" s="10">
        <f>IF(Clean!O3&gt;0,Clean!O3,"")</f>
        <v>792</v>
      </c>
    </row>
    <row r="4" spans="1:10" x14ac:dyDescent="0.3">
      <c r="A4" s="10" t="s">
        <v>391</v>
      </c>
      <c r="B4" s="10">
        <f>Clean!H4</f>
        <v>7</v>
      </c>
      <c r="C4" s="10" t="str">
        <f>Clean!I4</f>
        <v>A</v>
      </c>
      <c r="D4" s="10">
        <f>Clean!D4</f>
        <v>3</v>
      </c>
      <c r="E4" s="10">
        <f>Clean!A4</f>
        <v>46.778790999999998</v>
      </c>
      <c r="F4" s="10">
        <f>Clean!B4</f>
        <v>-117.086677999999</v>
      </c>
      <c r="G4" s="10">
        <v>2015</v>
      </c>
      <c r="H4" s="10" t="str">
        <f>Clean!C4</f>
        <v>GPHY15_WW_A5_3_7-A</v>
      </c>
      <c r="I4" s="10" t="str">
        <f>Clean!F4</f>
        <v>WW</v>
      </c>
      <c r="J4" s="10">
        <f>IF(Clean!O4&gt;0,Clean!O4,"")</f>
        <v>919</v>
      </c>
    </row>
    <row r="5" spans="1:10" x14ac:dyDescent="0.3">
      <c r="A5" s="10" t="s">
        <v>391</v>
      </c>
      <c r="B5" s="10">
        <f>Clean!H5</f>
        <v>8</v>
      </c>
      <c r="C5" s="10" t="str">
        <f>Clean!I5</f>
        <v>A</v>
      </c>
      <c r="D5" s="10">
        <f>Clean!D5</f>
        <v>4</v>
      </c>
      <c r="E5" s="10">
        <f>Clean!A5</f>
        <v>46.778761000000003</v>
      </c>
      <c r="F5" s="10">
        <f>Clean!B5</f>
        <v>-117.086259999999</v>
      </c>
      <c r="G5" s="10">
        <v>2015</v>
      </c>
      <c r="H5" s="10" t="str">
        <f>Clean!C5</f>
        <v>GPHY15_WW_A6_4_8-A</v>
      </c>
      <c r="I5" s="10" t="str">
        <f>Clean!F5</f>
        <v>WW</v>
      </c>
      <c r="J5" s="10">
        <f>IF(Clean!O5&gt;0,Clean!O5,"")</f>
        <v>838</v>
      </c>
    </row>
    <row r="6" spans="1:10" x14ac:dyDescent="0.3">
      <c r="A6" s="10" t="s">
        <v>391</v>
      </c>
      <c r="B6" s="10">
        <f>Clean!H6</f>
        <v>9</v>
      </c>
      <c r="C6" s="10" t="str">
        <f>Clean!I6</f>
        <v>A</v>
      </c>
      <c r="D6" s="10">
        <f>Clean!D6</f>
        <v>5</v>
      </c>
      <c r="E6" s="10">
        <f>Clean!A6</f>
        <v>46.778666000000001</v>
      </c>
      <c r="F6" s="10">
        <f>Clean!B6</f>
        <v>-117.085841999999</v>
      </c>
      <c r="G6" s="10">
        <v>2015</v>
      </c>
      <c r="H6" s="10" t="str">
        <f>Clean!C6</f>
        <v>GPHY15_SC_B1_5_9-A</v>
      </c>
      <c r="I6" s="10" t="str">
        <f>Clean!F6</f>
        <v>SC</v>
      </c>
      <c r="J6" s="10">
        <f>IF(Clean!O6&gt;0,Clean!O6,"")</f>
        <v>390</v>
      </c>
    </row>
    <row r="7" spans="1:10" x14ac:dyDescent="0.3">
      <c r="A7" s="10" t="s">
        <v>391</v>
      </c>
      <c r="B7" s="10">
        <f>Clean!H7</f>
        <v>10</v>
      </c>
      <c r="C7" s="10" t="str">
        <f>Clean!I7</f>
        <v>A</v>
      </c>
      <c r="D7" s="10">
        <f>Clean!D7</f>
        <v>6</v>
      </c>
      <c r="E7" s="10">
        <f>Clean!A7</f>
        <v>46.778773209000001</v>
      </c>
      <c r="F7" s="10">
        <f>Clean!B7</f>
        <v>-117.085418744999</v>
      </c>
      <c r="G7" s="10">
        <v>2015</v>
      </c>
      <c r="H7" s="10" t="str">
        <f>Clean!C7</f>
        <v>GPHY15_SC_B2_6_10-A</v>
      </c>
      <c r="I7" s="10" t="str">
        <f>Clean!F7</f>
        <v>SC</v>
      </c>
      <c r="J7" s="10">
        <f>IF(Clean!O7&gt;0,Clean!O7,"")</f>
        <v>359</v>
      </c>
    </row>
    <row r="8" spans="1:10" x14ac:dyDescent="0.3">
      <c r="A8" s="10" t="s">
        <v>391</v>
      </c>
      <c r="B8" s="10">
        <f>Clean!H8</f>
        <v>11</v>
      </c>
      <c r="C8" s="10" t="str">
        <f>Clean!I8</f>
        <v>A</v>
      </c>
      <c r="D8" s="10">
        <f>Clean!D8</f>
        <v>7</v>
      </c>
      <c r="E8" s="10">
        <f>Clean!A8</f>
        <v>46.778632000000002</v>
      </c>
      <c r="F8" s="10">
        <f>Clean!B8</f>
        <v>-117.085005999999</v>
      </c>
      <c r="G8" s="10">
        <v>2015</v>
      </c>
      <c r="H8" s="10" t="str">
        <f>Clean!C8</f>
        <v>GPHY15_SC_B3_7_11-A_B</v>
      </c>
      <c r="I8" s="10" t="str">
        <f>Clean!F8</f>
        <v>SC</v>
      </c>
      <c r="J8" s="10" t="str">
        <f>IF(Clean!O8&gt;0,Clean!O8,"")</f>
        <v/>
      </c>
    </row>
    <row r="9" spans="1:10" x14ac:dyDescent="0.3">
      <c r="A9" s="10" t="s">
        <v>391</v>
      </c>
      <c r="B9" s="10">
        <f>Clean!H9</f>
        <v>12</v>
      </c>
      <c r="C9" s="10" t="str">
        <f>Clean!I9</f>
        <v>A</v>
      </c>
      <c r="D9" s="10">
        <f>Clean!D9</f>
        <v>8</v>
      </c>
      <c r="E9" s="10">
        <f>Clean!A9</f>
        <v>46.778720999999997</v>
      </c>
      <c r="F9" s="10">
        <f>Clean!B9</f>
        <v>-117.084587999999</v>
      </c>
      <c r="G9" s="10">
        <v>2015</v>
      </c>
      <c r="H9" s="10" t="str">
        <f>Clean!C9</f>
        <v>GPHY15_SC_B3_8_12-A</v>
      </c>
      <c r="I9" s="10" t="str">
        <f>Clean!F9</f>
        <v>SC</v>
      </c>
      <c r="J9" s="10">
        <f>IF(Clean!O9&gt;0,Clean!O9,"")</f>
        <v>317</v>
      </c>
    </row>
    <row r="10" spans="1:10" x14ac:dyDescent="0.3">
      <c r="A10" s="10" t="s">
        <v>391</v>
      </c>
      <c r="B10" s="10">
        <f>Clean!H10</f>
        <v>13</v>
      </c>
      <c r="C10" s="10" t="str">
        <f>Clean!I10</f>
        <v>A</v>
      </c>
      <c r="D10" s="10">
        <f>Clean!D10</f>
        <v>9</v>
      </c>
      <c r="E10" s="10">
        <f>Clean!A10</f>
        <v>46.778674000000002</v>
      </c>
      <c r="F10" s="10">
        <f>Clean!B10</f>
        <v>-117.08416999999901</v>
      </c>
      <c r="G10" s="10">
        <v>2015</v>
      </c>
      <c r="H10" s="10" t="str">
        <f>Clean!C10</f>
        <v>GPHY15_WW_B4_9_13-A</v>
      </c>
      <c r="I10" s="10" t="str">
        <f>Clean!F10</f>
        <v>WW</v>
      </c>
      <c r="J10" s="10">
        <f>IF(Clean!O10&gt;0,Clean!O10,"")</f>
        <v>1090</v>
      </c>
    </row>
    <row r="11" spans="1:10" x14ac:dyDescent="0.3">
      <c r="A11" s="10" t="s">
        <v>391</v>
      </c>
      <c r="B11" s="10">
        <f>Clean!H11</f>
        <v>14</v>
      </c>
      <c r="C11" s="10" t="str">
        <f>Clean!I11</f>
        <v>A</v>
      </c>
      <c r="D11" s="10">
        <f>Clean!D11</f>
        <v>10</v>
      </c>
      <c r="E11" s="10">
        <f>Clean!A11</f>
        <v>46.778737</v>
      </c>
      <c r="F11" s="10">
        <f>Clean!B11</f>
        <v>-117.083751999999</v>
      </c>
      <c r="G11" s="10">
        <v>2015</v>
      </c>
      <c r="H11" s="10" t="str">
        <f>Clean!C11</f>
        <v>GPHY15_SB_B5_10_14-A</v>
      </c>
      <c r="I11" s="10" t="str">
        <f>Clean!F11</f>
        <v>SB</v>
      </c>
      <c r="J11" s="10">
        <f>IF(Clean!O11&gt;0,Clean!O11,"")</f>
        <v>257</v>
      </c>
    </row>
    <row r="12" spans="1:10" x14ac:dyDescent="0.3">
      <c r="A12" s="10" t="s">
        <v>391</v>
      </c>
      <c r="B12" s="10">
        <f>Clean!H12</f>
        <v>15</v>
      </c>
      <c r="C12" s="10" t="str">
        <f>Clean!I12</f>
        <v>A</v>
      </c>
      <c r="D12" s="10">
        <f>Clean!D12</f>
        <v>11</v>
      </c>
      <c r="E12" s="10">
        <f>Clean!A12</f>
        <v>46.778658</v>
      </c>
      <c r="F12" s="10">
        <f>Clean!B12</f>
        <v>-117.083333999999</v>
      </c>
      <c r="G12" s="10">
        <v>2015</v>
      </c>
      <c r="H12" s="10" t="str">
        <f>Clean!C12</f>
        <v>GPHY15_GB_B6_11_15-A</v>
      </c>
      <c r="I12" s="10" t="str">
        <f>Clean!F12</f>
        <v>GB</v>
      </c>
      <c r="J12" s="10">
        <f>IF(Clean!O12&gt;0,Clean!O12,"")</f>
        <v>263</v>
      </c>
    </row>
    <row r="13" spans="1:10" x14ac:dyDescent="0.3">
      <c r="A13" s="10" t="s">
        <v>391</v>
      </c>
      <c r="B13" s="10">
        <f>Clean!H13</f>
        <v>16</v>
      </c>
      <c r="C13" s="10" t="str">
        <f>Clean!I13</f>
        <v>A</v>
      </c>
      <c r="D13" s="10">
        <f>Clean!D13</f>
        <v>12</v>
      </c>
      <c r="E13" s="10">
        <f>Clean!A13</f>
        <v>46.778731076</v>
      </c>
      <c r="F13" s="10">
        <f>Clean!B13</f>
        <v>-117.08293983799901</v>
      </c>
      <c r="G13" s="10">
        <v>2015</v>
      </c>
      <c r="H13" s="10" t="str">
        <f>Clean!C13</f>
        <v>GPHY15_GB_B6_12_16-A</v>
      </c>
      <c r="I13" s="10" t="str">
        <f>Clean!F13</f>
        <v>GB</v>
      </c>
      <c r="J13" s="10">
        <f>IF(Clean!O13&gt;0,Clean!O13,"")</f>
        <v>210</v>
      </c>
    </row>
    <row r="14" spans="1:10" x14ac:dyDescent="0.3">
      <c r="A14" s="10" t="s">
        <v>391</v>
      </c>
      <c r="B14" s="10">
        <f>Clean!H14</f>
        <v>17</v>
      </c>
      <c r="C14" s="10" t="str">
        <f>Clean!I14</f>
        <v>A</v>
      </c>
      <c r="D14" s="10">
        <f>Clean!D14</f>
        <v>13</v>
      </c>
      <c r="E14" s="10">
        <f>Clean!A14</f>
        <v>46.778764000000002</v>
      </c>
      <c r="F14" s="10">
        <f>Clean!B14</f>
        <v>-117.08249799999901</v>
      </c>
      <c r="G14" s="10">
        <v>2015</v>
      </c>
      <c r="H14" s="10" t="str">
        <f>Clean!C14</f>
        <v>GPHY15_GB_C1_13_17-A</v>
      </c>
      <c r="I14" s="10" t="str">
        <f>Clean!F14</f>
        <v>GB</v>
      </c>
      <c r="J14" s="10">
        <f>IF(Clean!O14&gt;0,Clean!O14,"")</f>
        <v>248</v>
      </c>
    </row>
    <row r="15" spans="1:10" x14ac:dyDescent="0.3">
      <c r="A15" s="10" t="s">
        <v>391</v>
      </c>
      <c r="B15" s="10">
        <f>Clean!H15</f>
        <v>19</v>
      </c>
      <c r="C15" s="10" t="str">
        <f>Clean!I15</f>
        <v>A</v>
      </c>
      <c r="D15" s="10">
        <f>Clean!D15</f>
        <v>14</v>
      </c>
      <c r="E15" s="10">
        <f>Clean!A15</f>
        <v>46.778688635000002</v>
      </c>
      <c r="F15" s="10">
        <f>Clean!B15</f>
        <v>-117.081632159999</v>
      </c>
      <c r="G15" s="10">
        <v>2015</v>
      </c>
      <c r="H15" s="10" t="str">
        <f>Clean!C15</f>
        <v>GPHY15_SW_C3_14_19-A</v>
      </c>
      <c r="I15" s="10" t="str">
        <f>Clean!F15</f>
        <v>SW</v>
      </c>
      <c r="J15" s="10">
        <f>IF(Clean!O15&gt;0,Clean!O15,"")</f>
        <v>358</v>
      </c>
    </row>
    <row r="16" spans="1:10" x14ac:dyDescent="0.3">
      <c r="A16" s="10" t="s">
        <v>391</v>
      </c>
      <c r="B16" s="10">
        <f>Clean!H16</f>
        <v>20</v>
      </c>
      <c r="C16" s="10" t="str">
        <f>Clean!I16</f>
        <v>A</v>
      </c>
      <c r="D16" s="10">
        <f>Clean!D16</f>
        <v>15</v>
      </c>
      <c r="E16" s="10">
        <f>Clean!A16</f>
        <v>46.778706999999997</v>
      </c>
      <c r="F16" s="10">
        <f>Clean!B16</f>
        <v>-117.081243999999</v>
      </c>
      <c r="G16" s="10">
        <v>2015</v>
      </c>
      <c r="H16" s="10" t="str">
        <f>Clean!C16</f>
        <v>GPHY15_SW_C3_15_20-A</v>
      </c>
      <c r="I16" s="10" t="str">
        <f>Clean!F16</f>
        <v>SW</v>
      </c>
      <c r="J16" s="10">
        <f>IF(Clean!O16&gt;0,Clean!O16,"")</f>
        <v>421</v>
      </c>
    </row>
    <row r="17" spans="1:10" x14ac:dyDescent="0.3">
      <c r="A17" s="10" t="s">
        <v>391</v>
      </c>
      <c r="B17" s="10">
        <f>Clean!H17</f>
        <v>22</v>
      </c>
      <c r="C17" s="10" t="str">
        <f>Clean!I17</f>
        <v>A</v>
      </c>
      <c r="D17" s="10">
        <f>Clean!D17</f>
        <v>16</v>
      </c>
      <c r="E17" s="10">
        <f>Clean!A17</f>
        <v>46.778826000000002</v>
      </c>
      <c r="F17" s="10">
        <f>Clean!B17</f>
        <v>-117.080407999999</v>
      </c>
      <c r="G17" s="10">
        <v>2015</v>
      </c>
      <c r="H17" s="10" t="str">
        <f>Clean!C17</f>
        <v>GPHY15_GB_C4_16_22-A</v>
      </c>
      <c r="I17" s="10" t="str">
        <f>Clean!F17</f>
        <v>GB</v>
      </c>
      <c r="J17" s="10">
        <f>IF(Clean!O17&gt;0,Clean!O17,"")</f>
        <v>408</v>
      </c>
    </row>
    <row r="18" spans="1:10" x14ac:dyDescent="0.3">
      <c r="A18" s="10" t="s">
        <v>391</v>
      </c>
      <c r="B18" s="10">
        <f>Clean!H18</f>
        <v>23</v>
      </c>
      <c r="C18" s="10" t="str">
        <f>Clean!I18</f>
        <v>A</v>
      </c>
      <c r="D18" s="10">
        <f>Clean!D18</f>
        <v>17</v>
      </c>
      <c r="E18" s="10">
        <f>Clean!A18</f>
        <v>46.778796999999997</v>
      </c>
      <c r="F18" s="10">
        <f>Clean!B18</f>
        <v>-117.079989999999</v>
      </c>
      <c r="G18" s="10">
        <v>2015</v>
      </c>
      <c r="H18" s="10" t="str">
        <f>Clean!C18</f>
        <v>GPHY15_GB_C5_17_23-A</v>
      </c>
      <c r="I18" s="10" t="str">
        <f>Clean!F18</f>
        <v>GB</v>
      </c>
      <c r="J18" s="10">
        <f>IF(Clean!O18&gt;0,Clean!O18,"")</f>
        <v>707</v>
      </c>
    </row>
    <row r="19" spans="1:10" x14ac:dyDescent="0.3">
      <c r="A19" s="10" t="s">
        <v>391</v>
      </c>
      <c r="B19" s="10">
        <f>Clean!H19</f>
        <v>1</v>
      </c>
      <c r="C19" s="10" t="str">
        <f>Clean!I19</f>
        <v>B</v>
      </c>
      <c r="D19" s="10">
        <f>Clean!D19</f>
        <v>18</v>
      </c>
      <c r="E19" s="10">
        <f>Clean!A19</f>
        <v>46.778951736000003</v>
      </c>
      <c r="F19" s="10">
        <f>Clean!B19</f>
        <v>-117.088880119999</v>
      </c>
      <c r="G19" s="10">
        <v>2015</v>
      </c>
      <c r="H19" s="10" t="str">
        <f>Clean!C19</f>
        <v>GPHY15_WW_A1_18_1-B</v>
      </c>
      <c r="I19" s="10" t="str">
        <f>Clean!F19</f>
        <v>WW</v>
      </c>
      <c r="J19" s="10">
        <f>IF(Clean!O19&gt;0,Clean!O19,"")</f>
        <v>1179</v>
      </c>
    </row>
    <row r="20" spans="1:10" x14ac:dyDescent="0.3">
      <c r="A20" s="10" t="s">
        <v>391</v>
      </c>
      <c r="B20" s="10">
        <f>Clean!H20</f>
        <v>2</v>
      </c>
      <c r="C20" s="10" t="str">
        <f>Clean!I20</f>
        <v>B</v>
      </c>
      <c r="D20" s="10">
        <f>Clean!D20</f>
        <v>19</v>
      </c>
      <c r="E20" s="10">
        <f>Clean!A20</f>
        <v>46.778826619</v>
      </c>
      <c r="F20" s="10">
        <f>Clean!B20</f>
        <v>-117.08846626299901</v>
      </c>
      <c r="G20" s="10">
        <v>2015</v>
      </c>
      <c r="H20" s="10" t="str">
        <f>Clean!C20</f>
        <v>GPHY15_WW_A2_19_2-B</v>
      </c>
      <c r="I20" s="10" t="str">
        <f>Clean!F20</f>
        <v>WW</v>
      </c>
      <c r="J20" s="10">
        <f>IF(Clean!O20&gt;0,Clean!O20,"")</f>
        <v>839</v>
      </c>
    </row>
    <row r="21" spans="1:10" x14ac:dyDescent="0.3">
      <c r="A21" s="10" t="s">
        <v>391</v>
      </c>
      <c r="B21" s="10">
        <f>Clean!H21</f>
        <v>3</v>
      </c>
      <c r="C21" s="10" t="str">
        <f>Clean!I21</f>
        <v>B</v>
      </c>
      <c r="D21" s="10">
        <f>Clean!D21</f>
        <v>20</v>
      </c>
      <c r="E21" s="10">
        <f>Clean!A21</f>
        <v>46.778866999999998</v>
      </c>
      <c r="F21" s="10">
        <f>Clean!B21</f>
        <v>-117.08806399999899</v>
      </c>
      <c r="G21" s="10">
        <v>2015</v>
      </c>
      <c r="H21" s="10" t="str">
        <f>Clean!C21</f>
        <v>GPHY15_WW_A2_20_3-B</v>
      </c>
      <c r="I21" s="10" t="str">
        <f>Clean!F21</f>
        <v>WW</v>
      </c>
      <c r="J21" s="10">
        <f>IF(Clean!O21&gt;0,Clean!O21,"")</f>
        <v>748</v>
      </c>
    </row>
    <row r="22" spans="1:10" x14ac:dyDescent="0.3">
      <c r="A22" s="10" t="s">
        <v>391</v>
      </c>
      <c r="B22" s="10">
        <f>Clean!H22</f>
        <v>4</v>
      </c>
      <c r="C22" s="10" t="str">
        <f>Clean!I22</f>
        <v>B</v>
      </c>
      <c r="D22" s="10">
        <f>Clean!D22</f>
        <v>21</v>
      </c>
      <c r="E22" s="10">
        <f>Clean!A22</f>
        <v>46.778841999999997</v>
      </c>
      <c r="F22" s="10">
        <f>Clean!B22</f>
        <v>-117.087645999999</v>
      </c>
      <c r="G22" s="10">
        <v>2015</v>
      </c>
      <c r="H22" s="10" t="str">
        <f>Clean!C22</f>
        <v>GPHY15_WW_A3_21_4-B</v>
      </c>
      <c r="I22" s="10" t="str">
        <f>Clean!F22</f>
        <v>WW</v>
      </c>
      <c r="J22" s="10">
        <f>IF(Clean!O22&gt;0,Clean!O22,"")</f>
        <v>1279</v>
      </c>
    </row>
    <row r="23" spans="1:10" x14ac:dyDescent="0.3">
      <c r="A23" s="10" t="s">
        <v>391</v>
      </c>
      <c r="B23" s="10">
        <f>Clean!H23</f>
        <v>5</v>
      </c>
      <c r="C23" s="10" t="str">
        <f>Clean!I23</f>
        <v>B</v>
      </c>
      <c r="D23" s="10">
        <f>Clean!D23</f>
        <v>22</v>
      </c>
      <c r="E23" s="10">
        <f>Clean!A23</f>
        <v>46.779015000000001</v>
      </c>
      <c r="F23" s="10">
        <f>Clean!B23</f>
        <v>-117.087227999999</v>
      </c>
      <c r="G23" s="10">
        <v>2015</v>
      </c>
      <c r="H23" s="10" t="str">
        <f>Clean!C23</f>
        <v>GPHY15_WW_A4_22_5-B</v>
      </c>
      <c r="I23" s="10" t="str">
        <f>Clean!F23</f>
        <v>WW</v>
      </c>
      <c r="J23" s="10">
        <f>IF(Clean!O23&gt;0,Clean!O23,"")</f>
        <v>1154</v>
      </c>
    </row>
    <row r="24" spans="1:10" x14ac:dyDescent="0.3">
      <c r="A24" s="10" t="s">
        <v>391</v>
      </c>
      <c r="B24" s="10">
        <f>Clean!H24</f>
        <v>6</v>
      </c>
      <c r="C24" s="10" t="str">
        <f>Clean!I24</f>
        <v>B</v>
      </c>
      <c r="D24" s="10">
        <f>Clean!D24</f>
        <v>23</v>
      </c>
      <c r="E24" s="10">
        <f>Clean!A24</f>
        <v>46.779002779000002</v>
      </c>
      <c r="F24" s="10">
        <f>Clean!B24</f>
        <v>-117.08683096799901</v>
      </c>
      <c r="G24" s="10">
        <v>2015</v>
      </c>
      <c r="H24" s="10" t="str">
        <f>Clean!C24</f>
        <v>GPHY15_WW_A4_23_6-B</v>
      </c>
      <c r="I24" s="10" t="str">
        <f>Clean!F24</f>
        <v>WW</v>
      </c>
      <c r="J24" s="10">
        <f>IF(Clean!O24&gt;0,Clean!O24,"")</f>
        <v>1227</v>
      </c>
    </row>
    <row r="25" spans="1:10" x14ac:dyDescent="0.3">
      <c r="A25" s="10" t="s">
        <v>391</v>
      </c>
      <c r="B25" s="10">
        <f>Clean!H25</f>
        <v>7</v>
      </c>
      <c r="C25" s="10" t="str">
        <f>Clean!I25</f>
        <v>B</v>
      </c>
      <c r="D25" s="10">
        <f>Clean!D25</f>
        <v>24</v>
      </c>
      <c r="E25" s="10">
        <f>Clean!A25</f>
        <v>46.779077000000001</v>
      </c>
      <c r="F25" s="10">
        <f>Clean!B25</f>
        <v>-117.08639199999899</v>
      </c>
      <c r="G25" s="10">
        <v>2015</v>
      </c>
      <c r="H25" s="10" t="str">
        <f>Clean!C25</f>
        <v>GPHY15_WW_A5_24_7-B</v>
      </c>
      <c r="I25" s="10" t="str">
        <f>Clean!F25</f>
        <v>WW</v>
      </c>
      <c r="J25" s="10">
        <f>IF(Clean!O25&gt;0,Clean!O25,"")</f>
        <v>1193</v>
      </c>
    </row>
    <row r="26" spans="1:10" x14ac:dyDescent="0.3">
      <c r="A26" s="10" t="s">
        <v>391</v>
      </c>
      <c r="B26" s="10">
        <f>Clean!H26</f>
        <v>8</v>
      </c>
      <c r="C26" s="10" t="str">
        <f>Clean!I26</f>
        <v>B</v>
      </c>
      <c r="D26" s="10">
        <f>Clean!D26</f>
        <v>25</v>
      </c>
      <c r="E26" s="10">
        <f>Clean!A26</f>
        <v>46.779046999999998</v>
      </c>
      <c r="F26" s="10">
        <f>Clean!B26</f>
        <v>-117.085973999999</v>
      </c>
      <c r="G26" s="10">
        <v>2015</v>
      </c>
      <c r="H26" s="10" t="str">
        <f>Clean!C26</f>
        <v>GPHY15_WW_A6_25_8-B</v>
      </c>
      <c r="I26" s="10" t="str">
        <f>Clean!F26</f>
        <v>WW</v>
      </c>
      <c r="J26" s="10">
        <f>IF(Clean!O26&gt;0,Clean!O26,"")</f>
        <v>1552</v>
      </c>
    </row>
    <row r="27" spans="1:10" x14ac:dyDescent="0.3">
      <c r="A27" s="10" t="s">
        <v>391</v>
      </c>
      <c r="B27" s="10">
        <f>Clean!H27</f>
        <v>9</v>
      </c>
      <c r="C27" s="10" t="str">
        <f>Clean!I27</f>
        <v>B</v>
      </c>
      <c r="D27" s="10">
        <f>Clean!D27</f>
        <v>26</v>
      </c>
      <c r="E27" s="10">
        <f>Clean!A27</f>
        <v>46.778951999999997</v>
      </c>
      <c r="F27" s="10">
        <f>Clean!B27</f>
        <v>-117.085555999999</v>
      </c>
      <c r="G27" s="10">
        <v>2015</v>
      </c>
      <c r="H27" s="10" t="str">
        <f>Clean!C27</f>
        <v>GPHY15_SC_B1_26_9-B</v>
      </c>
      <c r="I27" s="10" t="str">
        <f>Clean!F27</f>
        <v>SC</v>
      </c>
      <c r="J27" s="10">
        <f>IF(Clean!O27&gt;0,Clean!O27,"")</f>
        <v>470</v>
      </c>
    </row>
    <row r="28" spans="1:10" x14ac:dyDescent="0.3">
      <c r="A28" s="10" t="s">
        <v>391</v>
      </c>
      <c r="B28" s="10">
        <f>Clean!H28</f>
        <v>10</v>
      </c>
      <c r="C28" s="10" t="str">
        <f>Clean!I28</f>
        <v>B</v>
      </c>
      <c r="D28" s="10">
        <f>Clean!D28</f>
        <v>27</v>
      </c>
      <c r="E28" s="10">
        <f>Clean!A28</f>
        <v>46.779062819000004</v>
      </c>
      <c r="F28" s="10">
        <f>Clean!B28</f>
        <v>-117.085117037999</v>
      </c>
      <c r="G28" s="10">
        <v>2015</v>
      </c>
      <c r="H28" s="10" t="str">
        <f>Clean!C28</f>
        <v>GPHY15_SC_B2_27_10-B</v>
      </c>
      <c r="I28" s="10" t="str">
        <f>Clean!F28</f>
        <v>SC</v>
      </c>
      <c r="J28" s="10">
        <f>IF(Clean!O28&gt;0,Clean!O28,"")</f>
        <v>412</v>
      </c>
    </row>
    <row r="29" spans="1:10" x14ac:dyDescent="0.3">
      <c r="A29" s="10" t="s">
        <v>391</v>
      </c>
      <c r="B29" s="10">
        <f>Clean!H29</f>
        <v>11</v>
      </c>
      <c r="C29" s="10" t="str">
        <f>Clean!I29</f>
        <v>B</v>
      </c>
      <c r="D29" s="10">
        <f>Clean!D29</f>
        <v>28</v>
      </c>
      <c r="E29" s="10">
        <f>Clean!A29</f>
        <v>46.778917999999997</v>
      </c>
      <c r="F29" s="10">
        <f>Clean!B29</f>
        <v>-117.084719999999</v>
      </c>
      <c r="G29" s="10">
        <v>2015</v>
      </c>
      <c r="H29" s="10" t="str">
        <f>Clean!C29</f>
        <v>GPHY15_SC_B3_28_11-B</v>
      </c>
      <c r="I29" s="10" t="str">
        <f>Clean!F29</f>
        <v>SC</v>
      </c>
      <c r="J29" s="10">
        <f>IF(Clean!O29&gt;0,Clean!O29,"")</f>
        <v>381</v>
      </c>
    </row>
    <row r="30" spans="1:10" x14ac:dyDescent="0.3">
      <c r="A30" s="10" t="s">
        <v>391</v>
      </c>
      <c r="B30" s="10">
        <f>Clean!H30</f>
        <v>12</v>
      </c>
      <c r="C30" s="10" t="str">
        <f>Clean!I30</f>
        <v>B</v>
      </c>
      <c r="D30" s="10">
        <f>Clean!D30</f>
        <v>29</v>
      </c>
      <c r="E30" s="10">
        <f>Clean!A30</f>
        <v>46.779007</v>
      </c>
      <c r="F30" s="10">
        <f>Clean!B30</f>
        <v>-117.084301999999</v>
      </c>
      <c r="G30" s="10">
        <v>2015</v>
      </c>
      <c r="H30" s="10" t="str">
        <f>Clean!C30</f>
        <v>GPHY15_SC_B3_29_12-B</v>
      </c>
      <c r="I30" s="10" t="str">
        <f>Clean!F30</f>
        <v>SC</v>
      </c>
      <c r="J30" s="10">
        <f>IF(Clean!O30&gt;0,Clean!O30,"")</f>
        <v>355</v>
      </c>
    </row>
    <row r="31" spans="1:10" x14ac:dyDescent="0.3">
      <c r="A31" s="10" t="s">
        <v>391</v>
      </c>
      <c r="B31" s="10">
        <f>Clean!H31</f>
        <v>13</v>
      </c>
      <c r="C31" s="10" t="str">
        <f>Clean!I31</f>
        <v>B</v>
      </c>
      <c r="D31" s="10">
        <f>Clean!D31</f>
        <v>30</v>
      </c>
      <c r="E31" s="10">
        <f>Clean!A31</f>
        <v>46.778959999999998</v>
      </c>
      <c r="F31" s="10">
        <f>Clean!B31</f>
        <v>-117.083883999999</v>
      </c>
      <c r="G31" s="10">
        <v>2015</v>
      </c>
      <c r="H31" s="10" t="str">
        <f>Clean!C31</f>
        <v>GPHY15_WW_B4_30_13-B</v>
      </c>
      <c r="I31" s="10" t="str">
        <f>Clean!F31</f>
        <v>WW</v>
      </c>
      <c r="J31" s="10">
        <f>IF(Clean!O31&gt;0,Clean!O31,"")</f>
        <v>813</v>
      </c>
    </row>
    <row r="32" spans="1:10" x14ac:dyDescent="0.3">
      <c r="A32" s="10" t="s">
        <v>391</v>
      </c>
      <c r="B32" s="10">
        <f>Clean!H32</f>
        <v>14</v>
      </c>
      <c r="C32" s="10" t="str">
        <f>Clean!I32</f>
        <v>B</v>
      </c>
      <c r="D32" s="10">
        <f>Clean!D32</f>
        <v>31</v>
      </c>
      <c r="E32" s="10">
        <f>Clean!A32</f>
        <v>46.779023000000002</v>
      </c>
      <c r="F32" s="10">
        <f>Clean!B32</f>
        <v>-117.08346599999901</v>
      </c>
      <c r="G32" s="10">
        <v>2015</v>
      </c>
      <c r="H32" s="10" t="str">
        <f>Clean!C32</f>
        <v>GPHY15_SB_B5_31_14-B</v>
      </c>
      <c r="I32" s="10" t="str">
        <f>Clean!F32</f>
        <v>SB</v>
      </c>
      <c r="J32" s="10">
        <f>IF(Clean!O32&gt;0,Clean!O32,"")</f>
        <v>572</v>
      </c>
    </row>
    <row r="33" spans="1:10" x14ac:dyDescent="0.3">
      <c r="A33" s="10" t="s">
        <v>391</v>
      </c>
      <c r="B33" s="10">
        <f>Clean!H33</f>
        <v>15</v>
      </c>
      <c r="C33" s="10" t="str">
        <f>Clean!I33</f>
        <v>B</v>
      </c>
      <c r="D33" s="10">
        <f>Clean!D33</f>
        <v>32</v>
      </c>
      <c r="E33" s="10">
        <f>Clean!A33</f>
        <v>46.778944000000003</v>
      </c>
      <c r="F33" s="10">
        <f>Clean!B33</f>
        <v>-117.083047999999</v>
      </c>
      <c r="G33" s="10">
        <v>2015</v>
      </c>
      <c r="H33" s="10" t="str">
        <f>Clean!C33</f>
        <v>GPHY15_GB_B6_32_15-B</v>
      </c>
      <c r="I33" s="10" t="str">
        <f>Clean!F33</f>
        <v>GB</v>
      </c>
      <c r="J33" s="10">
        <f>IF(Clean!O33&gt;0,Clean!O33,"")</f>
        <v>304</v>
      </c>
    </row>
    <row r="34" spans="1:10" x14ac:dyDescent="0.3">
      <c r="A34" s="10" t="s">
        <v>391</v>
      </c>
      <c r="B34" s="10">
        <f>Clean!H34</f>
        <v>16</v>
      </c>
      <c r="C34" s="10" t="str">
        <f>Clean!I34</f>
        <v>B</v>
      </c>
      <c r="D34" s="10">
        <f>Clean!D34</f>
        <v>33</v>
      </c>
      <c r="E34" s="10">
        <f>Clean!A34</f>
        <v>46.779012999999999</v>
      </c>
      <c r="F34" s="10">
        <f>Clean!B34</f>
        <v>-117.082629999999</v>
      </c>
      <c r="G34" s="10">
        <v>2015</v>
      </c>
      <c r="H34" s="10" t="str">
        <f>Clean!C34</f>
        <v>GPHY15_GB_B6_33_16-B</v>
      </c>
      <c r="I34" s="10" t="str">
        <f>Clean!F34</f>
        <v>GB</v>
      </c>
      <c r="J34" s="10">
        <f>IF(Clean!O34&gt;0,Clean!O34,"")</f>
        <v>192</v>
      </c>
    </row>
    <row r="35" spans="1:10" x14ac:dyDescent="0.3">
      <c r="A35" s="10" t="s">
        <v>391</v>
      </c>
      <c r="B35" s="10">
        <f>Clean!H35</f>
        <v>17</v>
      </c>
      <c r="C35" s="10" t="str">
        <f>Clean!I35</f>
        <v>B</v>
      </c>
      <c r="D35" s="10">
        <f>Clean!D35</f>
        <v>34</v>
      </c>
      <c r="E35" s="10">
        <f>Clean!A35</f>
        <v>46.779049999999998</v>
      </c>
      <c r="F35" s="10">
        <f>Clean!B35</f>
        <v>-117.082211999999</v>
      </c>
      <c r="G35" s="10">
        <v>2015</v>
      </c>
      <c r="H35" s="10" t="str">
        <f>Clean!C35</f>
        <v>GPHY15_GB_C1_34_17-B</v>
      </c>
      <c r="I35" s="10" t="str">
        <f>Clean!F35</f>
        <v>GB</v>
      </c>
      <c r="J35" s="10">
        <f>IF(Clean!O35&gt;0,Clean!O35,"")</f>
        <v>314</v>
      </c>
    </row>
    <row r="36" spans="1:10" x14ac:dyDescent="0.3">
      <c r="A36" s="10" t="s">
        <v>391</v>
      </c>
      <c r="B36" s="10">
        <f>Clean!H36</f>
        <v>18</v>
      </c>
      <c r="C36" s="10" t="str">
        <f>Clean!I36</f>
        <v>B</v>
      </c>
      <c r="D36" s="10">
        <f>Clean!D36</f>
        <v>35</v>
      </c>
      <c r="E36" s="10">
        <f>Clean!A36</f>
        <v>46.778852000000001</v>
      </c>
      <c r="F36" s="10">
        <f>Clean!B36</f>
        <v>-117.08179399999899</v>
      </c>
      <c r="G36" s="10">
        <v>2015</v>
      </c>
      <c r="H36" s="10" t="str">
        <f>Clean!C36</f>
        <v>GPHY15_SC_C2_35_18-B</v>
      </c>
      <c r="I36" s="10" t="str">
        <f>Clean!F36</f>
        <v>SC</v>
      </c>
      <c r="J36" s="10">
        <f>IF(Clean!O36&gt;0,Clean!O36,"")</f>
        <v>292</v>
      </c>
    </row>
    <row r="37" spans="1:10" x14ac:dyDescent="0.3">
      <c r="A37" s="10" t="s">
        <v>391</v>
      </c>
      <c r="B37" s="10">
        <f>Clean!H37</f>
        <v>19</v>
      </c>
      <c r="C37" s="10" t="str">
        <f>Clean!I37</f>
        <v>B</v>
      </c>
      <c r="D37" s="10">
        <f>Clean!D37</f>
        <v>36</v>
      </c>
      <c r="E37" s="10">
        <f>Clean!A37</f>
        <v>46.779007364999998</v>
      </c>
      <c r="F37" s="10">
        <f>Clean!B37</f>
        <v>-117.081405840999</v>
      </c>
      <c r="G37" s="10">
        <v>2015</v>
      </c>
      <c r="H37" s="10" t="str">
        <f>Clean!C37</f>
        <v>GPHY15_SC_C2_36_19-B</v>
      </c>
      <c r="I37" s="10" t="str">
        <f>Clean!F37</f>
        <v>SC</v>
      </c>
      <c r="J37" s="10">
        <f>IF(Clean!O37&gt;0,Clean!O37,"")</f>
        <v>616</v>
      </c>
    </row>
    <row r="38" spans="1:10" x14ac:dyDescent="0.3">
      <c r="A38" s="10" t="s">
        <v>391</v>
      </c>
      <c r="B38" s="10">
        <f>Clean!H38</f>
        <v>20</v>
      </c>
      <c r="C38" s="10" t="str">
        <f>Clean!I38</f>
        <v>B</v>
      </c>
      <c r="D38" s="10">
        <f>Clean!D38</f>
        <v>37</v>
      </c>
      <c r="E38" s="10">
        <f>Clean!A38</f>
        <v>46.778993</v>
      </c>
      <c r="F38" s="10">
        <f>Clean!B38</f>
        <v>-117.080957999999</v>
      </c>
      <c r="G38" s="10">
        <v>2015</v>
      </c>
      <c r="H38" s="10" t="str">
        <f>Clean!C38</f>
        <v>GPHY15_SW_C3_37_20-B</v>
      </c>
      <c r="I38" s="10" t="str">
        <f>Clean!F38</f>
        <v>SW</v>
      </c>
      <c r="J38" s="10">
        <f>IF(Clean!O38&gt;0,Clean!O38,"")</f>
        <v>239</v>
      </c>
    </row>
    <row r="39" spans="1:10" x14ac:dyDescent="0.3">
      <c r="A39" s="10" t="s">
        <v>391</v>
      </c>
      <c r="B39" s="10">
        <f>Clean!H39</f>
        <v>21</v>
      </c>
      <c r="C39" s="10" t="str">
        <f>Clean!I39</f>
        <v>B</v>
      </c>
      <c r="D39" s="10">
        <f>Clean!D39</f>
        <v>38</v>
      </c>
      <c r="E39" s="10">
        <f>Clean!A39</f>
        <v>46.778849000000001</v>
      </c>
      <c r="F39" s="10">
        <f>Clean!B39</f>
        <v>-117.080539999999</v>
      </c>
      <c r="G39" s="10">
        <v>2015</v>
      </c>
      <c r="H39" s="10" t="str">
        <f>Clean!C39</f>
        <v>GPHY15_GB_C4_38_21-B</v>
      </c>
      <c r="I39" s="10" t="str">
        <f>Clean!F39</f>
        <v>GB</v>
      </c>
      <c r="J39" s="10">
        <f>IF(Clean!O39&gt;0,Clean!O39,"")</f>
        <v>401</v>
      </c>
    </row>
    <row r="40" spans="1:10" x14ac:dyDescent="0.3">
      <c r="A40" s="10" t="s">
        <v>391</v>
      </c>
      <c r="B40" s="10">
        <f>Clean!H40</f>
        <v>22</v>
      </c>
      <c r="C40" s="10" t="str">
        <f>Clean!I40</f>
        <v>B</v>
      </c>
      <c r="D40" s="10">
        <f>Clean!D40</f>
        <v>39</v>
      </c>
      <c r="E40" s="10">
        <f>Clean!A40</f>
        <v>46.779111999999998</v>
      </c>
      <c r="F40" s="10">
        <f>Clean!B40</f>
        <v>-117.08012199999899</v>
      </c>
      <c r="G40" s="10">
        <v>2015</v>
      </c>
      <c r="H40" s="10" t="str">
        <f>Clean!C40</f>
        <v>GPHY15_GB_C4_39_22-B</v>
      </c>
      <c r="I40" s="10" t="str">
        <f>Clean!F40</f>
        <v>GB</v>
      </c>
      <c r="J40" s="10">
        <f>IF(Clean!O40&gt;0,Clean!O40,"")</f>
        <v>224</v>
      </c>
    </row>
    <row r="41" spans="1:10" x14ac:dyDescent="0.3">
      <c r="A41" s="10" t="s">
        <v>391</v>
      </c>
      <c r="B41" s="10">
        <f>Clean!H41</f>
        <v>23</v>
      </c>
      <c r="C41" s="10" t="str">
        <f>Clean!I41</f>
        <v>B</v>
      </c>
      <c r="D41" s="10">
        <f>Clean!D41</f>
        <v>40</v>
      </c>
      <c r="E41" s="10">
        <f>Clean!A41</f>
        <v>46.779083</v>
      </c>
      <c r="F41" s="10">
        <f>Clean!B41</f>
        <v>-117.079703999999</v>
      </c>
      <c r="G41" s="10">
        <v>2015</v>
      </c>
      <c r="H41" s="10" t="str">
        <f>Clean!C41</f>
        <v>GPHY15_GB_C5_40_23-B</v>
      </c>
      <c r="I41" s="10" t="str">
        <f>Clean!F41</f>
        <v>GB</v>
      </c>
      <c r="J41" s="10">
        <f>IF(Clean!O41&gt;0,Clean!O41,"")</f>
        <v>128</v>
      </c>
    </row>
    <row r="42" spans="1:10" x14ac:dyDescent="0.3">
      <c r="A42" s="10" t="s">
        <v>391</v>
      </c>
      <c r="B42" s="10">
        <f>Clean!H42</f>
        <v>24</v>
      </c>
      <c r="C42" s="10" t="str">
        <f>Clean!I42</f>
        <v>B</v>
      </c>
      <c r="D42" s="10">
        <f>Clean!D42</f>
        <v>41</v>
      </c>
      <c r="E42" s="10">
        <f>Clean!A42</f>
        <v>46.779046999999998</v>
      </c>
      <c r="F42" s="10">
        <f>Clean!B42</f>
        <v>-117.079285999999</v>
      </c>
      <c r="G42" s="10">
        <v>2015</v>
      </c>
      <c r="H42" s="10" t="str">
        <f>Clean!C42</f>
        <v>GPHY15_GB_C6_41_24-B</v>
      </c>
      <c r="I42" s="10" t="str">
        <f>Clean!F42</f>
        <v>GB</v>
      </c>
      <c r="J42" s="10">
        <f>IF(Clean!O42&gt;0,Clean!O42,"")</f>
        <v>376</v>
      </c>
    </row>
    <row r="43" spans="1:10" x14ac:dyDescent="0.3">
      <c r="A43" s="10" t="s">
        <v>391</v>
      </c>
      <c r="B43" s="10">
        <f>Clean!H43</f>
        <v>2</v>
      </c>
      <c r="C43" s="10" t="str">
        <f>Clean!I43</f>
        <v>C</v>
      </c>
      <c r="D43" s="10">
        <f>Clean!D43</f>
        <v>42</v>
      </c>
      <c r="E43" s="10">
        <f>Clean!A43</f>
        <v>46.779113379999998</v>
      </c>
      <c r="F43" s="10">
        <f>Clean!B43</f>
        <v>-117.08870618799899</v>
      </c>
      <c r="G43" s="10">
        <v>2015</v>
      </c>
      <c r="H43" s="10" t="str">
        <f>Clean!C43</f>
        <v>GPHY15_WW_A1_42_2-C</v>
      </c>
      <c r="I43" s="10" t="str">
        <f>Clean!F43</f>
        <v>WW</v>
      </c>
      <c r="J43" s="10">
        <f>IF(Clean!O43&gt;0,Clean!O43,"")</f>
        <v>1244</v>
      </c>
    </row>
    <row r="44" spans="1:10" x14ac:dyDescent="0.3">
      <c r="A44" s="10" t="s">
        <v>391</v>
      </c>
      <c r="B44" s="10">
        <f>Clean!H44</f>
        <v>3</v>
      </c>
      <c r="C44" s="10" t="str">
        <f>Clean!I44</f>
        <v>C</v>
      </c>
      <c r="D44" s="10">
        <f>Clean!D44</f>
        <v>43</v>
      </c>
      <c r="E44" s="10">
        <f>Clean!A44</f>
        <v>46.779153000000001</v>
      </c>
      <c r="F44" s="10">
        <f>Clean!B44</f>
        <v>-117.08831799999901</v>
      </c>
      <c r="G44" s="10">
        <v>2015</v>
      </c>
      <c r="H44" s="10" t="str">
        <f>Clean!C44</f>
        <v>GPHY15_WW_A1_43_3-C</v>
      </c>
      <c r="I44" s="10" t="str">
        <f>Clean!F44</f>
        <v>WW</v>
      </c>
      <c r="J44" s="10">
        <f>IF(Clean!O44&gt;0,Clean!O44,"")</f>
        <v>1267</v>
      </c>
    </row>
    <row r="45" spans="1:10" x14ac:dyDescent="0.3">
      <c r="A45" s="10" t="s">
        <v>391</v>
      </c>
      <c r="B45" s="10">
        <f>Clean!H45</f>
        <v>4</v>
      </c>
      <c r="C45" s="10" t="str">
        <f>Clean!I45</f>
        <v>C</v>
      </c>
      <c r="D45" s="10">
        <f>Clean!D45</f>
        <v>44</v>
      </c>
      <c r="E45" s="10">
        <f>Clean!A45</f>
        <v>46.779128</v>
      </c>
      <c r="F45" s="10">
        <f>Clean!B45</f>
        <v>-117.087899999999</v>
      </c>
      <c r="G45" s="10">
        <v>2015</v>
      </c>
      <c r="H45" s="10" t="str">
        <f>Clean!C45</f>
        <v>GPHY15_WW_A2_44_4-C</v>
      </c>
      <c r="I45" s="10" t="str">
        <f>Clean!F45</f>
        <v>WW</v>
      </c>
      <c r="J45" s="10">
        <f>IF(Clean!O45&gt;0,Clean!O45,"")</f>
        <v>734</v>
      </c>
    </row>
    <row r="46" spans="1:10" x14ac:dyDescent="0.3">
      <c r="A46" s="10" t="s">
        <v>391</v>
      </c>
      <c r="B46" s="10">
        <f>Clean!H46</f>
        <v>5</v>
      </c>
      <c r="C46" s="10" t="str">
        <f>Clean!I46</f>
        <v>C</v>
      </c>
      <c r="D46" s="10">
        <f>Clean!D46</f>
        <v>45</v>
      </c>
      <c r="E46" s="10">
        <f>Clean!A46</f>
        <v>46.779288328</v>
      </c>
      <c r="F46" s="10">
        <f>Clean!B46</f>
        <v>-117.08746351299899</v>
      </c>
      <c r="G46" s="10">
        <v>2015</v>
      </c>
      <c r="H46" s="10" t="str">
        <f>Clean!C46</f>
        <v>GPHY15_WW_A3_45_5-C</v>
      </c>
      <c r="I46" s="10" t="str">
        <f>Clean!F46</f>
        <v>WW</v>
      </c>
      <c r="J46" s="10">
        <f>IF(Clean!O46&gt;0,Clean!O46,"")</f>
        <v>836</v>
      </c>
    </row>
    <row r="47" spans="1:10" x14ac:dyDescent="0.3">
      <c r="A47" s="10" t="s">
        <v>391</v>
      </c>
      <c r="B47" s="10">
        <f>Clean!H47</f>
        <v>6</v>
      </c>
      <c r="C47" s="10" t="str">
        <f>Clean!I47</f>
        <v>C</v>
      </c>
      <c r="D47" s="10">
        <f>Clean!D47</f>
        <v>46</v>
      </c>
      <c r="E47" s="10">
        <f>Clean!A47</f>
        <v>46.779277999999998</v>
      </c>
      <c r="F47" s="10">
        <f>Clean!B47</f>
        <v>-117.087063999999</v>
      </c>
      <c r="G47" s="10">
        <v>2015</v>
      </c>
      <c r="H47" s="10" t="str">
        <f>Clean!C47</f>
        <v>GPHY15_WW_A3_46_6-C</v>
      </c>
      <c r="I47" s="10" t="str">
        <f>Clean!F47</f>
        <v>WW</v>
      </c>
      <c r="J47" s="10">
        <f>IF(Clean!O47&gt;0,Clean!O47,"")</f>
        <v>946</v>
      </c>
    </row>
    <row r="48" spans="1:10" x14ac:dyDescent="0.3">
      <c r="A48" s="10" t="s">
        <v>391</v>
      </c>
      <c r="B48" s="10">
        <f>Clean!H48</f>
        <v>7</v>
      </c>
      <c r="C48" s="10" t="str">
        <f>Clean!I48</f>
        <v>C</v>
      </c>
      <c r="D48" s="10">
        <f>Clean!D48</f>
        <v>47</v>
      </c>
      <c r="E48" s="10">
        <f>Clean!A48</f>
        <v>46.779362999999996</v>
      </c>
      <c r="F48" s="10">
        <f>Clean!B48</f>
        <v>-117.08664599999901</v>
      </c>
      <c r="G48" s="10">
        <v>2015</v>
      </c>
      <c r="H48" s="10" t="str">
        <f>Clean!C48</f>
        <v>GPHY15_WW_A4_47_7-C</v>
      </c>
      <c r="I48" s="10" t="str">
        <f>Clean!F48</f>
        <v>WW</v>
      </c>
      <c r="J48" s="10">
        <f>IF(Clean!O48&gt;0,Clean!O48,"")</f>
        <v>1264</v>
      </c>
    </row>
    <row r="49" spans="1:10" x14ac:dyDescent="0.3">
      <c r="A49" s="10" t="s">
        <v>391</v>
      </c>
      <c r="B49" s="10">
        <f>Clean!H49</f>
        <v>8</v>
      </c>
      <c r="C49" s="10" t="str">
        <f>Clean!I49</f>
        <v>C</v>
      </c>
      <c r="D49" s="10">
        <f>Clean!D49</f>
        <v>48</v>
      </c>
      <c r="E49" s="10">
        <f>Clean!A49</f>
        <v>46.779333000000001</v>
      </c>
      <c r="F49" s="10">
        <f>Clean!B49</f>
        <v>-117.086227999999</v>
      </c>
      <c r="G49" s="10">
        <v>2015</v>
      </c>
      <c r="H49" s="10" t="str">
        <f>Clean!C49</f>
        <v>GPHY15_WW_A5_48_8-C</v>
      </c>
      <c r="I49" s="10" t="str">
        <f>Clean!F49</f>
        <v>WW</v>
      </c>
      <c r="J49" s="10">
        <f>IF(Clean!O49&gt;0,Clean!O49,"")</f>
        <v>1236</v>
      </c>
    </row>
    <row r="50" spans="1:10" x14ac:dyDescent="0.3">
      <c r="A50" s="10" t="s">
        <v>391</v>
      </c>
      <c r="B50" s="10">
        <f>Clean!H50</f>
        <v>9</v>
      </c>
      <c r="C50" s="10" t="str">
        <f>Clean!I50</f>
        <v>C</v>
      </c>
      <c r="D50" s="10">
        <f>Clean!D50</f>
        <v>49</v>
      </c>
      <c r="E50" s="10">
        <f>Clean!A50</f>
        <v>46.779237999999999</v>
      </c>
      <c r="F50" s="10">
        <f>Clean!B50</f>
        <v>-117.085809999999</v>
      </c>
      <c r="G50" s="10">
        <v>2015</v>
      </c>
      <c r="H50" s="10" t="str">
        <f>Clean!C50</f>
        <v>GPHY15_WW_A6_49_9-C</v>
      </c>
      <c r="I50" s="10" t="str">
        <f>Clean!F50</f>
        <v>WW</v>
      </c>
      <c r="J50" s="10">
        <f>IF(Clean!O50&gt;0,Clean!O50,"")</f>
        <v>1407</v>
      </c>
    </row>
    <row r="51" spans="1:10" x14ac:dyDescent="0.3">
      <c r="A51" s="10" t="s">
        <v>391</v>
      </c>
      <c r="B51" s="10">
        <f>Clean!H51</f>
        <v>10</v>
      </c>
      <c r="C51" s="10" t="str">
        <f>Clean!I51</f>
        <v>C</v>
      </c>
      <c r="D51" s="10">
        <f>Clean!D51</f>
        <v>50</v>
      </c>
      <c r="E51" s="10">
        <f>Clean!A51</f>
        <v>46.779321226999997</v>
      </c>
      <c r="F51" s="10">
        <f>Clean!B51</f>
        <v>-117.08533552799901</v>
      </c>
      <c r="G51" s="10">
        <v>2015</v>
      </c>
      <c r="H51" s="10" t="str">
        <f>Clean!C51</f>
        <v>GPHY15_SC_B1_50_10-C_B</v>
      </c>
      <c r="I51" s="10" t="str">
        <f>Clean!F51</f>
        <v>SC</v>
      </c>
      <c r="J51" s="10" t="str">
        <f>IF(Clean!O51&gt;0,Clean!O51,"")</f>
        <v/>
      </c>
    </row>
    <row r="52" spans="1:10" x14ac:dyDescent="0.3">
      <c r="A52" s="10" t="s">
        <v>391</v>
      </c>
      <c r="B52" s="10">
        <f>Clean!H52</f>
        <v>11</v>
      </c>
      <c r="C52" s="10" t="str">
        <f>Clean!I52</f>
        <v>C</v>
      </c>
      <c r="D52" s="10">
        <f>Clean!D52</f>
        <v>51</v>
      </c>
      <c r="E52" s="10">
        <f>Clean!A52</f>
        <v>46.779196810999998</v>
      </c>
      <c r="F52" s="10">
        <f>Clean!B52</f>
        <v>-117.084963512999</v>
      </c>
      <c r="G52" s="10">
        <v>2015</v>
      </c>
      <c r="H52" s="10" t="str">
        <f>Clean!C52</f>
        <v>GPHY15_SC_B2_51_11-C</v>
      </c>
      <c r="I52" s="10" t="str">
        <f>Clean!F52</f>
        <v>SC</v>
      </c>
      <c r="J52" s="10">
        <f>IF(Clean!O52&gt;0,Clean!O52,"")</f>
        <v>457</v>
      </c>
    </row>
    <row r="53" spans="1:10" x14ac:dyDescent="0.3">
      <c r="A53" s="10" t="s">
        <v>391</v>
      </c>
      <c r="B53" s="10">
        <f>Clean!H53</f>
        <v>12</v>
      </c>
      <c r="C53" s="10" t="str">
        <f>Clean!I53</f>
        <v>C</v>
      </c>
      <c r="D53" s="10">
        <f>Clean!D53</f>
        <v>52</v>
      </c>
      <c r="E53" s="10">
        <f>Clean!A53</f>
        <v>46.779293000000003</v>
      </c>
      <c r="F53" s="10">
        <f>Clean!B53</f>
        <v>-117.084555999999</v>
      </c>
      <c r="G53" s="10">
        <v>2015</v>
      </c>
      <c r="H53" s="10" t="str">
        <f>Clean!C53</f>
        <v>GPHY15_SC_B2_52_12-C</v>
      </c>
      <c r="I53" s="10" t="str">
        <f>Clean!F53</f>
        <v>SC</v>
      </c>
      <c r="J53" s="10">
        <f>IF(Clean!O53&gt;0,Clean!O53,"")</f>
        <v>470</v>
      </c>
    </row>
    <row r="54" spans="1:10" x14ac:dyDescent="0.3">
      <c r="A54" s="10" t="s">
        <v>391</v>
      </c>
      <c r="B54" s="10">
        <f>Clean!H54</f>
        <v>13</v>
      </c>
      <c r="C54" s="10" t="str">
        <f>Clean!I54</f>
        <v>C</v>
      </c>
      <c r="D54" s="10">
        <f>Clean!D54</f>
        <v>53</v>
      </c>
      <c r="E54" s="10">
        <f>Clean!A54</f>
        <v>46.779246000000001</v>
      </c>
      <c r="F54" s="10">
        <f>Clean!B54</f>
        <v>-117.084137999999</v>
      </c>
      <c r="G54" s="10">
        <v>2015</v>
      </c>
      <c r="H54" s="10" t="str">
        <f>Clean!C54</f>
        <v>GPHY15_SC_B3_53_13-C</v>
      </c>
      <c r="I54" s="10" t="str">
        <f>Clean!F54</f>
        <v>SC</v>
      </c>
      <c r="J54" s="10">
        <f>IF(Clean!O54&gt;0,Clean!O54,"")</f>
        <v>589</v>
      </c>
    </row>
    <row r="55" spans="1:10" x14ac:dyDescent="0.3">
      <c r="A55" s="10" t="s">
        <v>391</v>
      </c>
      <c r="B55" s="10">
        <f>Clean!H55</f>
        <v>14</v>
      </c>
      <c r="C55" s="10" t="str">
        <f>Clean!I55</f>
        <v>C</v>
      </c>
      <c r="D55" s="10">
        <f>Clean!D55</f>
        <v>54</v>
      </c>
      <c r="E55" s="10">
        <f>Clean!A55</f>
        <v>46.779308999999998</v>
      </c>
      <c r="F55" s="10">
        <f>Clean!B55</f>
        <v>-117.083719999999</v>
      </c>
      <c r="G55" s="10">
        <v>2015</v>
      </c>
      <c r="H55" s="10" t="str">
        <f>Clean!C55</f>
        <v>GPHY15_WW_B4_54_14-C</v>
      </c>
      <c r="I55" s="10" t="str">
        <f>Clean!F55</f>
        <v>WW</v>
      </c>
      <c r="J55" s="10">
        <f>IF(Clean!O55&gt;0,Clean!O55,"")</f>
        <v>1186</v>
      </c>
    </row>
    <row r="56" spans="1:10" x14ac:dyDescent="0.3">
      <c r="A56" s="10" t="s">
        <v>391</v>
      </c>
      <c r="B56" s="10">
        <f>Clean!H56</f>
        <v>15</v>
      </c>
      <c r="C56" s="10" t="str">
        <f>Clean!I56</f>
        <v>C</v>
      </c>
      <c r="D56" s="10">
        <f>Clean!D56</f>
        <v>55</v>
      </c>
      <c r="E56" s="10">
        <f>Clean!A56</f>
        <v>46.779229999999998</v>
      </c>
      <c r="F56" s="10">
        <f>Clean!B56</f>
        <v>-117.08330199999899</v>
      </c>
      <c r="G56" s="10">
        <v>2015</v>
      </c>
      <c r="H56" s="10" t="str">
        <f>Clean!C56</f>
        <v>GPHY15_SB_B5_55_15-C</v>
      </c>
      <c r="I56" s="10" t="str">
        <f>Clean!F56</f>
        <v>SB</v>
      </c>
      <c r="J56" s="10">
        <f>IF(Clean!O56&gt;0,Clean!O56,"")</f>
        <v>729</v>
      </c>
    </row>
    <row r="57" spans="1:10" x14ac:dyDescent="0.3">
      <c r="A57" s="10" t="s">
        <v>391</v>
      </c>
      <c r="B57" s="10">
        <f>Clean!H57</f>
        <v>16</v>
      </c>
      <c r="C57" s="10" t="str">
        <f>Clean!I57</f>
        <v>C</v>
      </c>
      <c r="D57" s="10">
        <f>Clean!D57</f>
        <v>56</v>
      </c>
      <c r="E57" s="10">
        <f>Clean!A57</f>
        <v>46.779311276999998</v>
      </c>
      <c r="F57" s="10">
        <f>Clean!B57</f>
        <v>-117.082901907999</v>
      </c>
      <c r="G57" s="10">
        <v>2015</v>
      </c>
      <c r="H57" s="10" t="str">
        <f>Clean!C57</f>
        <v>GPHY15_SB_B5_56_16-C</v>
      </c>
      <c r="I57" s="10" t="str">
        <f>Clean!F57</f>
        <v>SB</v>
      </c>
      <c r="J57" s="10">
        <f>IF(Clean!O57&gt;0,Clean!O57,"")</f>
        <v>856</v>
      </c>
    </row>
    <row r="58" spans="1:10" x14ac:dyDescent="0.3">
      <c r="A58" s="10" t="s">
        <v>391</v>
      </c>
      <c r="B58" s="10">
        <f>Clean!H58</f>
        <v>17</v>
      </c>
      <c r="C58" s="10" t="str">
        <f>Clean!I58</f>
        <v>C</v>
      </c>
      <c r="D58" s="10">
        <f>Clean!D58</f>
        <v>57</v>
      </c>
      <c r="E58" s="10">
        <f>Clean!A58</f>
        <v>46.779336000000001</v>
      </c>
      <c r="F58" s="10">
        <f>Clean!B58</f>
        <v>-117.082465999999</v>
      </c>
      <c r="G58" s="10">
        <v>2015</v>
      </c>
      <c r="H58" s="10" t="str">
        <f>Clean!C58</f>
        <v>GPHY15_GB_B6_57_17-C</v>
      </c>
      <c r="I58" s="10" t="str">
        <f>Clean!F58</f>
        <v>GB</v>
      </c>
      <c r="J58" s="10">
        <f>IF(Clean!O58&gt;0,Clean!O58,"")</f>
        <v>265</v>
      </c>
    </row>
    <row r="59" spans="1:10" x14ac:dyDescent="0.3">
      <c r="A59" s="10" t="s">
        <v>391</v>
      </c>
      <c r="B59" s="10">
        <f>Clean!H59</f>
        <v>18</v>
      </c>
      <c r="C59" s="10" t="str">
        <f>Clean!I59</f>
        <v>C</v>
      </c>
      <c r="D59" s="10">
        <f>Clean!D59</f>
        <v>58</v>
      </c>
      <c r="E59" s="10">
        <f>Clean!A59</f>
        <v>46.779138000000003</v>
      </c>
      <c r="F59" s="10">
        <f>Clean!B59</f>
        <v>-117.08204799999901</v>
      </c>
      <c r="G59" s="10">
        <v>2015</v>
      </c>
      <c r="H59" s="10" t="str">
        <f>Clean!C59</f>
        <v>GPHY15_GB_C1_58_18-C</v>
      </c>
      <c r="I59" s="10" t="str">
        <f>Clean!F59</f>
        <v>GB</v>
      </c>
      <c r="J59" s="10">
        <f>IF(Clean!O59&gt;0,Clean!O59,"")</f>
        <v>296</v>
      </c>
    </row>
    <row r="60" spans="1:10" x14ac:dyDescent="0.3">
      <c r="A60" s="10" t="s">
        <v>391</v>
      </c>
      <c r="B60" s="10">
        <f>Clean!H60</f>
        <v>19</v>
      </c>
      <c r="C60" s="10" t="str">
        <f>Clean!I60</f>
        <v>C</v>
      </c>
      <c r="D60" s="10">
        <f>Clean!D60</f>
        <v>59</v>
      </c>
      <c r="E60" s="10">
        <f>Clean!A60</f>
        <v>46.779252442000001</v>
      </c>
      <c r="F60" s="10">
        <f>Clean!B60</f>
        <v>-117.08160014699899</v>
      </c>
      <c r="G60" s="10">
        <v>2015</v>
      </c>
      <c r="H60" s="10" t="str">
        <f>Clean!C60</f>
        <v>GPHY15_SC_C2_59_19-C</v>
      </c>
      <c r="I60" s="10" t="str">
        <f>Clean!F60</f>
        <v>SC</v>
      </c>
      <c r="J60" s="10">
        <f>IF(Clean!O60&gt;0,Clean!O60,"")</f>
        <v>537</v>
      </c>
    </row>
    <row r="61" spans="1:10" x14ac:dyDescent="0.3">
      <c r="A61" s="10" t="s">
        <v>391</v>
      </c>
      <c r="B61" s="10">
        <f>Clean!H61</f>
        <v>20</v>
      </c>
      <c r="C61" s="10" t="str">
        <f>Clean!I61</f>
        <v>C</v>
      </c>
      <c r="D61" s="10">
        <f>Clean!D61</f>
        <v>60</v>
      </c>
      <c r="E61" s="10">
        <f>Clean!A61</f>
        <v>46.779279000000002</v>
      </c>
      <c r="F61" s="10">
        <f>Clean!B61</f>
        <v>-117.081211999999</v>
      </c>
      <c r="G61" s="10">
        <v>2015</v>
      </c>
      <c r="H61" s="10" t="str">
        <f>Clean!C61</f>
        <v>GPHY15_SC_C2_60_20-C</v>
      </c>
      <c r="I61" s="10" t="str">
        <f>Clean!F61</f>
        <v>SC</v>
      </c>
      <c r="J61" s="10">
        <f>IF(Clean!O61&gt;0,Clean!O61,"")</f>
        <v>554</v>
      </c>
    </row>
    <row r="62" spans="1:10" x14ac:dyDescent="0.3">
      <c r="A62" s="10" t="s">
        <v>391</v>
      </c>
      <c r="B62" s="10">
        <f>Clean!H62</f>
        <v>21</v>
      </c>
      <c r="C62" s="10" t="str">
        <f>Clean!I62</f>
        <v>C</v>
      </c>
      <c r="D62" s="10">
        <f>Clean!D62</f>
        <v>61</v>
      </c>
      <c r="E62" s="10">
        <f>Clean!A62</f>
        <v>46.779134999999997</v>
      </c>
      <c r="F62" s="10">
        <f>Clean!B62</f>
        <v>-117.080793999999</v>
      </c>
      <c r="G62" s="10">
        <v>2015</v>
      </c>
      <c r="H62" s="10" t="str">
        <f>Clean!C62</f>
        <v>GPHY15_SW_C3_61_21-C</v>
      </c>
      <c r="I62" s="10" t="str">
        <f>Clean!F62</f>
        <v>SW</v>
      </c>
      <c r="J62" s="10">
        <f>IF(Clean!O62&gt;0,Clean!O62,"")</f>
        <v>681</v>
      </c>
    </row>
    <row r="63" spans="1:10" x14ac:dyDescent="0.3">
      <c r="A63" s="10" t="s">
        <v>391</v>
      </c>
      <c r="B63" s="10">
        <f>Clean!H63</f>
        <v>22</v>
      </c>
      <c r="C63" s="10" t="str">
        <f>Clean!I63</f>
        <v>C</v>
      </c>
      <c r="D63" s="10">
        <f>Clean!D63</f>
        <v>62</v>
      </c>
      <c r="E63" s="10">
        <f>Clean!A63</f>
        <v>46.779418466000003</v>
      </c>
      <c r="F63" s="10">
        <f>Clean!B63</f>
        <v>-117.080399882999</v>
      </c>
      <c r="G63" s="10">
        <v>2015</v>
      </c>
      <c r="H63" s="10" t="str">
        <f>Clean!C63</f>
        <v>GPHY15_SW_C3_62_22-C</v>
      </c>
      <c r="I63" s="10" t="str">
        <f>Clean!F63</f>
        <v>SW</v>
      </c>
      <c r="J63" s="10">
        <f>IF(Clean!O63&gt;0,Clean!O63,"")</f>
        <v>455</v>
      </c>
    </row>
    <row r="64" spans="1:10" x14ac:dyDescent="0.3">
      <c r="A64" s="10" t="s">
        <v>391</v>
      </c>
      <c r="B64" s="10">
        <f>Clean!H64</f>
        <v>23</v>
      </c>
      <c r="C64" s="10" t="str">
        <f>Clean!I64</f>
        <v>C</v>
      </c>
      <c r="D64" s="10">
        <f>Clean!D64</f>
        <v>63</v>
      </c>
      <c r="E64" s="10">
        <f>Clean!A64</f>
        <v>46.779369000000003</v>
      </c>
      <c r="F64" s="10">
        <f>Clean!B64</f>
        <v>-117.079957999999</v>
      </c>
      <c r="G64" s="10">
        <v>2015</v>
      </c>
      <c r="H64" s="10" t="str">
        <f>Clean!C64</f>
        <v>GPHY15_GB_C4_63_23-C</v>
      </c>
      <c r="I64" s="10" t="str">
        <f>Clean!F64</f>
        <v>GB</v>
      </c>
      <c r="J64" s="10">
        <f>IF(Clean!O64&gt;0,Clean!O64,"")</f>
        <v>393</v>
      </c>
    </row>
    <row r="65" spans="1:10" x14ac:dyDescent="0.3">
      <c r="A65" s="10" t="s">
        <v>391</v>
      </c>
      <c r="B65" s="10">
        <f>Clean!H65</f>
        <v>24</v>
      </c>
      <c r="C65" s="10" t="str">
        <f>Clean!I65</f>
        <v>C</v>
      </c>
      <c r="D65" s="10">
        <f>Clean!D65</f>
        <v>64</v>
      </c>
      <c r="E65" s="10">
        <f>Clean!A65</f>
        <v>46.779333000000001</v>
      </c>
      <c r="F65" s="10">
        <f>Clean!B65</f>
        <v>-117.079539999999</v>
      </c>
      <c r="G65" s="10">
        <v>2015</v>
      </c>
      <c r="H65" s="10" t="str">
        <f>Clean!C65</f>
        <v>GPHY15_GB_C5_64_24-C</v>
      </c>
      <c r="I65" s="10" t="str">
        <f>Clean!F65</f>
        <v>GB</v>
      </c>
      <c r="J65" s="10">
        <f>IF(Clean!O65&gt;0,Clean!O65,"")</f>
        <v>439</v>
      </c>
    </row>
    <row r="66" spans="1:10" x14ac:dyDescent="0.3">
      <c r="A66" s="10" t="s">
        <v>391</v>
      </c>
      <c r="B66" s="10">
        <f>Clean!H66</f>
        <v>25</v>
      </c>
      <c r="C66" s="10" t="str">
        <f>Clean!I66</f>
        <v>C</v>
      </c>
      <c r="D66" s="10">
        <f>Clean!D66</f>
        <v>65</v>
      </c>
      <c r="E66" s="10">
        <f>Clean!A66</f>
        <v>46.779254000000002</v>
      </c>
      <c r="F66" s="10">
        <f>Clean!B66</f>
        <v>-117.079121999999</v>
      </c>
      <c r="G66" s="10">
        <v>2015</v>
      </c>
      <c r="H66" s="10" t="str">
        <f>Clean!C66</f>
        <v>GPHY15_GB_C6_65_25-C</v>
      </c>
      <c r="I66" s="10" t="str">
        <f>Clean!F66</f>
        <v>GB</v>
      </c>
      <c r="J66" s="10">
        <f>IF(Clean!O66&gt;0,Clean!O66,"")</f>
        <v>569</v>
      </c>
    </row>
    <row r="67" spans="1:10" x14ac:dyDescent="0.3">
      <c r="A67" s="10" t="s">
        <v>391</v>
      </c>
      <c r="B67" s="10">
        <f>Clean!H67</f>
        <v>26</v>
      </c>
      <c r="C67" s="10" t="str">
        <f>Clean!I67</f>
        <v>C</v>
      </c>
      <c r="D67" s="10">
        <f>Clean!D67</f>
        <v>66</v>
      </c>
      <c r="E67" s="10">
        <f>Clean!A67</f>
        <v>46.779286462000002</v>
      </c>
      <c r="F67" s="10">
        <f>Clean!B67</f>
        <v>-117.078733845999</v>
      </c>
      <c r="G67" s="10">
        <v>2015</v>
      </c>
      <c r="H67" s="10" t="str">
        <f>Clean!C67</f>
        <v>GPHY15_GB_C6_66_26-C</v>
      </c>
      <c r="I67" s="10" t="str">
        <f>Clean!F67</f>
        <v>GB</v>
      </c>
      <c r="J67" s="10">
        <f>IF(Clean!O67&gt;0,Clean!O67,"")</f>
        <v>453</v>
      </c>
    </row>
    <row r="68" spans="1:10" x14ac:dyDescent="0.3">
      <c r="A68" s="10" t="s">
        <v>391</v>
      </c>
      <c r="B68" s="10">
        <f>Clean!H68</f>
        <v>27</v>
      </c>
      <c r="C68" s="10" t="str">
        <f>Clean!I68</f>
        <v>C</v>
      </c>
      <c r="D68" s="10">
        <f>Clean!D68</f>
        <v>67</v>
      </c>
      <c r="E68" s="10">
        <f>Clean!A68</f>
        <v>46.779271000000001</v>
      </c>
      <c r="F68" s="10">
        <f>Clean!B68</f>
        <v>-117.078285999999</v>
      </c>
      <c r="G68" s="10">
        <v>2015</v>
      </c>
      <c r="H68" s="10" t="str">
        <f>Clean!C68</f>
        <v>GPHY15_GB_C7_67_27-C</v>
      </c>
      <c r="I68" s="10" t="str">
        <f>Clean!F68</f>
        <v>GB</v>
      </c>
      <c r="J68" s="10">
        <f>IF(Clean!O68&gt;0,Clean!O68,"")</f>
        <v>315</v>
      </c>
    </row>
    <row r="69" spans="1:10" x14ac:dyDescent="0.3">
      <c r="A69" s="10" t="s">
        <v>391</v>
      </c>
      <c r="B69" s="10">
        <f>Clean!H69</f>
        <v>3</v>
      </c>
      <c r="C69" s="10" t="str">
        <f>Clean!I69</f>
        <v>D</v>
      </c>
      <c r="D69" s="10">
        <f>Clean!D69</f>
        <v>68</v>
      </c>
      <c r="E69" s="10">
        <f>Clean!A69</f>
        <v>46.779439000000004</v>
      </c>
      <c r="F69" s="10">
        <f>Clean!B69</f>
        <v>-117.088230999999</v>
      </c>
      <c r="G69" s="10">
        <v>2015</v>
      </c>
      <c r="H69" s="10" t="str">
        <f>Clean!C69</f>
        <v>GPHY15_WW_A1_68_3-D</v>
      </c>
      <c r="I69" s="10" t="str">
        <f>Clean!F69</f>
        <v>WW</v>
      </c>
      <c r="J69" s="10">
        <f>IF(Clean!O69&gt;0,Clean!O69,"")</f>
        <v>713</v>
      </c>
    </row>
    <row r="70" spans="1:10" x14ac:dyDescent="0.3">
      <c r="A70" s="10" t="s">
        <v>391</v>
      </c>
      <c r="B70" s="10">
        <f>Clean!H70</f>
        <v>4</v>
      </c>
      <c r="C70" s="10" t="str">
        <f>Clean!I70</f>
        <v>D</v>
      </c>
      <c r="D70" s="10">
        <f>Clean!D70</f>
        <v>69</v>
      </c>
      <c r="E70" s="10">
        <f>Clean!A70</f>
        <v>46.779414000000003</v>
      </c>
      <c r="F70" s="10">
        <f>Clean!B70</f>
        <v>-117.087812999999</v>
      </c>
      <c r="G70" s="10">
        <v>2015</v>
      </c>
      <c r="H70" s="10" t="str">
        <f>Clean!C70</f>
        <v>GPHY15_WW_A2_69_4-D</v>
      </c>
      <c r="I70" s="10" t="str">
        <f>Clean!F70</f>
        <v>WW</v>
      </c>
      <c r="J70" s="10">
        <f>IF(Clean!O70&gt;0,Clean!O70,"")</f>
        <v>843</v>
      </c>
    </row>
    <row r="71" spans="1:10" x14ac:dyDescent="0.3">
      <c r="A71" s="10" t="s">
        <v>391</v>
      </c>
      <c r="B71" s="10">
        <f>Clean!H71</f>
        <v>5</v>
      </c>
      <c r="C71" s="10" t="str">
        <f>Clean!I71</f>
        <v>D</v>
      </c>
      <c r="D71" s="10">
        <f>Clean!D71</f>
        <v>70</v>
      </c>
      <c r="E71" s="10">
        <f>Clean!A71</f>
        <v>46.779586999999999</v>
      </c>
      <c r="F71" s="10">
        <f>Clean!B71</f>
        <v>-117.08739499999901</v>
      </c>
      <c r="G71" s="10">
        <v>2015</v>
      </c>
      <c r="H71" s="10" t="str">
        <f>Clean!C71</f>
        <v>GPHY15_WW_A2_70_5-D</v>
      </c>
      <c r="I71" s="10" t="str">
        <f>Clean!F71</f>
        <v>WW</v>
      </c>
      <c r="J71" s="10">
        <f>IF(Clean!O71&gt;0,Clean!O71,"")</f>
        <v>901</v>
      </c>
    </row>
    <row r="72" spans="1:10" x14ac:dyDescent="0.3">
      <c r="A72" s="10" t="s">
        <v>391</v>
      </c>
      <c r="B72" s="10">
        <f>Clean!H72</f>
        <v>6</v>
      </c>
      <c r="C72" s="10" t="str">
        <f>Clean!I72</f>
        <v>D</v>
      </c>
      <c r="D72" s="10">
        <f>Clean!D72</f>
        <v>71</v>
      </c>
      <c r="E72" s="10">
        <f>Clean!A72</f>
        <v>46.779564000000001</v>
      </c>
      <c r="F72" s="10">
        <f>Clean!B72</f>
        <v>-117.086976999999</v>
      </c>
      <c r="G72" s="10">
        <v>2015</v>
      </c>
      <c r="H72" s="10" t="str">
        <f>Clean!C72</f>
        <v>GPHY15_WW_A3_71_6-D</v>
      </c>
      <c r="I72" s="10" t="str">
        <f>Clean!F72</f>
        <v>WW</v>
      </c>
      <c r="J72" s="10">
        <f>IF(Clean!O72&gt;0,Clean!O72,"")</f>
        <v>1093</v>
      </c>
    </row>
    <row r="73" spans="1:10" x14ac:dyDescent="0.3">
      <c r="A73" s="10" t="s">
        <v>391</v>
      </c>
      <c r="B73" s="10">
        <f>Clean!H73</f>
        <v>7</v>
      </c>
      <c r="C73" s="10" t="str">
        <f>Clean!I73</f>
        <v>D</v>
      </c>
      <c r="D73" s="10">
        <f>Clean!D73</f>
        <v>72</v>
      </c>
      <c r="E73" s="10">
        <f>Clean!A73</f>
        <v>46.779648999999999</v>
      </c>
      <c r="F73" s="10">
        <f>Clean!B73</f>
        <v>-117.086558999999</v>
      </c>
      <c r="G73" s="10">
        <v>2015</v>
      </c>
      <c r="H73" s="10" t="str">
        <f>Clean!C73</f>
        <v>GPHY15_WW_A4_72_7-D</v>
      </c>
      <c r="I73" s="10" t="str">
        <f>Clean!F73</f>
        <v>WW</v>
      </c>
      <c r="J73" s="10">
        <f>IF(Clean!O73&gt;0,Clean!O73,"")</f>
        <v>1293</v>
      </c>
    </row>
    <row r="74" spans="1:10" x14ac:dyDescent="0.3">
      <c r="A74" s="10" t="s">
        <v>391</v>
      </c>
      <c r="B74" s="10">
        <f>Clean!H74</f>
        <v>8</v>
      </c>
      <c r="C74" s="10" t="str">
        <f>Clean!I74</f>
        <v>D</v>
      </c>
      <c r="D74" s="10">
        <f>Clean!D74</f>
        <v>73</v>
      </c>
      <c r="E74" s="10">
        <f>Clean!A74</f>
        <v>46.779636967000002</v>
      </c>
      <c r="F74" s="10">
        <f>Clean!B74</f>
        <v>-117.08617245599901</v>
      </c>
      <c r="G74" s="10">
        <v>2015</v>
      </c>
      <c r="H74" s="10" t="str">
        <f>Clean!C74</f>
        <v>GPHY15_WW_A4_73_8-D</v>
      </c>
      <c r="I74" s="10" t="str">
        <f>Clean!F74</f>
        <v>WW</v>
      </c>
      <c r="J74" s="10">
        <f>IF(Clean!O74&gt;0,Clean!O74,"")</f>
        <v>891</v>
      </c>
    </row>
    <row r="75" spans="1:10" x14ac:dyDescent="0.3">
      <c r="A75" s="10" t="s">
        <v>391</v>
      </c>
      <c r="B75" s="10">
        <f>Clean!H75</f>
        <v>9</v>
      </c>
      <c r="C75" s="10" t="str">
        <f>Clean!I75</f>
        <v>D</v>
      </c>
      <c r="D75" s="10">
        <f>Clean!D75</f>
        <v>74</v>
      </c>
      <c r="E75" s="10">
        <f>Clean!A75</f>
        <v>46.779509631000003</v>
      </c>
      <c r="F75" s="10">
        <f>Clean!B75</f>
        <v>-117.085691549999</v>
      </c>
      <c r="G75" s="10">
        <v>2015</v>
      </c>
      <c r="H75" s="10" t="str">
        <f>Clean!C75</f>
        <v>GPHY15_WW_A6_74_9-D</v>
      </c>
      <c r="I75" s="10" t="str">
        <f>Clean!F75</f>
        <v>WW</v>
      </c>
      <c r="J75" s="10">
        <f>IF(Clean!O75&gt;0,Clean!O75,"")</f>
        <v>1427</v>
      </c>
    </row>
    <row r="76" spans="1:10" x14ac:dyDescent="0.3">
      <c r="A76" s="10" t="s">
        <v>391</v>
      </c>
      <c r="B76" s="10">
        <f>Clean!H76</f>
        <v>10</v>
      </c>
      <c r="C76" s="10" t="str">
        <f>Clean!I76</f>
        <v>D</v>
      </c>
      <c r="D76" s="10">
        <f>Clean!D76</f>
        <v>75</v>
      </c>
      <c r="E76" s="10">
        <f>Clean!A76</f>
        <v>46.779642000000003</v>
      </c>
      <c r="F76" s="10">
        <f>Clean!B76</f>
        <v>-117.085304999999</v>
      </c>
      <c r="G76" s="10">
        <v>2015</v>
      </c>
      <c r="H76" s="10" t="str">
        <f>Clean!C76</f>
        <v>GPHY15_WW_A6_75_10-D</v>
      </c>
      <c r="I76" s="10" t="str">
        <f>Clean!F76</f>
        <v>WW</v>
      </c>
      <c r="J76" s="10">
        <f>IF(Clean!O76&gt;0,Clean!O76,"")</f>
        <v>1401</v>
      </c>
    </row>
    <row r="77" spans="1:10" x14ac:dyDescent="0.3">
      <c r="A77" s="10" t="s">
        <v>391</v>
      </c>
      <c r="B77" s="10">
        <f>Clean!H77</f>
        <v>11</v>
      </c>
      <c r="C77" s="10" t="str">
        <f>Clean!I77</f>
        <v>D</v>
      </c>
      <c r="D77" s="10">
        <f>Clean!D77</f>
        <v>76</v>
      </c>
      <c r="E77" s="10">
        <f>Clean!A77</f>
        <v>46.779490000000003</v>
      </c>
      <c r="F77" s="10">
        <f>Clean!B77</f>
        <v>-117.084886999999</v>
      </c>
      <c r="G77" s="10">
        <v>2015</v>
      </c>
      <c r="H77" s="10" t="str">
        <f>Clean!C77</f>
        <v>GPHY15_SC_B1_76_11-D</v>
      </c>
      <c r="I77" s="10" t="str">
        <f>Clean!F77</f>
        <v>SC</v>
      </c>
      <c r="J77" s="10">
        <f>IF(Clean!O77&gt;0,Clean!O77,"")</f>
        <v>538</v>
      </c>
    </row>
    <row r="78" spans="1:10" x14ac:dyDescent="0.3">
      <c r="A78" s="10" t="s">
        <v>391</v>
      </c>
      <c r="B78" s="10">
        <f>Clean!H78</f>
        <v>12</v>
      </c>
      <c r="C78" s="10" t="str">
        <f>Clean!I78</f>
        <v>D</v>
      </c>
      <c r="D78" s="10">
        <f>Clean!D78</f>
        <v>77</v>
      </c>
      <c r="E78" s="10">
        <f>Clean!A78</f>
        <v>46.779578999999998</v>
      </c>
      <c r="F78" s="10">
        <f>Clean!B78</f>
        <v>-117.084468999999</v>
      </c>
      <c r="G78" s="10">
        <v>2015</v>
      </c>
      <c r="H78" s="10" t="str">
        <f>Clean!C78</f>
        <v>GPHY15_SC_B2_77_12-D</v>
      </c>
      <c r="I78" s="10" t="str">
        <f>Clean!F78</f>
        <v>SC</v>
      </c>
      <c r="J78" s="10">
        <f>IF(Clean!O78&gt;0,Clean!O78,"")</f>
        <v>340</v>
      </c>
    </row>
    <row r="79" spans="1:10" x14ac:dyDescent="0.3">
      <c r="A79" s="10" t="s">
        <v>391</v>
      </c>
      <c r="B79" s="10">
        <f>Clean!H79</f>
        <v>13</v>
      </c>
      <c r="C79" s="10" t="str">
        <f>Clean!I79</f>
        <v>D</v>
      </c>
      <c r="D79" s="10">
        <f>Clean!D79</f>
        <v>78</v>
      </c>
      <c r="E79" s="10">
        <f>Clean!A79</f>
        <v>46.779532000000003</v>
      </c>
      <c r="F79" s="10">
        <f>Clean!B79</f>
        <v>-117.08405099999899</v>
      </c>
      <c r="G79" s="10">
        <v>2015</v>
      </c>
      <c r="H79" s="10" t="str">
        <f>Clean!C79</f>
        <v>GPHY15_SC_B3_78_13-D</v>
      </c>
      <c r="I79" s="10" t="str">
        <f>Clean!F79</f>
        <v>SC</v>
      </c>
      <c r="J79" s="10">
        <f>IF(Clean!O79&gt;0,Clean!O79,"")</f>
        <v>362</v>
      </c>
    </row>
    <row r="80" spans="1:10" x14ac:dyDescent="0.3">
      <c r="A80" s="10" t="s">
        <v>391</v>
      </c>
      <c r="B80" s="10">
        <f>Clean!H80</f>
        <v>14</v>
      </c>
      <c r="C80" s="10" t="str">
        <f>Clean!I80</f>
        <v>D</v>
      </c>
      <c r="D80" s="10">
        <f>Clean!D80</f>
        <v>79</v>
      </c>
      <c r="E80" s="10">
        <f>Clean!A80</f>
        <v>46.779595</v>
      </c>
      <c r="F80" s="10">
        <f>Clean!B80</f>
        <v>-117.083632999999</v>
      </c>
      <c r="G80" s="10">
        <v>2015</v>
      </c>
      <c r="H80" s="10" t="str">
        <f>Clean!C80</f>
        <v>GPHY15_SC_B3_79_14-D</v>
      </c>
      <c r="I80" s="10" t="str">
        <f>Clean!F80</f>
        <v>SC</v>
      </c>
      <c r="J80" s="10">
        <f>IF(Clean!O80&gt;0,Clean!O80,"")</f>
        <v>339</v>
      </c>
    </row>
    <row r="81" spans="1:10" x14ac:dyDescent="0.3">
      <c r="A81" s="10" t="s">
        <v>391</v>
      </c>
      <c r="B81" s="10">
        <f>Clean!H81</f>
        <v>15</v>
      </c>
      <c r="C81" s="10" t="str">
        <f>Clean!I81</f>
        <v>D</v>
      </c>
      <c r="D81" s="10">
        <f>Clean!D81</f>
        <v>80</v>
      </c>
      <c r="E81" s="10">
        <f>Clean!A81</f>
        <v>46.779516000000001</v>
      </c>
      <c r="F81" s="10">
        <f>Clean!B81</f>
        <v>-117.083214999999</v>
      </c>
      <c r="G81" s="10">
        <v>2015</v>
      </c>
      <c r="H81" s="10" t="str">
        <f>Clean!C81</f>
        <v>GPHY15_WW_B4_80_15-D</v>
      </c>
      <c r="I81" s="10" t="str">
        <f>Clean!F81</f>
        <v>WW</v>
      </c>
      <c r="J81" s="10">
        <f>IF(Clean!O81&gt;0,Clean!O81,"")</f>
        <v>937</v>
      </c>
    </row>
    <row r="82" spans="1:10" x14ac:dyDescent="0.3">
      <c r="A82" s="10" t="s">
        <v>391</v>
      </c>
      <c r="B82" s="10">
        <f>Clean!H82</f>
        <v>16</v>
      </c>
      <c r="C82" s="10" t="str">
        <f>Clean!I82</f>
        <v>D</v>
      </c>
      <c r="D82" s="10">
        <f>Clean!D82</f>
        <v>81</v>
      </c>
      <c r="E82" s="10">
        <f>Clean!A82</f>
        <v>46.779584999999997</v>
      </c>
      <c r="F82" s="10">
        <f>Clean!B82</f>
        <v>-117.082796999999</v>
      </c>
      <c r="G82" s="10">
        <v>2015</v>
      </c>
      <c r="H82" s="10" t="str">
        <f>Clean!C82</f>
        <v>GPHY15_SB_B5_81_16-D</v>
      </c>
      <c r="I82" s="10" t="str">
        <f>Clean!F82</f>
        <v>SB</v>
      </c>
      <c r="J82" s="10">
        <f>IF(Clean!O82&gt;0,Clean!O82,"")</f>
        <v>653</v>
      </c>
    </row>
    <row r="83" spans="1:10" x14ac:dyDescent="0.3">
      <c r="A83" s="10" t="s">
        <v>391</v>
      </c>
      <c r="B83" s="10">
        <f>Clean!H83</f>
        <v>17</v>
      </c>
      <c r="C83" s="10" t="str">
        <f>Clean!I83</f>
        <v>D</v>
      </c>
      <c r="D83" s="10">
        <f>Clean!D83</f>
        <v>82</v>
      </c>
      <c r="E83" s="10">
        <f>Clean!A83</f>
        <v>46.779622000000003</v>
      </c>
      <c r="F83" s="10">
        <f>Clean!B83</f>
        <v>-117.08237899999899</v>
      </c>
      <c r="G83" s="10">
        <v>2015</v>
      </c>
      <c r="H83" s="10" t="str">
        <f>Clean!C83</f>
        <v>GPHY15_GB_B6_82_17-D</v>
      </c>
      <c r="I83" s="10" t="str">
        <f>Clean!F83</f>
        <v>GB</v>
      </c>
      <c r="J83" s="10">
        <f>IF(Clean!O83&gt;0,Clean!O83,"")</f>
        <v>426</v>
      </c>
    </row>
    <row r="84" spans="1:10" x14ac:dyDescent="0.3">
      <c r="A84" s="10" t="s">
        <v>391</v>
      </c>
      <c r="B84" s="10">
        <f>Clean!H84</f>
        <v>18</v>
      </c>
      <c r="C84" s="10" t="str">
        <f>Clean!I84</f>
        <v>D</v>
      </c>
      <c r="D84" s="10">
        <f>Clean!D84</f>
        <v>83</v>
      </c>
      <c r="E84" s="10">
        <f>Clean!A84</f>
        <v>46.779423999999999</v>
      </c>
      <c r="F84" s="10">
        <f>Clean!B84</f>
        <v>-117.081960999999</v>
      </c>
      <c r="G84" s="10">
        <v>2015</v>
      </c>
      <c r="H84" s="10" t="str">
        <f>Clean!C84</f>
        <v>GPHY15_GB_C1_83_18-D</v>
      </c>
      <c r="I84" s="10" t="str">
        <f>Clean!F84</f>
        <v>GB</v>
      </c>
      <c r="J84" s="10">
        <f>IF(Clean!O84&gt;0,Clean!O84,"")</f>
        <v>222</v>
      </c>
    </row>
    <row r="85" spans="1:10" x14ac:dyDescent="0.3">
      <c r="A85" s="10" t="s">
        <v>391</v>
      </c>
      <c r="B85" s="10">
        <f>Clean!H85</f>
        <v>19</v>
      </c>
      <c r="C85" s="10" t="str">
        <f>Clean!I85</f>
        <v>D</v>
      </c>
      <c r="D85" s="10">
        <f>Clean!D85</f>
        <v>84</v>
      </c>
      <c r="E85" s="10">
        <f>Clean!A85</f>
        <v>46.779563000000003</v>
      </c>
      <c r="F85" s="10">
        <f>Clean!B85</f>
        <v>-117.081542999999</v>
      </c>
      <c r="G85" s="10">
        <v>2015</v>
      </c>
      <c r="H85" s="10" t="str">
        <f>Clean!C85</f>
        <v>GPHY15_GB_C1_84_19-D</v>
      </c>
      <c r="I85" s="10" t="str">
        <f>Clean!F85</f>
        <v>GB</v>
      </c>
      <c r="J85" s="10">
        <f>IF(Clean!O85&gt;0,Clean!O85,"")</f>
        <v>355</v>
      </c>
    </row>
    <row r="86" spans="1:10" x14ac:dyDescent="0.3">
      <c r="A86" s="10" t="s">
        <v>391</v>
      </c>
      <c r="B86" s="10">
        <f>Clean!H86</f>
        <v>20</v>
      </c>
      <c r="C86" s="10" t="str">
        <f>Clean!I86</f>
        <v>D</v>
      </c>
      <c r="D86" s="10">
        <f>Clean!D86</f>
        <v>85</v>
      </c>
      <c r="E86" s="10">
        <f>Clean!A86</f>
        <v>46.779564999999998</v>
      </c>
      <c r="F86" s="10">
        <f>Clean!B86</f>
        <v>-117.08112499999901</v>
      </c>
      <c r="G86" s="10">
        <v>2015</v>
      </c>
      <c r="H86" s="10" t="str">
        <f>Clean!C86</f>
        <v>GPHY15_SC_C2_85_20-D</v>
      </c>
      <c r="I86" s="10" t="str">
        <f>Clean!F86</f>
        <v>SC</v>
      </c>
      <c r="J86" s="10">
        <f>IF(Clean!O86&gt;0,Clean!O86,"")</f>
        <v>453</v>
      </c>
    </row>
    <row r="87" spans="1:10" x14ac:dyDescent="0.3">
      <c r="A87" s="10" t="s">
        <v>391</v>
      </c>
      <c r="B87" s="10">
        <f>Clean!H87</f>
        <v>21</v>
      </c>
      <c r="C87" s="10" t="str">
        <f>Clean!I87</f>
        <v>D</v>
      </c>
      <c r="D87" s="10">
        <f>Clean!D87</f>
        <v>86</v>
      </c>
      <c r="E87" s="10">
        <f>Clean!A87</f>
        <v>46.779420999999999</v>
      </c>
      <c r="F87" s="10">
        <f>Clean!B87</f>
        <v>-117.08070699999899</v>
      </c>
      <c r="G87" s="10">
        <v>2015</v>
      </c>
      <c r="H87" s="10" t="str">
        <f>Clean!C87</f>
        <v>GPHY15_SW_C3_86_21-D</v>
      </c>
      <c r="I87" s="10" t="str">
        <f>Clean!F87</f>
        <v>SW</v>
      </c>
      <c r="J87" s="10">
        <f>IF(Clean!O87&gt;0,Clean!O87,"")</f>
        <v>582</v>
      </c>
    </row>
    <row r="88" spans="1:10" x14ac:dyDescent="0.3">
      <c r="A88" s="10" t="s">
        <v>391</v>
      </c>
      <c r="B88" s="10">
        <f>Clean!H88</f>
        <v>22</v>
      </c>
      <c r="C88" s="10" t="str">
        <f>Clean!I88</f>
        <v>D</v>
      </c>
      <c r="D88" s="10">
        <f>Clean!D88</f>
        <v>87</v>
      </c>
      <c r="E88" s="10">
        <f>Clean!A88</f>
        <v>46.779684000000003</v>
      </c>
      <c r="F88" s="10">
        <f>Clean!B88</f>
        <v>-117.080288999999</v>
      </c>
      <c r="G88" s="10">
        <v>2015</v>
      </c>
      <c r="H88" s="10" t="str">
        <f>Clean!C88</f>
        <v>GPHY15_SW_C3_87_22-D</v>
      </c>
      <c r="I88" s="10" t="str">
        <f>Clean!F88</f>
        <v>SW</v>
      </c>
      <c r="J88" s="10">
        <f>IF(Clean!O88&gt;0,Clean!O88,"")</f>
        <v>319</v>
      </c>
    </row>
    <row r="89" spans="1:10" x14ac:dyDescent="0.3">
      <c r="A89" s="10" t="s">
        <v>391</v>
      </c>
      <c r="B89" s="10">
        <f>Clean!H89</f>
        <v>23</v>
      </c>
      <c r="C89" s="10" t="str">
        <f>Clean!I89</f>
        <v>D</v>
      </c>
      <c r="D89" s="10">
        <f>Clean!D89</f>
        <v>88</v>
      </c>
      <c r="E89" s="10">
        <f>Clean!A89</f>
        <v>46.779654999999998</v>
      </c>
      <c r="F89" s="10">
        <f>Clean!B89</f>
        <v>-117.079870999999</v>
      </c>
      <c r="G89" s="10">
        <v>2015</v>
      </c>
      <c r="H89" s="10" t="str">
        <f>Clean!C89</f>
        <v>GPHY15_GB_C4_88_23-D</v>
      </c>
      <c r="I89" s="10" t="str">
        <f>Clean!F89</f>
        <v>GB</v>
      </c>
      <c r="J89" s="10">
        <f>IF(Clean!O89&gt;0,Clean!O89,"")</f>
        <v>288</v>
      </c>
    </row>
    <row r="90" spans="1:10" x14ac:dyDescent="0.3">
      <c r="A90" s="10" t="s">
        <v>391</v>
      </c>
      <c r="B90" s="10">
        <f>Clean!H90</f>
        <v>24</v>
      </c>
      <c r="C90" s="10" t="str">
        <f>Clean!I90</f>
        <v>D</v>
      </c>
      <c r="D90" s="10">
        <f>Clean!D90</f>
        <v>89</v>
      </c>
      <c r="E90" s="10">
        <f>Clean!A90</f>
        <v>46.779606714000003</v>
      </c>
      <c r="F90" s="10">
        <f>Clean!B90</f>
        <v>-117.07944701899901</v>
      </c>
      <c r="G90" s="10">
        <v>2015</v>
      </c>
      <c r="H90" s="10" t="str">
        <f>Clean!C90</f>
        <v>GPHY15_GB_C5_89_24-D</v>
      </c>
      <c r="I90" s="10" t="str">
        <f>Clean!F90</f>
        <v>GB</v>
      </c>
      <c r="J90" s="10">
        <f>IF(Clean!O90&gt;0,Clean!O90,"")</f>
        <v>424</v>
      </c>
    </row>
    <row r="91" spans="1:10" x14ac:dyDescent="0.3">
      <c r="A91" s="10" t="s">
        <v>391</v>
      </c>
      <c r="B91" s="10">
        <f>Clean!H91</f>
        <v>25</v>
      </c>
      <c r="C91" s="10" t="str">
        <f>Clean!I91</f>
        <v>D</v>
      </c>
      <c r="D91" s="10">
        <f>Clean!D91</f>
        <v>90</v>
      </c>
      <c r="E91" s="10">
        <f>Clean!A91</f>
        <v>46.779539999999997</v>
      </c>
      <c r="F91" s="10">
        <f>Clean!B91</f>
        <v>-117.079034999999</v>
      </c>
      <c r="G91" s="10">
        <v>2015</v>
      </c>
      <c r="H91" s="10" t="str">
        <f>Clean!C91</f>
        <v>GPHY15_GB_C5_90_25-D</v>
      </c>
      <c r="I91" s="10" t="str">
        <f>Clean!F91</f>
        <v>GB</v>
      </c>
      <c r="J91" s="10">
        <f>IF(Clean!O91&gt;0,Clean!O91,"")</f>
        <v>354</v>
      </c>
    </row>
    <row r="92" spans="1:10" x14ac:dyDescent="0.3">
      <c r="A92" s="10" t="s">
        <v>391</v>
      </c>
      <c r="B92" s="10">
        <f>Clean!H92</f>
        <v>26</v>
      </c>
      <c r="C92" s="10" t="str">
        <f>Clean!I92</f>
        <v>D</v>
      </c>
      <c r="D92" s="10">
        <f>Clean!D92</f>
        <v>91</v>
      </c>
      <c r="E92" s="10">
        <f>Clean!A92</f>
        <v>46.779552000000002</v>
      </c>
      <c r="F92" s="10">
        <f>Clean!B92</f>
        <v>-117.078616999999</v>
      </c>
      <c r="G92" s="10">
        <v>2015</v>
      </c>
      <c r="H92" s="10" t="str">
        <f>Clean!C92</f>
        <v>GPHY15_GB_C6_91_26-D</v>
      </c>
      <c r="I92" s="10" t="str">
        <f>Clean!F92</f>
        <v>GB</v>
      </c>
      <c r="J92" s="10">
        <f>IF(Clean!O92&gt;0,Clean!O92,"")</f>
        <v>391</v>
      </c>
    </row>
    <row r="93" spans="1:10" x14ac:dyDescent="0.3">
      <c r="A93" s="10" t="s">
        <v>391</v>
      </c>
      <c r="B93" s="10">
        <f>Clean!H93</f>
        <v>27</v>
      </c>
      <c r="C93" s="10" t="str">
        <f>Clean!I93</f>
        <v>D</v>
      </c>
      <c r="D93" s="10">
        <f>Clean!D93</f>
        <v>92</v>
      </c>
      <c r="E93" s="10">
        <f>Clean!A93</f>
        <v>46.779556999999997</v>
      </c>
      <c r="F93" s="10">
        <f>Clean!B93</f>
        <v>-117.078198999999</v>
      </c>
      <c r="G93" s="10">
        <v>2015</v>
      </c>
      <c r="H93" s="10" t="str">
        <f>Clean!C93</f>
        <v>GPHY15_GB_C7_92_27-D</v>
      </c>
      <c r="I93" s="10" t="str">
        <f>Clean!F93</f>
        <v>GB</v>
      </c>
      <c r="J93" s="10">
        <f>IF(Clean!O93&gt;0,Clean!O93,"")</f>
        <v>587</v>
      </c>
    </row>
    <row r="94" spans="1:10" x14ac:dyDescent="0.3">
      <c r="A94" s="10" t="s">
        <v>391</v>
      </c>
      <c r="B94" s="10">
        <f>Clean!H94</f>
        <v>28</v>
      </c>
      <c r="C94" s="10" t="str">
        <f>Clean!I94</f>
        <v>D</v>
      </c>
      <c r="D94" s="10">
        <f>Clean!D94</f>
        <v>93</v>
      </c>
      <c r="E94" s="10">
        <f>Clean!A94</f>
        <v>46.779494</v>
      </c>
      <c r="F94" s="10">
        <f>Clean!B94</f>
        <v>-117.07778099999901</v>
      </c>
      <c r="G94" s="10">
        <v>2015</v>
      </c>
      <c r="H94" s="10" t="str">
        <f>Clean!C94</f>
        <v>GPHY15_GB_C8_93_28-D</v>
      </c>
      <c r="I94" s="10" t="str">
        <f>Clean!F94</f>
        <v>GB</v>
      </c>
      <c r="J94" s="10">
        <f>IF(Clean!O94&gt;0,Clean!O94,"")</f>
        <v>313</v>
      </c>
    </row>
    <row r="95" spans="1:10" x14ac:dyDescent="0.3">
      <c r="A95" s="10" t="s">
        <v>391</v>
      </c>
      <c r="B95" s="10">
        <f>Clean!H95</f>
        <v>29</v>
      </c>
      <c r="C95" s="10" t="str">
        <f>Clean!I95</f>
        <v>D</v>
      </c>
      <c r="D95" s="10">
        <f>Clean!D95</f>
        <v>94</v>
      </c>
      <c r="E95" s="10">
        <f>Clean!A95</f>
        <v>46.779657999999998</v>
      </c>
      <c r="F95" s="10">
        <f>Clean!B95</f>
        <v>-117.077362999999</v>
      </c>
      <c r="G95" s="10">
        <v>2015</v>
      </c>
      <c r="H95" s="10" t="str">
        <f>Clean!C95</f>
        <v>GPHY15_GB_C8_94_29-D</v>
      </c>
      <c r="I95" s="10" t="str">
        <f>Clean!F95</f>
        <v>GB</v>
      </c>
      <c r="J95" s="10">
        <f>IF(Clean!O95&gt;0,Clean!O95,"")</f>
        <v>338</v>
      </c>
    </row>
    <row r="96" spans="1:10" x14ac:dyDescent="0.3">
      <c r="A96" s="10" t="s">
        <v>391</v>
      </c>
      <c r="B96" s="10">
        <f>Clean!H96</f>
        <v>3</v>
      </c>
      <c r="C96" s="10" t="str">
        <f>Clean!I96</f>
        <v>E</v>
      </c>
      <c r="D96" s="10">
        <f>Clean!D96</f>
        <v>95</v>
      </c>
      <c r="E96" s="10">
        <f>Clean!A96</f>
        <v>46.779716819999997</v>
      </c>
      <c r="F96" s="10">
        <f>Clean!B96</f>
        <v>-117.088073042999</v>
      </c>
      <c r="G96" s="10">
        <v>2015</v>
      </c>
      <c r="H96" s="10" t="str">
        <f>Clean!C96</f>
        <v>GPHY15_WW_A1_95_3-E</v>
      </c>
      <c r="I96" s="10" t="str">
        <f>Clean!F96</f>
        <v>WW</v>
      </c>
      <c r="J96" s="10">
        <f>IF(Clean!O96&gt;0,Clean!O96,"")</f>
        <v>674</v>
      </c>
    </row>
    <row r="97" spans="1:10" x14ac:dyDescent="0.3">
      <c r="A97" s="10" t="s">
        <v>391</v>
      </c>
      <c r="B97" s="10">
        <f>Clean!H97</f>
        <v>4</v>
      </c>
      <c r="C97" s="10" t="str">
        <f>Clean!I97</f>
        <v>E</v>
      </c>
      <c r="D97" s="10">
        <f>Clean!D97</f>
        <v>96</v>
      </c>
      <c r="E97" s="10">
        <f>Clean!A97</f>
        <v>46.779699999999998</v>
      </c>
      <c r="F97" s="10">
        <f>Clean!B97</f>
        <v>-117.087662999999</v>
      </c>
      <c r="G97" s="10">
        <v>2015</v>
      </c>
      <c r="H97" s="10" t="str">
        <f>Clean!C97</f>
        <v>GPHY15_WW_A1_96_4-E</v>
      </c>
      <c r="I97" s="10" t="str">
        <f>Clean!F97</f>
        <v>WW</v>
      </c>
      <c r="J97" s="10">
        <f>IF(Clean!O97&gt;0,Clean!O97,"")</f>
        <v>780</v>
      </c>
    </row>
    <row r="98" spans="1:10" x14ac:dyDescent="0.3">
      <c r="A98" s="10" t="s">
        <v>391</v>
      </c>
      <c r="B98" s="10">
        <f>Clean!H98</f>
        <v>5</v>
      </c>
      <c r="C98" s="10" t="str">
        <f>Clean!I98</f>
        <v>E</v>
      </c>
      <c r="D98" s="10">
        <f>Clean!D98</f>
        <v>97</v>
      </c>
      <c r="E98" s="10">
        <f>Clean!A98</f>
        <v>46.779873000000002</v>
      </c>
      <c r="F98" s="10">
        <f>Clean!B98</f>
        <v>-117.087244999999</v>
      </c>
      <c r="G98" s="10">
        <v>2015</v>
      </c>
      <c r="H98" s="10" t="str">
        <f>Clean!C98</f>
        <v>GPHY15_WW_A2_97_5-E</v>
      </c>
      <c r="I98" s="10" t="str">
        <f>Clean!F98</f>
        <v>WW</v>
      </c>
      <c r="J98" s="10">
        <f>IF(Clean!O98&gt;0,Clean!O98,"")</f>
        <v>932</v>
      </c>
    </row>
    <row r="99" spans="1:10" x14ac:dyDescent="0.3">
      <c r="A99" s="10" t="s">
        <v>391</v>
      </c>
      <c r="B99" s="10">
        <f>Clean!H99</f>
        <v>6</v>
      </c>
      <c r="C99" s="10" t="str">
        <f>Clean!I99</f>
        <v>E</v>
      </c>
      <c r="D99" s="10">
        <f>Clean!D99</f>
        <v>98</v>
      </c>
      <c r="E99" s="10">
        <f>Clean!A99</f>
        <v>46.779850000000003</v>
      </c>
      <c r="F99" s="10">
        <f>Clean!B99</f>
        <v>-117.086826999999</v>
      </c>
      <c r="G99" s="10">
        <v>2015</v>
      </c>
      <c r="H99" s="10" t="str">
        <f>Clean!C99</f>
        <v>GPHY15_WW_A3_98_6-E</v>
      </c>
      <c r="I99" s="10" t="str">
        <f>Clean!F99</f>
        <v>WW</v>
      </c>
      <c r="J99" s="10">
        <f>IF(Clean!O99&gt;0,Clean!O99,"")</f>
        <v>691</v>
      </c>
    </row>
    <row r="100" spans="1:10" x14ac:dyDescent="0.3">
      <c r="A100" s="10" t="s">
        <v>391</v>
      </c>
      <c r="B100" s="10">
        <f>Clean!H100</f>
        <v>7</v>
      </c>
      <c r="C100" s="10" t="str">
        <f>Clean!I100</f>
        <v>E</v>
      </c>
      <c r="D100" s="10">
        <f>Clean!D100</f>
        <v>99</v>
      </c>
      <c r="E100" s="10">
        <f>Clean!A100</f>
        <v>46.779935000000002</v>
      </c>
      <c r="F100" s="10">
        <f>Clean!B100</f>
        <v>-117.08640899999899</v>
      </c>
      <c r="G100" s="10">
        <v>2015</v>
      </c>
      <c r="H100" s="10" t="str">
        <f>Clean!C100</f>
        <v>GPHY15_WW_A3_99_7-E</v>
      </c>
      <c r="I100" s="10" t="str">
        <f>Clean!F100</f>
        <v>WW</v>
      </c>
      <c r="J100" s="10">
        <f>IF(Clean!O100&gt;0,Clean!O100,"")</f>
        <v>1367</v>
      </c>
    </row>
    <row r="101" spans="1:10" x14ac:dyDescent="0.3">
      <c r="A101" s="10" t="s">
        <v>391</v>
      </c>
      <c r="B101" s="10">
        <f>Clean!H101</f>
        <v>8</v>
      </c>
      <c r="C101" s="10" t="str">
        <f>Clean!I101</f>
        <v>E</v>
      </c>
      <c r="D101" s="10">
        <f>Clean!D101</f>
        <v>100</v>
      </c>
      <c r="E101" s="10">
        <f>Clean!A101</f>
        <v>46.779904999999999</v>
      </c>
      <c r="F101" s="10">
        <f>Clean!B101</f>
        <v>-117.085990999999</v>
      </c>
      <c r="G101" s="10">
        <v>2015</v>
      </c>
      <c r="H101" s="10" t="str">
        <f>Clean!C101</f>
        <v>GPHY15_WW_A4_100_8-E</v>
      </c>
      <c r="I101" s="10" t="str">
        <f>Clean!F101</f>
        <v>WW</v>
      </c>
      <c r="J101" s="10">
        <f>IF(Clean!O101&gt;0,Clean!O101,"")</f>
        <v>1243</v>
      </c>
    </row>
    <row r="102" spans="1:10" x14ac:dyDescent="0.3">
      <c r="A102" s="10" t="s">
        <v>391</v>
      </c>
      <c r="B102" s="10">
        <f>Clean!H102</f>
        <v>9</v>
      </c>
      <c r="C102" s="10" t="str">
        <f>Clean!I102</f>
        <v>E</v>
      </c>
      <c r="D102" s="10">
        <f>Clean!D102</f>
        <v>101</v>
      </c>
      <c r="E102" s="10">
        <f>Clean!A102</f>
        <v>46.779809999999998</v>
      </c>
      <c r="F102" s="10">
        <f>Clean!B102</f>
        <v>-117.085572999999</v>
      </c>
      <c r="G102" s="10">
        <v>2015</v>
      </c>
      <c r="H102" s="10" t="str">
        <f>Clean!C102</f>
        <v>GPHY15_WW_A5_101_9-E</v>
      </c>
      <c r="I102" s="10" t="str">
        <f>Clean!F102</f>
        <v>WW</v>
      </c>
      <c r="J102" s="10">
        <f>IF(Clean!O102&gt;0,Clean!O102,"")</f>
        <v>1148</v>
      </c>
    </row>
    <row r="103" spans="1:10" x14ac:dyDescent="0.3">
      <c r="A103" s="10" t="s">
        <v>391</v>
      </c>
      <c r="B103" s="10">
        <f>Clean!H103</f>
        <v>10</v>
      </c>
      <c r="C103" s="10" t="str">
        <f>Clean!I103</f>
        <v>E</v>
      </c>
      <c r="D103" s="10">
        <f>Clean!D103</f>
        <v>102</v>
      </c>
      <c r="E103" s="10">
        <f>Clean!A103</f>
        <v>46.779927999999998</v>
      </c>
      <c r="F103" s="10">
        <f>Clean!B103</f>
        <v>-117.08515499999901</v>
      </c>
      <c r="G103" s="10">
        <v>2015</v>
      </c>
      <c r="H103" s="10" t="str">
        <f>Clean!C103</f>
        <v>GPHY15_WW_A6_102_10-E</v>
      </c>
      <c r="I103" s="10" t="str">
        <f>Clean!F103</f>
        <v>WW</v>
      </c>
      <c r="J103" s="10">
        <f>IF(Clean!O103&gt;0,Clean!O103,"")</f>
        <v>1105</v>
      </c>
    </row>
    <row r="104" spans="1:10" x14ac:dyDescent="0.3">
      <c r="A104" s="10" t="s">
        <v>391</v>
      </c>
      <c r="B104" s="10">
        <f>Clean!H104</f>
        <v>11</v>
      </c>
      <c r="C104" s="10" t="str">
        <f>Clean!I104</f>
        <v>E</v>
      </c>
      <c r="D104" s="10">
        <f>Clean!D104</f>
        <v>103</v>
      </c>
      <c r="E104" s="10">
        <f>Clean!A104</f>
        <v>46.779775999999998</v>
      </c>
      <c r="F104" s="10">
        <f>Clean!B104</f>
        <v>-117.084736999999</v>
      </c>
      <c r="G104" s="10">
        <v>2015</v>
      </c>
      <c r="H104" s="10" t="str">
        <f>Clean!C104</f>
        <v>GPHY15_SC_B1_103_11-E</v>
      </c>
      <c r="I104" s="10" t="str">
        <f>Clean!F104</f>
        <v>SC</v>
      </c>
      <c r="J104" s="10">
        <f>IF(Clean!O104&gt;0,Clean!O104,"")</f>
        <v>384</v>
      </c>
    </row>
    <row r="105" spans="1:10" x14ac:dyDescent="0.3">
      <c r="A105" s="10" t="s">
        <v>391</v>
      </c>
      <c r="B105" s="10">
        <f>Clean!H105</f>
        <v>12</v>
      </c>
      <c r="C105" s="10" t="str">
        <f>Clean!I105</f>
        <v>E</v>
      </c>
      <c r="D105" s="10">
        <f>Clean!D105</f>
        <v>104</v>
      </c>
      <c r="E105" s="10">
        <f>Clean!A105</f>
        <v>46.779882972000003</v>
      </c>
      <c r="F105" s="10">
        <f>Clean!B105</f>
        <v>-117.084345216999</v>
      </c>
      <c r="G105" s="10">
        <v>2015</v>
      </c>
      <c r="H105" s="10" t="str">
        <f>Clean!C105</f>
        <v>GPHY15_SC_B1_104_12-E</v>
      </c>
      <c r="I105" s="10" t="str">
        <f>Clean!F105</f>
        <v>SC</v>
      </c>
      <c r="J105" s="10">
        <f>IF(Clean!O105&gt;0,Clean!O105,"")</f>
        <v>279</v>
      </c>
    </row>
    <row r="106" spans="1:10" x14ac:dyDescent="0.3">
      <c r="A106" s="10" t="s">
        <v>391</v>
      </c>
      <c r="B106" s="10">
        <f>Clean!H106</f>
        <v>13</v>
      </c>
      <c r="C106" s="10" t="str">
        <f>Clean!I106</f>
        <v>E</v>
      </c>
      <c r="D106" s="10">
        <f>Clean!D106</f>
        <v>105</v>
      </c>
      <c r="E106" s="10">
        <f>Clean!A106</f>
        <v>46.779817999999999</v>
      </c>
      <c r="F106" s="10">
        <f>Clean!B106</f>
        <v>-117.083900999999</v>
      </c>
      <c r="G106" s="10">
        <v>2015</v>
      </c>
      <c r="H106" s="10" t="str">
        <f>Clean!C106</f>
        <v>GPHY15_SC_B2_105_13-E</v>
      </c>
      <c r="I106" s="10" t="str">
        <f>Clean!F106</f>
        <v>SC</v>
      </c>
      <c r="J106" s="10">
        <f>IF(Clean!O106&gt;0,Clean!O106,"")</f>
        <v>215</v>
      </c>
    </row>
    <row r="107" spans="1:10" x14ac:dyDescent="0.3">
      <c r="A107" s="10" t="s">
        <v>391</v>
      </c>
      <c r="B107" s="10">
        <f>Clean!H107</f>
        <v>14</v>
      </c>
      <c r="C107" s="10" t="str">
        <f>Clean!I107</f>
        <v>E</v>
      </c>
      <c r="D107" s="10">
        <f>Clean!D107</f>
        <v>106</v>
      </c>
      <c r="E107" s="10">
        <f>Clean!A107</f>
        <v>46.779881000000003</v>
      </c>
      <c r="F107" s="10">
        <f>Clean!B107</f>
        <v>-117.08348299999901</v>
      </c>
      <c r="G107" s="10">
        <v>2015</v>
      </c>
      <c r="H107" s="10" t="str">
        <f>Clean!C107</f>
        <v>GPHY15_SC_B3_106_14-E</v>
      </c>
      <c r="I107" s="10" t="str">
        <f>Clean!F107</f>
        <v>SC</v>
      </c>
      <c r="J107" s="10">
        <f>IF(Clean!O107&gt;0,Clean!O107,"")</f>
        <v>307</v>
      </c>
    </row>
    <row r="108" spans="1:10" x14ac:dyDescent="0.3">
      <c r="A108" s="10" t="s">
        <v>391</v>
      </c>
      <c r="B108" s="10">
        <f>Clean!H108</f>
        <v>15</v>
      </c>
      <c r="C108" s="10" t="str">
        <f>Clean!I108</f>
        <v>E</v>
      </c>
      <c r="D108" s="10">
        <f>Clean!D108</f>
        <v>107</v>
      </c>
      <c r="E108" s="10">
        <f>Clean!A108</f>
        <v>46.779801999999997</v>
      </c>
      <c r="F108" s="10">
        <f>Clean!B108</f>
        <v>-117.083064999999</v>
      </c>
      <c r="G108" s="10">
        <v>2015</v>
      </c>
      <c r="H108" s="10" t="str">
        <f>Clean!C108</f>
        <v>GPHY15_WW_B4_107_15-E</v>
      </c>
      <c r="I108" s="10" t="str">
        <f>Clean!F108</f>
        <v>WW</v>
      </c>
      <c r="J108" s="10">
        <f>IF(Clean!O108&gt;0,Clean!O108,"")</f>
        <v>717</v>
      </c>
    </row>
    <row r="109" spans="1:10" x14ac:dyDescent="0.3">
      <c r="A109" s="10" t="s">
        <v>391</v>
      </c>
      <c r="B109" s="10">
        <f>Clean!H109</f>
        <v>16</v>
      </c>
      <c r="C109" s="10" t="str">
        <f>Clean!I109</f>
        <v>E</v>
      </c>
      <c r="D109" s="10">
        <f>Clean!D109</f>
        <v>108</v>
      </c>
      <c r="E109" s="10">
        <f>Clean!A109</f>
        <v>46.779871</v>
      </c>
      <c r="F109" s="10">
        <f>Clean!B109</f>
        <v>-117.082646999999</v>
      </c>
      <c r="G109" s="10">
        <v>2015</v>
      </c>
      <c r="H109" s="10" t="str">
        <f>Clean!C109</f>
        <v>GPHY15_SB_B5_108_16-E</v>
      </c>
      <c r="I109" s="10" t="str">
        <f>Clean!F109</f>
        <v>SB</v>
      </c>
      <c r="J109" s="10">
        <f>IF(Clean!O109&gt;0,Clean!O109,"")</f>
        <v>922</v>
      </c>
    </row>
    <row r="110" spans="1:10" x14ac:dyDescent="0.3">
      <c r="A110" s="10" t="s">
        <v>391</v>
      </c>
      <c r="B110" s="10">
        <f>Clean!H110</f>
        <v>17</v>
      </c>
      <c r="C110" s="10" t="str">
        <f>Clean!I110</f>
        <v>E</v>
      </c>
      <c r="D110" s="10">
        <f>Clean!D110</f>
        <v>109</v>
      </c>
      <c r="E110" s="10">
        <f>Clean!A110</f>
        <v>46.779879764999997</v>
      </c>
      <c r="F110" s="10">
        <f>Clean!B110</f>
        <v>-117.08219347599901</v>
      </c>
      <c r="G110" s="10">
        <v>2015</v>
      </c>
      <c r="H110" s="10" t="str">
        <f>Clean!C110</f>
        <v>GPHY15_GB_B6_109_17-E</v>
      </c>
      <c r="I110" s="10" t="str">
        <f>Clean!F110</f>
        <v>GB</v>
      </c>
      <c r="J110" s="10">
        <f>IF(Clean!O110&gt;0,Clean!O110,"")</f>
        <v>490</v>
      </c>
    </row>
    <row r="111" spans="1:10" x14ac:dyDescent="0.3">
      <c r="A111" s="10" t="s">
        <v>391</v>
      </c>
      <c r="B111" s="10">
        <f>Clean!H111</f>
        <v>18</v>
      </c>
      <c r="C111" s="10" t="str">
        <f>Clean!I111</f>
        <v>E</v>
      </c>
      <c r="D111" s="10">
        <f>Clean!D111</f>
        <v>110</v>
      </c>
      <c r="E111" s="10">
        <f>Clean!A111</f>
        <v>46.779670449999998</v>
      </c>
      <c r="F111" s="10">
        <f>Clean!B111</f>
        <v>-117.081753308999</v>
      </c>
      <c r="G111" s="10">
        <v>2015</v>
      </c>
      <c r="H111" s="10" t="str">
        <f>Clean!C111</f>
        <v>GPHY15_GB_C1_110_18-E</v>
      </c>
      <c r="I111" s="10" t="str">
        <f>Clean!F111</f>
        <v>GB</v>
      </c>
      <c r="J111" s="10">
        <f>IF(Clean!O111&gt;0,Clean!O111,"")</f>
        <v>269</v>
      </c>
    </row>
    <row r="112" spans="1:10" x14ac:dyDescent="0.3">
      <c r="A112" s="10" t="s">
        <v>391</v>
      </c>
      <c r="B112" s="10">
        <f>Clean!H112</f>
        <v>19</v>
      </c>
      <c r="C112" s="10" t="str">
        <f>Clean!I112</f>
        <v>E</v>
      </c>
      <c r="D112" s="10">
        <f>Clean!D112</f>
        <v>111</v>
      </c>
      <c r="E112" s="10">
        <f>Clean!A112</f>
        <v>46.779848999999999</v>
      </c>
      <c r="F112" s="10">
        <f>Clean!B112</f>
        <v>-117.081392999999</v>
      </c>
      <c r="G112" s="10">
        <v>2015</v>
      </c>
      <c r="H112" s="10" t="str">
        <f>Clean!C112</f>
        <v>GPHY15_GB_C1_111_19-E</v>
      </c>
      <c r="I112" s="10" t="str">
        <f>Clean!F112</f>
        <v>GB</v>
      </c>
      <c r="J112" s="10">
        <f>IF(Clean!O112&gt;0,Clean!O112,"")</f>
        <v>260</v>
      </c>
    </row>
    <row r="113" spans="1:10" x14ac:dyDescent="0.3">
      <c r="A113" s="10" t="s">
        <v>391</v>
      </c>
      <c r="B113" s="10">
        <f>Clean!H113</f>
        <v>20</v>
      </c>
      <c r="C113" s="10" t="str">
        <f>Clean!I113</f>
        <v>E</v>
      </c>
      <c r="D113" s="10">
        <f>Clean!D113</f>
        <v>112</v>
      </c>
      <c r="E113" s="10">
        <f>Clean!A113</f>
        <v>46.779851000000001</v>
      </c>
      <c r="F113" s="10">
        <f>Clean!B113</f>
        <v>-117.080974999999</v>
      </c>
      <c r="G113" s="10">
        <v>2015</v>
      </c>
      <c r="H113" s="10" t="str">
        <f>Clean!C113</f>
        <v>GPHY15_SC_C2_112_20-E</v>
      </c>
      <c r="I113" s="10" t="str">
        <f>Clean!F113</f>
        <v>SC</v>
      </c>
      <c r="J113" s="10">
        <f>IF(Clean!O113&gt;0,Clean!O113,"")</f>
        <v>307</v>
      </c>
    </row>
    <row r="114" spans="1:10" x14ac:dyDescent="0.3">
      <c r="A114" s="10" t="s">
        <v>391</v>
      </c>
      <c r="B114" s="10">
        <f>Clean!H114</f>
        <v>21</v>
      </c>
      <c r="C114" s="10" t="str">
        <f>Clean!I114</f>
        <v>E</v>
      </c>
      <c r="D114" s="10">
        <f>Clean!D114</f>
        <v>113</v>
      </c>
      <c r="E114" s="10">
        <f>Clean!A114</f>
        <v>46.779690625999997</v>
      </c>
      <c r="F114" s="10">
        <f>Clean!B114</f>
        <v>-117.08053908599901</v>
      </c>
      <c r="G114" s="10">
        <v>2015</v>
      </c>
      <c r="H114" s="10" t="str">
        <f>Clean!C114</f>
        <v>GPHY15_SW_C3_113_21-E</v>
      </c>
      <c r="I114" s="10" t="str">
        <f>Clean!F114</f>
        <v>SW</v>
      </c>
      <c r="J114" s="10">
        <f>IF(Clean!O114&gt;0,Clean!O114,"")</f>
        <v>478</v>
      </c>
    </row>
    <row r="115" spans="1:10" x14ac:dyDescent="0.3">
      <c r="A115" s="10" t="s">
        <v>391</v>
      </c>
      <c r="B115" s="10">
        <f>Clean!H115</f>
        <v>22</v>
      </c>
      <c r="C115" s="10" t="str">
        <f>Clean!I115</f>
        <v>E</v>
      </c>
      <c r="D115" s="10">
        <f>Clean!D115</f>
        <v>114</v>
      </c>
      <c r="E115" s="10">
        <f>Clean!A115</f>
        <v>46.779969999999999</v>
      </c>
      <c r="F115" s="10">
        <f>Clean!B115</f>
        <v>-117.08013899999899</v>
      </c>
      <c r="G115" s="10">
        <v>2015</v>
      </c>
      <c r="H115" s="10" t="str">
        <f>Clean!C115</f>
        <v>GPHY15_SW_C3_114_22-E</v>
      </c>
      <c r="I115" s="10" t="str">
        <f>Clean!F115</f>
        <v>SW</v>
      </c>
      <c r="J115" s="10">
        <f>IF(Clean!O115&gt;0,Clean!O115,"")</f>
        <v>253</v>
      </c>
    </row>
    <row r="116" spans="1:10" x14ac:dyDescent="0.3">
      <c r="A116" s="10" t="s">
        <v>391</v>
      </c>
      <c r="B116" s="10">
        <f>Clean!H116</f>
        <v>23</v>
      </c>
      <c r="C116" s="10" t="str">
        <f>Clean!I116</f>
        <v>E</v>
      </c>
      <c r="D116" s="10">
        <f>Clean!D116</f>
        <v>115</v>
      </c>
      <c r="E116" s="10">
        <f>Clean!A116</f>
        <v>46.779924626000003</v>
      </c>
      <c r="F116" s="10">
        <f>Clean!B116</f>
        <v>-117.079703085999</v>
      </c>
      <c r="G116" s="10">
        <v>2015</v>
      </c>
      <c r="H116" s="10" t="str">
        <f>Clean!C116</f>
        <v>GPHY15_GB_C4_115_23-E</v>
      </c>
      <c r="I116" s="10" t="str">
        <f>Clean!F116</f>
        <v>GB</v>
      </c>
      <c r="J116" s="10">
        <f>IF(Clean!O116&gt;0,Clean!O116,"")</f>
        <v>266</v>
      </c>
    </row>
    <row r="117" spans="1:10" x14ac:dyDescent="0.3">
      <c r="A117" s="10" t="s">
        <v>391</v>
      </c>
      <c r="B117" s="10">
        <f>Clean!H117</f>
        <v>24</v>
      </c>
      <c r="C117" s="10" t="str">
        <f>Clean!I117</f>
        <v>E</v>
      </c>
      <c r="D117" s="10">
        <f>Clean!D117</f>
        <v>116</v>
      </c>
      <c r="E117" s="10">
        <f>Clean!A117</f>
        <v>46.779904999999999</v>
      </c>
      <c r="F117" s="10">
        <f>Clean!B117</f>
        <v>-117.079302999999</v>
      </c>
      <c r="G117" s="10">
        <v>2015</v>
      </c>
      <c r="H117" s="10" t="str">
        <f>Clean!C117</f>
        <v>GPHY15_GB_C4_116_24-E</v>
      </c>
      <c r="I117" s="10" t="str">
        <f>Clean!F117</f>
        <v>GB</v>
      </c>
      <c r="J117" s="10">
        <f>IF(Clean!O117&gt;0,Clean!O117,"")</f>
        <v>353</v>
      </c>
    </row>
    <row r="118" spans="1:10" x14ac:dyDescent="0.3">
      <c r="A118" s="10" t="s">
        <v>391</v>
      </c>
      <c r="B118" s="10">
        <f>Clean!H118</f>
        <v>25</v>
      </c>
      <c r="C118" s="10" t="str">
        <f>Clean!I118</f>
        <v>E</v>
      </c>
      <c r="D118" s="10">
        <f>Clean!D118</f>
        <v>117</v>
      </c>
      <c r="E118" s="10">
        <f>Clean!A118</f>
        <v>46.779826</v>
      </c>
      <c r="F118" s="10">
        <f>Clean!B118</f>
        <v>-117.078884999999</v>
      </c>
      <c r="G118" s="10">
        <v>2015</v>
      </c>
      <c r="H118" s="10" t="str">
        <f>Clean!C118</f>
        <v>GPHY15_GB_C5_117_25-E</v>
      </c>
      <c r="I118" s="10" t="str">
        <f>Clean!F118</f>
        <v>GB</v>
      </c>
      <c r="J118" s="10">
        <f>IF(Clean!O118&gt;0,Clean!O118,"")</f>
        <v>561</v>
      </c>
    </row>
    <row r="119" spans="1:10" x14ac:dyDescent="0.3">
      <c r="A119" s="10" t="s">
        <v>391</v>
      </c>
      <c r="B119" s="10">
        <f>Clean!H119</f>
        <v>26</v>
      </c>
      <c r="C119" s="10" t="str">
        <f>Clean!I119</f>
        <v>E</v>
      </c>
      <c r="D119" s="10">
        <f>Clean!D119</f>
        <v>118</v>
      </c>
      <c r="E119" s="10">
        <f>Clean!A119</f>
        <v>46.779837999999998</v>
      </c>
      <c r="F119" s="10">
        <f>Clean!B119</f>
        <v>-117.07846699999899</v>
      </c>
      <c r="G119" s="10">
        <v>2015</v>
      </c>
      <c r="H119" s="10" t="str">
        <f>Clean!C119</f>
        <v>GPHY15_GB_C6_118_26-E</v>
      </c>
      <c r="I119" s="10" t="str">
        <f>Clean!F119</f>
        <v>GB</v>
      </c>
      <c r="J119" s="10">
        <f>IF(Clean!O119&gt;0,Clean!O119,"")</f>
        <v>292</v>
      </c>
    </row>
    <row r="120" spans="1:10" x14ac:dyDescent="0.3">
      <c r="A120" s="10" t="s">
        <v>391</v>
      </c>
      <c r="B120" s="10">
        <f>Clean!H120</f>
        <v>27</v>
      </c>
      <c r="C120" s="10" t="str">
        <f>Clean!I120</f>
        <v>E</v>
      </c>
      <c r="D120" s="10">
        <f>Clean!D120</f>
        <v>119</v>
      </c>
      <c r="E120" s="10">
        <f>Clean!A120</f>
        <v>46.779826634000003</v>
      </c>
      <c r="F120" s="10">
        <f>Clean!B120</f>
        <v>-117.078019159999</v>
      </c>
      <c r="G120" s="10">
        <v>2015</v>
      </c>
      <c r="H120" s="10" t="str">
        <f>Clean!C120</f>
        <v>GPHY15_GB_C7_119_27-E</v>
      </c>
      <c r="I120" s="10" t="str">
        <f>Clean!F120</f>
        <v>GB</v>
      </c>
      <c r="J120" s="10">
        <f>IF(Clean!O120&gt;0,Clean!O120,"")</f>
        <v>504</v>
      </c>
    </row>
    <row r="121" spans="1:10" x14ac:dyDescent="0.3">
      <c r="A121" s="10" t="s">
        <v>391</v>
      </c>
      <c r="B121" s="10">
        <f>Clean!H121</f>
        <v>28</v>
      </c>
      <c r="C121" s="10" t="str">
        <f>Clean!I121</f>
        <v>E</v>
      </c>
      <c r="D121" s="10">
        <f>Clean!D121</f>
        <v>120</v>
      </c>
      <c r="E121" s="10">
        <f>Clean!A121</f>
        <v>46.779780000000002</v>
      </c>
      <c r="F121" s="10">
        <f>Clean!B121</f>
        <v>-117.077630999999</v>
      </c>
      <c r="G121" s="10">
        <v>2015</v>
      </c>
      <c r="H121" s="10" t="str">
        <f>Clean!C121</f>
        <v>GPHY15_GB_C7_120_28-E</v>
      </c>
      <c r="I121" s="10" t="str">
        <f>Clean!F121</f>
        <v>GB</v>
      </c>
      <c r="J121" s="10">
        <f>IF(Clean!O121&gt;0,Clean!O121,"")</f>
        <v>361</v>
      </c>
    </row>
    <row r="122" spans="1:10" x14ac:dyDescent="0.3">
      <c r="A122" s="10" t="s">
        <v>391</v>
      </c>
      <c r="B122" s="10">
        <f>Clean!H122</f>
        <v>29</v>
      </c>
      <c r="C122" s="10" t="str">
        <f>Clean!I122</f>
        <v>E</v>
      </c>
      <c r="D122" s="10">
        <f>Clean!D122</f>
        <v>121</v>
      </c>
      <c r="E122" s="10">
        <f>Clean!A122</f>
        <v>46.779944</v>
      </c>
      <c r="F122" s="10">
        <f>Clean!B122</f>
        <v>-117.07721299999901</v>
      </c>
      <c r="G122" s="10">
        <v>2015</v>
      </c>
      <c r="H122" s="10" t="str">
        <f>Clean!C122</f>
        <v>GPHY15_GB_C8_121_29-E</v>
      </c>
      <c r="I122" s="10" t="str">
        <f>Clean!F122</f>
        <v>GB</v>
      </c>
      <c r="J122" s="10">
        <f>IF(Clean!O122&gt;0,Clean!O122,"")</f>
        <v>151</v>
      </c>
    </row>
    <row r="123" spans="1:10" x14ac:dyDescent="0.3">
      <c r="A123" s="10" t="s">
        <v>391</v>
      </c>
      <c r="B123" s="10">
        <f>Clean!H123</f>
        <v>4</v>
      </c>
      <c r="C123" s="10" t="str">
        <f>Clean!I123</f>
        <v>F</v>
      </c>
      <c r="D123" s="10">
        <f>Clean!D123</f>
        <v>122</v>
      </c>
      <c r="E123" s="10">
        <f>Clean!A123</f>
        <v>46.779986000000001</v>
      </c>
      <c r="F123" s="10">
        <f>Clean!B123</f>
        <v>-117.08769899999901</v>
      </c>
      <c r="G123" s="10">
        <v>2015</v>
      </c>
      <c r="H123" s="10" t="str">
        <f>Clean!C123</f>
        <v>GPHY15_WW_A1_122_4-F</v>
      </c>
      <c r="I123" s="10" t="str">
        <f>Clean!F123</f>
        <v>WW</v>
      </c>
      <c r="J123" s="10">
        <f>IF(Clean!O123&gt;0,Clean!O123,"")</f>
        <v>832</v>
      </c>
    </row>
    <row r="124" spans="1:10" x14ac:dyDescent="0.3">
      <c r="A124" s="10" t="s">
        <v>391</v>
      </c>
      <c r="B124" s="10">
        <f>Clean!H124</f>
        <v>5</v>
      </c>
      <c r="C124" s="10" t="str">
        <f>Clean!I124</f>
        <v>F</v>
      </c>
      <c r="D124" s="10">
        <f>Clean!D124</f>
        <v>123</v>
      </c>
      <c r="E124" s="10">
        <f>Clean!A124</f>
        <v>46.780158999999998</v>
      </c>
      <c r="F124" s="10">
        <f>Clean!B124</f>
        <v>-117.087280999999</v>
      </c>
      <c r="G124" s="10">
        <v>2015</v>
      </c>
      <c r="H124" s="10" t="str">
        <f>Clean!C124</f>
        <v>GPHY15_WW_A1_123_5-F</v>
      </c>
      <c r="I124" s="10" t="str">
        <f>Clean!F124</f>
        <v>WW</v>
      </c>
      <c r="J124" s="10">
        <f>IF(Clean!O124&gt;0,Clean!O124,"")</f>
        <v>981</v>
      </c>
    </row>
    <row r="125" spans="1:10" x14ac:dyDescent="0.3">
      <c r="A125" s="10" t="s">
        <v>391</v>
      </c>
      <c r="B125" s="10">
        <f>Clean!H125</f>
        <v>6</v>
      </c>
      <c r="C125" s="10" t="str">
        <f>Clean!I125</f>
        <v>F</v>
      </c>
      <c r="D125" s="10">
        <f>Clean!D125</f>
        <v>124</v>
      </c>
      <c r="E125" s="10">
        <f>Clean!A125</f>
        <v>46.780135999999999</v>
      </c>
      <c r="F125" s="10">
        <f>Clean!B125</f>
        <v>-117.086862999999</v>
      </c>
      <c r="G125" s="10">
        <v>2015</v>
      </c>
      <c r="H125" s="10" t="str">
        <f>Clean!C125</f>
        <v>GPHY15_WW_A2_124_6-F</v>
      </c>
      <c r="I125" s="10" t="str">
        <f>Clean!F125</f>
        <v>WW</v>
      </c>
      <c r="J125" s="10">
        <f>IF(Clean!O125&gt;0,Clean!O125,"")</f>
        <v>927</v>
      </c>
    </row>
    <row r="126" spans="1:10" x14ac:dyDescent="0.3">
      <c r="A126" s="10" t="s">
        <v>391</v>
      </c>
      <c r="B126" s="10">
        <f>Clean!H126</f>
        <v>7</v>
      </c>
      <c r="C126" s="10" t="str">
        <f>Clean!I126</f>
        <v>F</v>
      </c>
      <c r="D126" s="10">
        <f>Clean!D126</f>
        <v>125</v>
      </c>
      <c r="E126" s="10">
        <f>Clean!A126</f>
        <v>46.780220999999997</v>
      </c>
      <c r="F126" s="10">
        <f>Clean!B126</f>
        <v>-117.086444999999</v>
      </c>
      <c r="G126" s="10">
        <v>2015</v>
      </c>
      <c r="H126" s="10" t="str">
        <f>Clean!C126</f>
        <v>GPHY15_WW_A3_125_7-F</v>
      </c>
      <c r="I126" s="10" t="str">
        <f>Clean!F126</f>
        <v>WW</v>
      </c>
      <c r="J126" s="10">
        <f>IF(Clean!O126&gt;0,Clean!O126,"")</f>
        <v>1093</v>
      </c>
    </row>
    <row r="127" spans="1:10" x14ac:dyDescent="0.3">
      <c r="A127" s="10" t="s">
        <v>391</v>
      </c>
      <c r="B127" s="10">
        <f>Clean!H127</f>
        <v>8</v>
      </c>
      <c r="C127" s="10" t="str">
        <f>Clean!I127</f>
        <v>F</v>
      </c>
      <c r="D127" s="10">
        <f>Clean!D127</f>
        <v>126</v>
      </c>
      <c r="E127" s="10">
        <f>Clean!A127</f>
        <v>46.780183815000001</v>
      </c>
      <c r="F127" s="10">
        <f>Clean!B127</f>
        <v>-117.086011274999</v>
      </c>
      <c r="G127" s="10">
        <v>2015</v>
      </c>
      <c r="H127" s="10" t="str">
        <f>Clean!C127</f>
        <v>GPHY15_WW_A4_126_8-F</v>
      </c>
      <c r="I127" s="10" t="str">
        <f>Clean!F127</f>
        <v>WW</v>
      </c>
      <c r="J127" s="10">
        <f>IF(Clean!O127&gt;0,Clean!O127,"")</f>
        <v>1166</v>
      </c>
    </row>
    <row r="128" spans="1:10" x14ac:dyDescent="0.3">
      <c r="A128" s="10" t="s">
        <v>391</v>
      </c>
      <c r="B128" s="10">
        <f>Clean!H128</f>
        <v>9</v>
      </c>
      <c r="C128" s="10" t="str">
        <f>Clean!I128</f>
        <v>F</v>
      </c>
      <c r="D128" s="10">
        <f>Clean!D128</f>
        <v>127</v>
      </c>
      <c r="E128" s="10">
        <f>Clean!A128</f>
        <v>46.780088814999999</v>
      </c>
      <c r="F128" s="10">
        <f>Clean!B128</f>
        <v>-117.085593274999</v>
      </c>
      <c r="G128" s="10">
        <v>2015</v>
      </c>
      <c r="H128" s="10" t="str">
        <f>Clean!C128</f>
        <v>GPHY15_WW_A5_127_9-F</v>
      </c>
      <c r="I128" s="10" t="str">
        <f>Clean!F128</f>
        <v>WW</v>
      </c>
      <c r="J128" s="10">
        <f>IF(Clean!O128&gt;0,Clean!O128,"")</f>
        <v>1554</v>
      </c>
    </row>
    <row r="129" spans="1:10" x14ac:dyDescent="0.3">
      <c r="A129" s="10" t="s">
        <v>391</v>
      </c>
      <c r="B129" s="10">
        <f>Clean!H129</f>
        <v>10</v>
      </c>
      <c r="C129" s="10" t="str">
        <f>Clean!I129</f>
        <v>F</v>
      </c>
      <c r="D129" s="10">
        <f>Clean!D129</f>
        <v>128</v>
      </c>
      <c r="E129" s="10">
        <f>Clean!A129</f>
        <v>46.780214000000001</v>
      </c>
      <c r="F129" s="10">
        <f>Clean!B129</f>
        <v>-117.085190999999</v>
      </c>
      <c r="G129" s="10">
        <v>2015</v>
      </c>
      <c r="H129" s="10" t="str">
        <f>Clean!C129</f>
        <v>GPHY15_WW_A5_128_10-F</v>
      </c>
      <c r="I129" s="10" t="str">
        <f>Clean!F129</f>
        <v>WW</v>
      </c>
      <c r="J129" s="10">
        <f>IF(Clean!O129&gt;0,Clean!O129,"")</f>
        <v>937</v>
      </c>
    </row>
    <row r="130" spans="1:10" x14ac:dyDescent="0.3">
      <c r="A130" s="10" t="s">
        <v>391</v>
      </c>
      <c r="B130" s="10">
        <f>Clean!H130</f>
        <v>11</v>
      </c>
      <c r="C130" s="10" t="str">
        <f>Clean!I130</f>
        <v>F</v>
      </c>
      <c r="D130" s="10">
        <f>Clean!D130</f>
        <v>129</v>
      </c>
      <c r="E130" s="10">
        <f>Clean!A130</f>
        <v>46.780062000000001</v>
      </c>
      <c r="F130" s="10">
        <f>Clean!B130</f>
        <v>-117.084772999999</v>
      </c>
      <c r="G130" s="10">
        <v>2015</v>
      </c>
      <c r="H130" s="10" t="str">
        <f>Clean!C130</f>
        <v>GPHY15_WW_A6_129_11-F</v>
      </c>
      <c r="I130" s="10" t="str">
        <f>Clean!F130</f>
        <v>WW</v>
      </c>
      <c r="J130" s="10">
        <f>IF(Clean!O130&gt;0,Clean!O130,"")</f>
        <v>1087</v>
      </c>
    </row>
    <row r="131" spans="1:10" x14ac:dyDescent="0.3">
      <c r="A131" s="10" t="s">
        <v>391</v>
      </c>
      <c r="B131" s="10">
        <f>Clean!H131</f>
        <v>12</v>
      </c>
      <c r="C131" s="10" t="str">
        <f>Clean!I131</f>
        <v>F</v>
      </c>
      <c r="D131" s="10">
        <f>Clean!D131</f>
        <v>130</v>
      </c>
      <c r="E131" s="10">
        <f>Clean!A131</f>
        <v>46.780150999999996</v>
      </c>
      <c r="F131" s="10">
        <f>Clean!B131</f>
        <v>-117.08435499999899</v>
      </c>
      <c r="G131" s="10">
        <v>2015</v>
      </c>
      <c r="H131" s="10" t="str">
        <f>Clean!C131</f>
        <v>GPHY15_SC_B1_130_12-F</v>
      </c>
      <c r="I131" s="10" t="str">
        <f>Clean!F131</f>
        <v>SC</v>
      </c>
      <c r="J131" s="10">
        <f>IF(Clean!O131&gt;0,Clean!O131,"")</f>
        <v>249</v>
      </c>
    </row>
    <row r="132" spans="1:10" x14ac:dyDescent="0.3">
      <c r="A132" s="10" t="s">
        <v>391</v>
      </c>
      <c r="B132" s="10">
        <f>Clean!H132</f>
        <v>13</v>
      </c>
      <c r="C132" s="10" t="str">
        <f>Clean!I132</f>
        <v>F</v>
      </c>
      <c r="D132" s="10">
        <f>Clean!D132</f>
        <v>131</v>
      </c>
      <c r="E132" s="10">
        <f>Clean!A132</f>
        <v>46.780104000000001</v>
      </c>
      <c r="F132" s="10">
        <f>Clean!B132</f>
        <v>-117.083936999999</v>
      </c>
      <c r="G132" s="10">
        <v>2015</v>
      </c>
      <c r="H132" s="10" t="str">
        <f>Clean!C132</f>
        <v>GPHY15_SC_B2_131_13-F</v>
      </c>
      <c r="I132" s="10" t="str">
        <f>Clean!F132</f>
        <v>SC</v>
      </c>
      <c r="J132" s="10">
        <f>IF(Clean!O132&gt;0,Clean!O132,"")</f>
        <v>456</v>
      </c>
    </row>
    <row r="133" spans="1:10" x14ac:dyDescent="0.3">
      <c r="A133" s="10" t="s">
        <v>391</v>
      </c>
      <c r="B133" s="10">
        <f>Clean!H133</f>
        <v>14</v>
      </c>
      <c r="C133" s="10" t="str">
        <f>Clean!I133</f>
        <v>F</v>
      </c>
      <c r="D133" s="10">
        <f>Clean!D133</f>
        <v>132</v>
      </c>
      <c r="E133" s="10">
        <f>Clean!A133</f>
        <v>46.780166999999999</v>
      </c>
      <c r="F133" s="10">
        <f>Clean!B133</f>
        <v>-117.083518999999</v>
      </c>
      <c r="G133" s="10">
        <v>2015</v>
      </c>
      <c r="H133" s="10" t="str">
        <f>Clean!C133</f>
        <v>GPHY15_SC_B2_132_14-F</v>
      </c>
      <c r="I133" s="10" t="str">
        <f>Clean!F133</f>
        <v>SC</v>
      </c>
      <c r="J133" s="10">
        <f>IF(Clean!O133&gt;0,Clean!O133,"")</f>
        <v>400</v>
      </c>
    </row>
    <row r="134" spans="1:10" x14ac:dyDescent="0.3">
      <c r="A134" s="10" t="s">
        <v>391</v>
      </c>
      <c r="B134" s="10">
        <f>Clean!H134</f>
        <v>15</v>
      </c>
      <c r="C134" s="10" t="str">
        <f>Clean!I134</f>
        <v>F</v>
      </c>
      <c r="D134" s="10">
        <f>Clean!D134</f>
        <v>133</v>
      </c>
      <c r="E134" s="10">
        <f>Clean!A134</f>
        <v>46.780087999999999</v>
      </c>
      <c r="F134" s="10">
        <f>Clean!B134</f>
        <v>-117.083100999999</v>
      </c>
      <c r="G134" s="10">
        <v>2015</v>
      </c>
      <c r="H134" s="10" t="str">
        <f>Clean!C134</f>
        <v>GPHY15_SC_B3_133_15-F</v>
      </c>
      <c r="I134" s="10" t="str">
        <f>Clean!F134</f>
        <v>SC</v>
      </c>
      <c r="J134" s="10">
        <f>IF(Clean!O134&gt;0,Clean!O134,"")</f>
        <v>375</v>
      </c>
    </row>
    <row r="135" spans="1:10" x14ac:dyDescent="0.3">
      <c r="A135" s="10" t="s">
        <v>391</v>
      </c>
      <c r="B135" s="10">
        <f>Clean!H135</f>
        <v>16</v>
      </c>
      <c r="C135" s="10" t="str">
        <f>Clean!I135</f>
        <v>F</v>
      </c>
      <c r="D135" s="10">
        <f>Clean!D135</f>
        <v>134</v>
      </c>
      <c r="E135" s="10">
        <f>Clean!A135</f>
        <v>46.780157000000003</v>
      </c>
      <c r="F135" s="10">
        <f>Clean!B135</f>
        <v>-117.08268299999899</v>
      </c>
      <c r="G135" s="10">
        <v>2015</v>
      </c>
      <c r="H135" s="10" t="str">
        <f>Clean!C135</f>
        <v>GPHY15_WW_B4_134_16-F</v>
      </c>
      <c r="I135" s="10" t="str">
        <f>Clean!F135</f>
        <v>WW</v>
      </c>
      <c r="J135" s="10">
        <f>IF(Clean!O135&gt;0,Clean!O135,"")</f>
        <v>930</v>
      </c>
    </row>
    <row r="136" spans="1:10" x14ac:dyDescent="0.3">
      <c r="A136" s="10" t="s">
        <v>391</v>
      </c>
      <c r="B136" s="10">
        <f>Clean!H136</f>
        <v>17</v>
      </c>
      <c r="C136" s="10" t="str">
        <f>Clean!I136</f>
        <v>F</v>
      </c>
      <c r="D136" s="10">
        <f>Clean!D136</f>
        <v>135</v>
      </c>
      <c r="E136" s="10">
        <f>Clean!A136</f>
        <v>46.780194000000002</v>
      </c>
      <c r="F136" s="10">
        <f>Clean!B136</f>
        <v>-117.082264999999</v>
      </c>
      <c r="G136" s="10">
        <v>2015</v>
      </c>
      <c r="H136" s="10" t="str">
        <f>Clean!C136</f>
        <v>GPHY15_SB_B5_135_17-F</v>
      </c>
      <c r="I136" s="10" t="str">
        <f>Clean!F136</f>
        <v>SB</v>
      </c>
      <c r="J136" s="10">
        <f>IF(Clean!O136&gt;0,Clean!O136,"")</f>
        <v>850</v>
      </c>
    </row>
    <row r="137" spans="1:10" x14ac:dyDescent="0.3">
      <c r="A137" s="10" t="s">
        <v>391</v>
      </c>
      <c r="B137" s="10">
        <f>Clean!H137</f>
        <v>18</v>
      </c>
      <c r="C137" s="10" t="str">
        <f>Clean!I137</f>
        <v>F</v>
      </c>
      <c r="D137" s="10">
        <f>Clean!D137</f>
        <v>136</v>
      </c>
      <c r="E137" s="10">
        <f>Clean!A137</f>
        <v>46.779995999999997</v>
      </c>
      <c r="F137" s="10">
        <f>Clean!B137</f>
        <v>-117.081846999999</v>
      </c>
      <c r="G137" s="10">
        <v>2015</v>
      </c>
      <c r="H137" s="10" t="str">
        <f>Clean!C137</f>
        <v>GPHY15_GB_B6_136_18-F</v>
      </c>
      <c r="I137" s="10" t="str">
        <f>Clean!F137</f>
        <v>GB</v>
      </c>
      <c r="J137" s="10">
        <f>IF(Clean!O137&gt;0,Clean!O137,"")</f>
        <v>513</v>
      </c>
    </row>
    <row r="138" spans="1:10" x14ac:dyDescent="0.3">
      <c r="A138" s="10" t="s">
        <v>391</v>
      </c>
      <c r="B138" s="10">
        <f>Clean!H138</f>
        <v>19</v>
      </c>
      <c r="C138" s="10" t="str">
        <f>Clean!I138</f>
        <v>F</v>
      </c>
      <c r="D138" s="10">
        <f>Clean!D138</f>
        <v>137</v>
      </c>
      <c r="E138" s="10">
        <f>Clean!A138</f>
        <v>46.780147272999997</v>
      </c>
      <c r="F138" s="10">
        <f>Clean!B138</f>
        <v>-117.08145287199901</v>
      </c>
      <c r="G138" s="10">
        <v>2015</v>
      </c>
      <c r="H138" s="10" t="str">
        <f>Clean!C138</f>
        <v>GPHY15_GB_B6_137_19-F</v>
      </c>
      <c r="I138" s="10" t="str">
        <f>Clean!F138</f>
        <v>GB</v>
      </c>
      <c r="J138" s="10">
        <f>IF(Clean!O138&gt;0,Clean!O138,"")</f>
        <v>350</v>
      </c>
    </row>
    <row r="139" spans="1:10" x14ac:dyDescent="0.3">
      <c r="A139" s="10" t="s">
        <v>391</v>
      </c>
      <c r="B139" s="10">
        <f>Clean!H139</f>
        <v>20</v>
      </c>
      <c r="C139" s="10" t="str">
        <f>Clean!I139</f>
        <v>F</v>
      </c>
      <c r="D139" s="10">
        <f>Clean!D139</f>
        <v>138</v>
      </c>
      <c r="E139" s="10">
        <f>Clean!A139</f>
        <v>46.780137000000003</v>
      </c>
      <c r="F139" s="10">
        <f>Clean!B139</f>
        <v>-117.08101099999899</v>
      </c>
      <c r="G139" s="10">
        <v>2015</v>
      </c>
      <c r="H139" s="10" t="str">
        <f>Clean!C139</f>
        <v>GPHY15_GB_C1_138_20-F</v>
      </c>
      <c r="I139" s="10" t="str">
        <f>Clean!F139</f>
        <v>GB</v>
      </c>
      <c r="J139" s="10">
        <f>IF(Clean!O139&gt;0,Clean!O139,"")</f>
        <v>471</v>
      </c>
    </row>
    <row r="140" spans="1:10" x14ac:dyDescent="0.3">
      <c r="A140" s="10" t="s">
        <v>391</v>
      </c>
      <c r="B140" s="10">
        <f>Clean!H140</f>
        <v>21</v>
      </c>
      <c r="C140" s="10" t="str">
        <f>Clean!I140</f>
        <v>F</v>
      </c>
      <c r="D140" s="10">
        <f>Clean!D140</f>
        <v>139</v>
      </c>
      <c r="E140" s="10">
        <f>Clean!A140</f>
        <v>46.779992999999997</v>
      </c>
      <c r="F140" s="10">
        <f>Clean!B140</f>
        <v>-117.080592999999</v>
      </c>
      <c r="G140" s="10">
        <v>2015</v>
      </c>
      <c r="H140" s="10" t="str">
        <f>Clean!C140</f>
        <v>GPHY15_SC_C2_139_21-F</v>
      </c>
      <c r="I140" s="10" t="str">
        <f>Clean!F140</f>
        <v>SC</v>
      </c>
      <c r="J140" s="10">
        <f>IF(Clean!O140&gt;0,Clean!O140,"")</f>
        <v>170</v>
      </c>
    </row>
    <row r="141" spans="1:10" x14ac:dyDescent="0.3">
      <c r="A141" s="10" t="s">
        <v>391</v>
      </c>
      <c r="B141" s="10">
        <f>Clean!H141</f>
        <v>22</v>
      </c>
      <c r="C141" s="10" t="str">
        <f>Clean!I141</f>
        <v>f</v>
      </c>
      <c r="D141" s="10">
        <f>Clean!D141</f>
        <v>140</v>
      </c>
      <c r="E141" s="10">
        <f>Clean!A141</f>
        <v>46.780256000000001</v>
      </c>
      <c r="F141" s="10">
        <f>Clean!B141</f>
        <v>-117.080174999999</v>
      </c>
      <c r="G141" s="10">
        <v>2015</v>
      </c>
      <c r="H141" s="10" t="str">
        <f>Clean!C141</f>
        <v>GPHY15_SC_C2_140_22-f</v>
      </c>
      <c r="I141" s="10" t="str">
        <f>Clean!F141</f>
        <v>SC</v>
      </c>
      <c r="J141" s="10">
        <f>IF(Clean!O141&gt;0,Clean!O141,"")</f>
        <v>279</v>
      </c>
    </row>
    <row r="142" spans="1:10" x14ac:dyDescent="0.3">
      <c r="A142" s="10" t="s">
        <v>391</v>
      </c>
      <c r="B142" s="10">
        <f>Clean!H142</f>
        <v>23</v>
      </c>
      <c r="C142" s="10" t="str">
        <f>Clean!I142</f>
        <v>F</v>
      </c>
      <c r="D142" s="10">
        <f>Clean!D142</f>
        <v>141</v>
      </c>
      <c r="E142" s="10">
        <f>Clean!A142</f>
        <v>46.780226999999996</v>
      </c>
      <c r="F142" s="10">
        <f>Clean!B142</f>
        <v>-117.07975699999901</v>
      </c>
      <c r="G142" s="10">
        <v>2015</v>
      </c>
      <c r="H142" s="10" t="str">
        <f>Clean!C142</f>
        <v>GPHY15_SW_C3_141_23-F</v>
      </c>
      <c r="I142" s="10" t="str">
        <f>Clean!F142</f>
        <v>SW</v>
      </c>
      <c r="J142" s="10">
        <f>IF(Clean!O142&gt;0,Clean!O142,"")</f>
        <v>284</v>
      </c>
    </row>
    <row r="143" spans="1:10" x14ac:dyDescent="0.3">
      <c r="A143" s="10" t="s">
        <v>391</v>
      </c>
      <c r="B143" s="10">
        <f>Clean!H143</f>
        <v>24</v>
      </c>
      <c r="C143" s="10" t="str">
        <f>Clean!I143</f>
        <v>F</v>
      </c>
      <c r="D143" s="10">
        <f>Clean!D143</f>
        <v>142</v>
      </c>
      <c r="E143" s="10">
        <f>Clean!A143</f>
        <v>46.780191000000002</v>
      </c>
      <c r="F143" s="10">
        <f>Clean!B143</f>
        <v>-117.079338999999</v>
      </c>
      <c r="G143" s="10">
        <v>2015</v>
      </c>
      <c r="H143" s="10" t="str">
        <f>Clean!C143</f>
        <v>GPHY15_GB_C4_142_24-F</v>
      </c>
      <c r="I143" s="10" t="str">
        <f>Clean!F143</f>
        <v>GB</v>
      </c>
      <c r="J143" s="10">
        <f>IF(Clean!O143&gt;0,Clean!O143,"")</f>
        <v>296</v>
      </c>
    </row>
    <row r="144" spans="1:10" x14ac:dyDescent="0.3">
      <c r="A144" s="10" t="s">
        <v>391</v>
      </c>
      <c r="B144" s="10">
        <f>Clean!H144</f>
        <v>25</v>
      </c>
      <c r="C144" s="10" t="str">
        <f>Clean!I144</f>
        <v>F</v>
      </c>
      <c r="D144" s="10">
        <f>Clean!D144</f>
        <v>143</v>
      </c>
      <c r="E144" s="10">
        <f>Clean!A144</f>
        <v>46.780103818999997</v>
      </c>
      <c r="F144" s="10">
        <f>Clean!B144</f>
        <v>-117.078903097999</v>
      </c>
      <c r="G144" s="10">
        <v>2015</v>
      </c>
      <c r="H144" s="10" t="str">
        <f>Clean!C144</f>
        <v>GPHY15_GB_C5_143_25-F</v>
      </c>
      <c r="I144" s="10" t="str">
        <f>Clean!F144</f>
        <v>GB</v>
      </c>
      <c r="J144" s="10">
        <f>IF(Clean!O144&gt;0,Clean!O144,"")</f>
        <v>286</v>
      </c>
    </row>
    <row r="145" spans="1:10" x14ac:dyDescent="0.3">
      <c r="A145" s="10" t="s">
        <v>391</v>
      </c>
      <c r="B145" s="10">
        <f>Clean!H145</f>
        <v>26</v>
      </c>
      <c r="C145" s="10" t="str">
        <f>Clean!I145</f>
        <v>F</v>
      </c>
      <c r="D145" s="10">
        <f>Clean!D145</f>
        <v>144</v>
      </c>
      <c r="E145" s="10">
        <f>Clean!A145</f>
        <v>46.780124000000001</v>
      </c>
      <c r="F145" s="10">
        <f>Clean!B145</f>
        <v>-117.078502999999</v>
      </c>
      <c r="G145" s="10">
        <v>2015</v>
      </c>
      <c r="H145" s="10" t="str">
        <f>Clean!C145</f>
        <v>GPHY15_GB_C5_144_26-F</v>
      </c>
      <c r="I145" s="10" t="str">
        <f>Clean!F145</f>
        <v>GB</v>
      </c>
      <c r="J145" s="10">
        <f>IF(Clean!O145&gt;0,Clean!O145,"")</f>
        <v>282</v>
      </c>
    </row>
    <row r="146" spans="1:10" x14ac:dyDescent="0.3">
      <c r="A146" s="10" t="s">
        <v>391</v>
      </c>
      <c r="B146" s="10">
        <f>Clean!H146</f>
        <v>27</v>
      </c>
      <c r="C146" s="10" t="str">
        <f>Clean!I146</f>
        <v>F</v>
      </c>
      <c r="D146" s="10">
        <f>Clean!D146</f>
        <v>145</v>
      </c>
      <c r="E146" s="10">
        <f>Clean!A146</f>
        <v>46.780129000000002</v>
      </c>
      <c r="F146" s="10">
        <f>Clean!B146</f>
        <v>-117.07808499999901</v>
      </c>
      <c r="G146" s="10">
        <v>2015</v>
      </c>
      <c r="H146" s="10" t="str">
        <f>Clean!C146</f>
        <v>GPHY15_GB_C6_145_27-F</v>
      </c>
      <c r="I146" s="10" t="str">
        <f>Clean!F146</f>
        <v>GB</v>
      </c>
      <c r="J146" s="10">
        <f>IF(Clean!O146&gt;0,Clean!O146,"")</f>
        <v>226</v>
      </c>
    </row>
    <row r="147" spans="1:10" x14ac:dyDescent="0.3">
      <c r="A147" s="10" t="s">
        <v>391</v>
      </c>
      <c r="B147" s="10">
        <f>Clean!H147</f>
        <v>28</v>
      </c>
      <c r="C147" s="10" t="str">
        <f>Clean!I147</f>
        <v>F</v>
      </c>
      <c r="D147" s="10">
        <f>Clean!D147</f>
        <v>146</v>
      </c>
      <c r="E147" s="10">
        <f>Clean!A147</f>
        <v>46.780065999999998</v>
      </c>
      <c r="F147" s="10">
        <f>Clean!B147</f>
        <v>-117.077666999999</v>
      </c>
      <c r="G147" s="10">
        <v>2015</v>
      </c>
      <c r="H147" s="10" t="str">
        <f>Clean!C147</f>
        <v>GPHY15_GB_C7_146_28-F</v>
      </c>
      <c r="I147" s="10" t="str">
        <f>Clean!F147</f>
        <v>GB</v>
      </c>
      <c r="J147" s="10">
        <f>IF(Clean!O147&gt;0,Clean!O147,"")</f>
        <v>264</v>
      </c>
    </row>
    <row r="148" spans="1:10" x14ac:dyDescent="0.3">
      <c r="A148" s="10" t="s">
        <v>391</v>
      </c>
      <c r="B148" s="10">
        <f>Clean!H148</f>
        <v>29</v>
      </c>
      <c r="C148" s="10" t="str">
        <f>Clean!I148</f>
        <v>F</v>
      </c>
      <c r="D148" s="10">
        <f>Clean!D148</f>
        <v>147</v>
      </c>
      <c r="E148" s="10">
        <f>Clean!A148</f>
        <v>46.780230000000003</v>
      </c>
      <c r="F148" s="10">
        <f>Clean!B148</f>
        <v>-117.077248999999</v>
      </c>
      <c r="G148" s="10">
        <v>2015</v>
      </c>
      <c r="H148" s="10" t="str">
        <f>Clean!C148</f>
        <v>GPHY15_GB_C7_147_29-F</v>
      </c>
      <c r="I148" s="10" t="str">
        <f>Clean!F148</f>
        <v>GB</v>
      </c>
      <c r="J148" s="10">
        <f>IF(Clean!O148&gt;0,Clean!O148,"")</f>
        <v>197</v>
      </c>
    </row>
    <row r="149" spans="1:10" x14ac:dyDescent="0.3">
      <c r="A149" s="10" t="s">
        <v>391</v>
      </c>
      <c r="B149" s="10">
        <f>Clean!H149</f>
        <v>30</v>
      </c>
      <c r="C149" s="10" t="str">
        <f>Clean!I149</f>
        <v>F</v>
      </c>
      <c r="D149" s="10">
        <f>Clean!D149</f>
        <v>148</v>
      </c>
      <c r="E149" s="10">
        <f>Clean!A149</f>
        <v>46.780003999999998</v>
      </c>
      <c r="F149" s="10">
        <f>Clean!B149</f>
        <v>-117.076830999999</v>
      </c>
      <c r="G149" s="10">
        <v>2015</v>
      </c>
      <c r="H149" s="10" t="str">
        <f>Clean!C149</f>
        <v>GPHY15_GB_C8_148_30-F</v>
      </c>
      <c r="I149" s="10" t="str">
        <f>Clean!F149</f>
        <v>GB</v>
      </c>
      <c r="J149" s="10">
        <f>IF(Clean!O149&gt;0,Clean!O149,"")</f>
        <v>690</v>
      </c>
    </row>
    <row r="150" spans="1:10" x14ac:dyDescent="0.3">
      <c r="A150" s="10" t="s">
        <v>391</v>
      </c>
      <c r="B150" s="10">
        <f>Clean!H150</f>
        <v>6</v>
      </c>
      <c r="C150" s="10" t="str">
        <f>Clean!I150</f>
        <v>G</v>
      </c>
      <c r="D150" s="10">
        <f>Clean!D150</f>
        <v>149</v>
      </c>
      <c r="E150" s="10">
        <f>Clean!A150</f>
        <v>46.780422000000002</v>
      </c>
      <c r="F150" s="10">
        <f>Clean!B150</f>
        <v>-117.087102999999</v>
      </c>
      <c r="G150" s="10">
        <v>2015</v>
      </c>
      <c r="H150" s="10" t="str">
        <f>Clean!C150</f>
        <v>GPHY15_WW_A1_149_6-G</v>
      </c>
      <c r="I150" s="10" t="str">
        <f>Clean!F150</f>
        <v>WW</v>
      </c>
      <c r="J150" s="10">
        <f>IF(Clean!O150&gt;0,Clean!O150,"")</f>
        <v>1170</v>
      </c>
    </row>
    <row r="151" spans="1:10" x14ac:dyDescent="0.3">
      <c r="A151" s="10" t="s">
        <v>391</v>
      </c>
      <c r="B151" s="10">
        <f>Clean!H151</f>
        <v>7</v>
      </c>
      <c r="C151" s="10" t="str">
        <f>Clean!I151</f>
        <v>G</v>
      </c>
      <c r="D151" s="10">
        <f>Clean!D151</f>
        <v>150</v>
      </c>
      <c r="E151" s="10">
        <f>Clean!A151</f>
        <v>46.780507</v>
      </c>
      <c r="F151" s="10">
        <f>Clean!B151</f>
        <v>-117.08668499999899</v>
      </c>
      <c r="G151" s="10">
        <v>2015</v>
      </c>
      <c r="H151" s="10" t="str">
        <f>Clean!C151</f>
        <v>GPHY15_WW_A2_150_7-G</v>
      </c>
      <c r="I151" s="10" t="str">
        <f>Clean!F151</f>
        <v>WW</v>
      </c>
      <c r="J151" s="10">
        <f>IF(Clean!O151&gt;0,Clean!O151,"")</f>
        <v>821</v>
      </c>
    </row>
    <row r="152" spans="1:10" x14ac:dyDescent="0.3">
      <c r="A152" s="10" t="s">
        <v>391</v>
      </c>
      <c r="B152" s="10">
        <f>Clean!H152</f>
        <v>8</v>
      </c>
      <c r="C152" s="10" t="str">
        <f>Clean!I152</f>
        <v>G</v>
      </c>
      <c r="D152" s="10">
        <f>Clean!D152</f>
        <v>151</v>
      </c>
      <c r="E152" s="10">
        <f>Clean!A152</f>
        <v>46.780455441999997</v>
      </c>
      <c r="F152" s="10">
        <f>Clean!B152</f>
        <v>-117.086225061999</v>
      </c>
      <c r="G152" s="10">
        <v>2015</v>
      </c>
      <c r="H152" s="10" t="str">
        <f>Clean!C152</f>
        <v>GPHY15_WW_A3_151_8-G</v>
      </c>
      <c r="I152" s="10" t="str">
        <f>Clean!F152</f>
        <v>WW</v>
      </c>
      <c r="J152" s="10">
        <f>IF(Clean!O152&gt;0,Clean!O152,"")</f>
        <v>1347</v>
      </c>
    </row>
    <row r="153" spans="1:10" x14ac:dyDescent="0.3">
      <c r="A153" s="10" t="s">
        <v>391</v>
      </c>
      <c r="B153" s="10">
        <f>Clean!H153</f>
        <v>9</v>
      </c>
      <c r="C153" s="10" t="str">
        <f>Clean!I153</f>
        <v>G</v>
      </c>
      <c r="D153" s="10">
        <f>Clean!D153</f>
        <v>152</v>
      </c>
      <c r="E153" s="10">
        <f>Clean!A153</f>
        <v>46.780371217000003</v>
      </c>
      <c r="F153" s="10">
        <f>Clean!B153</f>
        <v>-117.085833268999</v>
      </c>
      <c r="G153" s="10">
        <v>2015</v>
      </c>
      <c r="H153" s="10" t="str">
        <f>Clean!C153</f>
        <v>GPHY15_WW_A4_152_9-G</v>
      </c>
      <c r="I153" s="10" t="str">
        <f>Clean!F153</f>
        <v>WW</v>
      </c>
      <c r="J153" s="10">
        <f>IF(Clean!O153&gt;0,Clean!O153,"")</f>
        <v>1073</v>
      </c>
    </row>
    <row r="154" spans="1:10" x14ac:dyDescent="0.3">
      <c r="A154" s="10" t="s">
        <v>391</v>
      </c>
      <c r="B154" s="10">
        <f>Clean!H154</f>
        <v>10</v>
      </c>
      <c r="C154" s="10" t="str">
        <f>Clean!I154</f>
        <v>G</v>
      </c>
      <c r="D154" s="10">
        <f>Clean!D154</f>
        <v>153</v>
      </c>
      <c r="E154" s="10">
        <f>Clean!A154</f>
        <v>46.780500000000004</v>
      </c>
      <c r="F154" s="10">
        <f>Clean!B154</f>
        <v>-117.08543099999901</v>
      </c>
      <c r="G154" s="10">
        <v>2015</v>
      </c>
      <c r="H154" s="10" t="str">
        <f>Clean!C154</f>
        <v>GPHY15_WW_A4_153_10-G</v>
      </c>
      <c r="I154" s="10" t="str">
        <f>Clean!F154</f>
        <v>WW</v>
      </c>
      <c r="J154" s="10">
        <f>IF(Clean!O154&gt;0,Clean!O154,"")</f>
        <v>1197</v>
      </c>
    </row>
    <row r="155" spans="1:10" x14ac:dyDescent="0.3">
      <c r="A155" s="10" t="s">
        <v>391</v>
      </c>
      <c r="B155" s="10">
        <f>Clean!H155</f>
        <v>11</v>
      </c>
      <c r="C155" s="10" t="str">
        <f>Clean!I155</f>
        <v>G</v>
      </c>
      <c r="D155" s="10">
        <f>Clean!D155</f>
        <v>154</v>
      </c>
      <c r="E155" s="10">
        <f>Clean!A155</f>
        <v>46.780347999999996</v>
      </c>
      <c r="F155" s="10">
        <f>Clean!B155</f>
        <v>-117.08501299999899</v>
      </c>
      <c r="G155" s="10">
        <v>2015</v>
      </c>
      <c r="H155" s="10" t="str">
        <f>Clean!C155</f>
        <v>GPHY15_WW_A5_154_11-G</v>
      </c>
      <c r="I155" s="10" t="str">
        <f>Clean!F155</f>
        <v>WW</v>
      </c>
      <c r="J155" s="10">
        <f>IF(Clean!O155&gt;0,Clean!O155,"")</f>
        <v>1052</v>
      </c>
    </row>
    <row r="156" spans="1:10" x14ac:dyDescent="0.3">
      <c r="A156" s="10" t="s">
        <v>391</v>
      </c>
      <c r="B156" s="10">
        <f>Clean!H156</f>
        <v>12</v>
      </c>
      <c r="C156" s="10" t="str">
        <f>Clean!I156</f>
        <v>G</v>
      </c>
      <c r="D156" s="10">
        <f>Clean!D156</f>
        <v>155</v>
      </c>
      <c r="E156" s="10">
        <f>Clean!A156</f>
        <v>46.780436999999999</v>
      </c>
      <c r="F156" s="10">
        <f>Clean!B156</f>
        <v>-117.084594999999</v>
      </c>
      <c r="G156" s="10">
        <v>2015</v>
      </c>
      <c r="H156" s="10" t="str">
        <f>Clean!C156</f>
        <v>GPHY15_WW_A6_155_12-G</v>
      </c>
      <c r="I156" s="10" t="str">
        <f>Clean!F156</f>
        <v>WW</v>
      </c>
      <c r="J156" s="10">
        <f>IF(Clean!O156&gt;0,Clean!O156,"")</f>
        <v>630</v>
      </c>
    </row>
    <row r="157" spans="1:10" x14ac:dyDescent="0.3">
      <c r="A157" s="10" t="s">
        <v>391</v>
      </c>
      <c r="B157" s="10">
        <f>Clean!H157</f>
        <v>13</v>
      </c>
      <c r="C157" s="10" t="str">
        <f>Clean!I157</f>
        <v>G</v>
      </c>
      <c r="D157" s="10">
        <f>Clean!D157</f>
        <v>156</v>
      </c>
      <c r="E157" s="10">
        <f>Clean!A157</f>
        <v>46.780389999999997</v>
      </c>
      <c r="F157" s="10">
        <f>Clean!B157</f>
        <v>-117.084176999999</v>
      </c>
      <c r="G157" s="10">
        <v>2015</v>
      </c>
      <c r="H157" s="10" t="str">
        <f>Clean!C157</f>
        <v>GPHY15_SC_B1_156_13-G</v>
      </c>
      <c r="I157" s="10" t="str">
        <f>Clean!F157</f>
        <v>SC</v>
      </c>
      <c r="J157" s="10">
        <f>IF(Clean!O157&gt;0,Clean!O157,"")</f>
        <v>286</v>
      </c>
    </row>
    <row r="158" spans="1:10" x14ac:dyDescent="0.3">
      <c r="A158" s="10" t="s">
        <v>391</v>
      </c>
      <c r="B158" s="10">
        <f>Clean!H158</f>
        <v>14</v>
      </c>
      <c r="C158" s="10" t="str">
        <f>Clean!I158</f>
        <v>G</v>
      </c>
      <c r="D158" s="10">
        <f>Clean!D158</f>
        <v>157</v>
      </c>
      <c r="E158" s="10">
        <f>Clean!A158</f>
        <v>46.780453000000001</v>
      </c>
      <c r="F158" s="10">
        <f>Clean!B158</f>
        <v>-117.08375899999901</v>
      </c>
      <c r="G158" s="10">
        <v>2015</v>
      </c>
      <c r="H158" s="10" t="str">
        <f>Clean!C158</f>
        <v>GPHY15_SC_B1_157_14-G</v>
      </c>
      <c r="I158" s="10" t="str">
        <f>Clean!F158</f>
        <v>SC</v>
      </c>
      <c r="J158" s="10">
        <f>IF(Clean!O158&gt;0,Clean!O158,"")</f>
        <v>151</v>
      </c>
    </row>
    <row r="159" spans="1:10" x14ac:dyDescent="0.3">
      <c r="A159" s="10" t="s">
        <v>391</v>
      </c>
      <c r="B159" s="10">
        <f>Clean!H159</f>
        <v>15</v>
      </c>
      <c r="C159" s="10" t="str">
        <f>Clean!I159</f>
        <v>G</v>
      </c>
      <c r="D159" s="10">
        <f>Clean!D159</f>
        <v>158</v>
      </c>
      <c r="E159" s="10">
        <f>Clean!A159</f>
        <v>46.780374000000002</v>
      </c>
      <c r="F159" s="10">
        <f>Clean!B159</f>
        <v>-117.083340999999</v>
      </c>
      <c r="G159" s="10">
        <v>2015</v>
      </c>
      <c r="H159" s="10" t="str">
        <f>Clean!C159</f>
        <v>GPHY15_SC_B2_158_15-G</v>
      </c>
      <c r="I159" s="10" t="str">
        <f>Clean!F159</f>
        <v>SC</v>
      </c>
      <c r="J159" s="10">
        <f>IF(Clean!O159&gt;0,Clean!O159,"")</f>
        <v>270</v>
      </c>
    </row>
    <row r="160" spans="1:10" x14ac:dyDescent="0.3">
      <c r="A160" s="10" t="s">
        <v>391</v>
      </c>
      <c r="B160" s="10">
        <f>Clean!H160</f>
        <v>16</v>
      </c>
      <c r="C160" s="10" t="str">
        <f>Clean!I160</f>
        <v>G</v>
      </c>
      <c r="D160" s="10">
        <f>Clean!D160</f>
        <v>159</v>
      </c>
      <c r="E160" s="10">
        <f>Clean!A160</f>
        <v>46.780442999999998</v>
      </c>
      <c r="F160" s="10">
        <f>Clean!B160</f>
        <v>-117.082922999999</v>
      </c>
      <c r="G160" s="10">
        <v>2015</v>
      </c>
      <c r="H160" s="10" t="str">
        <f>Clean!C160</f>
        <v>GPHY15_SC_B3_159_16-G</v>
      </c>
      <c r="I160" s="10" t="str">
        <f>Clean!F160</f>
        <v>SC</v>
      </c>
      <c r="J160" s="10">
        <f>IF(Clean!O160&gt;0,Clean!O160,"")</f>
        <v>358</v>
      </c>
    </row>
    <row r="161" spans="1:10" x14ac:dyDescent="0.3">
      <c r="A161" s="10" t="s">
        <v>391</v>
      </c>
      <c r="B161" s="10">
        <f>Clean!H161</f>
        <v>17</v>
      </c>
      <c r="C161" s="10" t="str">
        <f>Clean!I161</f>
        <v>G</v>
      </c>
      <c r="D161" s="10">
        <f>Clean!D161</f>
        <v>160</v>
      </c>
      <c r="E161" s="10">
        <f>Clean!A161</f>
        <v>46.780479999999997</v>
      </c>
      <c r="F161" s="10">
        <f>Clean!B161</f>
        <v>-117.082504999999</v>
      </c>
      <c r="G161" s="10">
        <v>2015</v>
      </c>
      <c r="H161" s="10" t="str">
        <f>Clean!C161</f>
        <v>GPHY15_WW_B4_160_17-G</v>
      </c>
      <c r="I161" s="10" t="str">
        <f>Clean!F161</f>
        <v>WW</v>
      </c>
      <c r="J161" s="10">
        <f>IF(Clean!O161&gt;0,Clean!O161,"")</f>
        <v>764</v>
      </c>
    </row>
    <row r="162" spans="1:10" x14ac:dyDescent="0.3">
      <c r="A162" s="10" t="s">
        <v>391</v>
      </c>
      <c r="B162" s="10">
        <f>Clean!H162</f>
        <v>18</v>
      </c>
      <c r="C162" s="10" t="str">
        <f>Clean!I162</f>
        <v>G</v>
      </c>
      <c r="D162" s="10">
        <f>Clean!D162</f>
        <v>161</v>
      </c>
      <c r="E162" s="10">
        <f>Clean!A162</f>
        <v>46.780282</v>
      </c>
      <c r="F162" s="10">
        <f>Clean!B162</f>
        <v>-117.08208699999901</v>
      </c>
      <c r="G162" s="10">
        <v>2015</v>
      </c>
      <c r="H162" s="10" t="str">
        <f>Clean!C162</f>
        <v>GPHY15_SB_B5_161_18-G</v>
      </c>
      <c r="I162" s="10" t="str">
        <f>Clean!F162</f>
        <v>SB</v>
      </c>
      <c r="J162" s="10">
        <f>IF(Clean!O162&gt;0,Clean!O162,"")</f>
        <v>1176</v>
      </c>
    </row>
    <row r="163" spans="1:10" x14ac:dyDescent="0.3">
      <c r="A163" s="10" t="s">
        <v>391</v>
      </c>
      <c r="B163" s="10">
        <f>Clean!H163</f>
        <v>19</v>
      </c>
      <c r="C163" s="10" t="str">
        <f>Clean!I163</f>
        <v>G</v>
      </c>
      <c r="D163" s="10">
        <f>Clean!D163</f>
        <v>162</v>
      </c>
      <c r="E163" s="10">
        <f>Clean!A163</f>
        <v>46.780408727000001</v>
      </c>
      <c r="F163" s="10">
        <f>Clean!B163</f>
        <v>-117.081645127999</v>
      </c>
      <c r="G163" s="10">
        <v>2015</v>
      </c>
      <c r="H163" s="10" t="str">
        <f>Clean!C163</f>
        <v>GPHY15_GB_B6_162_19-G</v>
      </c>
      <c r="I163" s="10" t="str">
        <f>Clean!F163</f>
        <v>GB</v>
      </c>
      <c r="J163" s="10">
        <f>IF(Clean!O163&gt;0,Clean!O163,"")</f>
        <v>543</v>
      </c>
    </row>
    <row r="164" spans="1:10" x14ac:dyDescent="0.3">
      <c r="A164" s="10" t="s">
        <v>391</v>
      </c>
      <c r="B164" s="10">
        <f>Clean!H164</f>
        <v>20</v>
      </c>
      <c r="C164" s="10" t="str">
        <f>Clean!I164</f>
        <v>G</v>
      </c>
      <c r="D164" s="10">
        <f>Clean!D164</f>
        <v>163</v>
      </c>
      <c r="E164" s="10">
        <f>Clean!A164</f>
        <v>46.780422999999999</v>
      </c>
      <c r="F164" s="10">
        <f>Clean!B164</f>
        <v>-117.081250999999</v>
      </c>
      <c r="G164" s="10">
        <v>2015</v>
      </c>
      <c r="H164" s="10" t="str">
        <f>Clean!C164</f>
        <v>GPHY15_GB_B6_163_20-G</v>
      </c>
      <c r="I164" s="10" t="str">
        <f>Clean!F164</f>
        <v>GB</v>
      </c>
      <c r="J164" s="10">
        <f>IF(Clean!O164&gt;0,Clean!O164,"")</f>
        <v>373</v>
      </c>
    </row>
    <row r="165" spans="1:10" x14ac:dyDescent="0.3">
      <c r="A165" s="10" t="s">
        <v>391</v>
      </c>
      <c r="B165" s="10">
        <f>Clean!H165</f>
        <v>21</v>
      </c>
      <c r="C165" s="10" t="str">
        <f>Clean!I165</f>
        <v>G</v>
      </c>
      <c r="D165" s="10">
        <f>Clean!D165</f>
        <v>164</v>
      </c>
      <c r="E165" s="10">
        <f>Clean!A165</f>
        <v>46.780279</v>
      </c>
      <c r="F165" s="10">
        <f>Clean!B165</f>
        <v>-117.080832999999</v>
      </c>
      <c r="G165" s="10">
        <v>2015</v>
      </c>
      <c r="H165" s="10" t="str">
        <f>Clean!C165</f>
        <v>GPHY15_GB_C1_164_21-G</v>
      </c>
      <c r="I165" s="10" t="str">
        <f>Clean!F165</f>
        <v>GB</v>
      </c>
      <c r="J165" s="10">
        <f>IF(Clean!O165&gt;0,Clean!O165,"")</f>
        <v>222</v>
      </c>
    </row>
    <row r="166" spans="1:10" x14ac:dyDescent="0.3">
      <c r="A166" s="10" t="s">
        <v>391</v>
      </c>
      <c r="B166" s="10">
        <f>Clean!H166</f>
        <v>22</v>
      </c>
      <c r="C166" s="10" t="str">
        <f>Clean!I166</f>
        <v>G</v>
      </c>
      <c r="D166" s="10">
        <f>Clean!D166</f>
        <v>165</v>
      </c>
      <c r="E166" s="10">
        <f>Clean!A166</f>
        <v>46.780541999999997</v>
      </c>
      <c r="F166" s="10">
        <f>Clean!B166</f>
        <v>-117.08041499999899</v>
      </c>
      <c r="G166" s="10">
        <v>2015</v>
      </c>
      <c r="H166" s="10" t="str">
        <f>Clean!C166</f>
        <v>GPHY15_GB_C1_165_22-G</v>
      </c>
      <c r="I166" s="10" t="str">
        <f>Clean!F166</f>
        <v>GB</v>
      </c>
      <c r="J166" s="10">
        <f>IF(Clean!O166&gt;0,Clean!O166,"")</f>
        <v>293</v>
      </c>
    </row>
    <row r="167" spans="1:10" x14ac:dyDescent="0.3">
      <c r="A167" s="10" t="s">
        <v>391</v>
      </c>
      <c r="B167" s="10">
        <f>Clean!H167</f>
        <v>23</v>
      </c>
      <c r="C167" s="10" t="str">
        <f>Clean!I167</f>
        <v>G</v>
      </c>
      <c r="D167" s="10">
        <f>Clean!D167</f>
        <v>166</v>
      </c>
      <c r="E167" s="10">
        <f>Clean!A167</f>
        <v>46.780512999999999</v>
      </c>
      <c r="F167" s="10">
        <f>Clean!B167</f>
        <v>-117.079996999999</v>
      </c>
      <c r="G167" s="10">
        <v>2015</v>
      </c>
      <c r="H167" s="10" t="str">
        <f>Clean!C167</f>
        <v>GPHY15_SC_C2_166_23-G</v>
      </c>
      <c r="I167" s="10" t="str">
        <f>Clean!F167</f>
        <v>SC</v>
      </c>
      <c r="J167" s="10">
        <f>IF(Clean!O167&gt;0,Clean!O167,"")</f>
        <v>346</v>
      </c>
    </row>
    <row r="168" spans="1:10" x14ac:dyDescent="0.3">
      <c r="A168" s="10" t="s">
        <v>391</v>
      </c>
      <c r="B168" s="10">
        <f>Clean!H168</f>
        <v>24</v>
      </c>
      <c r="C168" s="10" t="str">
        <f>Clean!I168</f>
        <v>G</v>
      </c>
      <c r="D168" s="10">
        <f>Clean!D168</f>
        <v>167</v>
      </c>
      <c r="E168" s="10">
        <f>Clean!A168</f>
        <v>46.780476999999998</v>
      </c>
      <c r="F168" s="10">
        <f>Clean!B168</f>
        <v>-117.079578999999</v>
      </c>
      <c r="G168" s="10">
        <v>2015</v>
      </c>
      <c r="H168" s="10" t="str">
        <f>Clean!C168</f>
        <v>GPHY15_SW_C3_167_24-G</v>
      </c>
      <c r="I168" s="10" t="str">
        <f>Clean!F168</f>
        <v>SW</v>
      </c>
      <c r="J168" s="10">
        <f>IF(Clean!O168&gt;0,Clean!O168,"")</f>
        <v>304</v>
      </c>
    </row>
    <row r="169" spans="1:10" x14ac:dyDescent="0.3">
      <c r="A169" s="10" t="s">
        <v>391</v>
      </c>
      <c r="B169" s="10">
        <f>Clean!H169</f>
        <v>25</v>
      </c>
      <c r="C169" s="10" t="str">
        <f>Clean!I169</f>
        <v>G</v>
      </c>
      <c r="D169" s="10">
        <f>Clean!D169</f>
        <v>168</v>
      </c>
      <c r="E169" s="10">
        <f>Clean!A169</f>
        <v>46.780397999999998</v>
      </c>
      <c r="F169" s="10">
        <f>Clean!B169</f>
        <v>-117.079160999999</v>
      </c>
      <c r="G169" s="10">
        <v>2015</v>
      </c>
      <c r="H169" s="10" t="str">
        <f>Clean!C169</f>
        <v>GPHY15_GB_C4_168_25-G</v>
      </c>
      <c r="I169" s="10" t="str">
        <f>Clean!F169</f>
        <v>GB</v>
      </c>
      <c r="J169" s="10">
        <f>IF(Clean!O169&gt;0,Clean!O169,"")</f>
        <v>220</v>
      </c>
    </row>
    <row r="170" spans="1:10" x14ac:dyDescent="0.3">
      <c r="A170" s="10" t="s">
        <v>391</v>
      </c>
      <c r="B170" s="10">
        <f>Clean!H170</f>
        <v>26</v>
      </c>
      <c r="C170" s="10" t="str">
        <f>Clean!I170</f>
        <v>G</v>
      </c>
      <c r="D170" s="10">
        <f>Clean!D170</f>
        <v>169</v>
      </c>
      <c r="E170" s="10">
        <f>Clean!A170</f>
        <v>46.780410000000003</v>
      </c>
      <c r="F170" s="10">
        <f>Clean!B170</f>
        <v>-117.07874299999899</v>
      </c>
      <c r="G170" s="10">
        <v>2015</v>
      </c>
      <c r="H170" s="10" t="str">
        <f>Clean!C170</f>
        <v>GPHY15_GB_C4_169_26-G</v>
      </c>
      <c r="I170" s="10" t="str">
        <f>Clean!F170</f>
        <v>GB</v>
      </c>
      <c r="J170" s="10">
        <f>IF(Clean!O170&gt;0,Clean!O170,"")</f>
        <v>372</v>
      </c>
    </row>
    <row r="171" spans="1:10" x14ac:dyDescent="0.3">
      <c r="A171" s="10" t="s">
        <v>391</v>
      </c>
      <c r="B171" s="10">
        <f>Clean!H171</f>
        <v>27</v>
      </c>
      <c r="C171" s="10" t="str">
        <f>Clean!I171</f>
        <v>G</v>
      </c>
      <c r="D171" s="10">
        <f>Clean!D171</f>
        <v>170</v>
      </c>
      <c r="E171" s="10">
        <f>Clean!A171</f>
        <v>46.780414999999998</v>
      </c>
      <c r="F171" s="10">
        <f>Clean!B171</f>
        <v>-117.078324999999</v>
      </c>
      <c r="G171" s="10">
        <v>2015</v>
      </c>
      <c r="H171" s="10" t="str">
        <f>Clean!C171</f>
        <v>GPHY15_GB_C5_170_27-G</v>
      </c>
      <c r="I171" s="10" t="str">
        <f>Clean!F171</f>
        <v>GB</v>
      </c>
      <c r="J171" s="10">
        <f>IF(Clean!O171&gt;0,Clean!O171,"")</f>
        <v>261</v>
      </c>
    </row>
    <row r="172" spans="1:10" x14ac:dyDescent="0.3">
      <c r="A172" s="10" t="s">
        <v>391</v>
      </c>
      <c r="B172" s="10">
        <f>Clean!H172</f>
        <v>28</v>
      </c>
      <c r="C172" s="10" t="str">
        <f>Clean!I172</f>
        <v>G</v>
      </c>
      <c r="D172" s="10">
        <f>Clean!D172</f>
        <v>171</v>
      </c>
      <c r="E172" s="10">
        <f>Clean!A172</f>
        <v>46.780352000000001</v>
      </c>
      <c r="F172" s="10">
        <f>Clean!B172</f>
        <v>-117.077906999999</v>
      </c>
      <c r="G172" s="10">
        <v>2015</v>
      </c>
      <c r="H172" s="10" t="str">
        <f>Clean!C172</f>
        <v>GPHY15_GB_C6_171_28-G</v>
      </c>
      <c r="I172" s="10" t="str">
        <f>Clean!F172</f>
        <v>GB</v>
      </c>
      <c r="J172" s="10">
        <f>IF(Clean!O172&gt;0,Clean!O172,"")</f>
        <v>182</v>
      </c>
    </row>
    <row r="173" spans="1:10" x14ac:dyDescent="0.3">
      <c r="A173" s="10" t="s">
        <v>391</v>
      </c>
      <c r="B173" s="10">
        <f>Clean!H173</f>
        <v>29</v>
      </c>
      <c r="C173" s="10" t="str">
        <f>Clean!I173</f>
        <v>G</v>
      </c>
      <c r="D173" s="10">
        <f>Clean!D173</f>
        <v>172</v>
      </c>
      <c r="E173" s="10">
        <f>Clean!A173</f>
        <v>46.780515999999999</v>
      </c>
      <c r="F173" s="10">
        <f>Clean!B173</f>
        <v>-117.07748899999901</v>
      </c>
      <c r="G173" s="10">
        <v>2015</v>
      </c>
      <c r="H173" s="10" t="str">
        <f>Clean!C173</f>
        <v>GPHY15_GB_C6_172_29-G</v>
      </c>
      <c r="I173" s="10" t="str">
        <f>Clean!F173</f>
        <v>GB</v>
      </c>
      <c r="J173" s="10">
        <f>IF(Clean!O173&gt;0,Clean!O173,"")</f>
        <v>238</v>
      </c>
    </row>
    <row r="174" spans="1:10" x14ac:dyDescent="0.3">
      <c r="A174" s="10" t="s">
        <v>391</v>
      </c>
      <c r="B174" s="10">
        <f>Clean!H174</f>
        <v>30</v>
      </c>
      <c r="C174" s="10" t="str">
        <f>Clean!I174</f>
        <v>G</v>
      </c>
      <c r="D174" s="10">
        <f>Clean!D174</f>
        <v>173</v>
      </c>
      <c r="E174" s="10">
        <f>Clean!A174</f>
        <v>46.780290000000001</v>
      </c>
      <c r="F174" s="10">
        <f>Clean!B174</f>
        <v>-117.07707099999899</v>
      </c>
      <c r="G174" s="10">
        <v>2015</v>
      </c>
      <c r="H174" s="10" t="str">
        <f>Clean!C174</f>
        <v>GPHY15_GB_C7_173_30-G</v>
      </c>
      <c r="I174" s="10" t="str">
        <f>Clean!F174</f>
        <v>GB</v>
      </c>
      <c r="J174" s="10">
        <f>IF(Clean!O174&gt;0,Clean!O174,"")</f>
        <v>209</v>
      </c>
    </row>
    <row r="175" spans="1:10" x14ac:dyDescent="0.3">
      <c r="A175" s="10" t="s">
        <v>391</v>
      </c>
      <c r="B175" s="10">
        <f>Clean!H175</f>
        <v>31</v>
      </c>
      <c r="C175" s="10" t="str">
        <f>Clean!I175</f>
        <v>G</v>
      </c>
      <c r="D175" s="10">
        <f>Clean!D175</f>
        <v>174</v>
      </c>
      <c r="E175" s="10">
        <f>Clean!A175</f>
        <v>46.780414</v>
      </c>
      <c r="F175" s="10">
        <f>Clean!B175</f>
        <v>-117.076652999999</v>
      </c>
      <c r="G175" s="10">
        <v>2015</v>
      </c>
      <c r="H175" s="10" t="str">
        <f>Clean!C175</f>
        <v>GPHY15_GB_C8_174_31-G</v>
      </c>
      <c r="I175" s="10" t="str">
        <f>Clean!F175</f>
        <v>GB</v>
      </c>
      <c r="J175" s="10">
        <f>IF(Clean!O175&gt;0,Clean!O175,"")</f>
        <v>466</v>
      </c>
    </row>
    <row r="176" spans="1:10" x14ac:dyDescent="0.3">
      <c r="A176" s="10" t="s">
        <v>391</v>
      </c>
      <c r="B176" s="10">
        <f>Clean!H176</f>
        <v>6</v>
      </c>
      <c r="C176" s="10" t="str">
        <f>Clean!I176</f>
        <v>H</v>
      </c>
      <c r="D176" s="10">
        <f>Clean!D176</f>
        <v>175</v>
      </c>
      <c r="E176" s="10">
        <f>Clean!A176</f>
        <v>46.780707999999997</v>
      </c>
      <c r="F176" s="10">
        <f>Clean!B176</f>
        <v>-117.086878999999</v>
      </c>
      <c r="G176" s="10">
        <v>2015</v>
      </c>
      <c r="H176" s="10" t="str">
        <f>Clean!C176</f>
        <v>GPHY15_WW_A1_175_6-H</v>
      </c>
      <c r="I176" s="10" t="str">
        <f>Clean!F176</f>
        <v>WW</v>
      </c>
      <c r="J176" s="10">
        <f>IF(Clean!O176&gt;0,Clean!O176,"")</f>
        <v>1088</v>
      </c>
    </row>
    <row r="177" spans="1:10" x14ac:dyDescent="0.3">
      <c r="A177" s="10" t="s">
        <v>391</v>
      </c>
      <c r="B177" s="10">
        <f>Clean!H177</f>
        <v>7</v>
      </c>
      <c r="C177" s="10" t="str">
        <f>Clean!I177</f>
        <v>H</v>
      </c>
      <c r="D177" s="10">
        <f>Clean!D177</f>
        <v>176</v>
      </c>
      <c r="E177" s="10">
        <f>Clean!A177</f>
        <v>46.780800968999998</v>
      </c>
      <c r="F177" s="10">
        <f>Clean!B177</f>
        <v>-117.086476778999</v>
      </c>
      <c r="G177" s="10">
        <v>2015</v>
      </c>
      <c r="H177" s="10" t="str">
        <f>Clean!C177</f>
        <v>GPHY15_WW_A1_176_7-H</v>
      </c>
      <c r="I177" s="10" t="str">
        <f>Clean!F177</f>
        <v>WW</v>
      </c>
      <c r="J177" s="10">
        <f>IF(Clean!O177&gt;0,Clean!O177,"")</f>
        <v>1385</v>
      </c>
    </row>
    <row r="178" spans="1:10" x14ac:dyDescent="0.3">
      <c r="A178" s="10" t="s">
        <v>391</v>
      </c>
      <c r="B178" s="10">
        <f>Clean!H178</f>
        <v>8</v>
      </c>
      <c r="C178" s="10" t="str">
        <f>Clean!I178</f>
        <v>H</v>
      </c>
      <c r="D178" s="10">
        <f>Clean!D178</f>
        <v>177</v>
      </c>
      <c r="E178" s="10">
        <f>Clean!A178</f>
        <v>46.780763</v>
      </c>
      <c r="F178" s="10">
        <f>Clean!B178</f>
        <v>-117.08604299999899</v>
      </c>
      <c r="G178" s="10">
        <v>2015</v>
      </c>
      <c r="H178" s="10" t="str">
        <f>Clean!C178</f>
        <v>GPHY15_WW_A2_177_8-H</v>
      </c>
      <c r="I178" s="10" t="str">
        <f>Clean!F178</f>
        <v>WW</v>
      </c>
      <c r="J178" s="10">
        <f>IF(Clean!O178&gt;0,Clean!O178,"")</f>
        <v>1005</v>
      </c>
    </row>
    <row r="179" spans="1:10" x14ac:dyDescent="0.3">
      <c r="A179" s="10" t="s">
        <v>391</v>
      </c>
      <c r="B179" s="10">
        <f>Clean!H179</f>
        <v>9</v>
      </c>
      <c r="C179" s="10" t="str">
        <f>Clean!I179</f>
        <v>H</v>
      </c>
      <c r="D179" s="10">
        <f>Clean!D179</f>
        <v>178</v>
      </c>
      <c r="E179" s="10">
        <f>Clean!A179</f>
        <v>46.780667999999999</v>
      </c>
      <c r="F179" s="10">
        <f>Clean!B179</f>
        <v>-117.085624999999</v>
      </c>
      <c r="G179" s="10">
        <v>2015</v>
      </c>
      <c r="H179" s="10" t="str">
        <f>Clean!C179</f>
        <v>GPHY15_WW_A3_178_9-H</v>
      </c>
      <c r="I179" s="10" t="str">
        <f>Clean!F179</f>
        <v>WW</v>
      </c>
      <c r="J179" s="10">
        <f>IF(Clean!O179&gt;0,Clean!O179,"")</f>
        <v>1267</v>
      </c>
    </row>
    <row r="180" spans="1:10" x14ac:dyDescent="0.3">
      <c r="A180" s="10" t="s">
        <v>391</v>
      </c>
      <c r="B180" s="10">
        <f>Clean!H180</f>
        <v>10</v>
      </c>
      <c r="C180" s="10" t="str">
        <f>Clean!I180</f>
        <v>H</v>
      </c>
      <c r="D180" s="10">
        <f>Clean!D180</f>
        <v>179</v>
      </c>
      <c r="E180" s="10">
        <f>Clean!A180</f>
        <v>46.780785999999999</v>
      </c>
      <c r="F180" s="10">
        <f>Clean!B180</f>
        <v>-117.085206999999</v>
      </c>
      <c r="G180" s="10">
        <v>2015</v>
      </c>
      <c r="H180" s="10" t="str">
        <f>Clean!C180</f>
        <v>GPHY15_WW_A4_179_10-H</v>
      </c>
      <c r="I180" s="10" t="str">
        <f>Clean!F180</f>
        <v>WW</v>
      </c>
      <c r="J180" s="10">
        <f>IF(Clean!O180&gt;0,Clean!O180,"")</f>
        <v>1582</v>
      </c>
    </row>
    <row r="181" spans="1:10" x14ac:dyDescent="0.3">
      <c r="A181" s="10" t="s">
        <v>391</v>
      </c>
      <c r="B181" s="10">
        <f>Clean!H181</f>
        <v>11</v>
      </c>
      <c r="C181" s="10" t="str">
        <f>Clean!I181</f>
        <v>H</v>
      </c>
      <c r="D181" s="10">
        <f>Clean!D181</f>
        <v>180</v>
      </c>
      <c r="E181" s="10">
        <f>Clean!A181</f>
        <v>46.780633999999999</v>
      </c>
      <c r="F181" s="10">
        <f>Clean!B181</f>
        <v>-117.08478899999901</v>
      </c>
      <c r="G181" s="10">
        <v>2015</v>
      </c>
      <c r="H181" s="10" t="str">
        <f>Clean!C181</f>
        <v>GPHY15_WW_A5_180_11-H</v>
      </c>
      <c r="I181" s="10" t="str">
        <f>Clean!F181</f>
        <v>WW</v>
      </c>
      <c r="J181" s="10">
        <f>IF(Clean!O181&gt;0,Clean!O181,"")</f>
        <v>787</v>
      </c>
    </row>
    <row r="182" spans="1:10" x14ac:dyDescent="0.3">
      <c r="A182" s="10" t="s">
        <v>391</v>
      </c>
      <c r="B182" s="10">
        <f>Clean!H182</f>
        <v>12</v>
      </c>
      <c r="C182" s="10" t="str">
        <f>Clean!I182</f>
        <v>H</v>
      </c>
      <c r="D182" s="10">
        <f>Clean!D182</f>
        <v>181</v>
      </c>
      <c r="E182" s="10">
        <f>Clean!A182</f>
        <v>46.780723000000002</v>
      </c>
      <c r="F182" s="10">
        <f>Clean!B182</f>
        <v>-117.084370999999</v>
      </c>
      <c r="G182" s="10">
        <v>2015</v>
      </c>
      <c r="H182" s="10" t="str">
        <f>Clean!C182</f>
        <v>GPHY15_WW_B4_181_12-H</v>
      </c>
      <c r="I182" s="10" t="str">
        <f>Clean!F182</f>
        <v>WW</v>
      </c>
      <c r="J182" s="10">
        <f>IF(Clean!O182&gt;0,Clean!O182,"")</f>
        <v>821</v>
      </c>
    </row>
    <row r="183" spans="1:10" x14ac:dyDescent="0.3">
      <c r="A183" s="10" t="s">
        <v>391</v>
      </c>
      <c r="B183" s="10">
        <f>Clean!H183</f>
        <v>13</v>
      </c>
      <c r="C183" s="10" t="str">
        <f>Clean!I183</f>
        <v>H</v>
      </c>
      <c r="D183" s="10">
        <f>Clean!D183</f>
        <v>182</v>
      </c>
      <c r="E183" s="10">
        <f>Clean!A183</f>
        <v>46.780656921999999</v>
      </c>
      <c r="F183" s="10">
        <f>Clean!B183</f>
        <v>-117.083921192999</v>
      </c>
      <c r="G183" s="10">
        <v>2015</v>
      </c>
      <c r="H183" s="10" t="str">
        <f>Clean!C183</f>
        <v>GPHY15_SC_B1_182_13-H</v>
      </c>
      <c r="I183" s="10" t="str">
        <f>Clean!F183</f>
        <v>SC</v>
      </c>
      <c r="J183" s="10" t="str">
        <f>IF(Clean!O183&gt;0,Clean!O183,"")</f>
        <v/>
      </c>
    </row>
    <row r="184" spans="1:10" x14ac:dyDescent="0.3">
      <c r="A184" s="10" t="s">
        <v>391</v>
      </c>
      <c r="B184" s="10">
        <f>Clean!H184</f>
        <v>14</v>
      </c>
      <c r="C184" s="10" t="str">
        <f>Clean!I184</f>
        <v>H</v>
      </c>
      <c r="D184" s="10">
        <f>Clean!D184</f>
        <v>183</v>
      </c>
      <c r="E184" s="10">
        <f>Clean!A184</f>
        <v>46.780738999999997</v>
      </c>
      <c r="F184" s="10">
        <f>Clean!B184</f>
        <v>-117.083534999999</v>
      </c>
      <c r="G184" s="10">
        <v>2015</v>
      </c>
      <c r="H184" s="10" t="str">
        <f>Clean!C184</f>
        <v>GPHY15_SC_B1_183_14-H</v>
      </c>
      <c r="I184" s="10" t="str">
        <f>Clean!F184</f>
        <v>SC</v>
      </c>
      <c r="J184" s="10">
        <f>IF(Clean!O184&gt;0,Clean!O184,"")</f>
        <v>365</v>
      </c>
    </row>
    <row r="185" spans="1:10" x14ac:dyDescent="0.3">
      <c r="A185" s="10" t="s">
        <v>391</v>
      </c>
      <c r="B185" s="10">
        <f>Clean!H185</f>
        <v>15</v>
      </c>
      <c r="C185" s="10" t="str">
        <f>Clean!I185</f>
        <v>H</v>
      </c>
      <c r="D185" s="10">
        <f>Clean!D185</f>
        <v>184</v>
      </c>
      <c r="E185" s="10">
        <f>Clean!A185</f>
        <v>46.780659999999997</v>
      </c>
      <c r="F185" s="10">
        <f>Clean!B185</f>
        <v>-117.08311699999901</v>
      </c>
      <c r="G185" s="10">
        <v>2015</v>
      </c>
      <c r="H185" s="10" t="str">
        <f>Clean!C185</f>
        <v>GPHY15_SC_B2_184_15-H</v>
      </c>
      <c r="I185" s="10" t="str">
        <f>Clean!F185</f>
        <v>SC</v>
      </c>
      <c r="J185" s="10">
        <f>IF(Clean!O185&gt;0,Clean!O185,"")</f>
        <v>476</v>
      </c>
    </row>
    <row r="186" spans="1:10" x14ac:dyDescent="0.3">
      <c r="A186" s="10" t="s">
        <v>391</v>
      </c>
      <c r="B186" s="10">
        <f>Clean!H186</f>
        <v>16</v>
      </c>
      <c r="C186" s="10" t="str">
        <f>Clean!I186</f>
        <v>H</v>
      </c>
      <c r="D186" s="10">
        <f>Clean!D186</f>
        <v>185</v>
      </c>
      <c r="E186" s="10">
        <f>Clean!A186</f>
        <v>46.780729000000001</v>
      </c>
      <c r="F186" s="10">
        <f>Clean!B186</f>
        <v>-117.082698999999</v>
      </c>
      <c r="G186" s="10">
        <v>2015</v>
      </c>
      <c r="H186" s="10" t="str">
        <f>Clean!C186</f>
        <v>GPHY15_SC_B3_185_16-H</v>
      </c>
      <c r="I186" s="10" t="str">
        <f>Clean!F186</f>
        <v>SC</v>
      </c>
      <c r="J186" s="10">
        <f>IF(Clean!O186&gt;0,Clean!O186,"")</f>
        <v>342</v>
      </c>
    </row>
    <row r="187" spans="1:10" x14ac:dyDescent="0.3">
      <c r="A187" s="10" t="s">
        <v>391</v>
      </c>
      <c r="B187" s="10">
        <f>Clean!H187</f>
        <v>17</v>
      </c>
      <c r="C187" s="10" t="str">
        <f>Clean!I187</f>
        <v>H</v>
      </c>
      <c r="D187" s="10">
        <f>Clean!D187</f>
        <v>186</v>
      </c>
      <c r="E187" s="10">
        <f>Clean!A187</f>
        <v>46.780766</v>
      </c>
      <c r="F187" s="10">
        <f>Clean!B187</f>
        <v>-117.082280999999</v>
      </c>
      <c r="G187" s="10">
        <v>2015</v>
      </c>
      <c r="H187" s="10" t="str">
        <f>Clean!C187</f>
        <v>GPHY15_WW_B4_186_17-H</v>
      </c>
      <c r="I187" s="10" t="str">
        <f>Clean!F187</f>
        <v>WW</v>
      </c>
      <c r="J187" s="10">
        <f>IF(Clean!O187&gt;0,Clean!O187,"")</f>
        <v>863</v>
      </c>
    </row>
    <row r="188" spans="1:10" x14ac:dyDescent="0.3">
      <c r="A188" s="10" t="s">
        <v>391</v>
      </c>
      <c r="B188" s="10">
        <f>Clean!H188</f>
        <v>18</v>
      </c>
      <c r="C188" s="10" t="str">
        <f>Clean!I188</f>
        <v>H</v>
      </c>
      <c r="D188" s="10">
        <f>Clean!D188</f>
        <v>187</v>
      </c>
      <c r="E188" s="10">
        <f>Clean!A188</f>
        <v>46.780568000000002</v>
      </c>
      <c r="F188" s="10">
        <f>Clean!B188</f>
        <v>-117.081862999999</v>
      </c>
      <c r="G188" s="10">
        <v>2015</v>
      </c>
      <c r="H188" s="10" t="str">
        <f>Clean!C188</f>
        <v>GPHY15_SB_B5_187_18-H</v>
      </c>
      <c r="I188" s="10" t="str">
        <f>Clean!F188</f>
        <v>SB</v>
      </c>
      <c r="J188" s="10">
        <f>IF(Clean!O188&gt;0,Clean!O188,"")</f>
        <v>232</v>
      </c>
    </row>
    <row r="189" spans="1:10" x14ac:dyDescent="0.3">
      <c r="A189" s="10" t="s">
        <v>391</v>
      </c>
      <c r="B189" s="10">
        <f>Clean!H189</f>
        <v>19</v>
      </c>
      <c r="C189" s="10" t="str">
        <f>Clean!I189</f>
        <v>H</v>
      </c>
      <c r="D189" s="10">
        <f>Clean!D189</f>
        <v>188</v>
      </c>
      <c r="E189" s="10">
        <f>Clean!A189</f>
        <v>46.780707</v>
      </c>
      <c r="F189" s="10">
        <f>Clean!B189</f>
        <v>-117.08144499999899</v>
      </c>
      <c r="G189" s="10">
        <v>2015</v>
      </c>
      <c r="H189" s="10" t="str">
        <f>Clean!C189</f>
        <v>GPHY15_SB_B5_188_19-H</v>
      </c>
      <c r="I189" s="10" t="str">
        <f>Clean!F189</f>
        <v>SB</v>
      </c>
      <c r="J189" s="10">
        <f>IF(Clean!O189&gt;0,Clean!O189,"")</f>
        <v>622</v>
      </c>
    </row>
    <row r="190" spans="1:10" x14ac:dyDescent="0.3">
      <c r="A190" s="10" t="s">
        <v>391</v>
      </c>
      <c r="B190" s="10">
        <f>Clean!H190</f>
        <v>20</v>
      </c>
      <c r="C190" s="10" t="str">
        <f>Clean!I190</f>
        <v>H</v>
      </c>
      <c r="D190" s="10">
        <f>Clean!D190</f>
        <v>189</v>
      </c>
      <c r="E190" s="10">
        <f>Clean!A190</f>
        <v>46.780709000000002</v>
      </c>
      <c r="F190" s="10">
        <f>Clean!B190</f>
        <v>-117.081026999999</v>
      </c>
      <c r="G190" s="10">
        <v>2015</v>
      </c>
      <c r="H190" s="10" t="str">
        <f>Clean!C190</f>
        <v>GPHY15_GB_B6_189_20-H</v>
      </c>
      <c r="I190" s="10" t="str">
        <f>Clean!F190</f>
        <v>GB</v>
      </c>
      <c r="J190" s="10">
        <f>IF(Clean!O190&gt;0,Clean!O190,"")</f>
        <v>509</v>
      </c>
    </row>
    <row r="191" spans="1:10" x14ac:dyDescent="0.3">
      <c r="A191" s="10" t="s">
        <v>391</v>
      </c>
      <c r="B191" s="10">
        <f>Clean!H191</f>
        <v>21</v>
      </c>
      <c r="C191" s="10" t="str">
        <f>Clean!I191</f>
        <v>H</v>
      </c>
      <c r="D191" s="10">
        <f>Clean!D191</f>
        <v>190</v>
      </c>
      <c r="E191" s="10">
        <f>Clean!A191</f>
        <v>46.780565000000003</v>
      </c>
      <c r="F191" s="10">
        <f>Clean!B191</f>
        <v>-117.080608999999</v>
      </c>
      <c r="G191" s="10">
        <v>2015</v>
      </c>
      <c r="H191" s="10" t="str">
        <f>Clean!C191</f>
        <v>GPHY15_GB_C1_190_21-H</v>
      </c>
      <c r="I191" s="10" t="str">
        <f>Clean!F191</f>
        <v>GB</v>
      </c>
      <c r="J191" s="10">
        <f>IF(Clean!O191&gt;0,Clean!O191,"")</f>
        <v>410</v>
      </c>
    </row>
    <row r="192" spans="1:10" x14ac:dyDescent="0.3">
      <c r="A192" s="10" t="s">
        <v>391</v>
      </c>
      <c r="B192" s="10">
        <f>Clean!H192</f>
        <v>22</v>
      </c>
      <c r="C192" s="10" t="str">
        <f>Clean!I192</f>
        <v>H</v>
      </c>
      <c r="D192" s="10">
        <f>Clean!D192</f>
        <v>191</v>
      </c>
      <c r="E192" s="10">
        <f>Clean!A192</f>
        <v>46.780828</v>
      </c>
      <c r="F192" s="10">
        <f>Clean!B192</f>
        <v>-117.080190999999</v>
      </c>
      <c r="G192" s="10">
        <v>2015</v>
      </c>
      <c r="H192" s="10" t="str">
        <f>Clean!C192</f>
        <v>GPHY15_GB_C1_191_22-H</v>
      </c>
      <c r="I192" s="10" t="str">
        <f>Clean!F192</f>
        <v>GB</v>
      </c>
      <c r="J192" s="10">
        <f>IF(Clean!O192&gt;0,Clean!O192,"")</f>
        <v>341</v>
      </c>
    </row>
    <row r="193" spans="1:10" x14ac:dyDescent="0.3">
      <c r="A193" s="10" t="s">
        <v>391</v>
      </c>
      <c r="B193" s="10">
        <f>Clean!H193</f>
        <v>23</v>
      </c>
      <c r="C193" s="10" t="str">
        <f>Clean!I193</f>
        <v>H</v>
      </c>
      <c r="D193" s="10">
        <f>Clean!D193</f>
        <v>192</v>
      </c>
      <c r="E193" s="10">
        <f>Clean!A193</f>
        <v>46.780799000000002</v>
      </c>
      <c r="F193" s="10">
        <f>Clean!B193</f>
        <v>-117.07977299999899</v>
      </c>
      <c r="G193" s="10">
        <v>2015</v>
      </c>
      <c r="H193" s="10" t="str">
        <f>Clean!C193</f>
        <v>GPHY15_SC_C2_192_23-H</v>
      </c>
      <c r="I193" s="10" t="str">
        <f>Clean!F193</f>
        <v>SC</v>
      </c>
      <c r="J193" s="10">
        <f>IF(Clean!O193&gt;0,Clean!O193,"")</f>
        <v>220</v>
      </c>
    </row>
    <row r="194" spans="1:10" x14ac:dyDescent="0.3">
      <c r="A194" s="10" t="s">
        <v>391</v>
      </c>
      <c r="B194" s="10">
        <f>Clean!H194</f>
        <v>24</v>
      </c>
      <c r="C194" s="10" t="str">
        <f>Clean!I194</f>
        <v>H</v>
      </c>
      <c r="D194" s="10">
        <f>Clean!D194</f>
        <v>193</v>
      </c>
      <c r="E194" s="10">
        <f>Clean!A194</f>
        <v>46.780763</v>
      </c>
      <c r="F194" s="10">
        <f>Clean!B194</f>
        <v>-117.079354999999</v>
      </c>
      <c r="G194" s="10">
        <v>2015</v>
      </c>
      <c r="H194" s="10" t="str">
        <f>Clean!C194</f>
        <v>GPHY15_SW_C3_193_24-H</v>
      </c>
      <c r="I194" s="10" t="str">
        <f>Clean!F194</f>
        <v>SW</v>
      </c>
      <c r="J194" s="10">
        <f>IF(Clean!O194&gt;0,Clean!O194,"")</f>
        <v>493</v>
      </c>
    </row>
    <row r="195" spans="1:10" x14ac:dyDescent="0.3">
      <c r="A195" s="10" t="s">
        <v>391</v>
      </c>
      <c r="B195" s="10">
        <f>Clean!H195</f>
        <v>25</v>
      </c>
      <c r="C195" s="10" t="str">
        <f>Clean!I195</f>
        <v>H</v>
      </c>
      <c r="D195" s="10">
        <f>Clean!D195</f>
        <v>194</v>
      </c>
      <c r="E195" s="10">
        <f>Clean!A195</f>
        <v>46.780663533999999</v>
      </c>
      <c r="F195" s="10">
        <f>Clean!B195</f>
        <v>-117.078913116999</v>
      </c>
      <c r="G195" s="10">
        <v>2015</v>
      </c>
      <c r="H195" s="10" t="str">
        <f>Clean!C195</f>
        <v>GPHY15_GB_C4_194_25-H</v>
      </c>
      <c r="I195" s="10" t="str">
        <f>Clean!F195</f>
        <v>GB</v>
      </c>
      <c r="J195" s="10">
        <f>IF(Clean!O195&gt;0,Clean!O195,"")</f>
        <v>178</v>
      </c>
    </row>
    <row r="196" spans="1:10" x14ac:dyDescent="0.3">
      <c r="A196" s="10" t="s">
        <v>391</v>
      </c>
      <c r="B196" s="10">
        <f>Clean!H196</f>
        <v>26</v>
      </c>
      <c r="C196" s="10" t="str">
        <f>Clean!I196</f>
        <v>H</v>
      </c>
      <c r="D196" s="10">
        <f>Clean!D196</f>
        <v>195</v>
      </c>
      <c r="E196" s="10">
        <f>Clean!A196</f>
        <v>46.780695999999999</v>
      </c>
      <c r="F196" s="10">
        <f>Clean!B196</f>
        <v>-117.07851899999901</v>
      </c>
      <c r="G196" s="10">
        <v>2015</v>
      </c>
      <c r="H196" s="10" t="str">
        <f>Clean!C196</f>
        <v>GPHY15_GB_C4_195_26-H</v>
      </c>
      <c r="I196" s="10" t="str">
        <f>Clean!F196</f>
        <v>GB</v>
      </c>
      <c r="J196" s="10">
        <f>IF(Clean!O196&gt;0,Clean!O196,"")</f>
        <v>290</v>
      </c>
    </row>
    <row r="197" spans="1:10" x14ac:dyDescent="0.3">
      <c r="A197" s="10" t="s">
        <v>391</v>
      </c>
      <c r="B197" s="10">
        <f>Clean!H197</f>
        <v>27</v>
      </c>
      <c r="C197" s="10" t="str">
        <f>Clean!I197</f>
        <v>H</v>
      </c>
      <c r="D197" s="10">
        <f>Clean!D197</f>
        <v>196</v>
      </c>
      <c r="E197" s="10">
        <f>Clean!A197</f>
        <v>46.780701000000001</v>
      </c>
      <c r="F197" s="10">
        <f>Clean!B197</f>
        <v>-117.07810099999899</v>
      </c>
      <c r="G197" s="10">
        <v>2015</v>
      </c>
      <c r="H197" s="10" t="str">
        <f>Clean!C197</f>
        <v>GPHY15_GB_C5_196_27-H</v>
      </c>
      <c r="I197" s="10" t="str">
        <f>Clean!F197</f>
        <v>GB</v>
      </c>
      <c r="J197" s="10">
        <f>IF(Clean!O197&gt;0,Clean!O197,"")</f>
        <v>513</v>
      </c>
    </row>
    <row r="198" spans="1:10" x14ac:dyDescent="0.3">
      <c r="A198" s="10" t="s">
        <v>391</v>
      </c>
      <c r="B198" s="10">
        <f>Clean!H198</f>
        <v>28</v>
      </c>
      <c r="C198" s="10" t="str">
        <f>Clean!I198</f>
        <v>H</v>
      </c>
      <c r="D198" s="10">
        <f>Clean!D198</f>
        <v>197</v>
      </c>
      <c r="E198" s="10">
        <f>Clean!A198</f>
        <v>46.780638000000003</v>
      </c>
      <c r="F198" s="10">
        <f>Clean!B198</f>
        <v>-117.077682999999</v>
      </c>
      <c r="G198" s="10">
        <v>2015</v>
      </c>
      <c r="H198" s="10" t="str">
        <f>Clean!C198</f>
        <v>GPHY15_GB_C6_197_28-H</v>
      </c>
      <c r="I198" s="10" t="str">
        <f>Clean!F198</f>
        <v>GB</v>
      </c>
      <c r="J198" s="10">
        <f>IF(Clean!O198&gt;0,Clean!O198,"")</f>
        <v>232</v>
      </c>
    </row>
    <row r="199" spans="1:10" x14ac:dyDescent="0.3">
      <c r="A199" s="10" t="s">
        <v>391</v>
      </c>
      <c r="B199" s="10">
        <f>Clean!H199</f>
        <v>29</v>
      </c>
      <c r="C199" s="10" t="str">
        <f>Clean!I199</f>
        <v>H</v>
      </c>
      <c r="D199" s="10">
        <f>Clean!D199</f>
        <v>198</v>
      </c>
      <c r="E199" s="10">
        <f>Clean!A199</f>
        <v>46.780802000000001</v>
      </c>
      <c r="F199" s="10">
        <f>Clean!B199</f>
        <v>-117.077264999999</v>
      </c>
      <c r="G199" s="10">
        <v>2015</v>
      </c>
      <c r="H199" s="10" t="str">
        <f>Clean!C199</f>
        <v>GPHY15_GB_C6_198_29-H</v>
      </c>
      <c r="I199" s="10" t="str">
        <f>Clean!F199</f>
        <v>GB</v>
      </c>
      <c r="J199" s="10">
        <f>IF(Clean!O199&gt;0,Clean!O199,"")</f>
        <v>294</v>
      </c>
    </row>
    <row r="200" spans="1:10" x14ac:dyDescent="0.3">
      <c r="A200" s="10" t="s">
        <v>391</v>
      </c>
      <c r="B200" s="10">
        <f>Clean!H200</f>
        <v>30</v>
      </c>
      <c r="C200" s="10" t="str">
        <f>Clean!I200</f>
        <v>H</v>
      </c>
      <c r="D200" s="10">
        <f>Clean!D200</f>
        <v>199</v>
      </c>
      <c r="E200" s="10">
        <f>Clean!A200</f>
        <v>46.780576000000003</v>
      </c>
      <c r="F200" s="10">
        <f>Clean!B200</f>
        <v>-117.07684699999901</v>
      </c>
      <c r="G200" s="10">
        <v>2015</v>
      </c>
      <c r="H200" s="10" t="str">
        <f>Clean!C200</f>
        <v>GPHY15_GB_C7_199_30-H</v>
      </c>
      <c r="I200" s="10" t="str">
        <f>Clean!F200</f>
        <v>GB</v>
      </c>
      <c r="J200" s="10">
        <f>IF(Clean!O200&gt;0,Clean!O200,"")</f>
        <v>665</v>
      </c>
    </row>
    <row r="201" spans="1:10" x14ac:dyDescent="0.3">
      <c r="A201" s="10" t="s">
        <v>391</v>
      </c>
      <c r="B201" s="10">
        <f>Clean!H201</f>
        <v>7</v>
      </c>
      <c r="C201" s="10" t="str">
        <f>Clean!I201</f>
        <v>I</v>
      </c>
      <c r="D201" s="10">
        <f>Clean!D201</f>
        <v>200</v>
      </c>
      <c r="E201" s="10">
        <f>Clean!A201</f>
        <v>46.781053102999998</v>
      </c>
      <c r="F201" s="10">
        <f>Clean!B201</f>
        <v>-117.086626194999</v>
      </c>
      <c r="G201" s="10">
        <v>2015</v>
      </c>
      <c r="H201" s="10" t="str">
        <f>Clean!C201</f>
        <v>GPHY15_WW_A1_200_7-I</v>
      </c>
      <c r="I201" s="10" t="str">
        <f>Clean!F201</f>
        <v>WW</v>
      </c>
      <c r="J201" s="10">
        <f>IF(Clean!O201&gt;0,Clean!O201,"")</f>
        <v>1302</v>
      </c>
    </row>
    <row r="202" spans="1:10" x14ac:dyDescent="0.3">
      <c r="A202" s="10" t="s">
        <v>391</v>
      </c>
      <c r="B202" s="10">
        <f>Clean!H202</f>
        <v>8</v>
      </c>
      <c r="C202" s="10" t="str">
        <f>Clean!I202</f>
        <v>I</v>
      </c>
      <c r="D202" s="10">
        <f>Clean!D202</f>
        <v>201</v>
      </c>
      <c r="E202" s="10">
        <f>Clean!A202</f>
        <v>46.781049000000003</v>
      </c>
      <c r="F202" s="10">
        <f>Clean!B202</f>
        <v>-117.086241999999</v>
      </c>
      <c r="G202" s="10">
        <v>2015</v>
      </c>
      <c r="H202" s="10" t="str">
        <f>Clean!C202</f>
        <v>GPHY15_WW_A1_201_8-I</v>
      </c>
      <c r="I202" s="10" t="str">
        <f>Clean!F202</f>
        <v>WW</v>
      </c>
      <c r="J202" s="10">
        <f>IF(Clean!O202&gt;0,Clean!O202,"")</f>
        <v>731</v>
      </c>
    </row>
    <row r="203" spans="1:10" x14ac:dyDescent="0.3">
      <c r="A203" s="10" t="s">
        <v>391</v>
      </c>
      <c r="B203" s="10">
        <f>Clean!H203</f>
        <v>9</v>
      </c>
      <c r="C203" s="10" t="str">
        <f>Clean!I203</f>
        <v>I</v>
      </c>
      <c r="D203" s="10">
        <f>Clean!D203</f>
        <v>202</v>
      </c>
      <c r="E203" s="10">
        <f>Clean!A203</f>
        <v>46.780954000000001</v>
      </c>
      <c r="F203" s="10">
        <f>Clean!B203</f>
        <v>-117.08582399999899</v>
      </c>
      <c r="G203" s="10">
        <v>2015</v>
      </c>
      <c r="H203" s="10" t="str">
        <f>Clean!C203</f>
        <v>GPHY15_WW_A2_202_9-I</v>
      </c>
      <c r="I203" s="10" t="str">
        <f>Clean!F203</f>
        <v>WW</v>
      </c>
      <c r="J203" s="10">
        <f>IF(Clean!O203&gt;0,Clean!O203,"")</f>
        <v>1185</v>
      </c>
    </row>
    <row r="204" spans="1:10" x14ac:dyDescent="0.3">
      <c r="A204" s="10" t="s">
        <v>391</v>
      </c>
      <c r="B204" s="10">
        <f>Clean!H204</f>
        <v>10</v>
      </c>
      <c r="C204" s="10" t="str">
        <f>Clean!I204</f>
        <v>I</v>
      </c>
      <c r="D204" s="10">
        <f>Clean!D204</f>
        <v>203</v>
      </c>
      <c r="E204" s="10">
        <f>Clean!A204</f>
        <v>46.781072000000002</v>
      </c>
      <c r="F204" s="10">
        <f>Clean!B204</f>
        <v>-117.085405999999</v>
      </c>
      <c r="G204" s="10">
        <v>2015</v>
      </c>
      <c r="H204" s="10" t="str">
        <f>Clean!C204</f>
        <v>GPHY15_WW_A3_203_10-I</v>
      </c>
      <c r="I204" s="10" t="str">
        <f>Clean!F204</f>
        <v>WW</v>
      </c>
      <c r="J204" s="10">
        <f>IF(Clean!O204&gt;0,Clean!O204,"")</f>
        <v>577</v>
      </c>
    </row>
    <row r="205" spans="1:10" x14ac:dyDescent="0.3">
      <c r="A205" s="10" t="s">
        <v>391</v>
      </c>
      <c r="B205" s="10">
        <f>Clean!H205</f>
        <v>11</v>
      </c>
      <c r="C205" s="10" t="str">
        <f>Clean!I205</f>
        <v>I</v>
      </c>
      <c r="D205" s="10">
        <f>Clean!D205</f>
        <v>204</v>
      </c>
      <c r="E205" s="10">
        <f>Clean!A205</f>
        <v>46.780920000000002</v>
      </c>
      <c r="F205" s="10">
        <f>Clean!B205</f>
        <v>-117.084987999999</v>
      </c>
      <c r="G205" s="10">
        <v>2015</v>
      </c>
      <c r="H205" s="10" t="str">
        <f>Clean!C205</f>
        <v>GPHY15_WW_A4_204_11-I</v>
      </c>
      <c r="I205" s="10" t="str">
        <f>Clean!F205</f>
        <v>WW</v>
      </c>
      <c r="J205" s="10">
        <f>IF(Clean!O205&gt;0,Clean!O205,"")</f>
        <v>1017</v>
      </c>
    </row>
    <row r="206" spans="1:10" x14ac:dyDescent="0.3">
      <c r="A206" s="10" t="s">
        <v>391</v>
      </c>
      <c r="B206" s="10">
        <f>Clean!H206</f>
        <v>12</v>
      </c>
      <c r="C206" s="10" t="str">
        <f>Clean!I206</f>
        <v>I</v>
      </c>
      <c r="D206" s="10">
        <f>Clean!D206</f>
        <v>205</v>
      </c>
      <c r="E206" s="10">
        <f>Clean!A206</f>
        <v>46.781008999999997</v>
      </c>
      <c r="F206" s="10">
        <f>Clean!B206</f>
        <v>-117.084569999999</v>
      </c>
      <c r="G206" s="10">
        <v>2015</v>
      </c>
      <c r="H206" s="10" t="str">
        <f>Clean!C206</f>
        <v>GPHY15_WW_A5_205_12-I</v>
      </c>
      <c r="I206" s="10" t="str">
        <f>Clean!F206</f>
        <v>WW</v>
      </c>
      <c r="J206" s="10">
        <f>IF(Clean!O206&gt;0,Clean!O206,"")</f>
        <v>855</v>
      </c>
    </row>
    <row r="207" spans="1:10" x14ac:dyDescent="0.3">
      <c r="A207" s="10" t="s">
        <v>391</v>
      </c>
      <c r="B207" s="10">
        <f>Clean!H207</f>
        <v>13</v>
      </c>
      <c r="C207" s="10" t="str">
        <f>Clean!I207</f>
        <v>I</v>
      </c>
      <c r="D207" s="10">
        <f>Clean!D207</f>
        <v>206</v>
      </c>
      <c r="E207" s="10">
        <f>Clean!A207</f>
        <v>46.780962000000002</v>
      </c>
      <c r="F207" s="10">
        <f>Clean!B207</f>
        <v>-117.08415199999899</v>
      </c>
      <c r="G207" s="10">
        <v>2015</v>
      </c>
      <c r="H207" s="10" t="str">
        <f>Clean!C207</f>
        <v>GPHY15_WW_A6_206_13-I</v>
      </c>
      <c r="I207" s="10" t="str">
        <f>Clean!F207</f>
        <v>WW</v>
      </c>
      <c r="J207" s="10">
        <f>IF(Clean!O207&gt;0,Clean!O207,"")</f>
        <v>1048</v>
      </c>
    </row>
    <row r="208" spans="1:10" x14ac:dyDescent="0.3">
      <c r="A208" s="10" t="s">
        <v>391</v>
      </c>
      <c r="B208" s="10">
        <f>Clean!H208</f>
        <v>14</v>
      </c>
      <c r="C208" s="10" t="str">
        <f>Clean!I208</f>
        <v>I</v>
      </c>
      <c r="D208" s="10">
        <f>Clean!D208</f>
        <v>207</v>
      </c>
      <c r="E208" s="10">
        <f>Clean!A208</f>
        <v>46.781039378000003</v>
      </c>
      <c r="F208" s="10">
        <f>Clean!B208</f>
        <v>-117.08375497399901</v>
      </c>
      <c r="G208" s="10">
        <v>2015</v>
      </c>
      <c r="H208" s="10" t="str">
        <f>Clean!C208</f>
        <v>GPHY15_WW_A6_207_14-I</v>
      </c>
      <c r="I208" s="10" t="str">
        <f>Clean!F208</f>
        <v>WW</v>
      </c>
      <c r="J208" s="10">
        <f>IF(Clean!O208&gt;0,Clean!O208,"")</f>
        <v>1328</v>
      </c>
    </row>
    <row r="209" spans="1:10" x14ac:dyDescent="0.3">
      <c r="A209" s="10" t="s">
        <v>391</v>
      </c>
      <c r="B209" s="10">
        <f>Clean!H209</f>
        <v>15</v>
      </c>
      <c r="C209" s="10" t="str">
        <f>Clean!I209</f>
        <v>I</v>
      </c>
      <c r="D209" s="10">
        <f>Clean!D209</f>
        <v>208</v>
      </c>
      <c r="E209" s="10">
        <f>Clean!A209</f>
        <v>46.780946</v>
      </c>
      <c r="F209" s="10">
        <f>Clean!B209</f>
        <v>-117.083315999999</v>
      </c>
      <c r="G209" s="10">
        <v>2015</v>
      </c>
      <c r="H209" s="10" t="str">
        <f>Clean!C209</f>
        <v>GPHY15_SC_B1_208_15-I</v>
      </c>
      <c r="I209" s="10" t="str">
        <f>Clean!F209</f>
        <v>SC</v>
      </c>
      <c r="J209" s="10">
        <f>IF(Clean!O209&gt;0,Clean!O209,"")</f>
        <v>198</v>
      </c>
    </row>
    <row r="210" spans="1:10" x14ac:dyDescent="0.3">
      <c r="A210" s="10" t="s">
        <v>391</v>
      </c>
      <c r="B210" s="10">
        <f>Clean!H210</f>
        <v>16</v>
      </c>
      <c r="C210" s="10" t="str">
        <f>Clean!I210</f>
        <v>I</v>
      </c>
      <c r="D210" s="10">
        <f>Clean!D210</f>
        <v>209</v>
      </c>
      <c r="E210" s="10">
        <f>Clean!A210</f>
        <v>46.781014999999996</v>
      </c>
      <c r="F210" s="10">
        <f>Clean!B210</f>
        <v>-117.08289799999901</v>
      </c>
      <c r="G210" s="10">
        <v>2015</v>
      </c>
      <c r="H210" s="10" t="str">
        <f>Clean!C210</f>
        <v>GPHY15_SC_B2_209_16-I</v>
      </c>
      <c r="I210" s="10" t="str">
        <f>Clean!F210</f>
        <v>SC</v>
      </c>
      <c r="J210" s="10">
        <f>IF(Clean!O210&gt;0,Clean!O210,"")</f>
        <v>296</v>
      </c>
    </row>
    <row r="211" spans="1:10" x14ac:dyDescent="0.3">
      <c r="A211" s="10" t="s">
        <v>391</v>
      </c>
      <c r="B211" s="10">
        <f>Clean!H211</f>
        <v>17</v>
      </c>
      <c r="C211" s="10" t="str">
        <f>Clean!I211</f>
        <v>I</v>
      </c>
      <c r="D211" s="10">
        <f>Clean!D211</f>
        <v>210</v>
      </c>
      <c r="E211" s="10">
        <f>Clean!A211</f>
        <v>46.781052000000003</v>
      </c>
      <c r="F211" s="10">
        <f>Clean!B211</f>
        <v>-117.08247999999899</v>
      </c>
      <c r="G211" s="10">
        <v>2015</v>
      </c>
      <c r="H211" s="10" t="str">
        <f>Clean!C211</f>
        <v>GPHY15_SC_B3_210_17-I</v>
      </c>
      <c r="I211" s="10" t="str">
        <f>Clean!F211</f>
        <v>SC</v>
      </c>
      <c r="J211" s="10">
        <f>IF(Clean!O211&gt;0,Clean!O211,"")</f>
        <v>343</v>
      </c>
    </row>
    <row r="212" spans="1:10" x14ac:dyDescent="0.3">
      <c r="A212" s="10" t="s">
        <v>391</v>
      </c>
      <c r="B212" s="10">
        <f>Clean!H212</f>
        <v>18</v>
      </c>
      <c r="C212" s="10" t="str">
        <f>Clean!I212</f>
        <v>I</v>
      </c>
      <c r="D212" s="10">
        <f>Clean!D212</f>
        <v>211</v>
      </c>
      <c r="E212" s="10">
        <f>Clean!A212</f>
        <v>46.780853999999998</v>
      </c>
      <c r="F212" s="10">
        <f>Clean!B212</f>
        <v>-117.082061999999</v>
      </c>
      <c r="G212" s="10">
        <v>2015</v>
      </c>
      <c r="H212" s="10" t="str">
        <f>Clean!C212</f>
        <v>GPHY15_WW_B4_211_18-I</v>
      </c>
      <c r="I212" s="10" t="str">
        <f>Clean!F212</f>
        <v>WW</v>
      </c>
      <c r="J212" s="10">
        <f>IF(Clean!O212&gt;0,Clean!O212,"")</f>
        <v>636</v>
      </c>
    </row>
    <row r="213" spans="1:10" x14ac:dyDescent="0.3">
      <c r="A213" s="10" t="s">
        <v>391</v>
      </c>
      <c r="B213" s="10">
        <f>Clean!H213</f>
        <v>19</v>
      </c>
      <c r="C213" s="10" t="str">
        <f>Clean!I213</f>
        <v>I</v>
      </c>
      <c r="D213" s="10">
        <f>Clean!D213</f>
        <v>212</v>
      </c>
      <c r="E213" s="10">
        <f>Clean!A213</f>
        <v>46.780993000000002</v>
      </c>
      <c r="F213" s="10">
        <f>Clean!B213</f>
        <v>-117.081643999999</v>
      </c>
      <c r="G213" s="10">
        <v>2015</v>
      </c>
      <c r="H213" s="10" t="str">
        <f>Clean!C213</f>
        <v>GPHY15_WW_B4_212_19-I</v>
      </c>
      <c r="I213" s="10" t="str">
        <f>Clean!F213</f>
        <v>WW</v>
      </c>
      <c r="J213" s="10">
        <f>IF(Clean!O213&gt;0,Clean!O213,"")</f>
        <v>443</v>
      </c>
    </row>
    <row r="214" spans="1:10" x14ac:dyDescent="0.3">
      <c r="A214" s="10" t="s">
        <v>391</v>
      </c>
      <c r="B214" s="10">
        <f>Clean!H214</f>
        <v>20</v>
      </c>
      <c r="C214" s="10" t="str">
        <f>Clean!I214</f>
        <v>I</v>
      </c>
      <c r="D214" s="10">
        <f>Clean!D214</f>
        <v>213</v>
      </c>
      <c r="E214" s="10">
        <f>Clean!A214</f>
        <v>46.780994999999997</v>
      </c>
      <c r="F214" s="10">
        <f>Clean!B214</f>
        <v>-117.08122599999901</v>
      </c>
      <c r="G214" s="10">
        <v>2015</v>
      </c>
      <c r="H214" s="10" t="str">
        <f>Clean!C214</f>
        <v>GPHY15_SB_B5_213_20-I</v>
      </c>
      <c r="I214" s="10" t="str">
        <f>Clean!F214</f>
        <v>SB</v>
      </c>
      <c r="J214" s="10">
        <f>IF(Clean!O214&gt;0,Clean!O214,"")</f>
        <v>876</v>
      </c>
    </row>
    <row r="215" spans="1:10" x14ac:dyDescent="0.3">
      <c r="A215" s="10" t="s">
        <v>391</v>
      </c>
      <c r="B215" s="10">
        <f>Clean!H215</f>
        <v>21</v>
      </c>
      <c r="C215" s="10" t="str">
        <f>Clean!I215</f>
        <v>I</v>
      </c>
      <c r="D215" s="10">
        <f>Clean!D215</f>
        <v>214</v>
      </c>
      <c r="E215" s="10">
        <f>Clean!A215</f>
        <v>46.780850999999998</v>
      </c>
      <c r="F215" s="10">
        <f>Clean!B215</f>
        <v>-117.080807999999</v>
      </c>
      <c r="G215" s="10">
        <v>2015</v>
      </c>
      <c r="H215" s="10" t="str">
        <f>Clean!C215</f>
        <v>GPHY15_GB_B6_214_21-I</v>
      </c>
      <c r="I215" s="10" t="str">
        <f>Clean!F215</f>
        <v>GB</v>
      </c>
      <c r="J215" s="10">
        <f>IF(Clean!O215&gt;0,Clean!O215,"")</f>
        <v>489</v>
      </c>
    </row>
    <row r="216" spans="1:10" x14ac:dyDescent="0.3">
      <c r="A216" s="10" t="s">
        <v>391</v>
      </c>
      <c r="B216" s="10">
        <f>Clean!H216</f>
        <v>22</v>
      </c>
      <c r="C216" s="10" t="str">
        <f>Clean!I216</f>
        <v>I</v>
      </c>
      <c r="D216" s="10">
        <f>Clean!D216</f>
        <v>215</v>
      </c>
      <c r="E216" s="10">
        <f>Clean!A216</f>
        <v>46.781118063000001</v>
      </c>
      <c r="F216" s="10">
        <f>Clean!B216</f>
        <v>-117.080437712999</v>
      </c>
      <c r="G216" s="10">
        <v>2015</v>
      </c>
      <c r="H216" s="10" t="str">
        <f>Clean!C216</f>
        <v>GPHY15_GB_B6_215_22-I</v>
      </c>
      <c r="I216" s="10" t="str">
        <f>Clean!F216</f>
        <v>GB</v>
      </c>
      <c r="J216" s="10">
        <f>IF(Clean!O216&gt;0,Clean!O216,"")</f>
        <v>508</v>
      </c>
    </row>
    <row r="217" spans="1:10" x14ac:dyDescent="0.3">
      <c r="A217" s="10" t="s">
        <v>391</v>
      </c>
      <c r="B217" s="10">
        <f>Clean!H217</f>
        <v>23</v>
      </c>
      <c r="C217" s="10" t="str">
        <f>Clean!I217</f>
        <v>I</v>
      </c>
      <c r="D217" s="10">
        <f>Clean!D217</f>
        <v>216</v>
      </c>
      <c r="E217" s="10">
        <f>Clean!A217</f>
        <v>46.781084999999997</v>
      </c>
      <c r="F217" s="10">
        <f>Clean!B217</f>
        <v>-117.079971999999</v>
      </c>
      <c r="G217" s="10">
        <v>2015</v>
      </c>
      <c r="H217" s="10" t="str">
        <f>Clean!C217</f>
        <v>GPHY15_GB_C1_216_23-I</v>
      </c>
      <c r="I217" s="10" t="str">
        <f>Clean!F217</f>
        <v>GB</v>
      </c>
      <c r="J217" s="10">
        <f>IF(Clean!O217&gt;0,Clean!O217,"")</f>
        <v>341</v>
      </c>
    </row>
    <row r="218" spans="1:10" x14ac:dyDescent="0.3">
      <c r="A218" s="10" t="s">
        <v>391</v>
      </c>
      <c r="B218" s="10">
        <f>Clean!H218</f>
        <v>24</v>
      </c>
      <c r="C218" s="10" t="str">
        <f>Clean!I218</f>
        <v>I</v>
      </c>
      <c r="D218" s="10">
        <f>Clean!D218</f>
        <v>217</v>
      </c>
      <c r="E218" s="10">
        <f>Clean!A218</f>
        <v>46.781049000000003</v>
      </c>
      <c r="F218" s="10">
        <f>Clean!B218</f>
        <v>-117.07955399999901</v>
      </c>
      <c r="G218" s="10">
        <v>2015</v>
      </c>
      <c r="H218" s="10" t="str">
        <f>Clean!C218</f>
        <v>GPHY15_SC_C2_217_24-I</v>
      </c>
      <c r="I218" s="10" t="str">
        <f>Clean!F218</f>
        <v>SC</v>
      </c>
      <c r="J218" s="10">
        <f>IF(Clean!O218&gt;0,Clean!O218,"")</f>
        <v>243</v>
      </c>
    </row>
    <row r="219" spans="1:10" x14ac:dyDescent="0.3">
      <c r="A219" s="10" t="s">
        <v>391</v>
      </c>
      <c r="B219" s="10">
        <f>Clean!H219</f>
        <v>25</v>
      </c>
      <c r="C219" s="10" t="str">
        <f>Clean!I219</f>
        <v>I</v>
      </c>
      <c r="D219" s="10">
        <f>Clean!D219</f>
        <v>218</v>
      </c>
      <c r="E219" s="10">
        <f>Clean!A219</f>
        <v>46.780970000000003</v>
      </c>
      <c r="F219" s="10">
        <f>Clean!B219</f>
        <v>-117.079135999999</v>
      </c>
      <c r="G219" s="10">
        <v>2015</v>
      </c>
      <c r="H219" s="10" t="str">
        <f>Clean!C219</f>
        <v>GPHY15_SW_C3_218_25-I</v>
      </c>
      <c r="I219" s="10" t="str">
        <f>Clean!F219</f>
        <v>SW</v>
      </c>
      <c r="J219" s="10">
        <f>IF(Clean!O219&gt;0,Clean!O219,"")</f>
        <v>699</v>
      </c>
    </row>
    <row r="220" spans="1:10" x14ac:dyDescent="0.3">
      <c r="A220" s="10" t="s">
        <v>391</v>
      </c>
      <c r="B220" s="10">
        <f>Clean!H220</f>
        <v>26</v>
      </c>
      <c r="C220" s="10" t="str">
        <f>Clean!I220</f>
        <v>I</v>
      </c>
      <c r="D220" s="10">
        <f>Clean!D220</f>
        <v>219</v>
      </c>
      <c r="E220" s="10">
        <f>Clean!A220</f>
        <v>46.780982000000002</v>
      </c>
      <c r="F220" s="10">
        <f>Clean!B220</f>
        <v>-117.078717999999</v>
      </c>
      <c r="G220" s="10">
        <v>2015</v>
      </c>
      <c r="H220" s="10" t="str">
        <f>Clean!C220</f>
        <v>GPHY15_SW_C3_219_26-I</v>
      </c>
      <c r="I220" s="10" t="str">
        <f>Clean!F220</f>
        <v>SW</v>
      </c>
      <c r="J220" s="10">
        <f>IF(Clean!O220&gt;0,Clean!O220,"")</f>
        <v>487</v>
      </c>
    </row>
    <row r="221" spans="1:10" x14ac:dyDescent="0.3">
      <c r="A221" s="10" t="s">
        <v>391</v>
      </c>
      <c r="B221" s="10">
        <f>Clean!H221</f>
        <v>27</v>
      </c>
      <c r="C221" s="10" t="str">
        <f>Clean!I221</f>
        <v>I</v>
      </c>
      <c r="D221" s="10">
        <f>Clean!D221</f>
        <v>220</v>
      </c>
      <c r="E221" s="10">
        <f>Clean!A221</f>
        <v>46.780987000000003</v>
      </c>
      <c r="F221" s="10">
        <f>Clean!B221</f>
        <v>-117.078299999999</v>
      </c>
      <c r="G221" s="10">
        <v>2015</v>
      </c>
      <c r="H221" s="10" t="str">
        <f>Clean!C221</f>
        <v>GPHY15_GB_C4_220_27-I</v>
      </c>
      <c r="I221" s="10" t="str">
        <f>Clean!F221</f>
        <v>GB</v>
      </c>
      <c r="J221" s="10">
        <f>IF(Clean!O221&gt;0,Clean!O221,"")</f>
        <v>242</v>
      </c>
    </row>
    <row r="222" spans="1:10" x14ac:dyDescent="0.3">
      <c r="A222" s="10" t="s">
        <v>391</v>
      </c>
      <c r="B222" s="10">
        <f>Clean!H222</f>
        <v>28</v>
      </c>
      <c r="C222" s="10" t="str">
        <f>Clean!I222</f>
        <v>I</v>
      </c>
      <c r="D222" s="10">
        <f>Clean!D222</f>
        <v>221</v>
      </c>
      <c r="E222" s="10">
        <f>Clean!A222</f>
        <v>46.780923999999999</v>
      </c>
      <c r="F222" s="10">
        <f>Clean!B222</f>
        <v>-117.07788199999899</v>
      </c>
      <c r="G222" s="10">
        <v>2015</v>
      </c>
      <c r="H222" s="10" t="str">
        <f>Clean!C222</f>
        <v>GPHY15_GB_C5_221_28-I</v>
      </c>
      <c r="I222" s="10" t="str">
        <f>Clean!F222</f>
        <v>GB</v>
      </c>
      <c r="J222" s="10">
        <f>IF(Clean!O222&gt;0,Clean!O222,"")</f>
        <v>537</v>
      </c>
    </row>
    <row r="223" spans="1:10" x14ac:dyDescent="0.3">
      <c r="A223" s="10" t="s">
        <v>391</v>
      </c>
      <c r="B223" s="10">
        <f>Clean!H223</f>
        <v>29</v>
      </c>
      <c r="C223" s="10" t="str">
        <f>Clean!I223</f>
        <v>I</v>
      </c>
      <c r="D223" s="10">
        <f>Clean!D223</f>
        <v>222</v>
      </c>
      <c r="E223" s="10">
        <f>Clean!A223</f>
        <v>46.781087999999997</v>
      </c>
      <c r="F223" s="10">
        <f>Clean!B223</f>
        <v>-117.077463999999</v>
      </c>
      <c r="G223" s="10">
        <v>2015</v>
      </c>
      <c r="H223" s="10" t="str">
        <f>Clean!C223</f>
        <v>GPHY15_GB_C5_222_29-I</v>
      </c>
      <c r="I223" s="10" t="str">
        <f>Clean!F223</f>
        <v>GB</v>
      </c>
      <c r="J223" s="10">
        <f>IF(Clean!O223&gt;0,Clean!O223,"")</f>
        <v>421</v>
      </c>
    </row>
    <row r="224" spans="1:10" x14ac:dyDescent="0.3">
      <c r="A224" s="10" t="s">
        <v>391</v>
      </c>
      <c r="B224" s="10">
        <f>Clean!H224</f>
        <v>30</v>
      </c>
      <c r="C224" s="10" t="str">
        <f>Clean!I224</f>
        <v>I</v>
      </c>
      <c r="D224" s="10">
        <f>Clean!D224</f>
        <v>223</v>
      </c>
      <c r="E224" s="10">
        <f>Clean!A224</f>
        <v>46.780861999999999</v>
      </c>
      <c r="F224" s="10">
        <f>Clean!B224</f>
        <v>-117.077045999999</v>
      </c>
      <c r="G224" s="10">
        <v>2015</v>
      </c>
      <c r="H224" s="10" t="str">
        <f>Clean!C224</f>
        <v>GPHY15_GB_C6_223_30-I</v>
      </c>
      <c r="I224" s="10" t="str">
        <f>Clean!F224</f>
        <v>GB</v>
      </c>
      <c r="J224" s="10">
        <f>IF(Clean!O224&gt;0,Clean!O224,"")</f>
        <v>259</v>
      </c>
    </row>
    <row r="225" spans="1:10" x14ac:dyDescent="0.3">
      <c r="A225" s="10" t="s">
        <v>391</v>
      </c>
      <c r="B225" s="10">
        <f>Clean!H225</f>
        <v>31</v>
      </c>
      <c r="C225" s="10" t="str">
        <f>Clean!I225</f>
        <v>I</v>
      </c>
      <c r="D225" s="10">
        <f>Clean!D225</f>
        <v>224</v>
      </c>
      <c r="E225" s="10">
        <f>Clean!A225</f>
        <v>46.780985999999999</v>
      </c>
      <c r="F225" s="10">
        <f>Clean!B225</f>
        <v>-117.076627999999</v>
      </c>
      <c r="G225" s="10">
        <v>2015</v>
      </c>
      <c r="H225" s="10" t="str">
        <f>Clean!C225</f>
        <v>GPHY15_GB_C7_224_31-I</v>
      </c>
      <c r="I225" s="10" t="str">
        <f>Clean!F225</f>
        <v>GB</v>
      </c>
      <c r="J225" s="10">
        <f>IF(Clean!O225&gt;0,Clean!O225,"")</f>
        <v>312</v>
      </c>
    </row>
    <row r="226" spans="1:10" x14ac:dyDescent="0.3">
      <c r="A226" s="10" t="s">
        <v>391</v>
      </c>
      <c r="B226" s="10">
        <f>Clean!H226</f>
        <v>7</v>
      </c>
      <c r="C226" s="10" t="str">
        <f>Clean!I226</f>
        <v>J</v>
      </c>
      <c r="D226" s="10">
        <f>Clean!D226</f>
        <v>225</v>
      </c>
      <c r="E226" s="10">
        <f>Clean!A226</f>
        <v>46.781365000000001</v>
      </c>
      <c r="F226" s="10">
        <f>Clean!B226</f>
        <v>-117.086294999999</v>
      </c>
      <c r="G226" s="10">
        <v>2015</v>
      </c>
      <c r="H226" s="10" t="str">
        <f>Clean!C226</f>
        <v>GPHY15_WW_A1_225_7-J</v>
      </c>
      <c r="I226" s="10" t="str">
        <f>Clean!F226</f>
        <v>WW</v>
      </c>
      <c r="J226" s="10">
        <f>IF(Clean!O226&gt;0,Clean!O226,"")</f>
        <v>1957</v>
      </c>
    </row>
    <row r="227" spans="1:10" x14ac:dyDescent="0.3">
      <c r="A227" s="10" t="s">
        <v>391</v>
      </c>
      <c r="B227" s="10">
        <f>Clean!H227</f>
        <v>8</v>
      </c>
      <c r="C227" s="10" t="str">
        <f>Clean!I227</f>
        <v>J</v>
      </c>
      <c r="D227" s="10">
        <f>Clean!D227</f>
        <v>226</v>
      </c>
      <c r="E227" s="10">
        <f>Clean!A227</f>
        <v>46.781320618999999</v>
      </c>
      <c r="F227" s="10">
        <f>Clean!B227</f>
        <v>-117.085861262999</v>
      </c>
      <c r="G227" s="10">
        <v>2015</v>
      </c>
      <c r="H227" s="10" t="str">
        <f>Clean!C227</f>
        <v>GPHY15_WW_A2_226_8-J</v>
      </c>
      <c r="I227" s="10" t="str">
        <f>Clean!F227</f>
        <v>WW</v>
      </c>
      <c r="J227" s="10">
        <f>IF(Clean!O227&gt;0,Clean!O227,"")</f>
        <v>1135</v>
      </c>
    </row>
    <row r="228" spans="1:10" x14ac:dyDescent="0.3">
      <c r="A228" s="10" t="s">
        <v>391</v>
      </c>
      <c r="B228" s="10">
        <f>Clean!H228</f>
        <v>9</v>
      </c>
      <c r="C228" s="10" t="str">
        <f>Clean!I228</f>
        <v>J</v>
      </c>
      <c r="D228" s="10">
        <f>Clean!D228</f>
        <v>227</v>
      </c>
      <c r="E228" s="10">
        <f>Clean!A228</f>
        <v>46.781222028000002</v>
      </c>
      <c r="F228" s="10">
        <f>Clean!B228</f>
        <v>-117.085432781999</v>
      </c>
      <c r="G228" s="10">
        <v>2015</v>
      </c>
      <c r="H228" s="10" t="str">
        <f>Clean!C228</f>
        <v>GPHY15_WW_A3_227_9-J</v>
      </c>
      <c r="I228" s="10" t="str">
        <f>Clean!F228</f>
        <v>WW</v>
      </c>
      <c r="J228" s="10">
        <f>IF(Clean!O228&gt;0,Clean!O228,"")</f>
        <v>992</v>
      </c>
    </row>
    <row r="229" spans="1:10" x14ac:dyDescent="0.3">
      <c r="A229" s="10" t="s">
        <v>391</v>
      </c>
      <c r="B229" s="10">
        <f>Clean!H229</f>
        <v>10</v>
      </c>
      <c r="C229" s="10" t="str">
        <f>Clean!I229</f>
        <v>J</v>
      </c>
      <c r="D229" s="10">
        <f>Clean!D229</f>
        <v>228</v>
      </c>
      <c r="E229" s="10">
        <f>Clean!A229</f>
        <v>46.781357999999997</v>
      </c>
      <c r="F229" s="10">
        <f>Clean!B229</f>
        <v>-117.08504099999899</v>
      </c>
      <c r="G229" s="10">
        <v>2015</v>
      </c>
      <c r="H229" s="10" t="str">
        <f>Clean!C229</f>
        <v>GPHY15_WW_A3_228_10-J</v>
      </c>
      <c r="I229" s="10" t="str">
        <f>Clean!F229</f>
        <v>WW</v>
      </c>
      <c r="J229" s="10">
        <f>IF(Clean!O229&gt;0,Clean!O229,"")</f>
        <v>508</v>
      </c>
    </row>
    <row r="230" spans="1:10" x14ac:dyDescent="0.3">
      <c r="A230" s="10" t="s">
        <v>391</v>
      </c>
      <c r="B230" s="10">
        <f>Clean!H230</f>
        <v>11</v>
      </c>
      <c r="C230" s="10" t="str">
        <f>Clean!I230</f>
        <v>J</v>
      </c>
      <c r="D230" s="10">
        <f>Clean!D230</f>
        <v>229</v>
      </c>
      <c r="E230" s="10">
        <f>Clean!A230</f>
        <v>46.781205999999997</v>
      </c>
      <c r="F230" s="10">
        <f>Clean!B230</f>
        <v>-117.084622999999</v>
      </c>
      <c r="G230" s="10">
        <v>2015</v>
      </c>
      <c r="H230" s="10" t="str">
        <f>Clean!C230</f>
        <v>GPHY15_WW_A4_229_11-J</v>
      </c>
      <c r="I230" s="10" t="str">
        <f>Clean!F230</f>
        <v>WW</v>
      </c>
      <c r="J230" s="10">
        <f>IF(Clean!O230&gt;0,Clean!O230,"")</f>
        <v>1020</v>
      </c>
    </row>
    <row r="231" spans="1:10" x14ac:dyDescent="0.3">
      <c r="A231" s="10" t="s">
        <v>391</v>
      </c>
      <c r="B231" s="10">
        <f>Clean!H231</f>
        <v>12</v>
      </c>
      <c r="C231" s="10" t="str">
        <f>Clean!I231</f>
        <v>J</v>
      </c>
      <c r="D231" s="10">
        <f>Clean!D231</f>
        <v>230</v>
      </c>
      <c r="E231" s="10">
        <f>Clean!A231</f>
        <v>46.781295</v>
      </c>
      <c r="F231" s="10">
        <f>Clean!B231</f>
        <v>-117.084204999999</v>
      </c>
      <c r="G231" s="10">
        <v>2015</v>
      </c>
      <c r="H231" s="10" t="str">
        <f>Clean!C231</f>
        <v>GPHY15_WW_A5_230_12-J</v>
      </c>
      <c r="I231" s="10" t="str">
        <f>Clean!F231</f>
        <v>WW</v>
      </c>
      <c r="J231" s="10">
        <f>IF(Clean!O231&gt;0,Clean!O231,"")</f>
        <v>1182</v>
      </c>
    </row>
    <row r="232" spans="1:10" x14ac:dyDescent="0.3">
      <c r="A232" s="10" t="s">
        <v>391</v>
      </c>
      <c r="B232" s="10">
        <f>Clean!H232</f>
        <v>13</v>
      </c>
      <c r="C232" s="10" t="str">
        <f>Clean!I232</f>
        <v>J</v>
      </c>
      <c r="D232" s="10">
        <f>Clean!D232</f>
        <v>231</v>
      </c>
      <c r="E232" s="10">
        <f>Clean!A232</f>
        <v>46.781247999999998</v>
      </c>
      <c r="F232" s="10">
        <f>Clean!B232</f>
        <v>-117.08378699999901</v>
      </c>
      <c r="G232" s="10">
        <v>2015</v>
      </c>
      <c r="H232" s="10" t="str">
        <f>Clean!C232</f>
        <v>GPHY15_WW_A6_231_13-J</v>
      </c>
      <c r="I232" s="10" t="str">
        <f>Clean!F232</f>
        <v>WW</v>
      </c>
      <c r="J232" s="10">
        <f>IF(Clean!O232&gt;0,Clean!O232,"")</f>
        <v>790</v>
      </c>
    </row>
    <row r="233" spans="1:10" x14ac:dyDescent="0.3">
      <c r="A233" s="10" t="s">
        <v>391</v>
      </c>
      <c r="B233" s="10">
        <f>Clean!H233</f>
        <v>14</v>
      </c>
      <c r="C233" s="10" t="str">
        <f>Clean!I233</f>
        <v>J</v>
      </c>
      <c r="D233" s="10">
        <f>Clean!D233</f>
        <v>232</v>
      </c>
      <c r="E233" s="10">
        <f>Clean!A233</f>
        <v>46.781270442</v>
      </c>
      <c r="F233" s="10">
        <f>Clean!B233</f>
        <v>-117.08328225499901</v>
      </c>
      <c r="G233" s="10">
        <v>2015</v>
      </c>
      <c r="H233" s="10" t="str">
        <f>Clean!C233</f>
        <v>GPHY15_SC_B1_232_14-J</v>
      </c>
      <c r="I233" s="10" t="str">
        <f>Clean!F233</f>
        <v>SC</v>
      </c>
      <c r="J233" s="10">
        <f>IF(Clean!O233&gt;0,Clean!O233,"")</f>
        <v>286</v>
      </c>
    </row>
    <row r="234" spans="1:10" x14ac:dyDescent="0.3">
      <c r="A234" s="10" t="s">
        <v>391</v>
      </c>
      <c r="B234" s="10">
        <f>Clean!H234</f>
        <v>15</v>
      </c>
      <c r="C234" s="10" t="str">
        <f>Clean!I234</f>
        <v>J</v>
      </c>
      <c r="D234" s="10">
        <f>Clean!D234</f>
        <v>233</v>
      </c>
      <c r="E234" s="10">
        <f>Clean!A234</f>
        <v>46.781232000000003</v>
      </c>
      <c r="F234" s="10">
        <f>Clean!B234</f>
        <v>-117.082950999999</v>
      </c>
      <c r="G234" s="10">
        <v>2015</v>
      </c>
      <c r="H234" s="10" t="str">
        <f>Clean!C234</f>
        <v>GPHY15_SC_B1_233_15-J</v>
      </c>
      <c r="I234" s="10" t="str">
        <f>Clean!F234</f>
        <v>SC</v>
      </c>
      <c r="J234" s="10">
        <f>IF(Clean!O234&gt;0,Clean!O234,"")</f>
        <v>397</v>
      </c>
    </row>
    <row r="235" spans="1:10" x14ac:dyDescent="0.3">
      <c r="A235" s="10" t="s">
        <v>391</v>
      </c>
      <c r="B235" s="10">
        <f>Clean!H235</f>
        <v>16</v>
      </c>
      <c r="C235" s="10" t="str">
        <f>Clean!I235</f>
        <v>J</v>
      </c>
      <c r="D235" s="10">
        <f>Clean!D235</f>
        <v>234</v>
      </c>
      <c r="E235" s="10">
        <f>Clean!A235</f>
        <v>46.781300999999999</v>
      </c>
      <c r="F235" s="10">
        <f>Clean!B235</f>
        <v>-117.082532999999</v>
      </c>
      <c r="G235" s="10">
        <v>2015</v>
      </c>
      <c r="H235" s="10" t="str">
        <f>Clean!C235</f>
        <v>GPHY15_SC_B2_234_16-J</v>
      </c>
      <c r="I235" s="10" t="str">
        <f>Clean!F235</f>
        <v>SC</v>
      </c>
      <c r="J235" s="10">
        <f>IF(Clean!O235&gt;0,Clean!O235,"")</f>
        <v>467</v>
      </c>
    </row>
    <row r="236" spans="1:10" x14ac:dyDescent="0.3">
      <c r="A236" s="10" t="s">
        <v>391</v>
      </c>
      <c r="B236" s="10">
        <f>Clean!H236</f>
        <v>17</v>
      </c>
      <c r="C236" s="10" t="str">
        <f>Clean!I236</f>
        <v>J</v>
      </c>
      <c r="D236" s="10">
        <f>Clean!D236</f>
        <v>235</v>
      </c>
      <c r="E236" s="10">
        <f>Clean!A236</f>
        <v>46.781337999999998</v>
      </c>
      <c r="F236" s="10">
        <f>Clean!B236</f>
        <v>-117.08211499999901</v>
      </c>
      <c r="G236" s="10">
        <v>2015</v>
      </c>
      <c r="H236" s="10" t="str">
        <f>Clean!C236</f>
        <v>GPHY15_SC_B3_235_17-J</v>
      </c>
      <c r="I236" s="10" t="str">
        <f>Clean!F236</f>
        <v>SC</v>
      </c>
      <c r="J236" s="10">
        <f>IF(Clean!O236&gt;0,Clean!O236,"")</f>
        <v>343</v>
      </c>
    </row>
    <row r="237" spans="1:10" x14ac:dyDescent="0.3">
      <c r="A237" s="10" t="s">
        <v>391</v>
      </c>
      <c r="B237" s="10">
        <f>Clean!H237</f>
        <v>18</v>
      </c>
      <c r="C237" s="10" t="str">
        <f>Clean!I237</f>
        <v>J</v>
      </c>
      <c r="D237" s="10">
        <f>Clean!D237</f>
        <v>236</v>
      </c>
      <c r="E237" s="10">
        <f>Clean!A237</f>
        <v>46.781140000000001</v>
      </c>
      <c r="F237" s="10">
        <f>Clean!B237</f>
        <v>-117.081696999999</v>
      </c>
      <c r="G237" s="10">
        <v>2015</v>
      </c>
      <c r="H237" s="10" t="str">
        <f>Clean!C237</f>
        <v>GPHY15_WW_B4_236_18-J</v>
      </c>
      <c r="I237" s="10" t="str">
        <f>Clean!F237</f>
        <v>WW</v>
      </c>
      <c r="J237" s="10">
        <f>IF(Clean!O237&gt;0,Clean!O237,"")</f>
        <v>431</v>
      </c>
    </row>
    <row r="238" spans="1:10" x14ac:dyDescent="0.3">
      <c r="A238" s="10" t="s">
        <v>391</v>
      </c>
      <c r="B238" s="10">
        <f>Clean!H238</f>
        <v>19</v>
      </c>
      <c r="C238" s="10" t="str">
        <f>Clean!I238</f>
        <v>J</v>
      </c>
      <c r="D238" s="10">
        <f>Clean!D238</f>
        <v>237</v>
      </c>
      <c r="E238" s="10">
        <f>Clean!A238</f>
        <v>46.781263475000003</v>
      </c>
      <c r="F238" s="10">
        <f>Clean!B238</f>
        <v>-117.081243669999</v>
      </c>
      <c r="G238" s="10">
        <v>2015</v>
      </c>
      <c r="H238" s="10" t="str">
        <f>Clean!C238</f>
        <v>GPHY15_SB_B5_237_19-J</v>
      </c>
      <c r="I238" s="10" t="str">
        <f>Clean!F238</f>
        <v>SB</v>
      </c>
      <c r="J238" s="10">
        <f>IF(Clean!O238&gt;0,Clean!O238,"")</f>
        <v>499</v>
      </c>
    </row>
    <row r="239" spans="1:10" x14ac:dyDescent="0.3">
      <c r="A239" s="10" t="s">
        <v>391</v>
      </c>
      <c r="B239" s="10">
        <f>Clean!H239</f>
        <v>20</v>
      </c>
      <c r="C239" s="10" t="str">
        <f>Clean!I239</f>
        <v>J</v>
      </c>
      <c r="D239" s="10">
        <f>Clean!D239</f>
        <v>238</v>
      </c>
      <c r="E239" s="10">
        <f>Clean!A239</f>
        <v>46.781281</v>
      </c>
      <c r="F239" s="10">
        <f>Clean!B239</f>
        <v>-117.080860999999</v>
      </c>
      <c r="G239" s="10">
        <v>2015</v>
      </c>
      <c r="H239" s="10" t="str">
        <f>Clean!C239</f>
        <v>GPHY15_SB_B5_238_20-J</v>
      </c>
      <c r="I239" s="10" t="str">
        <f>Clean!F239</f>
        <v>SB</v>
      </c>
      <c r="J239" s="10">
        <f>IF(Clean!O239&gt;0,Clean!O239,"")</f>
        <v>915</v>
      </c>
    </row>
    <row r="240" spans="1:10" x14ac:dyDescent="0.3">
      <c r="A240" s="10" t="s">
        <v>391</v>
      </c>
      <c r="B240" s="10">
        <f>Clean!H240</f>
        <v>21</v>
      </c>
      <c r="C240" s="10" t="str">
        <f>Clean!I240</f>
        <v>J</v>
      </c>
      <c r="D240" s="10">
        <f>Clean!D240</f>
        <v>239</v>
      </c>
      <c r="E240" s="10">
        <f>Clean!A240</f>
        <v>46.781153377999999</v>
      </c>
      <c r="F240" s="10">
        <f>Clean!B240</f>
        <v>-117.080454950999</v>
      </c>
      <c r="G240" s="10">
        <v>2015</v>
      </c>
      <c r="H240" s="10" t="str">
        <f>Clean!C240</f>
        <v>GPHY15_GB_B6_239_21-J</v>
      </c>
      <c r="I240" s="10" t="str">
        <f>Clean!F240</f>
        <v>GB</v>
      </c>
      <c r="J240" s="10">
        <f>IF(Clean!O240&gt;0,Clean!O240,"")</f>
        <v>456</v>
      </c>
    </row>
    <row r="241" spans="1:10" x14ac:dyDescent="0.3">
      <c r="A241" s="10" t="s">
        <v>391</v>
      </c>
      <c r="B241" s="10">
        <f>Clean!H241</f>
        <v>22</v>
      </c>
      <c r="C241" s="10" t="str">
        <f>Clean!I241</f>
        <v>J</v>
      </c>
      <c r="D241" s="10">
        <f>Clean!D241</f>
        <v>240</v>
      </c>
      <c r="E241" s="10">
        <f>Clean!A241</f>
        <v>46.781446359999997</v>
      </c>
      <c r="F241" s="10">
        <f>Clean!B241</f>
        <v>-117.080110527999</v>
      </c>
      <c r="G241" s="10">
        <v>2015</v>
      </c>
      <c r="H241" s="10" t="str">
        <f>Clean!C241</f>
        <v>GPHY15_GB_B6_240_22-J</v>
      </c>
      <c r="I241" s="10" t="str">
        <f>Clean!F241</f>
        <v>GB</v>
      </c>
      <c r="J241" s="10">
        <f>IF(Clean!O241&gt;0,Clean!O241,"")</f>
        <v>193</v>
      </c>
    </row>
    <row r="242" spans="1:10" x14ac:dyDescent="0.3">
      <c r="A242" s="10" t="s">
        <v>391</v>
      </c>
      <c r="B242" s="10">
        <f>Clean!H242</f>
        <v>23</v>
      </c>
      <c r="C242" s="10" t="str">
        <f>Clean!I242</f>
        <v>J</v>
      </c>
      <c r="D242" s="10">
        <f>Clean!D242</f>
        <v>241</v>
      </c>
      <c r="E242" s="10">
        <f>Clean!A242</f>
        <v>46.781371</v>
      </c>
      <c r="F242" s="10">
        <f>Clean!B242</f>
        <v>-117.079606999999</v>
      </c>
      <c r="G242" s="10">
        <v>2015</v>
      </c>
      <c r="H242" s="10" t="str">
        <f>Clean!C242</f>
        <v>GPHY15_GB_C1_241_23-J</v>
      </c>
      <c r="I242" s="10" t="str">
        <f>Clean!F242</f>
        <v>GB</v>
      </c>
      <c r="J242" s="10">
        <f>IF(Clean!O242&gt;0,Clean!O242,"")</f>
        <v>550</v>
      </c>
    </row>
    <row r="243" spans="1:10" x14ac:dyDescent="0.3">
      <c r="A243" s="10" t="s">
        <v>391</v>
      </c>
      <c r="B243" s="10">
        <f>Clean!H243</f>
        <v>24</v>
      </c>
      <c r="C243" s="10" t="str">
        <f>Clean!I243</f>
        <v>J</v>
      </c>
      <c r="D243" s="10">
        <f>Clean!D243</f>
        <v>242</v>
      </c>
      <c r="E243" s="10">
        <f>Clean!A243</f>
        <v>46.781334999999999</v>
      </c>
      <c r="F243" s="10">
        <f>Clean!B243</f>
        <v>-117.079188999999</v>
      </c>
      <c r="G243" s="10">
        <v>2015</v>
      </c>
      <c r="H243" s="10" t="str">
        <f>Clean!C243</f>
        <v>GPHY15_SC_C2_242_24-J</v>
      </c>
      <c r="I243" s="10" t="str">
        <f>Clean!F243</f>
        <v>SC</v>
      </c>
      <c r="J243" s="10">
        <f>IF(Clean!O243&gt;0,Clean!O243,"")</f>
        <v>472</v>
      </c>
    </row>
    <row r="244" spans="1:10" x14ac:dyDescent="0.3">
      <c r="A244" s="10" t="s">
        <v>391</v>
      </c>
      <c r="B244" s="10">
        <f>Clean!H244</f>
        <v>25</v>
      </c>
      <c r="C244" s="10" t="str">
        <f>Clean!I244</f>
        <v>J</v>
      </c>
      <c r="D244" s="10">
        <f>Clean!D244</f>
        <v>243</v>
      </c>
      <c r="E244" s="10">
        <f>Clean!A244</f>
        <v>46.781255999999999</v>
      </c>
      <c r="F244" s="10">
        <f>Clean!B244</f>
        <v>-117.07877099999899</v>
      </c>
      <c r="G244" s="10">
        <v>2015</v>
      </c>
      <c r="H244" s="10" t="str">
        <f>Clean!C244</f>
        <v>GPHY15_SW_C3_243_25-J</v>
      </c>
      <c r="I244" s="10" t="str">
        <f>Clean!F244</f>
        <v>SW</v>
      </c>
      <c r="J244" s="10">
        <f>IF(Clean!O244&gt;0,Clean!O244,"")</f>
        <v>750</v>
      </c>
    </row>
    <row r="245" spans="1:10" x14ac:dyDescent="0.3">
      <c r="A245" s="10" t="s">
        <v>391</v>
      </c>
      <c r="B245" s="10">
        <f>Clean!H245</f>
        <v>26</v>
      </c>
      <c r="C245" s="10" t="str">
        <f>Clean!I245</f>
        <v>J</v>
      </c>
      <c r="D245" s="10">
        <f>Clean!D245</f>
        <v>244</v>
      </c>
      <c r="E245" s="10">
        <f>Clean!A245</f>
        <v>46.781292555</v>
      </c>
      <c r="F245" s="10">
        <f>Clean!B245</f>
        <v>-117.07838881599901</v>
      </c>
      <c r="G245" s="10">
        <v>2015</v>
      </c>
      <c r="H245" s="10" t="str">
        <f>Clean!C245</f>
        <v>GPHY15_SW_C3_244_26-J</v>
      </c>
      <c r="I245" s="10" t="str">
        <f>Clean!F245</f>
        <v>SW</v>
      </c>
      <c r="J245" s="10">
        <f>IF(Clean!O245&gt;0,Clean!O245,"")</f>
        <v>1026</v>
      </c>
    </row>
    <row r="246" spans="1:10" x14ac:dyDescent="0.3">
      <c r="A246" s="10" t="s">
        <v>391</v>
      </c>
      <c r="B246" s="10">
        <f>Clean!H246</f>
        <v>27</v>
      </c>
      <c r="C246" s="10" t="str">
        <f>Clean!I246</f>
        <v>J</v>
      </c>
      <c r="D246" s="10">
        <f>Clean!D246</f>
        <v>245</v>
      </c>
      <c r="E246" s="10">
        <f>Clean!A246</f>
        <v>46.781272999999999</v>
      </c>
      <c r="F246" s="10">
        <f>Clean!B246</f>
        <v>-117.077934999999</v>
      </c>
      <c r="G246" s="10">
        <v>2015</v>
      </c>
      <c r="H246" s="10" t="str">
        <f>Clean!C246</f>
        <v>GPHY15_GB_C4_245_27-J</v>
      </c>
      <c r="I246" s="10" t="str">
        <f>Clean!F246</f>
        <v>GB</v>
      </c>
      <c r="J246" s="10">
        <f>IF(Clean!O246&gt;0,Clean!O246,"")</f>
        <v>179</v>
      </c>
    </row>
    <row r="247" spans="1:10" x14ac:dyDescent="0.3">
      <c r="A247" s="10" t="s">
        <v>391</v>
      </c>
      <c r="B247" s="10">
        <f>Clean!H247</f>
        <v>28</v>
      </c>
      <c r="C247" s="10" t="str">
        <f>Clean!I247</f>
        <v>J</v>
      </c>
      <c r="D247" s="10">
        <f>Clean!D247</f>
        <v>246</v>
      </c>
      <c r="E247" s="10">
        <f>Clean!A247</f>
        <v>46.781210000000002</v>
      </c>
      <c r="F247" s="10">
        <f>Clean!B247</f>
        <v>-117.07751699999901</v>
      </c>
      <c r="G247" s="10">
        <v>2015</v>
      </c>
      <c r="H247" s="10" t="str">
        <f>Clean!C247</f>
        <v>GPHY15_GB_C5_246_28-J</v>
      </c>
      <c r="I247" s="10" t="str">
        <f>Clean!F247</f>
        <v>GB</v>
      </c>
      <c r="J247" s="10">
        <f>IF(Clean!O247&gt;0,Clean!O247,"")</f>
        <v>499</v>
      </c>
    </row>
    <row r="248" spans="1:10" x14ac:dyDescent="0.3">
      <c r="A248" s="10" t="s">
        <v>391</v>
      </c>
      <c r="B248" s="10">
        <f>Clean!H248</f>
        <v>29</v>
      </c>
      <c r="C248" s="10" t="str">
        <f>Clean!I248</f>
        <v>J</v>
      </c>
      <c r="D248" s="10">
        <f>Clean!D248</f>
        <v>247</v>
      </c>
      <c r="E248" s="10">
        <f>Clean!A248</f>
        <v>46.781374</v>
      </c>
      <c r="F248" s="10">
        <f>Clean!B248</f>
        <v>-117.077098999999</v>
      </c>
      <c r="G248" s="10">
        <v>2015</v>
      </c>
      <c r="H248" s="10" t="str">
        <f>Clean!C248</f>
        <v>GPHY15_GB_C5_247_29-J</v>
      </c>
      <c r="I248" s="10" t="str">
        <f>Clean!F248</f>
        <v>GB</v>
      </c>
      <c r="J248" s="10">
        <f>IF(Clean!O248&gt;0,Clean!O248,"")</f>
        <v>479</v>
      </c>
    </row>
    <row r="249" spans="1:10" x14ac:dyDescent="0.3">
      <c r="A249" s="10" t="s">
        <v>391</v>
      </c>
      <c r="B249" s="10">
        <f>Clean!H249</f>
        <v>30</v>
      </c>
      <c r="C249" s="10" t="str">
        <f>Clean!I249</f>
        <v>J</v>
      </c>
      <c r="D249" s="10">
        <f>Clean!D249</f>
        <v>248</v>
      </c>
      <c r="E249" s="10">
        <f>Clean!A249</f>
        <v>46.781164373999999</v>
      </c>
      <c r="F249" s="10">
        <f>Clean!B249</f>
        <v>-117.076698913999</v>
      </c>
      <c r="G249" s="10">
        <v>2015</v>
      </c>
      <c r="H249" s="10" t="str">
        <f>Clean!C249</f>
        <v>GPHY15_GB_C6_248_30-J</v>
      </c>
      <c r="I249" s="10" t="str">
        <f>Clean!F249</f>
        <v>GB</v>
      </c>
      <c r="J249" s="10">
        <f>IF(Clean!O249&gt;0,Clean!O249,"")</f>
        <v>595</v>
      </c>
    </row>
    <row r="250" spans="1:10" x14ac:dyDescent="0.3">
      <c r="A250" s="10" t="s">
        <v>391</v>
      </c>
      <c r="B250" s="10">
        <f>Clean!H250</f>
        <v>9</v>
      </c>
      <c r="C250" s="10" t="str">
        <f>Clean!I250</f>
        <v>K</v>
      </c>
      <c r="D250" s="10">
        <f>Clean!D250</f>
        <v>249</v>
      </c>
      <c r="E250" s="10">
        <f>Clean!A250</f>
        <v>46.781525999999999</v>
      </c>
      <c r="F250" s="10">
        <f>Clean!B250</f>
        <v>-117.08586399999901</v>
      </c>
      <c r="G250" s="10">
        <v>2015</v>
      </c>
      <c r="H250" s="10" t="str">
        <f>Clean!C250</f>
        <v>GPHY15_WW_A1_249_9-K</v>
      </c>
      <c r="I250" s="10" t="str">
        <f>Clean!F250</f>
        <v>WW</v>
      </c>
      <c r="J250" s="10">
        <f>IF(Clean!O250&gt;0,Clean!O250,"")</f>
        <v>1319</v>
      </c>
    </row>
    <row r="251" spans="1:10" x14ac:dyDescent="0.3">
      <c r="A251" s="10" t="s">
        <v>391</v>
      </c>
      <c r="B251" s="10">
        <f>Clean!H251</f>
        <v>10</v>
      </c>
      <c r="C251" s="10" t="str">
        <f>Clean!I251</f>
        <v>K</v>
      </c>
      <c r="D251" s="10">
        <f>Clean!D251</f>
        <v>250</v>
      </c>
      <c r="E251" s="10">
        <f>Clean!A251</f>
        <v>46.781644</v>
      </c>
      <c r="F251" s="10">
        <f>Clean!B251</f>
        <v>-117.085445999999</v>
      </c>
      <c r="G251" s="10">
        <v>2015</v>
      </c>
      <c r="H251" s="10" t="str">
        <f>Clean!C251</f>
        <v>GPHY15_WW_A2_250_10-K</v>
      </c>
      <c r="I251" s="10" t="str">
        <f>Clean!F251</f>
        <v>WW</v>
      </c>
      <c r="J251" s="10">
        <f>IF(Clean!O251&gt;0,Clean!O251,"")</f>
        <v>1075</v>
      </c>
    </row>
    <row r="252" spans="1:10" x14ac:dyDescent="0.3">
      <c r="A252" s="10" t="s">
        <v>391</v>
      </c>
      <c r="B252" s="10">
        <f>Clean!H252</f>
        <v>11</v>
      </c>
      <c r="C252" s="10" t="str">
        <f>Clean!I252</f>
        <v>K</v>
      </c>
      <c r="D252" s="10">
        <f>Clean!D252</f>
        <v>251</v>
      </c>
      <c r="E252" s="10">
        <f>Clean!A252</f>
        <v>46.781492</v>
      </c>
      <c r="F252" s="10">
        <f>Clean!B252</f>
        <v>-117.085027999999</v>
      </c>
      <c r="G252" s="10">
        <v>2015</v>
      </c>
      <c r="H252" s="10" t="str">
        <f>Clean!C252</f>
        <v>GPHY15_WW_A3_251_11-K</v>
      </c>
      <c r="I252" s="10" t="str">
        <f>Clean!F252</f>
        <v>WW</v>
      </c>
      <c r="J252" s="10">
        <f>IF(Clean!O252&gt;0,Clean!O252,"")</f>
        <v>827</v>
      </c>
    </row>
    <row r="253" spans="1:10" x14ac:dyDescent="0.3">
      <c r="A253" s="10" t="s">
        <v>391</v>
      </c>
      <c r="B253" s="10">
        <f>Clean!H253</f>
        <v>12</v>
      </c>
      <c r="C253" s="10" t="str">
        <f>Clean!I253</f>
        <v>K</v>
      </c>
      <c r="D253" s="10">
        <f>Clean!D253</f>
        <v>252</v>
      </c>
      <c r="E253" s="10">
        <f>Clean!A253</f>
        <v>46.781555836000003</v>
      </c>
      <c r="F253" s="10">
        <f>Clean!B253</f>
        <v>-117.084578532999</v>
      </c>
      <c r="G253" s="10">
        <v>2015</v>
      </c>
      <c r="H253" s="10" t="str">
        <f>Clean!C253</f>
        <v>GPHY15_WW_A4_252_12-K</v>
      </c>
      <c r="I253" s="10" t="str">
        <f>Clean!F253</f>
        <v>WW</v>
      </c>
      <c r="J253" s="10">
        <f>IF(Clean!O253&gt;0,Clean!O253,"")</f>
        <v>805</v>
      </c>
    </row>
    <row r="254" spans="1:10" x14ac:dyDescent="0.3">
      <c r="A254" s="10" t="s">
        <v>391</v>
      </c>
      <c r="B254" s="10">
        <f>Clean!H254</f>
        <v>13</v>
      </c>
      <c r="C254" s="10" t="str">
        <f>Clean!I254</f>
        <v>K</v>
      </c>
      <c r="D254" s="10">
        <f>Clean!D254</f>
        <v>253</v>
      </c>
      <c r="E254" s="10">
        <f>Clean!A254</f>
        <v>46.781534000000001</v>
      </c>
      <c r="F254" s="10">
        <f>Clean!B254</f>
        <v>-117.08419199999901</v>
      </c>
      <c r="G254" s="10">
        <v>2015</v>
      </c>
      <c r="H254" s="10" t="str">
        <f>Clean!C254</f>
        <v>GPHY15_WW_A4_253_13-K</v>
      </c>
      <c r="I254" s="10" t="str">
        <f>Clean!F254</f>
        <v>WW</v>
      </c>
      <c r="J254" s="10">
        <f>IF(Clean!O254&gt;0,Clean!O254,"")</f>
        <v>1280</v>
      </c>
    </row>
    <row r="255" spans="1:10" x14ac:dyDescent="0.3">
      <c r="A255" s="10" t="s">
        <v>391</v>
      </c>
      <c r="B255" s="10">
        <f>Clean!H255</f>
        <v>14</v>
      </c>
      <c r="C255" s="10" t="str">
        <f>Clean!I255</f>
        <v>K</v>
      </c>
      <c r="D255" s="10">
        <f>Clean!D255</f>
        <v>254</v>
      </c>
      <c r="E255" s="10">
        <f>Clean!A255</f>
        <v>46.781596999999998</v>
      </c>
      <c r="F255" s="10">
        <f>Clean!B255</f>
        <v>-117.083773999999</v>
      </c>
      <c r="G255" s="10">
        <v>2015</v>
      </c>
      <c r="H255" s="10" t="str">
        <f>Clean!C255</f>
        <v>GPHY15_WW_A5_254_14-K</v>
      </c>
      <c r="I255" s="10" t="str">
        <f>Clean!F255</f>
        <v>WW</v>
      </c>
      <c r="J255" s="10">
        <f>IF(Clean!O255&gt;0,Clean!O255,"")</f>
        <v>1085</v>
      </c>
    </row>
    <row r="256" spans="1:10" x14ac:dyDescent="0.3">
      <c r="A256" s="10" t="s">
        <v>391</v>
      </c>
      <c r="B256" s="10">
        <f>Clean!H256</f>
        <v>15</v>
      </c>
      <c r="C256" s="10" t="str">
        <f>Clean!I256</f>
        <v>K</v>
      </c>
      <c r="D256" s="10">
        <f>Clean!D256</f>
        <v>255</v>
      </c>
      <c r="E256" s="10">
        <f>Clean!A256</f>
        <v>46.781517999999998</v>
      </c>
      <c r="F256" s="10">
        <f>Clean!B256</f>
        <v>-117.083355999999</v>
      </c>
      <c r="G256" s="10">
        <v>2015</v>
      </c>
      <c r="H256" s="10" t="str">
        <f>Clean!C256</f>
        <v>GPHY15_WW_A6_255_15-K</v>
      </c>
      <c r="I256" s="10" t="str">
        <f>Clean!F256</f>
        <v>WW</v>
      </c>
      <c r="J256" s="10">
        <f>IF(Clean!O256&gt;0,Clean!O256,"")</f>
        <v>1321</v>
      </c>
    </row>
    <row r="257" spans="1:10" x14ac:dyDescent="0.3">
      <c r="A257" s="10" t="s">
        <v>391</v>
      </c>
      <c r="B257" s="10">
        <f>Clean!H257</f>
        <v>16</v>
      </c>
      <c r="C257" s="10" t="str">
        <f>Clean!I257</f>
        <v>K</v>
      </c>
      <c r="D257" s="10">
        <f>Clean!D257</f>
        <v>256</v>
      </c>
      <c r="E257" s="10">
        <f>Clean!A257</f>
        <v>46.781587000000002</v>
      </c>
      <c r="F257" s="10">
        <f>Clean!B257</f>
        <v>-117.082937999999</v>
      </c>
      <c r="G257" s="10">
        <v>2015</v>
      </c>
      <c r="H257" s="10" t="str">
        <f>Clean!C257</f>
        <v>GPHY15_SC_B1_256_16-K</v>
      </c>
      <c r="I257" s="10" t="str">
        <f>Clean!F257</f>
        <v>SC</v>
      </c>
      <c r="J257" s="10">
        <f>IF(Clean!O257&gt;0,Clean!O257,"")</f>
        <v>411</v>
      </c>
    </row>
    <row r="258" spans="1:10" x14ac:dyDescent="0.3">
      <c r="A258" s="10" t="s">
        <v>391</v>
      </c>
      <c r="B258" s="10">
        <f>Clean!H258</f>
        <v>17</v>
      </c>
      <c r="C258" s="10" t="str">
        <f>Clean!I258</f>
        <v>K</v>
      </c>
      <c r="D258" s="10">
        <f>Clean!D258</f>
        <v>257</v>
      </c>
      <c r="E258" s="10">
        <f>Clean!A258</f>
        <v>46.781624000000001</v>
      </c>
      <c r="F258" s="10">
        <f>Clean!B258</f>
        <v>-117.08251999999899</v>
      </c>
      <c r="G258" s="10">
        <v>2015</v>
      </c>
      <c r="H258" s="10" t="str">
        <f>Clean!C258</f>
        <v>GPHY15_SC_B1_257_17-K</v>
      </c>
      <c r="I258" s="10" t="str">
        <f>Clean!F258</f>
        <v>SC</v>
      </c>
      <c r="J258" s="10">
        <f>IF(Clean!O258&gt;0,Clean!O258,"")</f>
        <v>411</v>
      </c>
    </row>
    <row r="259" spans="1:10" x14ac:dyDescent="0.3">
      <c r="A259" s="10" t="s">
        <v>391</v>
      </c>
      <c r="B259" s="10">
        <f>Clean!H259</f>
        <v>18</v>
      </c>
      <c r="C259" s="10" t="str">
        <f>Clean!I259</f>
        <v>K</v>
      </c>
      <c r="D259" s="10">
        <f>Clean!D259</f>
        <v>258</v>
      </c>
      <c r="E259" s="10">
        <f>Clean!A259</f>
        <v>46.781426000000003</v>
      </c>
      <c r="F259" s="10">
        <f>Clean!B259</f>
        <v>-117.082101999999</v>
      </c>
      <c r="G259" s="10">
        <v>2015</v>
      </c>
      <c r="J259" s="10" t="str">
        <f>IF(Clean!O259&gt;0,Clean!O259,"")</f>
        <v/>
      </c>
    </row>
    <row r="260" spans="1:10" x14ac:dyDescent="0.3">
      <c r="A260" s="10" t="s">
        <v>391</v>
      </c>
      <c r="B260" s="10">
        <f>Clean!H260</f>
        <v>19</v>
      </c>
      <c r="C260" s="10" t="str">
        <f>Clean!I260</f>
        <v>K</v>
      </c>
      <c r="D260" s="10">
        <f>Clean!D260</f>
        <v>259</v>
      </c>
      <c r="E260" s="10">
        <f>Clean!A260</f>
        <v>46.781565000000001</v>
      </c>
      <c r="F260" s="10">
        <f>Clean!B260</f>
        <v>-117.081683999999</v>
      </c>
      <c r="G260" s="10">
        <v>2015</v>
      </c>
      <c r="H260" s="10" t="s">
        <v>472</v>
      </c>
      <c r="I260" s="10" t="s">
        <v>795</v>
      </c>
      <c r="J260" s="10">
        <f>IF(Clean!O260&gt;0,Clean!O260,"")</f>
        <v>323</v>
      </c>
    </row>
    <row r="261" spans="1:10" x14ac:dyDescent="0.3">
      <c r="A261" s="10" t="s">
        <v>391</v>
      </c>
      <c r="B261" s="10">
        <f>Clean!H261</f>
        <v>20</v>
      </c>
      <c r="C261" s="10" t="str">
        <f>Clean!I261</f>
        <v>K</v>
      </c>
      <c r="D261" s="10">
        <f>Clean!D261</f>
        <v>260</v>
      </c>
      <c r="E261" s="10">
        <f>Clean!A261</f>
        <v>46.781567000000003</v>
      </c>
      <c r="F261" s="10">
        <f>Clean!B261</f>
        <v>-117.081265999999</v>
      </c>
      <c r="G261" s="10">
        <v>2015</v>
      </c>
      <c r="H261" s="10" t="s">
        <v>680</v>
      </c>
      <c r="I261" s="10" t="s">
        <v>355</v>
      </c>
      <c r="J261" s="10">
        <f>IF(Clean!O261&gt;0,Clean!O261,"")</f>
        <v>866</v>
      </c>
    </row>
    <row r="262" spans="1:10" x14ac:dyDescent="0.3">
      <c r="A262" s="10" t="s">
        <v>391</v>
      </c>
      <c r="B262" s="10">
        <f>Clean!H262</f>
        <v>21</v>
      </c>
      <c r="C262" s="10" t="str">
        <f>Clean!I262</f>
        <v>K</v>
      </c>
      <c r="D262" s="10">
        <f>Clean!D262</f>
        <v>261</v>
      </c>
      <c r="E262" s="10">
        <f>Clean!A262</f>
        <v>46.781422999999997</v>
      </c>
      <c r="F262" s="10">
        <f>Clean!B262</f>
        <v>-117.08084799999899</v>
      </c>
      <c r="G262" s="10">
        <v>2015</v>
      </c>
      <c r="H262" s="10" t="s">
        <v>411</v>
      </c>
      <c r="I262" s="10" t="s">
        <v>352</v>
      </c>
      <c r="J262" s="10">
        <f>IF(Clean!O262&gt;0,Clean!O262,"")</f>
        <v>671</v>
      </c>
    </row>
    <row r="263" spans="1:10" x14ac:dyDescent="0.3">
      <c r="A263" s="10" t="s">
        <v>391</v>
      </c>
      <c r="B263" s="10">
        <f>Clean!H263</f>
        <v>22</v>
      </c>
      <c r="C263" s="10" t="str">
        <f>Clean!I263</f>
        <v>K</v>
      </c>
      <c r="D263" s="10">
        <f>Clean!D263</f>
        <v>262</v>
      </c>
      <c r="E263" s="10">
        <f>Clean!A263</f>
        <v>46.781686000000001</v>
      </c>
      <c r="F263" s="10">
        <f>Clean!B263</f>
        <v>-117.080429999999</v>
      </c>
      <c r="G263" s="10">
        <v>2015</v>
      </c>
      <c r="H263" s="10" t="s">
        <v>412</v>
      </c>
      <c r="I263" s="10" t="s">
        <v>352</v>
      </c>
      <c r="J263" s="10">
        <f>IF(Clean!O263&gt;0,Clean!O263,"")</f>
        <v>537</v>
      </c>
    </row>
    <row r="264" spans="1:10" x14ac:dyDescent="0.3">
      <c r="A264" s="10" t="s">
        <v>391</v>
      </c>
      <c r="B264" s="10">
        <f>Clean!H264</f>
        <v>23</v>
      </c>
      <c r="C264" s="10" t="str">
        <f>Clean!I264</f>
        <v>K</v>
      </c>
      <c r="D264" s="10">
        <f>Clean!D264</f>
        <v>263</v>
      </c>
      <c r="E264" s="10">
        <f>Clean!A264</f>
        <v>46.781657000000003</v>
      </c>
      <c r="F264" s="10">
        <f>Clean!B264</f>
        <v>-117.080011999999</v>
      </c>
      <c r="G264" s="10">
        <v>2015</v>
      </c>
      <c r="H264" s="10" t="s">
        <v>703</v>
      </c>
      <c r="I264" s="10" t="s">
        <v>354</v>
      </c>
      <c r="J264" s="10">
        <f>IF(Clean!O264&gt;0,Clean!O264,"")</f>
        <v>291</v>
      </c>
    </row>
    <row r="265" spans="1:10" x14ac:dyDescent="0.3">
      <c r="A265" s="10" t="s">
        <v>391</v>
      </c>
      <c r="B265" s="10">
        <f>Clean!H265</f>
        <v>24</v>
      </c>
      <c r="C265" s="10" t="str">
        <f>Clean!I265</f>
        <v>K</v>
      </c>
      <c r="D265" s="10">
        <f>Clean!D265</f>
        <v>264</v>
      </c>
      <c r="E265" s="10">
        <f>Clean!A265</f>
        <v>46.781621000000001</v>
      </c>
      <c r="F265" s="10">
        <f>Clean!B265</f>
        <v>-117.07959399999901</v>
      </c>
      <c r="G265" s="10">
        <v>2015</v>
      </c>
      <c r="H265" s="10" t="s">
        <v>722</v>
      </c>
      <c r="I265" s="10" t="s">
        <v>354</v>
      </c>
      <c r="J265" s="10">
        <f>IF(Clean!O265&gt;0,Clean!O265,"")</f>
        <v>430</v>
      </c>
    </row>
    <row r="266" spans="1:10" x14ac:dyDescent="0.3">
      <c r="A266" s="10" t="s">
        <v>391</v>
      </c>
      <c r="B266" s="10">
        <f>Clean!H266</f>
        <v>25</v>
      </c>
      <c r="C266" s="10" t="str">
        <f>Clean!I266</f>
        <v>K</v>
      </c>
      <c r="D266" s="10">
        <f>Clean!D266</f>
        <v>265</v>
      </c>
      <c r="E266" s="10">
        <f>Clean!A266</f>
        <v>46.781533819000003</v>
      </c>
      <c r="F266" s="10">
        <f>Clean!B266</f>
        <v>-117.079158097999</v>
      </c>
      <c r="G266" s="10">
        <v>2015</v>
      </c>
      <c r="H266" s="10" t="s">
        <v>494</v>
      </c>
      <c r="I266" s="10" t="s">
        <v>795</v>
      </c>
      <c r="J266" s="10">
        <f>IF(Clean!O266&gt;0,Clean!O266,"")</f>
        <v>316</v>
      </c>
    </row>
    <row r="267" spans="1:10" x14ac:dyDescent="0.3">
      <c r="A267" s="10" t="s">
        <v>391</v>
      </c>
      <c r="B267" s="10">
        <f>Clean!H267</f>
        <v>26</v>
      </c>
      <c r="C267" s="10" t="str">
        <f>Clean!I267</f>
        <v>K</v>
      </c>
      <c r="D267" s="10">
        <f>Clean!D267</f>
        <v>266</v>
      </c>
      <c r="E267" s="10">
        <f>Clean!A267</f>
        <v>46.781554</v>
      </c>
      <c r="F267" s="10">
        <f>Clean!B267</f>
        <v>-117.078757999999</v>
      </c>
      <c r="G267" s="10">
        <v>2015</v>
      </c>
      <c r="H267" s="10" t="s">
        <v>495</v>
      </c>
      <c r="I267" s="10" t="s">
        <v>795</v>
      </c>
      <c r="J267" s="10">
        <f>IF(Clean!O267&gt;0,Clean!O267,"")</f>
        <v>379</v>
      </c>
    </row>
    <row r="268" spans="1:10" x14ac:dyDescent="0.3">
      <c r="A268" s="10" t="s">
        <v>391</v>
      </c>
      <c r="B268" s="10">
        <f>Clean!H268</f>
        <v>27</v>
      </c>
      <c r="C268" s="10" t="str">
        <f>Clean!I268</f>
        <v>K</v>
      </c>
      <c r="D268" s="10">
        <f>Clean!D268</f>
        <v>267</v>
      </c>
      <c r="E268" s="10">
        <f>Clean!A268</f>
        <v>46.781559000000001</v>
      </c>
      <c r="F268" s="10">
        <f>Clean!B268</f>
        <v>-117.078339999999</v>
      </c>
      <c r="G268" s="10">
        <v>2015</v>
      </c>
      <c r="J268" s="10">
        <f>IF(Clean!O268&gt;0,Clean!O268,"")</f>
        <v>286</v>
      </c>
    </row>
    <row r="269" spans="1:10" x14ac:dyDescent="0.3">
      <c r="A269" s="10" t="s">
        <v>391</v>
      </c>
      <c r="B269" s="10">
        <f>Clean!H269</f>
        <v>28</v>
      </c>
      <c r="C269" s="10" t="str">
        <f>Clean!I269</f>
        <v>K</v>
      </c>
      <c r="D269" s="10">
        <f>Clean!D269</f>
        <v>268</v>
      </c>
      <c r="E269" s="10">
        <f>Clean!A269</f>
        <v>46.781495999999997</v>
      </c>
      <c r="F269" s="10">
        <f>Clean!B269</f>
        <v>-117.07792199999901</v>
      </c>
      <c r="G269" s="10">
        <v>2015</v>
      </c>
      <c r="H269" s="10" t="s">
        <v>740</v>
      </c>
      <c r="I269" s="10" t="s">
        <v>354</v>
      </c>
      <c r="J269" s="10">
        <f>IF(Clean!O269&gt;0,Clean!O269,"")</f>
        <v>255</v>
      </c>
    </row>
    <row r="270" spans="1:10" x14ac:dyDescent="0.3">
      <c r="A270" s="10" t="s">
        <v>391</v>
      </c>
      <c r="B270" s="10">
        <f>Clean!H270</f>
        <v>29</v>
      </c>
      <c r="C270" s="10" t="str">
        <f>Clean!I270</f>
        <v>K</v>
      </c>
      <c r="D270" s="10">
        <f>Clean!D270</f>
        <v>269</v>
      </c>
      <c r="E270" s="10">
        <f>Clean!A270</f>
        <v>46.781660000000002</v>
      </c>
      <c r="F270" s="10">
        <f>Clean!B270</f>
        <v>-117.077503999999</v>
      </c>
      <c r="G270" s="10">
        <v>2015</v>
      </c>
      <c r="H270" s="10" t="s">
        <v>741</v>
      </c>
      <c r="I270" s="10" t="s">
        <v>354</v>
      </c>
      <c r="J270" s="10">
        <f>IF(Clean!O270&gt;0,Clean!O270,"")</f>
        <v>215</v>
      </c>
    </row>
    <row r="271" spans="1:10" x14ac:dyDescent="0.3">
      <c r="A271" s="10" t="s">
        <v>391</v>
      </c>
      <c r="B271" s="10">
        <f>Clean!H271</f>
        <v>30</v>
      </c>
      <c r="C271" s="10" t="str">
        <f>Clean!I271</f>
        <v>K</v>
      </c>
      <c r="D271" s="10">
        <f>Clean!D271</f>
        <v>270</v>
      </c>
      <c r="E271" s="10">
        <f>Clean!A271</f>
        <v>46.781433999999997</v>
      </c>
      <c r="F271" s="10">
        <f>Clean!B271</f>
        <v>-117.077085999999</v>
      </c>
      <c r="G271" s="10">
        <v>2015</v>
      </c>
      <c r="H271" s="10" t="s">
        <v>758</v>
      </c>
      <c r="I271" s="10" t="s">
        <v>354</v>
      </c>
      <c r="J271" s="10">
        <f>IF(Clean!O271&gt;0,Clean!O271,"")</f>
        <v>660</v>
      </c>
    </row>
    <row r="272" spans="1:10" x14ac:dyDescent="0.3">
      <c r="A272" s="10" t="s">
        <v>391</v>
      </c>
      <c r="B272" s="10">
        <f>Clean!H272</f>
        <v>31</v>
      </c>
      <c r="C272" s="10" t="str">
        <f>Clean!I272</f>
        <v>K</v>
      </c>
      <c r="D272" s="10">
        <f>Clean!D272</f>
        <v>271</v>
      </c>
      <c r="E272" s="10">
        <f>Clean!A272</f>
        <v>46.781557999999997</v>
      </c>
      <c r="F272" s="10">
        <f>Clean!B272</f>
        <v>-117.076667999999</v>
      </c>
      <c r="G272" s="10">
        <v>2015</v>
      </c>
      <c r="H272" s="10" t="s">
        <v>772</v>
      </c>
      <c r="I272" s="10" t="s">
        <v>354</v>
      </c>
      <c r="J272" s="10">
        <f>IF(Clean!O272&gt;0,Clean!O272,"")</f>
        <v>433</v>
      </c>
    </row>
    <row r="273" spans="1:10" x14ac:dyDescent="0.3">
      <c r="A273" s="10" t="s">
        <v>391</v>
      </c>
      <c r="B273" s="10">
        <f>Clean!H273</f>
        <v>9</v>
      </c>
      <c r="C273" s="10" t="str">
        <f>Clean!I273</f>
        <v>L</v>
      </c>
      <c r="D273" s="10">
        <f>Clean!D273</f>
        <v>272</v>
      </c>
      <c r="E273" s="10">
        <f>Clean!A273</f>
        <v>46.781812000000002</v>
      </c>
      <c r="F273" s="10">
        <f>Clean!B273</f>
        <v>-117.085589999999</v>
      </c>
      <c r="G273" s="10">
        <v>2015</v>
      </c>
      <c r="H273" s="10" t="s">
        <v>554</v>
      </c>
      <c r="I273" s="10" t="s">
        <v>355</v>
      </c>
      <c r="J273" s="10">
        <f>IF(Clean!O273&gt;0,Clean!O273,"")</f>
        <v>1338</v>
      </c>
    </row>
    <row r="274" spans="1:10" x14ac:dyDescent="0.3">
      <c r="A274" s="10" t="s">
        <v>391</v>
      </c>
      <c r="B274" s="10">
        <f>Clean!H274</f>
        <v>10</v>
      </c>
      <c r="C274" s="10" t="str">
        <f>Clean!I274</f>
        <v>L</v>
      </c>
      <c r="D274" s="10">
        <f>Clean!D274</f>
        <v>273</v>
      </c>
      <c r="E274" s="10">
        <f>Clean!A274</f>
        <v>46.781930000000003</v>
      </c>
      <c r="F274" s="10">
        <f>Clean!B274</f>
        <v>-117.08517199999901</v>
      </c>
      <c r="G274" s="10">
        <v>2015</v>
      </c>
      <c r="H274" s="10" t="s">
        <v>573</v>
      </c>
      <c r="I274" s="10" t="s">
        <v>355</v>
      </c>
      <c r="J274" s="10">
        <f>IF(Clean!O274&gt;0,Clean!O274,"")</f>
        <v>683</v>
      </c>
    </row>
    <row r="275" spans="1:10" x14ac:dyDescent="0.3">
      <c r="A275" s="10" t="s">
        <v>391</v>
      </c>
      <c r="B275" s="10">
        <f>Clean!H275</f>
        <v>11</v>
      </c>
      <c r="C275" s="10" t="str">
        <f>Clean!I275</f>
        <v>L</v>
      </c>
      <c r="D275" s="10">
        <f>Clean!D275</f>
        <v>274</v>
      </c>
      <c r="E275" s="10">
        <f>Clean!A275</f>
        <v>46.781778000000003</v>
      </c>
      <c r="F275" s="10">
        <f>Clean!B275</f>
        <v>-117.08475399999899</v>
      </c>
      <c r="G275" s="10">
        <v>2015</v>
      </c>
      <c r="H275" s="10" t="s">
        <v>594</v>
      </c>
      <c r="I275" s="10" t="s">
        <v>355</v>
      </c>
      <c r="J275" s="10">
        <f>IF(Clean!O275&gt;0,Clean!O275,"")</f>
        <v>965</v>
      </c>
    </row>
    <row r="276" spans="1:10" x14ac:dyDescent="0.3">
      <c r="A276" s="10" t="s">
        <v>391</v>
      </c>
      <c r="B276" s="10">
        <f>Clean!H276</f>
        <v>12</v>
      </c>
      <c r="C276" s="10" t="str">
        <f>Clean!I276</f>
        <v>L</v>
      </c>
      <c r="D276" s="10">
        <f>Clean!D276</f>
        <v>275</v>
      </c>
      <c r="E276" s="10">
        <f>Clean!A276</f>
        <v>46.781877778999998</v>
      </c>
      <c r="F276" s="10">
        <f>Clean!B276</f>
        <v>-117.084356968999</v>
      </c>
      <c r="G276" s="10">
        <v>2015</v>
      </c>
      <c r="H276" s="10" t="s">
        <v>595</v>
      </c>
      <c r="I276" s="10" t="s">
        <v>355</v>
      </c>
      <c r="J276" s="10">
        <f>IF(Clean!O276&gt;0,Clean!O276,"")</f>
        <v>1419</v>
      </c>
    </row>
    <row r="277" spans="1:10" x14ac:dyDescent="0.3">
      <c r="A277" s="10" t="s">
        <v>391</v>
      </c>
      <c r="B277" s="10">
        <f>Clean!H277</f>
        <v>13</v>
      </c>
      <c r="C277" s="10" t="str">
        <f>Clean!I277</f>
        <v>L</v>
      </c>
      <c r="D277" s="10">
        <f>Clean!D277</f>
        <v>276</v>
      </c>
      <c r="E277" s="10">
        <f>Clean!A277</f>
        <v>46.781820000000003</v>
      </c>
      <c r="F277" s="10">
        <f>Clean!B277</f>
        <v>-117.083917999999</v>
      </c>
      <c r="G277" s="10">
        <v>2015</v>
      </c>
      <c r="H277" s="10" t="s">
        <v>619</v>
      </c>
      <c r="I277" s="10" t="s">
        <v>355</v>
      </c>
      <c r="J277" s="10">
        <f>IF(Clean!O277&gt;0,Clean!O277,"")</f>
        <v>1365</v>
      </c>
    </row>
    <row r="278" spans="1:10" x14ac:dyDescent="0.3">
      <c r="A278" s="10" t="s">
        <v>391</v>
      </c>
      <c r="B278" s="10">
        <f>Clean!H278</f>
        <v>14</v>
      </c>
      <c r="C278" s="10" t="str">
        <f>Clean!I278</f>
        <v>L</v>
      </c>
      <c r="D278" s="10">
        <f>Clean!D278</f>
        <v>277</v>
      </c>
      <c r="E278" s="10">
        <f>Clean!A278</f>
        <v>46.781883000000001</v>
      </c>
      <c r="F278" s="10">
        <f>Clean!B278</f>
        <v>-117.08349999999901</v>
      </c>
      <c r="G278" s="10">
        <v>2015</v>
      </c>
      <c r="H278" s="10" t="s">
        <v>640</v>
      </c>
      <c r="I278" s="10" t="s">
        <v>355</v>
      </c>
      <c r="J278" s="10">
        <f>IF(Clean!O278&gt;0,Clean!O278,"")</f>
        <v>1113</v>
      </c>
    </row>
    <row r="279" spans="1:10" x14ac:dyDescent="0.3">
      <c r="A279" s="10" t="s">
        <v>391</v>
      </c>
      <c r="B279" s="10">
        <f>Clean!H279</f>
        <v>15</v>
      </c>
      <c r="C279" s="10" t="str">
        <f>Clean!I279</f>
        <v>L</v>
      </c>
      <c r="D279" s="10">
        <f>Clean!D279</f>
        <v>278</v>
      </c>
      <c r="E279" s="10">
        <f>Clean!A279</f>
        <v>46.781804000000001</v>
      </c>
      <c r="F279" s="10">
        <f>Clean!B279</f>
        <v>-117.083081999999</v>
      </c>
      <c r="G279" s="10">
        <v>2015</v>
      </c>
      <c r="H279" s="10" t="s">
        <v>658</v>
      </c>
      <c r="I279" s="10" t="s">
        <v>355</v>
      </c>
      <c r="J279" s="10">
        <f>IF(Clean!O279&gt;0,Clean!O279,"")</f>
        <v>1332</v>
      </c>
    </row>
    <row r="280" spans="1:10" x14ac:dyDescent="0.3">
      <c r="A280" s="10" t="s">
        <v>391</v>
      </c>
      <c r="B280" s="10">
        <f>Clean!H280</f>
        <v>16</v>
      </c>
      <c r="C280" s="10" t="str">
        <f>Clean!I280</f>
        <v>L</v>
      </c>
      <c r="D280" s="10">
        <f>Clean!D280</f>
        <v>279</v>
      </c>
      <c r="E280" s="10">
        <f>Clean!A280</f>
        <v>46.781859367000003</v>
      </c>
      <c r="F280" s="10">
        <f>Clean!B280</f>
        <v>-117.082650075999</v>
      </c>
      <c r="G280" s="10">
        <v>2015</v>
      </c>
      <c r="H280" s="10" t="s">
        <v>436</v>
      </c>
      <c r="I280" s="10" t="s">
        <v>795</v>
      </c>
      <c r="J280" s="10">
        <f>IF(Clean!O280&gt;0,Clean!O280,"")</f>
        <v>318</v>
      </c>
    </row>
    <row r="281" spans="1:10" x14ac:dyDescent="0.3">
      <c r="A281" s="10" t="s">
        <v>391</v>
      </c>
      <c r="B281" s="10">
        <f>Clean!H281</f>
        <v>17</v>
      </c>
      <c r="C281" s="10" t="str">
        <f>Clean!I281</f>
        <v>L</v>
      </c>
      <c r="D281" s="10">
        <f>Clean!D281</f>
        <v>280</v>
      </c>
      <c r="E281" s="10">
        <f>Clean!A281</f>
        <v>46.781910000000003</v>
      </c>
      <c r="F281" s="10">
        <f>Clean!B281</f>
        <v>-117.082245999999</v>
      </c>
      <c r="G281" s="10">
        <v>2015</v>
      </c>
      <c r="H281" s="10" t="s">
        <v>437</v>
      </c>
      <c r="I281" s="10" t="s">
        <v>795</v>
      </c>
      <c r="J281" s="10">
        <f>IF(Clean!O281&gt;0,Clean!O281,"")</f>
        <v>451</v>
      </c>
    </row>
    <row r="282" spans="1:10" x14ac:dyDescent="0.3">
      <c r="A282" s="10" t="s">
        <v>391</v>
      </c>
      <c r="B282" s="10">
        <f>Clean!H282</f>
        <v>18</v>
      </c>
      <c r="C282" s="10" t="str">
        <f>Clean!I282</f>
        <v>L</v>
      </c>
      <c r="D282" s="10">
        <f>Clean!D282</f>
        <v>281</v>
      </c>
      <c r="E282" s="10">
        <f>Clean!A282</f>
        <v>46.781704814999998</v>
      </c>
      <c r="F282" s="10">
        <f>Clean!B282</f>
        <v>-117.081812274999</v>
      </c>
      <c r="G282" s="10">
        <v>2015</v>
      </c>
      <c r="H282" s="10" t="s">
        <v>474</v>
      </c>
      <c r="I282" s="10" t="s">
        <v>795</v>
      </c>
      <c r="J282" s="10">
        <f>IF(Clean!O282&gt;0,Clean!O282,"")</f>
        <v>368</v>
      </c>
    </row>
    <row r="283" spans="1:10" x14ac:dyDescent="0.3">
      <c r="A283" s="10" t="s">
        <v>391</v>
      </c>
      <c r="B283" s="10">
        <f>Clean!H283</f>
        <v>19</v>
      </c>
      <c r="C283" s="10" t="str">
        <f>Clean!I283</f>
        <v>L</v>
      </c>
      <c r="D283" s="10">
        <f>Clean!D283</f>
        <v>282</v>
      </c>
      <c r="E283" s="10">
        <f>Clean!A283</f>
        <v>46.781851000000003</v>
      </c>
      <c r="F283" s="10">
        <f>Clean!B283</f>
        <v>-117.081409999999</v>
      </c>
      <c r="G283" s="10">
        <v>2015</v>
      </c>
      <c r="H283" s="10" t="s">
        <v>475</v>
      </c>
      <c r="I283" s="10" t="s">
        <v>795</v>
      </c>
      <c r="J283" s="10">
        <f>IF(Clean!O283&gt;0,Clean!O283,"")</f>
        <v>449</v>
      </c>
    </row>
    <row r="284" spans="1:10" x14ac:dyDescent="0.3">
      <c r="A284" s="10" t="s">
        <v>391</v>
      </c>
      <c r="B284" s="10">
        <f>Clean!H284</f>
        <v>20</v>
      </c>
      <c r="C284" s="10" t="str">
        <f>Clean!I284</f>
        <v>L</v>
      </c>
      <c r="D284" s="10">
        <f>Clean!D284</f>
        <v>283</v>
      </c>
      <c r="E284" s="10">
        <f>Clean!A284</f>
        <v>46.781852999999998</v>
      </c>
      <c r="F284" s="10">
        <f>Clean!B284</f>
        <v>-117.080991999999</v>
      </c>
      <c r="G284" s="10">
        <v>2015</v>
      </c>
      <c r="H284" s="10" t="s">
        <v>681</v>
      </c>
      <c r="I284" s="10" t="s">
        <v>355</v>
      </c>
      <c r="J284" s="10">
        <f>IF(Clean!O284&gt;0,Clean!O284,"")</f>
        <v>873</v>
      </c>
    </row>
    <row r="285" spans="1:10" x14ac:dyDescent="0.3">
      <c r="A285" s="10" t="s">
        <v>391</v>
      </c>
      <c r="B285" s="10">
        <f>Clean!H285</f>
        <v>21</v>
      </c>
      <c r="C285" s="10" t="str">
        <f>Clean!I285</f>
        <v>L</v>
      </c>
      <c r="D285" s="10">
        <f>Clean!D285</f>
        <v>284</v>
      </c>
      <c r="E285" s="10">
        <f>Clean!A285</f>
        <v>46.781708999999999</v>
      </c>
      <c r="F285" s="10">
        <f>Clean!B285</f>
        <v>-117.080573999999</v>
      </c>
      <c r="G285" s="10">
        <v>2015</v>
      </c>
      <c r="H285" s="10" t="s">
        <v>413</v>
      </c>
      <c r="I285" s="10" t="s">
        <v>352</v>
      </c>
      <c r="J285" s="10">
        <f>IF(Clean!O285&gt;0,Clean!O285,"")</f>
        <v>315</v>
      </c>
    </row>
    <row r="286" spans="1:10" x14ac:dyDescent="0.3">
      <c r="A286" s="10" t="s">
        <v>391</v>
      </c>
      <c r="B286" s="10">
        <f>Clean!H286</f>
        <v>22</v>
      </c>
      <c r="C286" s="10" t="str">
        <f>Clean!I286</f>
        <v>L</v>
      </c>
      <c r="D286" s="10">
        <f>Clean!D286</f>
        <v>285</v>
      </c>
      <c r="E286" s="10">
        <f>Clean!A286</f>
        <v>46.781972000000003</v>
      </c>
      <c r="F286" s="10">
        <f>Clean!B286</f>
        <v>-117.08015599999899</v>
      </c>
      <c r="G286" s="10">
        <v>2015</v>
      </c>
      <c r="H286" s="10" t="s">
        <v>414</v>
      </c>
      <c r="I286" s="10" t="s">
        <v>352</v>
      </c>
      <c r="J286" s="10">
        <f>IF(Clean!O286&gt;0,Clean!O286,"")</f>
        <v>488</v>
      </c>
    </row>
    <row r="287" spans="1:10" x14ac:dyDescent="0.3">
      <c r="A287" s="10" t="s">
        <v>391</v>
      </c>
      <c r="B287" s="10">
        <f>Clean!H287</f>
        <v>23</v>
      </c>
      <c r="C287" s="10" t="str">
        <f>Clean!I287</f>
        <v>L</v>
      </c>
      <c r="D287" s="10">
        <f>Clean!D287</f>
        <v>286</v>
      </c>
      <c r="E287" s="10">
        <f>Clean!A287</f>
        <v>46.781942999999998</v>
      </c>
      <c r="F287" s="10">
        <f>Clean!B287</f>
        <v>-117.079737999999</v>
      </c>
      <c r="G287" s="10">
        <v>2015</v>
      </c>
      <c r="H287" s="10" t="s">
        <v>704</v>
      </c>
      <c r="I287" s="10" t="s">
        <v>354</v>
      </c>
      <c r="J287" s="10">
        <f>IF(Clean!O287&gt;0,Clean!O287,"")</f>
        <v>264</v>
      </c>
    </row>
    <row r="288" spans="1:10" x14ac:dyDescent="0.3">
      <c r="A288" s="10" t="s">
        <v>391</v>
      </c>
      <c r="B288" s="10">
        <f>Clean!H288</f>
        <v>24</v>
      </c>
      <c r="C288" s="10" t="str">
        <f>Clean!I288</f>
        <v>L</v>
      </c>
      <c r="D288" s="10">
        <f>Clean!D288</f>
        <v>287</v>
      </c>
      <c r="E288" s="10">
        <f>Clean!A288</f>
        <v>46.781906999999997</v>
      </c>
      <c r="F288" s="10">
        <f>Clean!B288</f>
        <v>-117.079319999999</v>
      </c>
      <c r="G288" s="10">
        <v>2015</v>
      </c>
      <c r="H288" s="10" t="s">
        <v>723</v>
      </c>
      <c r="I288" s="10" t="s">
        <v>354</v>
      </c>
      <c r="J288" s="10">
        <f>IF(Clean!O288&gt;0,Clean!O288,"")</f>
        <v>329</v>
      </c>
    </row>
    <row r="289" spans="1:10" x14ac:dyDescent="0.3">
      <c r="A289" s="10" t="s">
        <v>391</v>
      </c>
      <c r="B289" s="10">
        <f>Clean!H289</f>
        <v>25</v>
      </c>
      <c r="C289" s="10" t="str">
        <f>Clean!I289</f>
        <v>L</v>
      </c>
      <c r="D289" s="10">
        <f>Clean!D289</f>
        <v>288</v>
      </c>
      <c r="E289" s="10">
        <f>Clean!A289</f>
        <v>46.781802083999999</v>
      </c>
      <c r="F289" s="10">
        <f>Clean!B289</f>
        <v>-117.078866185999</v>
      </c>
      <c r="G289" s="10">
        <v>2015</v>
      </c>
      <c r="H289" s="10" t="s">
        <v>496</v>
      </c>
      <c r="I289" s="10" t="s">
        <v>795</v>
      </c>
      <c r="J289" s="10">
        <f>IF(Clean!O289&gt;0,Clean!O289,"")</f>
        <v>429</v>
      </c>
    </row>
    <row r="290" spans="1:10" x14ac:dyDescent="0.3">
      <c r="A290" s="10" t="s">
        <v>391</v>
      </c>
      <c r="B290" s="10">
        <f>Clean!H290</f>
        <v>26</v>
      </c>
      <c r="C290" s="10" t="str">
        <f>Clean!I290</f>
        <v>L</v>
      </c>
      <c r="D290" s="10">
        <f>Clean!D290</f>
        <v>289</v>
      </c>
      <c r="E290" s="10">
        <f>Clean!A290</f>
        <v>46.781840000000003</v>
      </c>
      <c r="F290" s="10">
        <f>Clean!B290</f>
        <v>-117.07848399999899</v>
      </c>
      <c r="G290" s="10">
        <v>2015</v>
      </c>
      <c r="H290" s="10" t="s">
        <v>497</v>
      </c>
      <c r="I290" s="10" t="s">
        <v>795</v>
      </c>
      <c r="J290" s="10">
        <f>IF(Clean!O290&gt;0,Clean!O290,"")</f>
        <v>348</v>
      </c>
    </row>
    <row r="291" spans="1:10" x14ac:dyDescent="0.3">
      <c r="A291" s="10" t="s">
        <v>391</v>
      </c>
      <c r="B291" s="10">
        <f>Clean!H291</f>
        <v>27</v>
      </c>
      <c r="C291" s="10" t="str">
        <f>Clean!I291</f>
        <v>L</v>
      </c>
      <c r="D291" s="10">
        <f>Clean!D291</f>
        <v>290</v>
      </c>
      <c r="E291" s="10">
        <f>Clean!A291</f>
        <v>46.781844999999997</v>
      </c>
      <c r="F291" s="10">
        <f>Clean!B291</f>
        <v>-117.078065999999</v>
      </c>
      <c r="G291" s="10">
        <v>2015</v>
      </c>
      <c r="H291" s="10" t="s">
        <v>541</v>
      </c>
      <c r="I291" s="10" t="s">
        <v>353</v>
      </c>
      <c r="J291" s="10">
        <f>IF(Clean!O291&gt;0,Clean!O291,"")</f>
        <v>548</v>
      </c>
    </row>
    <row r="292" spans="1:10" x14ac:dyDescent="0.3">
      <c r="A292" s="10" t="s">
        <v>391</v>
      </c>
      <c r="B292" s="10">
        <f>Clean!H292</f>
        <v>28</v>
      </c>
      <c r="C292" s="10" t="str">
        <f>Clean!I292</f>
        <v>L</v>
      </c>
      <c r="D292" s="10">
        <f>Clean!D292</f>
        <v>291</v>
      </c>
      <c r="E292" s="10">
        <f>Clean!A292</f>
        <v>46.781782</v>
      </c>
      <c r="F292" s="10">
        <f>Clean!B292</f>
        <v>-117.077647999999</v>
      </c>
      <c r="G292" s="10">
        <v>2015</v>
      </c>
      <c r="H292" s="10" t="s">
        <v>742</v>
      </c>
      <c r="I292" s="10" t="s">
        <v>354</v>
      </c>
      <c r="J292" s="10">
        <f>IF(Clean!O292&gt;0,Clean!O292,"")</f>
        <v>290</v>
      </c>
    </row>
    <row r="293" spans="1:10" x14ac:dyDescent="0.3">
      <c r="A293" s="10" t="s">
        <v>391</v>
      </c>
      <c r="B293" s="10">
        <f>Clean!H293</f>
        <v>29</v>
      </c>
      <c r="C293" s="10" t="str">
        <f>Clean!I293</f>
        <v>L</v>
      </c>
      <c r="D293" s="10">
        <f>Clean!D293</f>
        <v>292</v>
      </c>
      <c r="E293" s="10">
        <f>Clean!A293</f>
        <v>46.781945999999998</v>
      </c>
      <c r="F293" s="10">
        <f>Clean!B293</f>
        <v>-117.07722999999901</v>
      </c>
      <c r="G293" s="10">
        <v>2015</v>
      </c>
      <c r="H293" s="10" t="s">
        <v>743</v>
      </c>
      <c r="I293" s="10" t="s">
        <v>354</v>
      </c>
      <c r="J293" s="10">
        <f>IF(Clean!O293&gt;0,Clean!O293,"")</f>
        <v>539</v>
      </c>
    </row>
    <row r="294" spans="1:10" x14ac:dyDescent="0.3">
      <c r="A294" s="10" t="s">
        <v>391</v>
      </c>
      <c r="B294" s="10">
        <f>Clean!H294</f>
        <v>30</v>
      </c>
      <c r="C294" s="10" t="str">
        <f>Clean!I294</f>
        <v>L</v>
      </c>
      <c r="D294" s="10">
        <f>Clean!D294</f>
        <v>293</v>
      </c>
      <c r="E294" s="10">
        <f>Clean!A294</f>
        <v>46.78172</v>
      </c>
      <c r="F294" s="10">
        <f>Clean!B294</f>
        <v>-117.07681199999899</v>
      </c>
      <c r="G294" s="10">
        <v>2015</v>
      </c>
      <c r="H294" s="10" t="s">
        <v>759</v>
      </c>
      <c r="I294" s="10" t="s">
        <v>354</v>
      </c>
      <c r="J294" s="10">
        <f>IF(Clean!O294&gt;0,Clean!O294,"")</f>
        <v>457</v>
      </c>
    </row>
    <row r="295" spans="1:10" x14ac:dyDescent="0.3">
      <c r="A295" s="10" t="s">
        <v>391</v>
      </c>
      <c r="B295" s="10">
        <f>Clean!H295</f>
        <v>9</v>
      </c>
      <c r="C295" s="10" t="str">
        <f>Clean!I295</f>
        <v>M</v>
      </c>
      <c r="D295" s="10">
        <f>Clean!D295</f>
        <v>297</v>
      </c>
      <c r="E295" s="10">
        <f>Clean!A295</f>
        <v>46.782097999999998</v>
      </c>
      <c r="F295" s="10">
        <f>Clean!B295</f>
        <v>-117.085535999999</v>
      </c>
      <c r="G295" s="10">
        <v>2015</v>
      </c>
      <c r="H295" s="10" t="s">
        <v>555</v>
      </c>
      <c r="I295" s="10" t="s">
        <v>355</v>
      </c>
      <c r="J295" s="10">
        <f>IF(Clean!O295&gt;0,Clean!O295,"")</f>
        <v>866</v>
      </c>
    </row>
    <row r="296" spans="1:10" x14ac:dyDescent="0.3">
      <c r="A296" s="10" t="s">
        <v>391</v>
      </c>
      <c r="B296" s="10">
        <f>Clean!H296</f>
        <v>10</v>
      </c>
      <c r="C296" s="10" t="str">
        <f>Clean!I296</f>
        <v>M</v>
      </c>
      <c r="D296" s="10">
        <f>Clean!D296</f>
        <v>298</v>
      </c>
      <c r="E296" s="10">
        <f>Clean!A296</f>
        <v>46.782215999999998</v>
      </c>
      <c r="F296" s="10">
        <f>Clean!B296</f>
        <v>-117.085117999999</v>
      </c>
      <c r="G296" s="10">
        <v>2015</v>
      </c>
      <c r="H296" s="10" t="s">
        <v>556</v>
      </c>
      <c r="I296" s="10" t="s">
        <v>355</v>
      </c>
      <c r="J296" s="10">
        <f>IF(Clean!O296&gt;0,Clean!O296,"")</f>
        <v>1001</v>
      </c>
    </row>
    <row r="297" spans="1:10" x14ac:dyDescent="0.3">
      <c r="A297" s="10" t="s">
        <v>391</v>
      </c>
      <c r="B297" s="10">
        <f>Clean!H297</f>
        <v>11</v>
      </c>
      <c r="C297" s="10" t="str">
        <f>Clean!I297</f>
        <v>M</v>
      </c>
      <c r="D297" s="10">
        <f>Clean!D297</f>
        <v>299</v>
      </c>
      <c r="E297" s="10">
        <f>Clean!A297</f>
        <v>46.782063999999998</v>
      </c>
      <c r="F297" s="10">
        <f>Clean!B297</f>
        <v>-117.084699999999</v>
      </c>
      <c r="G297" s="10">
        <v>2015</v>
      </c>
      <c r="H297" s="10" t="s">
        <v>574</v>
      </c>
      <c r="I297" s="10" t="s">
        <v>355</v>
      </c>
      <c r="J297" s="10">
        <f>IF(Clean!O297&gt;0,Clean!O297,"")</f>
        <v>1096</v>
      </c>
    </row>
    <row r="298" spans="1:10" x14ac:dyDescent="0.3">
      <c r="A298" s="10" t="s">
        <v>391</v>
      </c>
      <c r="B298" s="10">
        <f>Clean!H298</f>
        <v>12</v>
      </c>
      <c r="C298" s="10" t="str">
        <f>Clean!I298</f>
        <v>M</v>
      </c>
      <c r="D298" s="10">
        <f>Clean!D298</f>
        <v>300</v>
      </c>
      <c r="E298" s="10">
        <f>Clean!A298</f>
        <v>46.782153000000001</v>
      </c>
      <c r="F298" s="10">
        <f>Clean!B298</f>
        <v>-117.08428199999901</v>
      </c>
      <c r="G298" s="10">
        <v>2015</v>
      </c>
      <c r="H298" s="10" t="s">
        <v>596</v>
      </c>
      <c r="I298" s="10" t="s">
        <v>355</v>
      </c>
      <c r="J298" s="10">
        <f>IF(Clean!O298&gt;0,Clean!O298,"")</f>
        <v>1523</v>
      </c>
    </row>
    <row r="299" spans="1:10" x14ac:dyDescent="0.3">
      <c r="A299" s="10" t="s">
        <v>391</v>
      </c>
      <c r="B299" s="10">
        <f>Clean!H299</f>
        <v>13</v>
      </c>
      <c r="C299" s="10" t="str">
        <f>Clean!I299</f>
        <v>M</v>
      </c>
      <c r="D299" s="10">
        <f>Clean!D299</f>
        <v>301</v>
      </c>
      <c r="E299" s="10">
        <f>Clean!A299</f>
        <v>46.782105999999999</v>
      </c>
      <c r="F299" s="10">
        <f>Clean!B299</f>
        <v>-117.083863999999</v>
      </c>
      <c r="G299" s="10">
        <v>2015</v>
      </c>
      <c r="H299" s="10" t="s">
        <v>620</v>
      </c>
      <c r="I299" s="10" t="s">
        <v>355</v>
      </c>
      <c r="J299" s="10">
        <f>IF(Clean!O299&gt;0,Clean!O299,"")</f>
        <v>1204</v>
      </c>
    </row>
    <row r="300" spans="1:10" x14ac:dyDescent="0.3">
      <c r="A300" s="10" t="s">
        <v>391</v>
      </c>
      <c r="B300" s="10">
        <f>Clean!H300</f>
        <v>14</v>
      </c>
      <c r="C300" s="10" t="str">
        <f>Clean!I300</f>
        <v>M</v>
      </c>
      <c r="D300" s="10">
        <f>Clean!D300</f>
        <v>302</v>
      </c>
      <c r="E300" s="10">
        <f>Clean!A300</f>
        <v>46.782154618</v>
      </c>
      <c r="F300" s="10">
        <f>Clean!B300</f>
        <v>-117.08343026399901</v>
      </c>
      <c r="G300" s="10">
        <v>2015</v>
      </c>
      <c r="H300" s="10" t="s">
        <v>642</v>
      </c>
      <c r="I300" s="10" t="s">
        <v>355</v>
      </c>
      <c r="J300" s="10">
        <f>IF(Clean!O300&gt;0,Clean!O300,"")</f>
        <v>1215</v>
      </c>
    </row>
    <row r="301" spans="1:10" x14ac:dyDescent="0.3">
      <c r="A301" s="10" t="s">
        <v>391</v>
      </c>
      <c r="B301" s="10">
        <f>Clean!H301</f>
        <v>15</v>
      </c>
      <c r="C301" s="10" t="str">
        <f>Clean!I301</f>
        <v>M</v>
      </c>
      <c r="D301" s="10">
        <f>Clean!D301</f>
        <v>303</v>
      </c>
      <c r="E301" s="10">
        <f>Clean!A301</f>
        <v>46.782079217000003</v>
      </c>
      <c r="F301" s="10">
        <f>Clean!B301</f>
        <v>-117.083012268999</v>
      </c>
      <c r="G301" s="10">
        <v>2015</v>
      </c>
      <c r="H301" s="10" t="s">
        <v>659</v>
      </c>
      <c r="I301" s="10" t="s">
        <v>355</v>
      </c>
      <c r="J301" s="10">
        <f>IF(Clean!O301&gt;0,Clean!O301,"")</f>
        <v>979</v>
      </c>
    </row>
    <row r="302" spans="1:10" x14ac:dyDescent="0.3">
      <c r="A302" s="10" t="s">
        <v>391</v>
      </c>
      <c r="B302" s="10">
        <f>Clean!H302</f>
        <v>16</v>
      </c>
      <c r="C302" s="10" t="str">
        <f>Clean!I302</f>
        <v>M</v>
      </c>
      <c r="D302" s="10">
        <f>Clean!D302</f>
        <v>304</v>
      </c>
      <c r="E302" s="10">
        <f>Clean!A302</f>
        <v>46.782159</v>
      </c>
      <c r="F302" s="10">
        <f>Clean!B302</f>
        <v>-117.08260999999899</v>
      </c>
      <c r="G302" s="10">
        <v>2015</v>
      </c>
      <c r="H302" s="10" t="s">
        <v>660</v>
      </c>
      <c r="I302" s="10" t="s">
        <v>355</v>
      </c>
      <c r="J302" s="10">
        <f>IF(Clean!O302&gt;0,Clean!O302,"")</f>
        <v>1207</v>
      </c>
    </row>
    <row r="303" spans="1:10" x14ac:dyDescent="0.3">
      <c r="A303" s="10" t="s">
        <v>391</v>
      </c>
      <c r="B303" s="10">
        <f>Clean!H303</f>
        <v>17</v>
      </c>
      <c r="C303" s="10" t="str">
        <f>Clean!I303</f>
        <v>M</v>
      </c>
      <c r="D303" s="10">
        <f>Clean!D303</f>
        <v>305</v>
      </c>
      <c r="E303" s="10">
        <f>Clean!A303</f>
        <v>46.782195999999999</v>
      </c>
      <c r="F303" s="10">
        <f>Clean!B303</f>
        <v>-117.082191999999</v>
      </c>
      <c r="G303" s="10">
        <v>2015</v>
      </c>
      <c r="H303" s="10" t="s">
        <v>438</v>
      </c>
      <c r="I303" s="10" t="s">
        <v>795</v>
      </c>
      <c r="J303" s="10">
        <f>IF(Clean!O303&gt;0,Clean!O303,"")</f>
        <v>351</v>
      </c>
    </row>
    <row r="304" spans="1:10" x14ac:dyDescent="0.3">
      <c r="A304" s="10" t="s">
        <v>391</v>
      </c>
      <c r="B304" s="10">
        <f>Clean!H304</f>
        <v>18</v>
      </c>
      <c r="C304" s="10" t="str">
        <f>Clean!I304</f>
        <v>M</v>
      </c>
      <c r="D304" s="10">
        <f>Clean!D304</f>
        <v>306</v>
      </c>
      <c r="E304" s="10">
        <f>Clean!A304</f>
        <v>46.781998000000002</v>
      </c>
      <c r="F304" s="10">
        <f>Clean!B304</f>
        <v>-117.081773999999</v>
      </c>
      <c r="G304" s="10">
        <v>2015</v>
      </c>
      <c r="H304" s="10" t="s">
        <v>456</v>
      </c>
      <c r="I304" s="10" t="s">
        <v>795</v>
      </c>
      <c r="J304" s="10">
        <f>IF(Clean!O304&gt;0,Clean!O304,"")</f>
        <v>457</v>
      </c>
    </row>
    <row r="305" spans="1:10" x14ac:dyDescent="0.3">
      <c r="A305" s="10" t="s">
        <v>391</v>
      </c>
      <c r="B305" s="10">
        <f>Clean!H305</f>
        <v>19</v>
      </c>
      <c r="C305" s="10" t="str">
        <f>Clean!I305</f>
        <v>M</v>
      </c>
      <c r="D305" s="10">
        <f>Clean!D305</f>
        <v>307</v>
      </c>
      <c r="E305" s="10">
        <f>Clean!A305</f>
        <v>46.782136999999999</v>
      </c>
      <c r="F305" s="10">
        <f>Clean!B305</f>
        <v>-117.081355999999</v>
      </c>
      <c r="G305" s="10">
        <v>2015</v>
      </c>
      <c r="H305" s="10" t="s">
        <v>477</v>
      </c>
      <c r="I305" s="10" t="s">
        <v>795</v>
      </c>
      <c r="J305" s="10">
        <f>IF(Clean!O305&gt;0,Clean!O305,"")</f>
        <v>395</v>
      </c>
    </row>
    <row r="306" spans="1:10" x14ac:dyDescent="0.3">
      <c r="A306" s="10" t="s">
        <v>391</v>
      </c>
      <c r="B306" s="10">
        <f>Clean!H306</f>
        <v>20</v>
      </c>
      <c r="C306" s="10" t="str">
        <f>Clean!I306</f>
        <v>M</v>
      </c>
      <c r="D306" s="10">
        <f>Clean!D306</f>
        <v>308</v>
      </c>
      <c r="E306" s="10">
        <f>Clean!A306</f>
        <v>46.782139000000001</v>
      </c>
      <c r="F306" s="10">
        <f>Clean!B306</f>
        <v>-117.08093799999899</v>
      </c>
      <c r="G306" s="10">
        <v>2015</v>
      </c>
      <c r="H306" s="10" t="s">
        <v>478</v>
      </c>
      <c r="I306" s="10" t="s">
        <v>795</v>
      </c>
      <c r="J306" s="10">
        <f>IF(Clean!O306&gt;0,Clean!O306,"")</f>
        <v>468</v>
      </c>
    </row>
    <row r="307" spans="1:10" x14ac:dyDescent="0.3">
      <c r="A307" s="10" t="s">
        <v>391</v>
      </c>
      <c r="B307" s="10">
        <f>Clean!H307</f>
        <v>21</v>
      </c>
      <c r="C307" s="10" t="str">
        <f>Clean!I307</f>
        <v>M</v>
      </c>
      <c r="D307" s="10">
        <f>Clean!D307</f>
        <v>309</v>
      </c>
      <c r="E307" s="10">
        <f>Clean!A307</f>
        <v>46.781977024</v>
      </c>
      <c r="F307" s="10">
        <f>Clean!B307</f>
        <v>-117.080499020999</v>
      </c>
      <c r="G307" s="10">
        <v>2015</v>
      </c>
      <c r="H307" s="10" t="s">
        <v>415</v>
      </c>
      <c r="I307" s="10" t="s">
        <v>352</v>
      </c>
      <c r="J307" s="10">
        <f>IF(Clean!O307&gt;0,Clean!O307,"")</f>
        <v>538</v>
      </c>
    </row>
    <row r="308" spans="1:10" x14ac:dyDescent="0.3">
      <c r="A308" s="10" t="s">
        <v>391</v>
      </c>
      <c r="B308" s="10">
        <f>Clean!H308</f>
        <v>22</v>
      </c>
      <c r="C308" s="10" t="str">
        <f>Clean!I308</f>
        <v>M</v>
      </c>
      <c r="D308" s="10">
        <f>Clean!D308</f>
        <v>310</v>
      </c>
      <c r="E308" s="10">
        <f>Clean!A308</f>
        <v>46.782257999999999</v>
      </c>
      <c r="F308" s="10">
        <f>Clean!B308</f>
        <v>-117.080101999999</v>
      </c>
      <c r="G308" s="10">
        <v>2015</v>
      </c>
      <c r="H308" s="10" t="s">
        <v>416</v>
      </c>
      <c r="I308" s="10" t="s">
        <v>352</v>
      </c>
      <c r="J308" s="10">
        <f>IF(Clean!O308&gt;0,Clean!O308,"")</f>
        <v>808</v>
      </c>
    </row>
    <row r="309" spans="1:10" x14ac:dyDescent="0.3">
      <c r="A309" s="10" t="s">
        <v>391</v>
      </c>
      <c r="B309" s="10">
        <f>Clean!H309</f>
        <v>23</v>
      </c>
      <c r="C309" s="10" t="str">
        <f>Clean!I309</f>
        <v>M</v>
      </c>
      <c r="D309" s="10">
        <f>Clean!D309</f>
        <v>311</v>
      </c>
      <c r="E309" s="10">
        <f>Clean!A309</f>
        <v>46.782229000000001</v>
      </c>
      <c r="F309" s="10">
        <f>Clean!B309</f>
        <v>-117.07968399999901</v>
      </c>
      <c r="G309" s="10">
        <v>2015</v>
      </c>
      <c r="H309" s="10" t="s">
        <v>705</v>
      </c>
      <c r="I309" s="10" t="s">
        <v>354</v>
      </c>
      <c r="J309" s="10">
        <f>IF(Clean!O309&gt;0,Clean!O309,"")</f>
        <v>361</v>
      </c>
    </row>
    <row r="310" spans="1:10" x14ac:dyDescent="0.3">
      <c r="A310" s="10" t="s">
        <v>391</v>
      </c>
      <c r="B310" s="10">
        <f>Clean!H310</f>
        <v>24</v>
      </c>
      <c r="C310" s="10" t="str">
        <f>Clean!I310</f>
        <v>M</v>
      </c>
      <c r="D310" s="10">
        <f>Clean!D310</f>
        <v>312</v>
      </c>
      <c r="E310" s="10">
        <f>Clean!A310</f>
        <v>46.782213458000001</v>
      </c>
      <c r="F310" s="10">
        <f>Clean!B310</f>
        <v>-117.079301810999</v>
      </c>
      <c r="G310" s="10">
        <v>2015</v>
      </c>
      <c r="H310" s="10" t="s">
        <v>706</v>
      </c>
      <c r="I310" s="10" t="s">
        <v>354</v>
      </c>
      <c r="J310" s="10">
        <f>IF(Clean!O310&gt;0,Clean!O310,"")</f>
        <v>493</v>
      </c>
    </row>
    <row r="311" spans="1:10" x14ac:dyDescent="0.3">
      <c r="A311" s="10" t="s">
        <v>391</v>
      </c>
      <c r="B311" s="10">
        <f>Clean!H311</f>
        <v>25</v>
      </c>
      <c r="C311" s="10" t="str">
        <f>Clean!I311</f>
        <v>M</v>
      </c>
      <c r="D311" s="10">
        <f>Clean!D311</f>
        <v>313</v>
      </c>
      <c r="E311" s="10">
        <f>Clean!A311</f>
        <v>46.782114</v>
      </c>
      <c r="F311" s="10">
        <f>Clean!B311</f>
        <v>-117.078847999999</v>
      </c>
      <c r="G311" s="10">
        <v>2015</v>
      </c>
      <c r="H311" s="10" t="s">
        <v>724</v>
      </c>
      <c r="I311" s="10" t="s">
        <v>354</v>
      </c>
      <c r="J311" s="10">
        <f>IF(Clean!O311&gt;0,Clean!O311,"")</f>
        <v>476</v>
      </c>
    </row>
    <row r="312" spans="1:10" x14ac:dyDescent="0.3">
      <c r="A312" s="10" t="s">
        <v>391</v>
      </c>
      <c r="B312" s="10">
        <f>Clean!H312</f>
        <v>26</v>
      </c>
      <c r="C312" s="10" t="str">
        <f>Clean!I312</f>
        <v>M</v>
      </c>
      <c r="D312" s="10">
        <f>Clean!D312</f>
        <v>314</v>
      </c>
      <c r="E312" s="10">
        <f>Clean!A312</f>
        <v>46.782125999999998</v>
      </c>
      <c r="F312" s="10">
        <f>Clean!B312</f>
        <v>-117.078429999999</v>
      </c>
      <c r="G312" s="10">
        <v>2015</v>
      </c>
      <c r="H312" s="10" t="s">
        <v>498</v>
      </c>
      <c r="I312" s="10" t="s">
        <v>795</v>
      </c>
      <c r="J312" s="10">
        <f>IF(Clean!O312&gt;0,Clean!O312,"")</f>
        <v>268</v>
      </c>
    </row>
    <row r="313" spans="1:10" x14ac:dyDescent="0.3">
      <c r="A313" s="10" t="s">
        <v>391</v>
      </c>
      <c r="B313" s="10">
        <f>Clean!H313</f>
        <v>27</v>
      </c>
      <c r="C313" s="10" t="str">
        <f>Clean!I313</f>
        <v>M</v>
      </c>
      <c r="D313" s="10">
        <f>Clean!D313</f>
        <v>315</v>
      </c>
      <c r="E313" s="10">
        <f>Clean!A313</f>
        <v>46.782147365999997</v>
      </c>
      <c r="F313" s="10">
        <f>Clean!B313</f>
        <v>-117.07804184099901</v>
      </c>
      <c r="G313" s="10">
        <v>2015</v>
      </c>
      <c r="H313" s="10" t="s">
        <v>499</v>
      </c>
      <c r="I313" s="10" t="s">
        <v>795</v>
      </c>
      <c r="J313" s="10">
        <f>IF(Clean!O313&gt;0,Clean!O313,"")</f>
        <v>776</v>
      </c>
    </row>
    <row r="314" spans="1:10" x14ac:dyDescent="0.3">
      <c r="A314" s="10" t="s">
        <v>391</v>
      </c>
      <c r="B314" s="10">
        <f>Clean!H314</f>
        <v>28</v>
      </c>
      <c r="C314" s="10" t="str">
        <f>Clean!I314</f>
        <v>M</v>
      </c>
      <c r="D314" s="10">
        <f>Clean!D314</f>
        <v>316</v>
      </c>
      <c r="E314" s="10">
        <f>Clean!A314</f>
        <v>46.782068000000002</v>
      </c>
      <c r="F314" s="10">
        <f>Clean!B314</f>
        <v>-117.077593999999</v>
      </c>
      <c r="G314" s="10">
        <v>2015</v>
      </c>
      <c r="H314" s="10" t="s">
        <v>542</v>
      </c>
      <c r="I314" s="10" t="s">
        <v>353</v>
      </c>
      <c r="J314" s="10">
        <f>IF(Clean!O314&gt;0,Clean!O314,"")</f>
        <v>441</v>
      </c>
    </row>
    <row r="315" spans="1:10" x14ac:dyDescent="0.3">
      <c r="A315" s="10" t="s">
        <v>391</v>
      </c>
      <c r="B315" s="10">
        <f>Clean!H315</f>
        <v>10</v>
      </c>
      <c r="C315" s="10" t="str">
        <f>Clean!I315</f>
        <v>N</v>
      </c>
      <c r="D315" s="10">
        <f>Clean!D315</f>
        <v>323</v>
      </c>
      <c r="E315" s="10">
        <f>Clean!A315</f>
        <v>46.782492474999998</v>
      </c>
      <c r="F315" s="10">
        <f>Clean!B315</f>
        <v>-117.08513522099901</v>
      </c>
      <c r="G315" s="10">
        <v>2015</v>
      </c>
      <c r="H315" s="10" t="s">
        <v>557</v>
      </c>
      <c r="I315" s="10" t="s">
        <v>355</v>
      </c>
      <c r="J315" s="10">
        <f>IF(Clean!O315&gt;0,Clean!O315,"")</f>
        <v>1355</v>
      </c>
    </row>
    <row r="316" spans="1:10" x14ac:dyDescent="0.3">
      <c r="A316" s="10" t="s">
        <v>391</v>
      </c>
      <c r="B316" s="10">
        <f>Clean!H316</f>
        <v>11</v>
      </c>
      <c r="C316" s="10" t="str">
        <f>Clean!I316</f>
        <v>N</v>
      </c>
      <c r="D316" s="10">
        <f>Clean!D316</f>
        <v>324</v>
      </c>
      <c r="E316" s="10">
        <f>Clean!A316</f>
        <v>46.782350000000001</v>
      </c>
      <c r="F316" s="10">
        <f>Clean!B316</f>
        <v>-117.084750999999</v>
      </c>
      <c r="G316" s="10">
        <v>2015</v>
      </c>
      <c r="H316" s="10" t="s">
        <v>575</v>
      </c>
      <c r="I316" s="10" t="s">
        <v>355</v>
      </c>
      <c r="J316" s="10">
        <f>IF(Clean!O316&gt;0,Clean!O316,"")</f>
        <v>1124</v>
      </c>
    </row>
    <row r="317" spans="1:10" x14ac:dyDescent="0.3">
      <c r="A317" s="10" t="s">
        <v>391</v>
      </c>
      <c r="B317" s="10">
        <f>Clean!H317</f>
        <v>12</v>
      </c>
      <c r="C317" s="10" t="str">
        <f>Clean!I317</f>
        <v>N</v>
      </c>
      <c r="D317" s="10">
        <f>Clean!D317</f>
        <v>325</v>
      </c>
      <c r="E317" s="10">
        <f>Clean!A317</f>
        <v>46.782438999999997</v>
      </c>
      <c r="F317" s="10">
        <f>Clean!B317</f>
        <v>-117.08433299999901</v>
      </c>
      <c r="G317" s="10">
        <v>2015</v>
      </c>
      <c r="H317" s="10" t="s">
        <v>576</v>
      </c>
      <c r="I317" s="10" t="s">
        <v>355</v>
      </c>
      <c r="J317" s="10">
        <f>IF(Clean!O317&gt;0,Clean!O317,"")</f>
        <v>880</v>
      </c>
    </row>
    <row r="318" spans="1:10" x14ac:dyDescent="0.3">
      <c r="A318" s="10" t="s">
        <v>391</v>
      </c>
      <c r="B318" s="10">
        <f>Clean!H318</f>
        <v>13</v>
      </c>
      <c r="C318" s="10" t="str">
        <f>Clean!I318</f>
        <v>N</v>
      </c>
      <c r="D318" s="10">
        <f>Clean!D318</f>
        <v>326</v>
      </c>
      <c r="E318" s="10">
        <f>Clean!A318</f>
        <v>46.782392000000002</v>
      </c>
      <c r="F318" s="10">
        <f>Clean!B318</f>
        <v>-117.083914999999</v>
      </c>
      <c r="G318" s="10">
        <v>2015</v>
      </c>
      <c r="H318" s="10" t="s">
        <v>597</v>
      </c>
      <c r="I318" s="10" t="s">
        <v>355</v>
      </c>
      <c r="J318" s="10">
        <f>IF(Clean!O318&gt;0,Clean!O318,"")</f>
        <v>1293</v>
      </c>
    </row>
    <row r="319" spans="1:10" x14ac:dyDescent="0.3">
      <c r="A319" s="10" t="s">
        <v>391</v>
      </c>
      <c r="B319" s="10">
        <f>Clean!H319</f>
        <v>14</v>
      </c>
      <c r="C319" s="10" t="str">
        <f>Clean!I319</f>
        <v>N</v>
      </c>
      <c r="D319" s="10">
        <f>Clean!D319</f>
        <v>327</v>
      </c>
      <c r="E319" s="10">
        <f>Clean!A319</f>
        <v>46.782454999999999</v>
      </c>
      <c r="F319" s="10">
        <f>Clean!B319</f>
        <v>-117.083496999999</v>
      </c>
      <c r="G319" s="10">
        <v>2015</v>
      </c>
      <c r="H319" s="10" t="s">
        <v>621</v>
      </c>
      <c r="I319" s="10" t="s">
        <v>355</v>
      </c>
      <c r="J319" s="10">
        <f>IF(Clean!O319&gt;0,Clean!O319,"")</f>
        <v>1027</v>
      </c>
    </row>
    <row r="320" spans="1:10" x14ac:dyDescent="0.3">
      <c r="A320" s="10" t="s">
        <v>391</v>
      </c>
      <c r="B320" s="10">
        <f>Clean!H320</f>
        <v>15</v>
      </c>
      <c r="C320" s="10" t="str">
        <f>Clean!I320</f>
        <v>N</v>
      </c>
      <c r="D320" s="10">
        <f>Clean!D320</f>
        <v>328</v>
      </c>
      <c r="E320" s="10">
        <f>Clean!A320</f>
        <v>46.782375999999999</v>
      </c>
      <c r="F320" s="10">
        <f>Clean!B320</f>
        <v>-117.083078999999</v>
      </c>
      <c r="G320" s="10">
        <v>2015</v>
      </c>
      <c r="H320" s="10" t="s">
        <v>643</v>
      </c>
      <c r="I320" s="10" t="s">
        <v>355</v>
      </c>
      <c r="J320" s="10">
        <f>IF(Clean!O320&gt;0,Clean!O320,"")</f>
        <v>1228</v>
      </c>
    </row>
    <row r="321" spans="1:10" x14ac:dyDescent="0.3">
      <c r="A321" s="10" t="s">
        <v>391</v>
      </c>
      <c r="B321" s="10">
        <f>Clean!H321</f>
        <v>16</v>
      </c>
      <c r="C321" s="10" t="str">
        <f>Clean!I321</f>
        <v>N</v>
      </c>
      <c r="D321" s="10">
        <f>Clean!D321</f>
        <v>329</v>
      </c>
      <c r="E321" s="10">
        <f>Clean!A321</f>
        <v>46.782437815000002</v>
      </c>
      <c r="F321" s="10">
        <f>Clean!B321</f>
        <v>-117.082645274999</v>
      </c>
      <c r="G321" s="10">
        <v>2015</v>
      </c>
      <c r="H321" s="10" t="s">
        <v>661</v>
      </c>
      <c r="I321" s="10" t="s">
        <v>355</v>
      </c>
      <c r="J321" s="10">
        <f>IF(Clean!O321&gt;0,Clean!O321,"")</f>
        <v>1074</v>
      </c>
    </row>
    <row r="322" spans="1:10" x14ac:dyDescent="0.3">
      <c r="A322" s="10" t="s">
        <v>391</v>
      </c>
      <c r="B322" s="10">
        <f>Clean!H322</f>
        <v>17</v>
      </c>
      <c r="C322" s="10" t="str">
        <f>Clean!I322</f>
        <v>N</v>
      </c>
      <c r="D322" s="10">
        <f>Clean!D322</f>
        <v>330</v>
      </c>
      <c r="E322" s="10">
        <f>Clean!A322</f>
        <v>46.782482000000002</v>
      </c>
      <c r="F322" s="10">
        <f>Clean!B322</f>
        <v>-117.082242999999</v>
      </c>
      <c r="G322" s="10">
        <v>2015</v>
      </c>
      <c r="H322" s="10" t="s">
        <v>662</v>
      </c>
      <c r="I322" s="10" t="s">
        <v>355</v>
      </c>
      <c r="J322" s="10">
        <f>IF(Clean!O322&gt;0,Clean!O322,"")</f>
        <v>890</v>
      </c>
    </row>
    <row r="323" spans="1:10" x14ac:dyDescent="0.3">
      <c r="A323" s="10" t="s">
        <v>391</v>
      </c>
      <c r="B323" s="10">
        <f>Clean!H323</f>
        <v>18</v>
      </c>
      <c r="C323" s="10" t="str">
        <f>Clean!I323</f>
        <v>N</v>
      </c>
      <c r="D323" s="10">
        <f>Clean!D323</f>
        <v>331</v>
      </c>
      <c r="E323" s="10">
        <f>Clean!A323</f>
        <v>46.782283999999997</v>
      </c>
      <c r="F323" s="10">
        <f>Clean!B323</f>
        <v>-117.081824999999</v>
      </c>
      <c r="G323" s="10">
        <v>2015</v>
      </c>
      <c r="H323" s="10" t="s">
        <v>439</v>
      </c>
      <c r="I323" s="10" t="s">
        <v>795</v>
      </c>
      <c r="J323" s="10">
        <f>IF(Clean!O323&gt;0,Clean!O323,"")</f>
        <v>311</v>
      </c>
    </row>
    <row r="324" spans="1:10" x14ac:dyDescent="0.3">
      <c r="A324" s="10" t="s">
        <v>391</v>
      </c>
      <c r="B324" s="10">
        <f>Clean!H324</f>
        <v>19</v>
      </c>
      <c r="C324" s="10" t="str">
        <f>Clean!I324</f>
        <v>N</v>
      </c>
      <c r="D324" s="10">
        <f>Clean!D324</f>
        <v>332</v>
      </c>
      <c r="E324" s="10">
        <f>Clean!A324</f>
        <v>46.782423000000001</v>
      </c>
      <c r="F324" s="10">
        <f>Clean!B324</f>
        <v>-117.081406999999</v>
      </c>
      <c r="G324" s="10">
        <v>2015</v>
      </c>
      <c r="H324" s="10" t="s">
        <v>457</v>
      </c>
      <c r="I324" s="10" t="s">
        <v>795</v>
      </c>
      <c r="J324" s="10">
        <f>IF(Clean!O324&gt;0,Clean!O324,"")</f>
        <v>327</v>
      </c>
    </row>
    <row r="325" spans="1:10" x14ac:dyDescent="0.3">
      <c r="A325" s="10" t="s">
        <v>391</v>
      </c>
      <c r="B325" s="10">
        <f>Clean!H325</f>
        <v>20</v>
      </c>
      <c r="C325" s="10" t="str">
        <f>Clean!I325</f>
        <v>N</v>
      </c>
      <c r="D325" s="10">
        <f>Clean!D325</f>
        <v>333</v>
      </c>
      <c r="E325" s="10">
        <f>Clean!A325</f>
        <v>46.782425000000003</v>
      </c>
      <c r="F325" s="10">
        <f>Clean!B325</f>
        <v>-117.08098899999899</v>
      </c>
      <c r="G325" s="10">
        <v>2015</v>
      </c>
      <c r="H325" s="10" t="s">
        <v>479</v>
      </c>
      <c r="I325" s="10" t="s">
        <v>795</v>
      </c>
      <c r="J325" s="10">
        <f>IF(Clean!O325&gt;0,Clean!O325,"")</f>
        <v>537</v>
      </c>
    </row>
    <row r="326" spans="1:10" x14ac:dyDescent="0.3">
      <c r="A326" s="10" t="s">
        <v>391</v>
      </c>
      <c r="B326" s="10">
        <f>Clean!H326</f>
        <v>21</v>
      </c>
      <c r="C326" s="10" t="str">
        <f>Clean!I326</f>
        <v>N</v>
      </c>
      <c r="D326" s="10">
        <f>Clean!D326</f>
        <v>334</v>
      </c>
      <c r="E326" s="10">
        <f>Clean!A326</f>
        <v>46.782280999999998</v>
      </c>
      <c r="F326" s="10">
        <f>Clean!B326</f>
        <v>-117.080570999999</v>
      </c>
      <c r="G326" s="10">
        <v>2015</v>
      </c>
      <c r="H326" s="10" t="s">
        <v>683</v>
      </c>
      <c r="I326" s="10" t="s">
        <v>355</v>
      </c>
      <c r="J326" s="10">
        <f>IF(Clean!O326&gt;0,Clean!O326,"")</f>
        <v>677</v>
      </c>
    </row>
    <row r="327" spans="1:10" x14ac:dyDescent="0.3">
      <c r="A327" s="10" t="s">
        <v>391</v>
      </c>
      <c r="B327" s="10">
        <f>Clean!H327</f>
        <v>22</v>
      </c>
      <c r="C327" s="10" t="str">
        <f>Clean!I327</f>
        <v>N</v>
      </c>
      <c r="D327" s="10">
        <f>Clean!D327</f>
        <v>335</v>
      </c>
      <c r="E327" s="10">
        <f>Clean!A327</f>
        <v>46.782544000000001</v>
      </c>
      <c r="F327" s="10">
        <f>Clean!B327</f>
        <v>-117.080152999999</v>
      </c>
      <c r="G327" s="10">
        <v>2015</v>
      </c>
      <c r="H327" s="10" t="s">
        <v>684</v>
      </c>
      <c r="I327" s="10" t="s">
        <v>355</v>
      </c>
      <c r="J327" s="10">
        <f>IF(Clean!O327&gt;0,Clean!O327,"")</f>
        <v>705</v>
      </c>
    </row>
    <row r="328" spans="1:10" x14ac:dyDescent="0.3">
      <c r="A328" s="10" t="s">
        <v>391</v>
      </c>
      <c r="B328" s="10">
        <f>Clean!H328</f>
        <v>23</v>
      </c>
      <c r="C328" s="10" t="str">
        <f>Clean!I328</f>
        <v>N</v>
      </c>
      <c r="D328" s="10">
        <f>Clean!D328</f>
        <v>336</v>
      </c>
      <c r="E328" s="10">
        <f>Clean!A328</f>
        <v>46.782514999999997</v>
      </c>
      <c r="F328" s="10">
        <f>Clean!B328</f>
        <v>-117.079734999999</v>
      </c>
      <c r="G328" s="10">
        <v>2015</v>
      </c>
      <c r="H328" s="10" t="s">
        <v>417</v>
      </c>
      <c r="I328" s="10" t="s">
        <v>352</v>
      </c>
      <c r="J328" s="10">
        <f>IF(Clean!O328&gt;0,Clean!O328,"")</f>
        <v>776</v>
      </c>
    </row>
    <row r="329" spans="1:10" x14ac:dyDescent="0.3">
      <c r="A329" s="10" t="s">
        <v>391</v>
      </c>
      <c r="B329" s="10">
        <f>Clean!H329</f>
        <v>24</v>
      </c>
      <c r="C329" s="10" t="str">
        <f>Clean!I329</f>
        <v>N</v>
      </c>
      <c r="D329" s="10">
        <f>Clean!D329</f>
        <v>337</v>
      </c>
      <c r="E329" s="10">
        <f>Clean!A329</f>
        <v>46.782479000000002</v>
      </c>
      <c r="F329" s="10">
        <f>Clean!B329</f>
        <v>-117.07931699999899</v>
      </c>
      <c r="G329" s="10">
        <v>2015</v>
      </c>
      <c r="H329" s="10" t="s">
        <v>709</v>
      </c>
      <c r="I329" s="10" t="s">
        <v>354</v>
      </c>
      <c r="J329" s="10">
        <f>IF(Clean!O329&gt;0,Clean!O329,"")</f>
        <v>232</v>
      </c>
    </row>
    <row r="330" spans="1:10" x14ac:dyDescent="0.3">
      <c r="A330" s="10" t="s">
        <v>391</v>
      </c>
      <c r="B330" s="10">
        <f>Clean!H330</f>
        <v>25</v>
      </c>
      <c r="C330" s="10" t="str">
        <f>Clean!I330</f>
        <v>N</v>
      </c>
      <c r="D330" s="10">
        <f>Clean!D330</f>
        <v>338</v>
      </c>
      <c r="E330" s="10">
        <f>Clean!A330</f>
        <v>46.782394547999999</v>
      </c>
      <c r="F330" s="10">
        <f>Clean!B330</f>
        <v>-117.07889104799899</v>
      </c>
      <c r="G330" s="10">
        <v>2015</v>
      </c>
      <c r="H330" s="10" t="s">
        <v>725</v>
      </c>
      <c r="I330" s="10" t="s">
        <v>354</v>
      </c>
      <c r="J330" s="10">
        <f>IF(Clean!O330&gt;0,Clean!O330,"")</f>
        <v>324</v>
      </c>
    </row>
    <row r="331" spans="1:10" x14ac:dyDescent="0.3">
      <c r="A331" s="10" t="s">
        <v>391</v>
      </c>
      <c r="B331" s="10">
        <f>Clean!H331</f>
        <v>11</v>
      </c>
      <c r="C331" s="10" t="str">
        <f>Clean!I331</f>
        <v>O</v>
      </c>
      <c r="D331" s="10">
        <f>Clean!D331</f>
        <v>348</v>
      </c>
      <c r="E331" s="10">
        <f>Clean!A331</f>
        <v>46.782635999999997</v>
      </c>
      <c r="F331" s="10">
        <f>Clean!B331</f>
        <v>-117.084616999999</v>
      </c>
      <c r="G331" s="10">
        <v>2015</v>
      </c>
      <c r="H331" s="10" t="s">
        <v>558</v>
      </c>
      <c r="I331" s="10" t="s">
        <v>355</v>
      </c>
      <c r="J331" s="10">
        <f>IF(Clean!O331&gt;0,Clean!O331,"")</f>
        <v>1355</v>
      </c>
    </row>
    <row r="332" spans="1:10" x14ac:dyDescent="0.3">
      <c r="A332" s="10" t="s">
        <v>391</v>
      </c>
      <c r="B332" s="10">
        <f>Clean!H332</f>
        <v>12</v>
      </c>
      <c r="C332" s="10" t="str">
        <f>Clean!I332</f>
        <v>O</v>
      </c>
      <c r="D332" s="10">
        <f>Clean!D332</f>
        <v>349</v>
      </c>
      <c r="E332" s="10">
        <f>Clean!A332</f>
        <v>46.782724999999999</v>
      </c>
      <c r="F332" s="10">
        <f>Clean!B332</f>
        <v>-117.084198999999</v>
      </c>
      <c r="G332" s="10">
        <v>2015</v>
      </c>
      <c r="H332" s="10" t="s">
        <v>577</v>
      </c>
      <c r="I332" s="10" t="s">
        <v>355</v>
      </c>
      <c r="J332" s="10">
        <f>IF(Clean!O332&gt;0,Clean!O332,"")</f>
        <v>1385</v>
      </c>
    </row>
    <row r="333" spans="1:10" x14ac:dyDescent="0.3">
      <c r="A333" s="10" t="s">
        <v>391</v>
      </c>
      <c r="B333" s="10">
        <f>Clean!H333</f>
        <v>13</v>
      </c>
      <c r="C333" s="10" t="str">
        <f>Clean!I333</f>
        <v>O</v>
      </c>
      <c r="D333" s="10">
        <f>Clean!D333</f>
        <v>350</v>
      </c>
      <c r="E333" s="10">
        <f>Clean!A333</f>
        <v>46.782677999999997</v>
      </c>
      <c r="F333" s="10">
        <f>Clean!B333</f>
        <v>-117.08378099999899</v>
      </c>
      <c r="G333" s="10">
        <v>2015</v>
      </c>
      <c r="H333" s="10" t="s">
        <v>598</v>
      </c>
      <c r="I333" s="10" t="s">
        <v>355</v>
      </c>
      <c r="J333" s="10">
        <f>IF(Clean!O333&gt;0,Clean!O333,"")</f>
        <v>1155</v>
      </c>
    </row>
    <row r="334" spans="1:10" x14ac:dyDescent="0.3">
      <c r="A334" s="10" t="s">
        <v>391</v>
      </c>
      <c r="B334" s="10">
        <f>Clean!H334</f>
        <v>14</v>
      </c>
      <c r="C334" s="10" t="str">
        <f>Clean!I334</f>
        <v>O</v>
      </c>
      <c r="D334" s="10">
        <f>Clean!D334</f>
        <v>351</v>
      </c>
      <c r="E334" s="10">
        <f>Clean!A334</f>
        <v>46.782741000000001</v>
      </c>
      <c r="F334" s="10">
        <f>Clean!B334</f>
        <v>-117.083362999999</v>
      </c>
      <c r="G334" s="10">
        <v>2015</v>
      </c>
      <c r="H334" s="10" t="s">
        <v>622</v>
      </c>
      <c r="I334" s="10" t="s">
        <v>355</v>
      </c>
      <c r="J334" s="10">
        <f>IF(Clean!O334&gt;0,Clean!O334,"")</f>
        <v>1157</v>
      </c>
    </row>
    <row r="335" spans="1:10" x14ac:dyDescent="0.3">
      <c r="A335" s="10" t="s">
        <v>391</v>
      </c>
      <c r="B335" s="10">
        <f>Clean!H335</f>
        <v>15</v>
      </c>
      <c r="C335" s="10" t="str">
        <f>Clean!I335</f>
        <v>O</v>
      </c>
      <c r="D335" s="10">
        <f>Clean!D335</f>
        <v>352</v>
      </c>
      <c r="E335" s="10">
        <f>Clean!A335</f>
        <v>46.782647625999999</v>
      </c>
      <c r="F335" s="10">
        <f>Clean!B335</f>
        <v>-117.082918786999</v>
      </c>
      <c r="G335" s="10">
        <v>2015</v>
      </c>
      <c r="H335" s="10" t="s">
        <v>644</v>
      </c>
      <c r="I335" s="10" t="s">
        <v>355</v>
      </c>
      <c r="J335" s="10">
        <f>IF(Clean!O335&gt;0,Clean!O335,"")</f>
        <v>1115</v>
      </c>
    </row>
    <row r="336" spans="1:10" x14ac:dyDescent="0.3">
      <c r="A336" s="10" t="s">
        <v>391</v>
      </c>
      <c r="B336" s="10">
        <f>Clean!H336</f>
        <v>16</v>
      </c>
      <c r="C336" s="10" t="str">
        <f>Clean!I336</f>
        <v>O</v>
      </c>
      <c r="D336" s="10">
        <f>Clean!D336</f>
        <v>353</v>
      </c>
      <c r="E336" s="10">
        <f>Clean!A336</f>
        <v>46.782730999999998</v>
      </c>
      <c r="F336" s="10">
        <f>Clean!B336</f>
        <v>-117.082526999999</v>
      </c>
      <c r="G336" s="10">
        <v>2015</v>
      </c>
      <c r="H336" s="10" t="s">
        <v>645</v>
      </c>
      <c r="I336" s="10" t="s">
        <v>355</v>
      </c>
      <c r="J336" s="10">
        <f>IF(Clean!O336&gt;0,Clean!O336,"")</f>
        <v>1108</v>
      </c>
    </row>
    <row r="337" spans="1:10" x14ac:dyDescent="0.3">
      <c r="A337" s="10" t="s">
        <v>391</v>
      </c>
      <c r="B337" s="10">
        <f>Clean!H337</f>
        <v>17</v>
      </c>
      <c r="C337" s="10" t="str">
        <f>Clean!I337</f>
        <v>O</v>
      </c>
      <c r="D337" s="10">
        <f>Clean!D337</f>
        <v>354</v>
      </c>
      <c r="E337" s="10">
        <f>Clean!A337</f>
        <v>46.782767999999997</v>
      </c>
      <c r="F337" s="10">
        <f>Clean!B337</f>
        <v>-117.08210899999899</v>
      </c>
      <c r="G337" s="10">
        <v>2015</v>
      </c>
      <c r="H337" s="10" t="s">
        <v>663</v>
      </c>
      <c r="I337" s="10" t="s">
        <v>355</v>
      </c>
      <c r="J337" s="10">
        <f>IF(Clean!O337&gt;0,Clean!O337,"")</f>
        <v>1207</v>
      </c>
    </row>
    <row r="338" spans="1:10" x14ac:dyDescent="0.3">
      <c r="A338" s="10" t="s">
        <v>391</v>
      </c>
      <c r="B338" s="10">
        <f>Clean!H338</f>
        <v>18</v>
      </c>
      <c r="C338" s="10" t="str">
        <f>Clean!I338</f>
        <v>O</v>
      </c>
      <c r="D338" s="10">
        <f>Clean!D338</f>
        <v>355</v>
      </c>
      <c r="E338" s="10">
        <f>Clean!A338</f>
        <v>46.78257</v>
      </c>
      <c r="F338" s="10">
        <f>Clean!B338</f>
        <v>-117.081690999999</v>
      </c>
      <c r="G338" s="10">
        <v>2015</v>
      </c>
      <c r="H338" s="10" t="s">
        <v>440</v>
      </c>
      <c r="I338" s="10" t="s">
        <v>795</v>
      </c>
      <c r="J338" s="10">
        <f>IF(Clean!O338&gt;0,Clean!O338,"")</f>
        <v>419</v>
      </c>
    </row>
    <row r="339" spans="1:10" x14ac:dyDescent="0.3">
      <c r="A339" s="10" t="s">
        <v>391</v>
      </c>
      <c r="B339" s="10">
        <f>Clean!H339</f>
        <v>19</v>
      </c>
      <c r="C339" s="10" t="str">
        <f>Clean!I339</f>
        <v>O</v>
      </c>
      <c r="D339" s="10">
        <f>Clean!D339</f>
        <v>356</v>
      </c>
      <c r="E339" s="10">
        <f>Clean!A339</f>
        <v>46.782708999999997</v>
      </c>
      <c r="F339" s="10">
        <f>Clean!B339</f>
        <v>-117.081272999999</v>
      </c>
      <c r="G339" s="10">
        <v>2015</v>
      </c>
      <c r="H339" s="10" t="s">
        <v>458</v>
      </c>
      <c r="I339" s="10" t="s">
        <v>795</v>
      </c>
      <c r="J339" s="10">
        <f>IF(Clean!O339&gt;0,Clean!O339,"")</f>
        <v>443</v>
      </c>
    </row>
    <row r="340" spans="1:10" x14ac:dyDescent="0.3">
      <c r="A340" s="10" t="s">
        <v>391</v>
      </c>
      <c r="B340" s="10">
        <f>Clean!H340</f>
        <v>20</v>
      </c>
      <c r="C340" s="10" t="str">
        <f>Clean!I340</f>
        <v>O</v>
      </c>
      <c r="D340" s="10">
        <f>Clean!D340</f>
        <v>357</v>
      </c>
      <c r="E340" s="10">
        <f>Clean!A340</f>
        <v>46.782710999999999</v>
      </c>
      <c r="F340" s="10">
        <f>Clean!B340</f>
        <v>-117.080854999999</v>
      </c>
      <c r="G340" s="10">
        <v>2015</v>
      </c>
      <c r="H340" s="10" t="s">
        <v>459</v>
      </c>
      <c r="I340" s="10" t="s">
        <v>795</v>
      </c>
      <c r="J340" s="10">
        <f>IF(Clean!O340&gt;0,Clean!O340,"")</f>
        <v>577</v>
      </c>
    </row>
    <row r="341" spans="1:10" x14ac:dyDescent="0.3">
      <c r="A341" s="10" t="s">
        <v>391</v>
      </c>
      <c r="B341" s="10">
        <f>Clean!H341</f>
        <v>21</v>
      </c>
      <c r="C341" s="10" t="str">
        <f>Clean!I341</f>
        <v>O</v>
      </c>
      <c r="D341" s="10">
        <f>Clean!D341</f>
        <v>358</v>
      </c>
      <c r="E341" s="10">
        <f>Clean!A341</f>
        <v>46.782556077000002</v>
      </c>
      <c r="F341" s="10">
        <f>Clean!B341</f>
        <v>-117.08041407699901</v>
      </c>
      <c r="G341" s="10">
        <v>2015</v>
      </c>
      <c r="H341" s="10" t="s">
        <v>685</v>
      </c>
      <c r="I341" s="10" t="s">
        <v>355</v>
      </c>
      <c r="J341" s="10">
        <f>IF(Clean!O341&gt;0,Clean!O341,"")</f>
        <v>1410</v>
      </c>
    </row>
    <row r="342" spans="1:10" x14ac:dyDescent="0.3">
      <c r="A342" s="10" t="s">
        <v>391</v>
      </c>
      <c r="B342" s="10">
        <f>Clean!H342</f>
        <v>22</v>
      </c>
      <c r="C342" s="10" t="str">
        <f>Clean!I342</f>
        <v>O</v>
      </c>
      <c r="D342" s="10">
        <f>Clean!D342</f>
        <v>359</v>
      </c>
      <c r="E342" s="10">
        <f>Clean!A342</f>
        <v>46.782829999999997</v>
      </c>
      <c r="F342" s="10">
        <f>Clean!B342</f>
        <v>-117.080018999999</v>
      </c>
      <c r="G342" s="10">
        <v>2015</v>
      </c>
      <c r="H342" s="10" t="s">
        <v>686</v>
      </c>
      <c r="I342" s="10" t="s">
        <v>355</v>
      </c>
      <c r="J342" s="10">
        <f>IF(Clean!O342&gt;0,Clean!O342,"")</f>
        <v>875</v>
      </c>
    </row>
    <row r="343" spans="1:10" x14ac:dyDescent="0.3">
      <c r="A343" s="10" t="s">
        <v>391</v>
      </c>
      <c r="B343" s="10">
        <f>Clean!H343</f>
        <v>23</v>
      </c>
      <c r="C343" s="10" t="str">
        <f>Clean!I343</f>
        <v>O</v>
      </c>
      <c r="D343" s="10">
        <f>Clean!D343</f>
        <v>360</v>
      </c>
      <c r="E343" s="10">
        <f>Clean!A343</f>
        <v>46.782800999999999</v>
      </c>
      <c r="F343" s="10">
        <f>Clean!B343</f>
        <v>-117.079600999999</v>
      </c>
      <c r="G343" s="10">
        <v>2015</v>
      </c>
      <c r="H343" s="10" t="s">
        <v>418</v>
      </c>
      <c r="I343" s="10" t="s">
        <v>352</v>
      </c>
      <c r="J343" s="10">
        <f>IF(Clean!O343&gt;0,Clean!O343,"")</f>
        <v>403</v>
      </c>
    </row>
    <row r="344" spans="1:10" x14ac:dyDescent="0.3">
      <c r="A344" s="10" t="s">
        <v>391</v>
      </c>
      <c r="B344" s="10">
        <f>Clean!H344</f>
        <v>12</v>
      </c>
      <c r="C344" s="10" t="str">
        <f>Clean!I344</f>
        <v>P</v>
      </c>
      <c r="D344" s="10">
        <f>Clean!D344</f>
        <v>371</v>
      </c>
      <c r="E344" s="10">
        <f>Clean!A344</f>
        <v>46.782965967000003</v>
      </c>
      <c r="F344" s="10">
        <f>Clean!B344</f>
        <v>-117.084229832999</v>
      </c>
      <c r="G344" s="10">
        <v>2015</v>
      </c>
      <c r="H344" s="10" t="s">
        <v>559</v>
      </c>
      <c r="I344" s="10" t="s">
        <v>355</v>
      </c>
      <c r="J344" s="10">
        <f>IF(Clean!O344&gt;0,Clean!O344,"")</f>
        <v>787</v>
      </c>
    </row>
    <row r="345" spans="1:10" x14ac:dyDescent="0.3">
      <c r="A345" s="10" t="s">
        <v>391</v>
      </c>
      <c r="B345" s="10">
        <f>Clean!H345</f>
        <v>13</v>
      </c>
      <c r="C345" s="10" t="str">
        <f>Clean!I345</f>
        <v>P</v>
      </c>
      <c r="D345" s="10">
        <f>Clean!D345</f>
        <v>372</v>
      </c>
      <c r="E345" s="10">
        <f>Clean!A345</f>
        <v>46.782964</v>
      </c>
      <c r="F345" s="10">
        <f>Clean!B345</f>
        <v>-117.08379799999901</v>
      </c>
      <c r="G345" s="10">
        <v>2015</v>
      </c>
      <c r="H345" s="10" t="s">
        <v>578</v>
      </c>
      <c r="I345" s="10" t="s">
        <v>355</v>
      </c>
      <c r="J345" s="10">
        <f>IF(Clean!O345&gt;0,Clean!O345,"")</f>
        <v>973</v>
      </c>
    </row>
    <row r="346" spans="1:10" x14ac:dyDescent="0.3">
      <c r="A346" s="10" t="s">
        <v>391</v>
      </c>
      <c r="B346" s="10">
        <f>Clean!H346</f>
        <v>14</v>
      </c>
      <c r="C346" s="10" t="str">
        <f>Clean!I346</f>
        <v>P</v>
      </c>
      <c r="D346" s="10">
        <f>Clean!D346</f>
        <v>373</v>
      </c>
      <c r="E346" s="10">
        <f>Clean!A346</f>
        <v>46.783026999999997</v>
      </c>
      <c r="F346" s="10">
        <f>Clean!B346</f>
        <v>-117.083379999999</v>
      </c>
      <c r="G346" s="10">
        <v>2015</v>
      </c>
      <c r="H346" s="10" t="s">
        <v>599</v>
      </c>
      <c r="I346" s="10" t="s">
        <v>355</v>
      </c>
      <c r="J346" s="10">
        <f>IF(Clean!O346&gt;0,Clean!O346,"")</f>
        <v>981</v>
      </c>
    </row>
    <row r="347" spans="1:10" x14ac:dyDescent="0.3">
      <c r="A347" s="10" t="s">
        <v>391</v>
      </c>
      <c r="B347" s="10">
        <f>Clean!H347</f>
        <v>15</v>
      </c>
      <c r="C347" s="10" t="str">
        <f>Clean!I347</f>
        <v>P</v>
      </c>
      <c r="D347" s="10">
        <f>Clean!D347</f>
        <v>374</v>
      </c>
      <c r="E347" s="10">
        <f>Clean!A347</f>
        <v>46.782947999999998</v>
      </c>
      <c r="F347" s="10">
        <f>Clean!B347</f>
        <v>-117.082961999999</v>
      </c>
      <c r="G347" s="10">
        <v>2015</v>
      </c>
      <c r="H347" s="10" t="s">
        <v>623</v>
      </c>
      <c r="I347" s="10" t="s">
        <v>355</v>
      </c>
      <c r="J347" s="10">
        <f>IF(Clean!O347&gt;0,Clean!O347,"")</f>
        <v>902</v>
      </c>
    </row>
    <row r="348" spans="1:10" x14ac:dyDescent="0.3">
      <c r="A348" s="10" t="s">
        <v>391</v>
      </c>
      <c r="B348" s="10">
        <f>Clean!H348</f>
        <v>16</v>
      </c>
      <c r="C348" s="10" t="str">
        <f>Clean!I348</f>
        <v>P</v>
      </c>
      <c r="D348" s="10">
        <f>Clean!D348</f>
        <v>375</v>
      </c>
      <c r="E348" s="10">
        <f>Clean!A348</f>
        <v>46.783006217000001</v>
      </c>
      <c r="F348" s="10">
        <f>Clean!B348</f>
        <v>-117.082528268999</v>
      </c>
      <c r="G348" s="10">
        <v>2015</v>
      </c>
      <c r="H348" s="10" t="s">
        <v>646</v>
      </c>
      <c r="I348" s="10" t="s">
        <v>355</v>
      </c>
      <c r="J348" s="10">
        <f>IF(Clean!O348&gt;0,Clean!O348,"")</f>
        <v>677</v>
      </c>
    </row>
    <row r="349" spans="1:10" x14ac:dyDescent="0.3">
      <c r="A349" s="10" t="s">
        <v>391</v>
      </c>
      <c r="B349" s="10">
        <f>Clean!H349</f>
        <v>17</v>
      </c>
      <c r="C349" s="10" t="str">
        <f>Clean!I349</f>
        <v>P</v>
      </c>
      <c r="D349" s="10">
        <f>Clean!D349</f>
        <v>376</v>
      </c>
      <c r="E349" s="10">
        <f>Clean!A349</f>
        <v>46.783054</v>
      </c>
      <c r="F349" s="10">
        <f>Clean!B349</f>
        <v>-117.08212599999899</v>
      </c>
      <c r="G349" s="10">
        <v>2015</v>
      </c>
      <c r="H349" s="10" t="s">
        <v>647</v>
      </c>
      <c r="I349" s="10" t="s">
        <v>355</v>
      </c>
      <c r="J349" s="10">
        <f>IF(Clean!O349&gt;0,Clean!O349,"")</f>
        <v>773</v>
      </c>
    </row>
    <row r="350" spans="1:10" x14ac:dyDescent="0.3">
      <c r="A350" s="10" t="s">
        <v>391</v>
      </c>
      <c r="B350" s="10">
        <f>Clean!H350</f>
        <v>18</v>
      </c>
      <c r="C350" s="10" t="str">
        <f>Clean!I350</f>
        <v>P</v>
      </c>
      <c r="D350" s="10">
        <f>Clean!D350</f>
        <v>377</v>
      </c>
      <c r="E350" s="10">
        <f>Clean!A350</f>
        <v>46.782821323</v>
      </c>
      <c r="F350" s="10">
        <f>Clean!B350</f>
        <v>-117.08165032999899</v>
      </c>
      <c r="G350" s="10">
        <v>2015</v>
      </c>
      <c r="H350" s="10" t="s">
        <v>441</v>
      </c>
      <c r="I350" s="10" t="s">
        <v>795</v>
      </c>
      <c r="J350" s="10">
        <f>IF(Clean!O350&gt;0,Clean!O350,"")</f>
        <v>491</v>
      </c>
    </row>
    <row r="351" spans="1:10" x14ac:dyDescent="0.3">
      <c r="A351" s="10" t="s">
        <v>391</v>
      </c>
      <c r="B351" s="10">
        <f>Clean!H351</f>
        <v>19</v>
      </c>
      <c r="C351" s="10" t="str">
        <f>Clean!I351</f>
        <v>P</v>
      </c>
      <c r="D351" s="10">
        <f>Clean!D351</f>
        <v>378</v>
      </c>
      <c r="E351" s="10">
        <f>Clean!A351</f>
        <v>46.782995</v>
      </c>
      <c r="F351" s="10">
        <f>Clean!B351</f>
        <v>-117.081289999999</v>
      </c>
      <c r="G351" s="10">
        <v>2015</v>
      </c>
      <c r="H351" s="10" t="s">
        <v>442</v>
      </c>
      <c r="I351" s="10" t="s">
        <v>795</v>
      </c>
      <c r="J351" s="10">
        <f>IF(Clean!O351&gt;0,Clean!O351,"")</f>
        <v>489</v>
      </c>
    </row>
    <row r="352" spans="1:10" x14ac:dyDescent="0.3">
      <c r="A352" s="10" t="s">
        <v>391</v>
      </c>
      <c r="B352" s="10">
        <f>Clean!H352</f>
        <v>20</v>
      </c>
      <c r="C352" s="10" t="str">
        <f>Clean!I352</f>
        <v>P</v>
      </c>
      <c r="D352" s="10">
        <f>Clean!D352</f>
        <v>379</v>
      </c>
      <c r="E352" s="10">
        <f>Clean!A352</f>
        <v>46.782997000000002</v>
      </c>
      <c r="F352" s="10">
        <f>Clean!B352</f>
        <v>-117.080871999999</v>
      </c>
      <c r="G352" s="10">
        <v>2015</v>
      </c>
      <c r="H352" s="10" t="s">
        <v>460</v>
      </c>
      <c r="I352" s="10" t="s">
        <v>795</v>
      </c>
      <c r="J352" s="10">
        <f>IF(Clean!O352&gt;0,Clean!O352,"")</f>
        <v>476</v>
      </c>
    </row>
    <row r="353" spans="1:10" x14ac:dyDescent="0.3">
      <c r="A353" s="10" t="s">
        <v>391</v>
      </c>
      <c r="B353" s="10">
        <f>Clean!H353</f>
        <v>21</v>
      </c>
      <c r="C353" s="10" t="str">
        <f>Clean!I353</f>
        <v>P</v>
      </c>
      <c r="D353" s="10">
        <f>Clean!D353</f>
        <v>380</v>
      </c>
      <c r="E353" s="10">
        <f>Clean!A353</f>
        <v>46.782853000000003</v>
      </c>
      <c r="F353" s="10">
        <f>Clean!B353</f>
        <v>-117.08045399999899</v>
      </c>
      <c r="G353" s="10">
        <v>2015</v>
      </c>
      <c r="H353" s="10" t="s">
        <v>480</v>
      </c>
      <c r="I353" s="10" t="s">
        <v>795</v>
      </c>
      <c r="J353" s="10">
        <f>IF(Clean!O353&gt;0,Clean!O353,"")</f>
        <v>422</v>
      </c>
    </row>
    <row r="354" spans="1:10" x14ac:dyDescent="0.3">
      <c r="A354" s="10" t="s">
        <v>391</v>
      </c>
      <c r="B354" s="10">
        <f>Clean!H354</f>
        <v>22</v>
      </c>
      <c r="C354" s="10" t="str">
        <f>Clean!I354</f>
        <v>P</v>
      </c>
      <c r="D354" s="10">
        <f>Clean!D354</f>
        <v>381</v>
      </c>
      <c r="E354" s="10">
        <f>Clean!A354</f>
        <v>46.783116</v>
      </c>
      <c r="F354" s="10">
        <f>Clean!B354</f>
        <v>-117.080035999999</v>
      </c>
      <c r="G354" s="10">
        <v>2015</v>
      </c>
      <c r="H354" s="10" t="s">
        <v>481</v>
      </c>
      <c r="I354" s="10" t="s">
        <v>795</v>
      </c>
      <c r="J354" s="10">
        <f>IF(Clean!O354&gt;0,Clean!O354,"")</f>
        <v>419</v>
      </c>
    </row>
    <row r="355" spans="1:10" x14ac:dyDescent="0.3">
      <c r="A355" s="10" t="s">
        <v>391</v>
      </c>
      <c r="B355" s="10">
        <f>Clean!H355</f>
        <v>13</v>
      </c>
      <c r="C355" s="10" t="str">
        <f>Clean!I355</f>
        <v>Q</v>
      </c>
      <c r="D355" s="10">
        <f>Clean!D355</f>
        <v>394</v>
      </c>
      <c r="E355" s="10">
        <f>Clean!A355</f>
        <v>46.783125849000001</v>
      </c>
      <c r="F355" s="10">
        <f>Clean!B355</f>
        <v>-117.083909848999</v>
      </c>
      <c r="G355" s="10">
        <v>2015</v>
      </c>
      <c r="H355" s="10" t="s">
        <v>579</v>
      </c>
      <c r="I355" s="10" t="s">
        <v>355</v>
      </c>
      <c r="J355" s="10">
        <f>IF(Clean!O355&gt;0,Clean!O355,"")</f>
        <v>986</v>
      </c>
    </row>
    <row r="356" spans="1:10" x14ac:dyDescent="0.3">
      <c r="A356" s="10" t="s">
        <v>391</v>
      </c>
      <c r="B356" s="10">
        <f>Clean!H356</f>
        <v>14</v>
      </c>
      <c r="C356" s="10" t="str">
        <f>Clean!I356</f>
        <v>Q</v>
      </c>
      <c r="D356" s="10">
        <f>Clean!D356</f>
        <v>395</v>
      </c>
      <c r="E356" s="10">
        <f>Clean!A356</f>
        <v>46.783313</v>
      </c>
      <c r="F356" s="10">
        <f>Clean!B356</f>
        <v>-117.083497999999</v>
      </c>
      <c r="G356" s="10">
        <v>2015</v>
      </c>
      <c r="H356" s="10" t="s">
        <v>580</v>
      </c>
      <c r="I356" s="10" t="s">
        <v>355</v>
      </c>
      <c r="J356" s="10">
        <f>IF(Clean!O356&gt;0,Clean!O356,"")</f>
        <v>839</v>
      </c>
    </row>
    <row r="357" spans="1:10" x14ac:dyDescent="0.3">
      <c r="A357" s="10" t="s">
        <v>391</v>
      </c>
      <c r="B357" s="10">
        <f>Clean!H357</f>
        <v>15</v>
      </c>
      <c r="C357" s="10" t="str">
        <f>Clean!I357</f>
        <v>Q</v>
      </c>
      <c r="D357" s="10">
        <f>Clean!D357</f>
        <v>396</v>
      </c>
      <c r="E357" s="10">
        <f>Clean!A357</f>
        <v>46.783234</v>
      </c>
      <c r="F357" s="10">
        <f>Clean!B357</f>
        <v>-117.083079999999</v>
      </c>
      <c r="G357" s="10">
        <v>2015</v>
      </c>
      <c r="H357" s="10" t="s">
        <v>600</v>
      </c>
      <c r="I357" s="10" t="s">
        <v>355</v>
      </c>
      <c r="J357" s="10">
        <f>IF(Clean!O357&gt;0,Clean!O357,"")</f>
        <v>946</v>
      </c>
    </row>
    <row r="358" spans="1:10" x14ac:dyDescent="0.3">
      <c r="A358" s="10" t="s">
        <v>391</v>
      </c>
      <c r="B358" s="10">
        <f>Clean!H358</f>
        <v>16</v>
      </c>
      <c r="C358" s="10" t="str">
        <f>Clean!I358</f>
        <v>Q</v>
      </c>
      <c r="D358" s="10">
        <f>Clean!D358</f>
        <v>397</v>
      </c>
      <c r="E358" s="10">
        <f>Clean!A358</f>
        <v>46.783302999999997</v>
      </c>
      <c r="F358" s="10">
        <f>Clean!B358</f>
        <v>-117.082661999999</v>
      </c>
      <c r="G358" s="10">
        <v>2015</v>
      </c>
      <c r="H358" s="10" t="s">
        <v>624</v>
      </c>
      <c r="I358" s="10" t="s">
        <v>355</v>
      </c>
      <c r="J358" s="10">
        <f>IF(Clean!O358&gt;0,Clean!O358,"")</f>
        <v>701</v>
      </c>
    </row>
    <row r="359" spans="1:10" x14ac:dyDescent="0.3">
      <c r="A359" s="10" t="s">
        <v>391</v>
      </c>
      <c r="B359" s="10">
        <f>Clean!H359</f>
        <v>17</v>
      </c>
      <c r="C359" s="10" t="str">
        <f>Clean!I359</f>
        <v>Q</v>
      </c>
      <c r="D359" s="10">
        <f>Clean!D359</f>
        <v>398</v>
      </c>
      <c r="E359" s="10">
        <f>Clean!A359</f>
        <v>46.783357967999997</v>
      </c>
      <c r="F359" s="10">
        <f>Clean!B359</f>
        <v>-117.082275455999</v>
      </c>
      <c r="G359" s="10">
        <v>2015</v>
      </c>
      <c r="H359" s="10" t="s">
        <v>625</v>
      </c>
      <c r="I359" s="10" t="s">
        <v>355</v>
      </c>
      <c r="J359" s="10">
        <f>IF(Clean!O359&gt;0,Clean!O359,"")</f>
        <v>946</v>
      </c>
    </row>
    <row r="360" spans="1:10" x14ac:dyDescent="0.3">
      <c r="A360" s="10" t="s">
        <v>391</v>
      </c>
      <c r="B360" s="10">
        <f>Clean!H360</f>
        <v>18</v>
      </c>
      <c r="C360" s="10" t="str">
        <f>Clean!I360</f>
        <v>Q</v>
      </c>
      <c r="D360" s="10">
        <f>Clean!D360</f>
        <v>399</v>
      </c>
      <c r="E360" s="10">
        <f>Clean!A360</f>
        <v>46.783141999999998</v>
      </c>
      <c r="F360" s="10">
        <f>Clean!B360</f>
        <v>-117.081825999999</v>
      </c>
      <c r="G360" s="10">
        <v>2015</v>
      </c>
      <c r="H360" s="10" t="s">
        <v>664</v>
      </c>
      <c r="I360" s="10" t="s">
        <v>355</v>
      </c>
      <c r="J360" s="10">
        <f>IF(Clean!O360&gt;0,Clean!O360,"")</f>
        <v>1059</v>
      </c>
    </row>
    <row r="361" spans="1:10" x14ac:dyDescent="0.3">
      <c r="A361" s="10" t="s">
        <v>391</v>
      </c>
      <c r="B361" s="10">
        <f>Clean!H361</f>
        <v>19</v>
      </c>
      <c r="C361" s="10" t="str">
        <f>Clean!I361</f>
        <v>Q</v>
      </c>
      <c r="D361" s="10">
        <f>Clean!D361</f>
        <v>400</v>
      </c>
      <c r="E361" s="10">
        <f>Clean!A361</f>
        <v>46.783281000000002</v>
      </c>
      <c r="F361" s="10">
        <f>Clean!B361</f>
        <v>-117.081407999999</v>
      </c>
      <c r="G361" s="10">
        <v>2015</v>
      </c>
      <c r="H361" s="10" t="s">
        <v>666</v>
      </c>
      <c r="I361" s="10" t="s">
        <v>355</v>
      </c>
      <c r="J361" s="10">
        <f>IF(Clean!O361&gt;0,Clean!O361,"")</f>
        <v>1118</v>
      </c>
    </row>
    <row r="362" spans="1:10" x14ac:dyDescent="0.3">
      <c r="A362" s="10" t="s">
        <v>391</v>
      </c>
      <c r="B362" s="10">
        <f>Clean!H362</f>
        <v>20</v>
      </c>
      <c r="C362" s="10" t="str">
        <f>Clean!I362</f>
        <v>Q</v>
      </c>
      <c r="D362" s="10">
        <f>Clean!D362</f>
        <v>401</v>
      </c>
      <c r="E362" s="10">
        <f>Clean!A362</f>
        <v>46.783282999999997</v>
      </c>
      <c r="F362" s="10">
        <f>Clean!B362</f>
        <v>-117.08098999999901</v>
      </c>
      <c r="G362" s="10">
        <v>2015</v>
      </c>
      <c r="H362" s="10" t="s">
        <v>443</v>
      </c>
      <c r="I362" s="10" t="s">
        <v>795</v>
      </c>
      <c r="J362" s="10">
        <f>IF(Clean!O362&gt;0,Clean!O362,"")</f>
        <v>400</v>
      </c>
    </row>
    <row r="363" spans="1:10" x14ac:dyDescent="0.3">
      <c r="A363" s="10" t="s">
        <v>391</v>
      </c>
      <c r="B363" s="10">
        <f>Clean!H363</f>
        <v>21</v>
      </c>
      <c r="C363" s="10" t="str">
        <f>Clean!I363</f>
        <v>Q</v>
      </c>
      <c r="D363" s="10">
        <f>Clean!D363</f>
        <v>402</v>
      </c>
      <c r="E363" s="10">
        <f>Clean!A363</f>
        <v>46.783138999999998</v>
      </c>
      <c r="F363" s="10">
        <f>Clean!B363</f>
        <v>-117.08057199999899</v>
      </c>
      <c r="G363" s="10">
        <v>2015</v>
      </c>
      <c r="H363" s="10" t="s">
        <v>461</v>
      </c>
      <c r="I363" s="10" t="s">
        <v>795</v>
      </c>
      <c r="J363" s="10">
        <f>IF(Clean!O363&gt;0,Clean!O363,"")</f>
        <v>466</v>
      </c>
    </row>
    <row r="364" spans="1:10" x14ac:dyDescent="0.3">
      <c r="A364" s="10" t="s">
        <v>391</v>
      </c>
      <c r="B364" s="10">
        <f>Clean!H364</f>
        <v>15</v>
      </c>
      <c r="C364" s="10" t="str">
        <f>Clean!I364</f>
        <v>R</v>
      </c>
      <c r="D364" s="10">
        <f>Clean!D364</f>
        <v>419</v>
      </c>
      <c r="E364" s="10">
        <f>Clean!A364</f>
        <v>46.783457103000003</v>
      </c>
      <c r="F364" s="10">
        <f>Clean!B364</f>
        <v>-117.083210561999</v>
      </c>
      <c r="G364" s="10">
        <v>2015</v>
      </c>
      <c r="H364" s="10" t="s">
        <v>581</v>
      </c>
      <c r="I364" s="10" t="s">
        <v>355</v>
      </c>
      <c r="J364" s="10">
        <f>IF(Clean!O364&gt;0,Clean!O364,"")</f>
        <v>939</v>
      </c>
    </row>
    <row r="365" spans="1:10" x14ac:dyDescent="0.3">
      <c r="A365" s="10" t="s">
        <v>391</v>
      </c>
      <c r="B365" s="10">
        <f>Clean!H365</f>
        <v>16</v>
      </c>
      <c r="C365" s="10" t="str">
        <f>Clean!I365</f>
        <v>R</v>
      </c>
      <c r="D365" s="10">
        <f>Clean!D365</f>
        <v>420</v>
      </c>
      <c r="E365" s="10">
        <f>Clean!A365</f>
        <v>46.783515324</v>
      </c>
      <c r="F365" s="10">
        <f>Clean!B365</f>
        <v>-117.08277087299901</v>
      </c>
      <c r="G365" s="10">
        <v>2015</v>
      </c>
      <c r="H365" s="10" t="s">
        <v>601</v>
      </c>
      <c r="I365" s="10" t="s">
        <v>355</v>
      </c>
      <c r="J365" s="10">
        <f>IF(Clean!O365&gt;0,Clean!O365,"")</f>
        <v>1001</v>
      </c>
    </row>
    <row r="366" spans="1:10" x14ac:dyDescent="0.3">
      <c r="A366" s="10" t="s">
        <v>391</v>
      </c>
      <c r="B366" s="10">
        <f>Clean!H366</f>
        <v>17</v>
      </c>
      <c r="C366" s="10" t="str">
        <f>Clean!I366</f>
        <v>R</v>
      </c>
      <c r="D366" s="10">
        <f>Clean!D366</f>
        <v>421</v>
      </c>
      <c r="E366" s="10">
        <f>Clean!A366</f>
        <v>46.783552313999998</v>
      </c>
      <c r="F366" s="10">
        <f>Clean!B366</f>
        <v>-117.082366776999</v>
      </c>
      <c r="G366" s="10">
        <v>2015</v>
      </c>
      <c r="H366" s="10" t="s">
        <v>626</v>
      </c>
      <c r="I366" s="10" t="s">
        <v>355</v>
      </c>
      <c r="J366" s="10">
        <f>IF(Clean!O366&gt;0,Clean!O366,"")</f>
        <v>559</v>
      </c>
    </row>
    <row r="367" spans="1:10" x14ac:dyDescent="0.3">
      <c r="A367" s="10" t="s">
        <v>391</v>
      </c>
      <c r="B367" s="10">
        <f>Clean!H367</f>
        <v>18</v>
      </c>
      <c r="C367" s="10" t="str">
        <f>Clean!I367</f>
        <v>R</v>
      </c>
      <c r="D367" s="10">
        <f>Clean!D367</f>
        <v>422</v>
      </c>
      <c r="E367" s="10">
        <f>Clean!A367</f>
        <v>46.783428000000001</v>
      </c>
      <c r="F367" s="10">
        <f>Clean!B367</f>
        <v>-117.081932999999</v>
      </c>
      <c r="G367" s="10">
        <v>2015</v>
      </c>
      <c r="H367" s="10" t="s">
        <v>648</v>
      </c>
      <c r="I367" s="10" t="s">
        <v>355</v>
      </c>
      <c r="J367" s="10">
        <f>IF(Clean!O367&gt;0,Clean!O367,"")</f>
        <v>840</v>
      </c>
    </row>
    <row r="368" spans="1:10" x14ac:dyDescent="0.3">
      <c r="A368" s="10" t="s">
        <v>391</v>
      </c>
      <c r="B368" s="10">
        <f>Clean!H368</f>
        <v>19</v>
      </c>
      <c r="C368" s="10" t="str">
        <f>Clean!I368</f>
        <v>R</v>
      </c>
      <c r="D368" s="10">
        <f>Clean!D368</f>
        <v>423</v>
      </c>
      <c r="E368" s="10">
        <f>Clean!A368</f>
        <v>46.783552628999999</v>
      </c>
      <c r="F368" s="10">
        <f>Clean!B368</f>
        <v>-117.081483548999</v>
      </c>
      <c r="G368" s="10">
        <v>2015</v>
      </c>
      <c r="H368" s="10" t="s">
        <v>667</v>
      </c>
      <c r="I368" s="10" t="s">
        <v>355</v>
      </c>
      <c r="J368" s="10">
        <f>IF(Clean!O368&gt;0,Clean!O368,"")</f>
        <v>754</v>
      </c>
    </row>
    <row r="369" spans="1:10" x14ac:dyDescent="0.3">
      <c r="A369" s="10" t="s">
        <v>391</v>
      </c>
      <c r="B369" s="10">
        <f>Clean!H369</f>
        <v>20</v>
      </c>
      <c r="C369" s="10" t="str">
        <f>Clean!I369</f>
        <v>R</v>
      </c>
      <c r="D369" s="10">
        <f>Clean!D369</f>
        <v>424</v>
      </c>
      <c r="E369" s="10">
        <f>Clean!A369</f>
        <v>46.783569</v>
      </c>
      <c r="F369" s="10">
        <f>Clean!B369</f>
        <v>-117.081096999999</v>
      </c>
      <c r="G369" s="10">
        <v>2015</v>
      </c>
      <c r="H369" s="10" t="s">
        <v>668</v>
      </c>
      <c r="I369" s="10" t="s">
        <v>355</v>
      </c>
      <c r="J369" s="10">
        <f>IF(Clean!O369&gt;0,Clean!O369,"")</f>
        <v>936</v>
      </c>
    </row>
    <row r="370" spans="1:10" x14ac:dyDescent="0.3">
      <c r="A370" s="10" t="s">
        <v>391</v>
      </c>
      <c r="B370" s="10">
        <f>Clean!H370</f>
        <v>21</v>
      </c>
      <c r="C370" s="10" t="str">
        <f>Clean!I370</f>
        <v>R</v>
      </c>
      <c r="D370" s="10">
        <f>Clean!D370</f>
        <v>425</v>
      </c>
      <c r="E370" s="10">
        <f>Clean!A370</f>
        <v>46.783425000000001</v>
      </c>
      <c r="F370" s="10">
        <f>Clean!B370</f>
        <v>-117.08067899999899</v>
      </c>
      <c r="G370" s="10">
        <v>2015</v>
      </c>
      <c r="H370" s="10" t="s">
        <v>444</v>
      </c>
      <c r="I370" s="10" t="s">
        <v>795</v>
      </c>
      <c r="J370" s="10">
        <f>IF(Clean!O370&gt;0,Clean!O370,"")</f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CompileAndCheckCopied</vt:lpstr>
      <vt:lpstr>CleanAndCalcYieldCopied</vt:lpstr>
      <vt:lpstr>CompileAndCheck</vt:lpstr>
      <vt:lpstr>Clean</vt:lpstr>
      <vt:lpstr>ExportForR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2018-04-17T16:10:11Z</dcterms:modified>
</cp:coreProperties>
</file>