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43" documentId="C592EA85A8A6B50AAC18CDC7054BB51EDD2E5FDD" xr6:coauthVersionLast="31" xr6:coauthVersionMax="31" xr10:uidLastSave="{E2E9E843-639F-4C1B-B002-6DC34BE2E19A}"/>
  <bookViews>
    <workbookView xWindow="240" yWindow="108" windowWidth="14808" windowHeight="8016" tabRatio="844" firstSheet="11" activeTab="18" xr2:uid="{00000000-000D-0000-FFFF-FFFF00000000}"/>
  </bookViews>
  <sheets>
    <sheet name="Master" sheetId="2" r:id="rId1"/>
    <sheet name="2010" sheetId="9" r:id="rId2"/>
    <sheet name="2011" sheetId="8" r:id="rId3"/>
    <sheet name="2012" sheetId="10" r:id="rId4"/>
    <sheet name="2013_Winter Wheat" sheetId="11" r:id="rId5"/>
    <sheet name="2013_Spring Wheat" sheetId="12" r:id="rId6"/>
    <sheet name="2013_Spring Barley" sheetId="13" r:id="rId7"/>
    <sheet name="2013_Garbanzo" sheetId="14" r:id="rId8"/>
    <sheet name="2014_Winter Wheat" sheetId="15" r:id="rId9"/>
    <sheet name="2014_Spring Wheat" sheetId="16" r:id="rId10"/>
    <sheet name="2014_Spring Barley" sheetId="17" r:id="rId11"/>
    <sheet name="2014_Garbanzo" sheetId="18" r:id="rId12"/>
    <sheet name="2015_Spring Barley" sheetId="19" r:id="rId13"/>
    <sheet name="2015_Spring Canola" sheetId="20" r:id="rId14"/>
    <sheet name="2015_Spring Wheat" sheetId="21" r:id="rId15"/>
    <sheet name="2015_Winter Wheat" sheetId="22" r:id="rId16"/>
    <sheet name="2015_Garbanzo" sheetId="23" r:id="rId17"/>
    <sheet name="2016_Spring Canola" sheetId="24" r:id="rId18"/>
    <sheet name="2016_Winter Wheat" sheetId="25" r:id="rId19"/>
  </sheets>
  <definedNames>
    <definedName name="_xlnm.Database" localSheetId="3">'2012'!$B$2:$I$390</definedName>
    <definedName name="_xlnm.Print_Area" localSheetId="1">'2010'!#REF!</definedName>
  </definedNames>
  <calcPr calcId="179017"/>
</workbook>
</file>

<file path=xl/calcChain.xml><?xml version="1.0" encoding="utf-8"?>
<calcChain xmlns="http://schemas.openxmlformats.org/spreadsheetml/2006/main">
  <c r="B5" i="11" l="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I4" i="25" l="1"/>
  <c r="I11" i="25" s="1"/>
  <c r="J11" i="25" s="1"/>
  <c r="K11" i="25" s="1"/>
  <c r="L11" i="25" s="1"/>
  <c r="I4" i="24"/>
  <c r="I12" i="24" s="1"/>
  <c r="I3" i="23"/>
  <c r="I13" i="23" s="1"/>
  <c r="I3" i="22"/>
  <c r="I13" i="22" s="1"/>
  <c r="I3" i="21"/>
  <c r="I11" i="21" s="1"/>
  <c r="I3" i="20"/>
  <c r="I7" i="20" s="1"/>
  <c r="J3" i="19"/>
  <c r="J8" i="19" s="1"/>
  <c r="J3" i="18"/>
  <c r="J11" i="18" s="1"/>
  <c r="I3" i="17"/>
  <c r="I3" i="16"/>
  <c r="I3" i="15"/>
  <c r="I13" i="15" s="1"/>
  <c r="I3" i="14"/>
  <c r="I53" i="14" s="1"/>
  <c r="J53" i="14" s="1"/>
  <c r="K53" i="14" s="1"/>
  <c r="I3" i="13"/>
  <c r="I9" i="13" s="1"/>
  <c r="J9" i="13" s="1"/>
  <c r="K9" i="13" s="1"/>
  <c r="I3" i="12"/>
  <c r="I36" i="12" s="1"/>
  <c r="J36" i="12" s="1"/>
  <c r="K36" i="12" s="1"/>
  <c r="I3" i="11"/>
  <c r="I6" i="11" s="1"/>
  <c r="J6" i="11" s="1"/>
  <c r="K6" i="11" s="1"/>
  <c r="L6" i="11" s="1"/>
  <c r="I13" i="16"/>
  <c r="I7" i="15"/>
  <c r="I8" i="14"/>
  <c r="J8" i="14" s="1"/>
  <c r="K8" i="14" s="1"/>
  <c r="I10" i="13"/>
  <c r="J10" i="13" s="1"/>
  <c r="K10" i="13" s="1"/>
  <c r="I13" i="12"/>
  <c r="J13" i="12" s="1"/>
  <c r="K13" i="12" s="1"/>
  <c r="I18" i="12"/>
  <c r="J18" i="12" s="1"/>
  <c r="K18" i="12" s="1"/>
  <c r="I66" i="12"/>
  <c r="I25" i="13"/>
  <c r="J25" i="13" s="1"/>
  <c r="K25" i="13" s="1"/>
  <c r="I47" i="14"/>
  <c r="J47" i="14" s="1"/>
  <c r="K47" i="14" s="1"/>
  <c r="I30" i="15"/>
  <c r="J30" i="15" s="1"/>
  <c r="K30" i="15" s="1"/>
  <c r="I68" i="15"/>
  <c r="I92" i="15"/>
  <c r="J92" i="15" s="1"/>
  <c r="K92" i="15" s="1"/>
  <c r="I117" i="15"/>
  <c r="J117" i="15" s="1"/>
  <c r="K117" i="15" s="1"/>
  <c r="I150" i="15"/>
  <c r="J150" i="15" s="1"/>
  <c r="K150" i="15" s="1"/>
  <c r="I174" i="15"/>
  <c r="I204" i="15"/>
  <c r="J204" i="15" s="1"/>
  <c r="K204" i="15" s="1"/>
  <c r="L204" i="15" s="1"/>
  <c r="I228" i="15"/>
  <c r="J228" i="15" s="1"/>
  <c r="K228" i="15" s="1"/>
  <c r="L228" i="15" s="1"/>
  <c r="I239" i="15"/>
  <c r="I253" i="15"/>
  <c r="J253" i="15" s="1"/>
  <c r="K253" i="15" s="1"/>
  <c r="I268" i="15"/>
  <c r="J268" i="15" s="1"/>
  <c r="K268" i="15" s="1"/>
  <c r="I278" i="15"/>
  <c r="J278" i="15" s="1"/>
  <c r="K278" i="15" s="1"/>
  <c r="I66" i="16"/>
  <c r="I89" i="16"/>
  <c r="I201" i="16"/>
  <c r="J201" i="16" s="1"/>
  <c r="K201" i="16" s="1"/>
  <c r="L201" i="16" s="1"/>
  <c r="I210" i="16"/>
  <c r="J15" i="19"/>
  <c r="J21" i="19"/>
  <c r="I14" i="20"/>
  <c r="I35" i="20"/>
  <c r="I78" i="20"/>
  <c r="I8" i="21"/>
  <c r="I18" i="22"/>
  <c r="J18" i="22" s="1"/>
  <c r="K18" i="22" s="1"/>
  <c r="L18" i="22" s="1"/>
  <c r="I27" i="22"/>
  <c r="I36" i="22"/>
  <c r="I50" i="22"/>
  <c r="I59" i="22"/>
  <c r="I68" i="22"/>
  <c r="I82" i="22"/>
  <c r="I87" i="22"/>
  <c r="I92" i="22"/>
  <c r="I96" i="22"/>
  <c r="I100" i="22"/>
  <c r="I104" i="22"/>
  <c r="I108" i="22"/>
  <c r="I112" i="22"/>
  <c r="I116" i="22"/>
  <c r="I120" i="22"/>
  <c r="I124" i="22"/>
  <c r="I128" i="22"/>
  <c r="I132" i="22"/>
  <c r="I136" i="22"/>
  <c r="I140" i="22"/>
  <c r="I144" i="22"/>
  <c r="I148" i="22"/>
  <c r="I8" i="23"/>
  <c r="I16" i="23"/>
  <c r="I19" i="23"/>
  <c r="I20" i="23"/>
  <c r="I24" i="23"/>
  <c r="I26" i="23"/>
  <c r="I30" i="23"/>
  <c r="I34" i="23"/>
  <c r="I35" i="23"/>
  <c r="I36" i="23"/>
  <c r="I37" i="23"/>
  <c r="I40" i="23"/>
  <c r="I42" i="23"/>
  <c r="I43" i="23"/>
  <c r="I44" i="23"/>
  <c r="I45" i="23"/>
  <c r="I48" i="23"/>
  <c r="I50" i="23"/>
  <c r="I51" i="23"/>
  <c r="I52" i="23"/>
  <c r="I53" i="23"/>
  <c r="I56" i="23"/>
  <c r="I58" i="23"/>
  <c r="I59" i="23"/>
  <c r="I60" i="23"/>
  <c r="I61" i="23"/>
  <c r="I64" i="23"/>
  <c r="I66" i="23"/>
  <c r="I67" i="23"/>
  <c r="I68" i="23"/>
  <c r="I69" i="23"/>
  <c r="I72" i="23"/>
  <c r="I74" i="23"/>
  <c r="I75" i="23"/>
  <c r="I76" i="23"/>
  <c r="I77" i="23"/>
  <c r="I80" i="23"/>
  <c r="I82" i="23"/>
  <c r="I83" i="23"/>
  <c r="I84" i="23"/>
  <c r="I85" i="23"/>
  <c r="I88" i="23"/>
  <c r="I90" i="23"/>
  <c r="I91" i="23"/>
  <c r="I92" i="23"/>
  <c r="I93" i="23"/>
  <c r="I96" i="23"/>
  <c r="I98" i="23"/>
  <c r="I99" i="23"/>
  <c r="I100" i="23"/>
  <c r="I101" i="23"/>
  <c r="I104" i="23"/>
  <c r="I99" i="24"/>
  <c r="I117" i="24"/>
  <c r="I227" i="24"/>
  <c r="I245" i="24"/>
  <c r="I107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6" i="25"/>
  <c r="B6" i="24"/>
  <c r="B5" i="23"/>
  <c r="B5" i="22"/>
  <c r="B5" i="21"/>
  <c r="J10" i="20"/>
  <c r="K10" i="20" s="1"/>
  <c r="L10" i="20" s="1"/>
  <c r="J28" i="20"/>
  <c r="K28" i="20" s="1"/>
  <c r="L28" i="20" s="1"/>
  <c r="J65" i="20"/>
  <c r="K65" i="20" s="1"/>
  <c r="L65" i="20" s="1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5" i="20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8" i="19"/>
  <c r="B5" i="19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5" i="18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5" i="17"/>
  <c r="J133" i="16"/>
  <c r="K133" i="16" s="1"/>
  <c r="L133" i="16" s="1"/>
  <c r="J162" i="16"/>
  <c r="K162" i="16" s="1"/>
  <c r="L162" i="16" s="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5" i="16"/>
  <c r="J80" i="15"/>
  <c r="K80" i="15" s="1"/>
  <c r="L80" i="15" s="1"/>
  <c r="J174" i="15"/>
  <c r="K174" i="15" s="1"/>
  <c r="L174" i="15" s="1"/>
  <c r="J239" i="15"/>
  <c r="K239" i="15" s="1"/>
  <c r="L239" i="15" s="1"/>
  <c r="J240" i="15"/>
  <c r="K240" i="15" s="1"/>
  <c r="L240" i="15" s="1"/>
  <c r="J241" i="15"/>
  <c r="K241" i="15" s="1"/>
  <c r="L241" i="15" s="1"/>
  <c r="J242" i="15"/>
  <c r="K242" i="15" s="1"/>
  <c r="L242" i="15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5" i="14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5" i="13"/>
  <c r="J66" i="12"/>
  <c r="K66" i="12" s="1"/>
  <c r="J111" i="12"/>
  <c r="K111" i="12" s="1"/>
  <c r="L111" i="12" s="1"/>
  <c r="J112" i="12"/>
  <c r="K112" i="12" s="1"/>
  <c r="L112" i="12" s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5" i="12"/>
  <c r="B134" i="11"/>
  <c r="P4" i="10"/>
  <c r="Q4" i="10" s="1"/>
  <c r="R4" i="10" s="1"/>
  <c r="P5" i="10"/>
  <c r="Q5" i="10" s="1"/>
  <c r="R5" i="10" s="1"/>
  <c r="P6" i="10"/>
  <c r="Q6" i="10" s="1"/>
  <c r="R6" i="10" s="1"/>
  <c r="P7" i="10"/>
  <c r="Q7" i="10" s="1"/>
  <c r="R7" i="10" s="1"/>
  <c r="P8" i="10"/>
  <c r="Q8" i="10"/>
  <c r="R8" i="10"/>
  <c r="P9" i="10"/>
  <c r="Q9" i="10" s="1"/>
  <c r="R9" i="10" s="1"/>
  <c r="P10" i="10"/>
  <c r="Q10" i="10" s="1"/>
  <c r="R10" i="10" s="1"/>
  <c r="P11" i="10"/>
  <c r="Q11" i="10" s="1"/>
  <c r="R11" i="10" s="1"/>
  <c r="P12" i="10"/>
  <c r="Q12" i="10" s="1"/>
  <c r="R12" i="10" s="1"/>
  <c r="P13" i="10"/>
  <c r="Q13" i="10" s="1"/>
  <c r="R13" i="10" s="1"/>
  <c r="P14" i="10"/>
  <c r="Q14" i="10" s="1"/>
  <c r="R14" i="10" s="1"/>
  <c r="P15" i="10"/>
  <c r="Q15" i="10" s="1"/>
  <c r="R15" i="10" s="1"/>
  <c r="P16" i="10"/>
  <c r="Q16" i="10" s="1"/>
  <c r="R16" i="10" s="1"/>
  <c r="P17" i="10"/>
  <c r="Q17" i="10" s="1"/>
  <c r="R17" i="10" s="1"/>
  <c r="P18" i="10"/>
  <c r="Q18" i="10"/>
  <c r="R18" i="10" s="1"/>
  <c r="P19" i="10"/>
  <c r="Q19" i="10" s="1"/>
  <c r="R19" i="10" s="1"/>
  <c r="P20" i="10"/>
  <c r="Q20" i="10" s="1"/>
  <c r="R20" i="10" s="1"/>
  <c r="P21" i="10"/>
  <c r="Q21" i="10" s="1"/>
  <c r="R21" i="10" s="1"/>
  <c r="P22" i="10"/>
  <c r="Q22" i="10" s="1"/>
  <c r="R22" i="10" s="1"/>
  <c r="P23" i="10"/>
  <c r="Q23" i="10" s="1"/>
  <c r="R23" i="10" s="1"/>
  <c r="P24" i="10"/>
  <c r="Q24" i="10" s="1"/>
  <c r="R24" i="10" s="1"/>
  <c r="P25" i="10"/>
  <c r="Q25" i="10" s="1"/>
  <c r="R25" i="10" s="1"/>
  <c r="P26" i="10"/>
  <c r="Q26" i="10" s="1"/>
  <c r="R26" i="10" s="1"/>
  <c r="P27" i="10"/>
  <c r="Q27" i="10" s="1"/>
  <c r="R27" i="10" s="1"/>
  <c r="P28" i="10"/>
  <c r="Q28" i="10" s="1"/>
  <c r="R28" i="10" s="1"/>
  <c r="P29" i="10"/>
  <c r="Q29" i="10" s="1"/>
  <c r="R29" i="10" s="1"/>
  <c r="P30" i="10"/>
  <c r="Q30" i="10" s="1"/>
  <c r="R30" i="10" s="1"/>
  <c r="P31" i="10"/>
  <c r="Q31" i="10"/>
  <c r="R31" i="10" s="1"/>
  <c r="P32" i="10"/>
  <c r="Q32" i="10" s="1"/>
  <c r="R32" i="10" s="1"/>
  <c r="P33" i="10"/>
  <c r="Q33" i="10" s="1"/>
  <c r="R33" i="10" s="1"/>
  <c r="P34" i="10"/>
  <c r="Q34" i="10" s="1"/>
  <c r="R34" i="10" s="1"/>
  <c r="P35" i="10"/>
  <c r="Q35" i="10" s="1"/>
  <c r="R35" i="10" s="1"/>
  <c r="P36" i="10"/>
  <c r="Q36" i="10" s="1"/>
  <c r="R36" i="10" s="1"/>
  <c r="P37" i="10"/>
  <c r="Q37" i="10" s="1"/>
  <c r="R37" i="10" s="1"/>
  <c r="P38" i="10"/>
  <c r="Q38" i="10" s="1"/>
  <c r="R38" i="10" s="1"/>
  <c r="P39" i="10"/>
  <c r="Q39" i="10" s="1"/>
  <c r="R39" i="10" s="1"/>
  <c r="P40" i="10"/>
  <c r="Q40" i="10" s="1"/>
  <c r="R40" i="10"/>
  <c r="P41" i="10"/>
  <c r="Q41" i="10" s="1"/>
  <c r="R41" i="10" s="1"/>
  <c r="P42" i="10"/>
  <c r="Q42" i="10" s="1"/>
  <c r="R42" i="10" s="1"/>
  <c r="P43" i="10"/>
  <c r="Q43" i="10" s="1"/>
  <c r="R43" i="10" s="1"/>
  <c r="P44" i="10"/>
  <c r="Q44" i="10" s="1"/>
  <c r="R44" i="10" s="1"/>
  <c r="P45" i="10"/>
  <c r="Q45" i="10" s="1"/>
  <c r="R45" i="10" s="1"/>
  <c r="P46" i="10"/>
  <c r="Q46" i="10" s="1"/>
  <c r="R46" i="10" s="1"/>
  <c r="P47" i="10"/>
  <c r="Q47" i="10" s="1"/>
  <c r="R47" i="10" s="1"/>
  <c r="P48" i="10"/>
  <c r="Q48" i="10" s="1"/>
  <c r="R48" i="10" s="1"/>
  <c r="P49" i="10"/>
  <c r="Q49" i="10" s="1"/>
  <c r="R49" i="10" s="1"/>
  <c r="P50" i="10"/>
  <c r="Q50" i="10"/>
  <c r="R50" i="10" s="1"/>
  <c r="P51" i="10"/>
  <c r="Q51" i="10" s="1"/>
  <c r="R51" i="10" s="1"/>
  <c r="P52" i="10"/>
  <c r="Q52" i="10" s="1"/>
  <c r="R52" i="10" s="1"/>
  <c r="P53" i="10"/>
  <c r="Q53" i="10" s="1"/>
  <c r="R53" i="10" s="1"/>
  <c r="P54" i="10"/>
  <c r="Q54" i="10" s="1"/>
  <c r="R54" i="10" s="1"/>
  <c r="P55" i="10"/>
  <c r="Q55" i="10"/>
  <c r="R55" i="10" s="1"/>
  <c r="P56" i="10"/>
  <c r="Q56" i="10" s="1"/>
  <c r="R56" i="10" s="1"/>
  <c r="P57" i="10"/>
  <c r="Q57" i="10" s="1"/>
  <c r="R57" i="10" s="1"/>
  <c r="P58" i="10"/>
  <c r="Q58" i="10" s="1"/>
  <c r="R58" i="10" s="1"/>
  <c r="P59" i="10"/>
  <c r="Q59" i="10"/>
  <c r="R59" i="10" s="1"/>
  <c r="P60" i="10"/>
  <c r="Q60" i="10" s="1"/>
  <c r="R60" i="10" s="1"/>
  <c r="P61" i="10"/>
  <c r="Q61" i="10" s="1"/>
  <c r="R61" i="10" s="1"/>
  <c r="P62" i="10"/>
  <c r="Q62" i="10" s="1"/>
  <c r="R62" i="10" s="1"/>
  <c r="P63" i="10"/>
  <c r="Q63" i="10" s="1"/>
  <c r="R63" i="10" s="1"/>
  <c r="P64" i="10"/>
  <c r="Q64" i="10" s="1"/>
  <c r="R64" i="10"/>
  <c r="P65" i="10"/>
  <c r="Q65" i="10" s="1"/>
  <c r="R65" i="10" s="1"/>
  <c r="P66" i="10"/>
  <c r="Q66" i="10" s="1"/>
  <c r="R66" i="10" s="1"/>
  <c r="P67" i="10"/>
  <c r="Q67" i="10" s="1"/>
  <c r="R67" i="10" s="1"/>
  <c r="P68" i="10"/>
  <c r="Q68" i="10" s="1"/>
  <c r="R68" i="10" s="1"/>
  <c r="P69" i="10"/>
  <c r="Q69" i="10" s="1"/>
  <c r="R69" i="10" s="1"/>
  <c r="P70" i="10"/>
  <c r="Q70" i="10" s="1"/>
  <c r="R70" i="10" s="1"/>
  <c r="P71" i="10"/>
  <c r="Q71" i="10" s="1"/>
  <c r="R71" i="10" s="1"/>
  <c r="P72" i="10"/>
  <c r="Q72" i="10" s="1"/>
  <c r="R72" i="10" s="1"/>
  <c r="P73" i="10"/>
  <c r="Q73" i="10" s="1"/>
  <c r="R73" i="10" s="1"/>
  <c r="P74" i="10"/>
  <c r="Q74" i="10"/>
  <c r="R74" i="10" s="1"/>
  <c r="P75" i="10"/>
  <c r="Q75" i="10" s="1"/>
  <c r="R75" i="10" s="1"/>
  <c r="P76" i="10"/>
  <c r="Q76" i="10" s="1"/>
  <c r="R76" i="10" s="1"/>
  <c r="P77" i="10"/>
  <c r="Q77" i="10" s="1"/>
  <c r="R77" i="10" s="1"/>
  <c r="P78" i="10"/>
  <c r="Q78" i="10" s="1"/>
  <c r="R78" i="10" s="1"/>
  <c r="P79" i="10"/>
  <c r="Q79" i="10" s="1"/>
  <c r="R79" i="10" s="1"/>
  <c r="P80" i="10"/>
  <c r="Q80" i="10" s="1"/>
  <c r="R80" i="10" s="1"/>
  <c r="P81" i="10"/>
  <c r="Q81" i="10" s="1"/>
  <c r="R81" i="10" s="1"/>
  <c r="P82" i="10"/>
  <c r="Q82" i="10" s="1"/>
  <c r="R82" i="10" s="1"/>
  <c r="P83" i="10"/>
  <c r="Q83" i="10" s="1"/>
  <c r="R83" i="10" s="1"/>
  <c r="P84" i="10"/>
  <c r="Q84" i="10" s="1"/>
  <c r="R84" i="10" s="1"/>
  <c r="P85" i="10"/>
  <c r="Q85" i="10" s="1"/>
  <c r="R85" i="10" s="1"/>
  <c r="P86" i="10"/>
  <c r="Q86" i="10" s="1"/>
  <c r="R86" i="10" s="1"/>
  <c r="P87" i="10"/>
  <c r="Q87" i="10" s="1"/>
  <c r="R87" i="10" s="1"/>
  <c r="P88" i="10"/>
  <c r="Q88" i="10" s="1"/>
  <c r="R88" i="10" s="1"/>
  <c r="P89" i="10"/>
  <c r="Q89" i="10" s="1"/>
  <c r="R89" i="10" s="1"/>
  <c r="P90" i="10"/>
  <c r="Q90" i="10"/>
  <c r="R90" i="10" s="1"/>
  <c r="P91" i="10"/>
  <c r="Q91" i="10"/>
  <c r="R91" i="10" s="1"/>
  <c r="P92" i="10"/>
  <c r="Q92" i="10" s="1"/>
  <c r="R92" i="10" s="1"/>
  <c r="P93" i="10"/>
  <c r="Q93" i="10" s="1"/>
  <c r="R93" i="10" s="1"/>
  <c r="P94" i="10"/>
  <c r="Q94" i="10" s="1"/>
  <c r="R94" i="10" s="1"/>
  <c r="P95" i="10"/>
  <c r="Q95" i="10" s="1"/>
  <c r="R95" i="10" s="1"/>
  <c r="P96" i="10"/>
  <c r="Q96" i="10" s="1"/>
  <c r="R96" i="10" s="1"/>
  <c r="P97" i="10"/>
  <c r="Q97" i="10" s="1"/>
  <c r="R97" i="10" s="1"/>
  <c r="P98" i="10"/>
  <c r="Q98" i="10"/>
  <c r="R98" i="10" s="1"/>
  <c r="P99" i="10"/>
  <c r="Q99" i="10" s="1"/>
  <c r="R99" i="10" s="1"/>
  <c r="P100" i="10"/>
  <c r="Q100" i="10" s="1"/>
  <c r="R100" i="10" s="1"/>
  <c r="P101" i="10"/>
  <c r="Q101" i="10" s="1"/>
  <c r="R101" i="10" s="1"/>
  <c r="P102" i="10"/>
  <c r="Q102" i="10" s="1"/>
  <c r="R102" i="10" s="1"/>
  <c r="P103" i="10"/>
  <c r="Q103" i="10" s="1"/>
  <c r="R103" i="10" s="1"/>
  <c r="P104" i="10"/>
  <c r="Q104" i="10" s="1"/>
  <c r="R104" i="10" s="1"/>
  <c r="P105" i="10"/>
  <c r="Q105" i="10" s="1"/>
  <c r="R105" i="10" s="1"/>
  <c r="P106" i="10"/>
  <c r="Q106" i="10" s="1"/>
  <c r="R106" i="10" s="1"/>
  <c r="P107" i="10"/>
  <c r="Q107" i="10" s="1"/>
  <c r="R107" i="10" s="1"/>
  <c r="P108" i="10"/>
  <c r="Q108" i="10" s="1"/>
  <c r="R108" i="10" s="1"/>
  <c r="P109" i="10"/>
  <c r="Q109" i="10" s="1"/>
  <c r="R109" i="10" s="1"/>
  <c r="P110" i="10"/>
  <c r="Q110" i="10" s="1"/>
  <c r="R110" i="10" s="1"/>
  <c r="P111" i="10"/>
  <c r="Q111" i="10"/>
  <c r="R111" i="10" s="1"/>
  <c r="P112" i="10"/>
  <c r="Q112" i="10" s="1"/>
  <c r="R112" i="10" s="1"/>
  <c r="P113" i="10"/>
  <c r="Q113" i="10" s="1"/>
  <c r="R113" i="10" s="1"/>
  <c r="P114" i="10"/>
  <c r="Q114" i="10" s="1"/>
  <c r="R114" i="10" s="1"/>
  <c r="P115" i="10"/>
  <c r="Q115" i="10"/>
  <c r="R115" i="10" s="1"/>
  <c r="P116" i="10"/>
  <c r="Q116" i="10" s="1"/>
  <c r="R116" i="10" s="1"/>
  <c r="P117" i="10"/>
  <c r="Q117" i="10" s="1"/>
  <c r="R117" i="10" s="1"/>
  <c r="P118" i="10"/>
  <c r="Q118" i="10" s="1"/>
  <c r="R118" i="10" s="1"/>
  <c r="P119" i="10"/>
  <c r="Q119" i="10" s="1"/>
  <c r="R119" i="10" s="1"/>
  <c r="P120" i="10"/>
  <c r="Q120" i="10" s="1"/>
  <c r="R120" i="10"/>
  <c r="P121" i="10"/>
  <c r="Q121" i="10" s="1"/>
  <c r="R121" i="10" s="1"/>
  <c r="P122" i="10"/>
  <c r="Q122" i="10" s="1"/>
  <c r="R122" i="10" s="1"/>
  <c r="P123" i="10"/>
  <c r="Q123" i="10" s="1"/>
  <c r="R123" i="10" s="1"/>
  <c r="P124" i="10"/>
  <c r="Q124" i="10" s="1"/>
  <c r="R124" i="10" s="1"/>
  <c r="P125" i="10"/>
  <c r="Q125" i="10" s="1"/>
  <c r="R125" i="10" s="1"/>
  <c r="P126" i="10"/>
  <c r="Q126" i="10" s="1"/>
  <c r="R126" i="10" s="1"/>
  <c r="P127" i="10"/>
  <c r="Q127" i="10" s="1"/>
  <c r="R127" i="10" s="1"/>
  <c r="P128" i="10"/>
  <c r="Q128" i="10" s="1"/>
  <c r="R128" i="10" s="1"/>
  <c r="P129" i="10"/>
  <c r="Q129" i="10" s="1"/>
  <c r="R129" i="10" s="1"/>
  <c r="P130" i="10"/>
  <c r="Q130" i="10"/>
  <c r="R130" i="10" s="1"/>
  <c r="P131" i="10"/>
  <c r="Q131" i="10" s="1"/>
  <c r="R131" i="10" s="1"/>
  <c r="P132" i="10"/>
  <c r="Q132" i="10" s="1"/>
  <c r="R132" i="10" s="1"/>
  <c r="P133" i="10"/>
  <c r="Q133" i="10" s="1"/>
  <c r="R133" i="10" s="1"/>
  <c r="P134" i="10"/>
  <c r="Q134" i="10" s="1"/>
  <c r="R134" i="10" s="1"/>
  <c r="P135" i="10"/>
  <c r="Q135" i="10" s="1"/>
  <c r="R135" i="10" s="1"/>
  <c r="P136" i="10"/>
  <c r="Q136" i="10" s="1"/>
  <c r="R136" i="10"/>
  <c r="P137" i="10"/>
  <c r="Q137" i="10" s="1"/>
  <c r="R137" i="10" s="1"/>
  <c r="P138" i="10"/>
  <c r="Q138" i="10" s="1"/>
  <c r="R138" i="10" s="1"/>
  <c r="P139" i="10"/>
  <c r="Q139" i="10" s="1"/>
  <c r="R139" i="10" s="1"/>
  <c r="P140" i="10"/>
  <c r="Q140" i="10"/>
  <c r="R140" i="10" s="1"/>
  <c r="P141" i="10"/>
  <c r="Q141" i="10" s="1"/>
  <c r="R141" i="10" s="1"/>
  <c r="P142" i="10"/>
  <c r="Q142" i="10" s="1"/>
  <c r="R142" i="10" s="1"/>
  <c r="P143" i="10"/>
  <c r="Q143" i="10" s="1"/>
  <c r="R143" i="10" s="1"/>
  <c r="P144" i="10"/>
  <c r="Q144" i="10" s="1"/>
  <c r="R144" i="10" s="1"/>
  <c r="P145" i="10"/>
  <c r="Q145" i="10" s="1"/>
  <c r="R145" i="10" s="1"/>
  <c r="P146" i="10"/>
  <c r="Q146" i="10"/>
  <c r="R146" i="10" s="1"/>
  <c r="P147" i="10"/>
  <c r="Q147" i="10"/>
  <c r="R147" i="10" s="1"/>
  <c r="P148" i="10"/>
  <c r="Q148" i="10" s="1"/>
  <c r="R148" i="10" s="1"/>
  <c r="P149" i="10"/>
  <c r="Q149" i="10" s="1"/>
  <c r="R149" i="10" s="1"/>
  <c r="P150" i="10"/>
  <c r="Q150" i="10" s="1"/>
  <c r="R150" i="10" s="1"/>
  <c r="P151" i="10"/>
  <c r="Q151" i="10" s="1"/>
  <c r="R151" i="10" s="1"/>
  <c r="P152" i="10"/>
  <c r="Q152" i="10" s="1"/>
  <c r="R152" i="10"/>
  <c r="P153" i="10"/>
  <c r="Q153" i="10" s="1"/>
  <c r="R153" i="10" s="1"/>
  <c r="P154" i="10"/>
  <c r="Q154" i="10" s="1"/>
  <c r="R154" i="10" s="1"/>
  <c r="P155" i="10"/>
  <c r="Q155" i="10"/>
  <c r="R155" i="10" s="1"/>
  <c r="P156" i="10"/>
  <c r="Q156" i="10"/>
  <c r="R156" i="10" s="1"/>
  <c r="P157" i="10"/>
  <c r="Q157" i="10" s="1"/>
  <c r="R157" i="10" s="1"/>
  <c r="P158" i="10"/>
  <c r="Q158" i="10" s="1"/>
  <c r="R158" i="10" s="1"/>
  <c r="P159" i="10"/>
  <c r="Q159" i="10" s="1"/>
  <c r="R159" i="10" s="1"/>
  <c r="P160" i="10"/>
  <c r="Q160" i="10" s="1"/>
  <c r="R160" i="10" s="1"/>
  <c r="P161" i="10"/>
  <c r="Q161" i="10" s="1"/>
  <c r="R161" i="10" s="1"/>
  <c r="P162" i="10"/>
  <c r="Q162" i="10" s="1"/>
  <c r="R162" i="10" s="1"/>
  <c r="P163" i="10"/>
  <c r="Q163" i="10"/>
  <c r="R163" i="10" s="1"/>
  <c r="P164" i="10"/>
  <c r="Q164" i="10" s="1"/>
  <c r="R164" i="10" s="1"/>
  <c r="P165" i="10"/>
  <c r="Q165" i="10" s="1"/>
  <c r="R165" i="10" s="1"/>
  <c r="P166" i="10"/>
  <c r="Q166" i="10" s="1"/>
  <c r="R166" i="10" s="1"/>
  <c r="P167" i="10"/>
  <c r="Q167" i="10" s="1"/>
  <c r="R167" i="10" s="1"/>
  <c r="P168" i="10"/>
  <c r="Q168" i="10" s="1"/>
  <c r="R168" i="10" s="1"/>
  <c r="P169" i="10"/>
  <c r="Q169" i="10" s="1"/>
  <c r="R169" i="10" s="1"/>
  <c r="P170" i="10"/>
  <c r="Q170" i="10" s="1"/>
  <c r="R170" i="10" s="1"/>
  <c r="P171" i="10"/>
  <c r="Q171" i="10"/>
  <c r="R171" i="10" s="1"/>
  <c r="P172" i="10"/>
  <c r="Q172" i="10" s="1"/>
  <c r="R172" i="10" s="1"/>
  <c r="P173" i="10"/>
  <c r="Q173" i="10" s="1"/>
  <c r="R173" i="10" s="1"/>
  <c r="P174" i="10"/>
  <c r="Q174" i="10" s="1"/>
  <c r="R174" i="10" s="1"/>
  <c r="P175" i="10"/>
  <c r="Q175" i="10" s="1"/>
  <c r="R175" i="10" s="1"/>
  <c r="P176" i="10"/>
  <c r="Q176" i="10" s="1"/>
  <c r="R176" i="10" s="1"/>
  <c r="P177" i="10"/>
  <c r="Q177" i="10" s="1"/>
  <c r="R177" i="10" s="1"/>
  <c r="P178" i="10"/>
  <c r="Q178" i="10"/>
  <c r="R178" i="10" s="1"/>
  <c r="P179" i="10"/>
  <c r="Q179" i="10"/>
  <c r="R179" i="10" s="1"/>
  <c r="P180" i="10"/>
  <c r="Q180" i="10"/>
  <c r="R180" i="10" s="1"/>
  <c r="P181" i="10"/>
  <c r="Q181" i="10" s="1"/>
  <c r="R181" i="10" s="1"/>
  <c r="P182" i="10"/>
  <c r="Q182" i="10" s="1"/>
  <c r="R182" i="10" s="1"/>
  <c r="P183" i="10"/>
  <c r="Q183" i="10" s="1"/>
  <c r="R183" i="10" s="1"/>
  <c r="P184" i="10"/>
  <c r="Q184" i="10" s="1"/>
  <c r="R184" i="10" s="1"/>
  <c r="P185" i="10"/>
  <c r="Q185" i="10" s="1"/>
  <c r="R185" i="10" s="1"/>
  <c r="P186" i="10"/>
  <c r="Q186" i="10"/>
  <c r="R186" i="10" s="1"/>
  <c r="P187" i="10"/>
  <c r="Q187" i="10" s="1"/>
  <c r="R187" i="10" s="1"/>
  <c r="P188" i="10"/>
  <c r="Q188" i="10"/>
  <c r="R188" i="10" s="1"/>
  <c r="P189" i="10"/>
  <c r="Q189" i="10" s="1"/>
  <c r="R189" i="10" s="1"/>
  <c r="P190" i="10"/>
  <c r="Q190" i="10" s="1"/>
  <c r="R190" i="10" s="1"/>
  <c r="P191" i="10"/>
  <c r="Q191" i="10" s="1"/>
  <c r="R191" i="10" s="1"/>
  <c r="P192" i="10"/>
  <c r="Q192" i="10" s="1"/>
  <c r="R192" i="10" s="1"/>
  <c r="P193" i="10"/>
  <c r="Q193" i="10" s="1"/>
  <c r="R193" i="10" s="1"/>
  <c r="P194" i="10"/>
  <c r="Q194" i="10" s="1"/>
  <c r="R194" i="10" s="1"/>
  <c r="P195" i="10"/>
  <c r="Q195" i="10" s="1"/>
  <c r="R195" i="10" s="1"/>
  <c r="P196" i="10"/>
  <c r="Q196" i="10"/>
  <c r="R196" i="10" s="1"/>
  <c r="P197" i="10"/>
  <c r="Q197" i="10" s="1"/>
  <c r="R197" i="10" s="1"/>
  <c r="P198" i="10"/>
  <c r="Q198" i="10" s="1"/>
  <c r="R198" i="10" s="1"/>
  <c r="P199" i="10"/>
  <c r="Q199" i="10" s="1"/>
  <c r="R199" i="10" s="1"/>
  <c r="P200" i="10"/>
  <c r="Q200" i="10" s="1"/>
  <c r="R200" i="10"/>
  <c r="P201" i="10"/>
  <c r="Q201" i="10" s="1"/>
  <c r="R201" i="10" s="1"/>
  <c r="P202" i="10"/>
  <c r="Q202" i="10"/>
  <c r="R202" i="10" s="1"/>
  <c r="P203" i="10"/>
  <c r="Q203" i="10"/>
  <c r="R203" i="10" s="1"/>
  <c r="P204" i="10"/>
  <c r="Q204" i="10" s="1"/>
  <c r="R204" i="10" s="1"/>
  <c r="P205" i="10"/>
  <c r="Q205" i="10" s="1"/>
  <c r="R205" i="10" s="1"/>
  <c r="P206" i="10"/>
  <c r="Q206" i="10" s="1"/>
  <c r="R206" i="10" s="1"/>
  <c r="P207" i="10"/>
  <c r="Q207" i="10" s="1"/>
  <c r="R207" i="10" s="1"/>
  <c r="P208" i="10"/>
  <c r="Q208" i="10" s="1"/>
  <c r="R208" i="10" s="1"/>
  <c r="P209" i="10"/>
  <c r="Q209" i="10" s="1"/>
  <c r="R209" i="10" s="1"/>
  <c r="P210" i="10"/>
  <c r="Q210" i="10" s="1"/>
  <c r="R210" i="10" s="1"/>
  <c r="P211" i="10"/>
  <c r="Q211" i="10"/>
  <c r="R211" i="10" s="1"/>
  <c r="P212" i="10"/>
  <c r="Q212" i="10" s="1"/>
  <c r="R212" i="10" s="1"/>
  <c r="P213" i="10"/>
  <c r="Q213" i="10" s="1"/>
  <c r="R213" i="10" s="1"/>
  <c r="P214" i="10"/>
  <c r="Q214" i="10" s="1"/>
  <c r="R214" i="10" s="1"/>
  <c r="P215" i="10"/>
  <c r="Q215" i="10" s="1"/>
  <c r="R215" i="10" s="1"/>
  <c r="P216" i="10"/>
  <c r="Q216" i="10" s="1"/>
  <c r="R216" i="10" s="1"/>
  <c r="P217" i="10"/>
  <c r="Q217" i="10" s="1"/>
  <c r="R217" i="10" s="1"/>
  <c r="P218" i="10"/>
  <c r="Q218" i="10" s="1"/>
  <c r="R218" i="10" s="1"/>
  <c r="P219" i="10"/>
  <c r="Q219" i="10"/>
  <c r="R219" i="10" s="1"/>
  <c r="P220" i="10"/>
  <c r="Q220" i="10" s="1"/>
  <c r="R220" i="10" s="1"/>
  <c r="P221" i="10"/>
  <c r="Q221" i="10" s="1"/>
  <c r="R221" i="10" s="1"/>
  <c r="P222" i="10"/>
  <c r="Q222" i="10" s="1"/>
  <c r="R222" i="10" s="1"/>
  <c r="P223" i="10"/>
  <c r="Q223" i="10" s="1"/>
  <c r="R223" i="10" s="1"/>
  <c r="P224" i="10"/>
  <c r="Q224" i="10" s="1"/>
  <c r="R224" i="10" s="1"/>
  <c r="P225" i="10"/>
  <c r="Q225" i="10" s="1"/>
  <c r="R225" i="10" s="1"/>
  <c r="P226" i="10"/>
  <c r="Q226" i="10" s="1"/>
  <c r="R226" i="10" s="1"/>
  <c r="P227" i="10"/>
  <c r="Q227" i="10" s="1"/>
  <c r="R227" i="10" s="1"/>
  <c r="P228" i="10"/>
  <c r="Q228" i="10" s="1"/>
  <c r="R228" i="10" s="1"/>
  <c r="P229" i="10"/>
  <c r="Q229" i="10" s="1"/>
  <c r="R229" i="10" s="1"/>
  <c r="P230" i="10"/>
  <c r="Q230" i="10" s="1"/>
  <c r="R230" i="10" s="1"/>
  <c r="P231" i="10"/>
  <c r="Q231" i="10" s="1"/>
  <c r="R231" i="10" s="1"/>
  <c r="P232" i="10"/>
  <c r="Q232" i="10" s="1"/>
  <c r="R232" i="10" s="1"/>
  <c r="P233" i="10"/>
  <c r="Q233" i="10" s="1"/>
  <c r="R233" i="10" s="1"/>
  <c r="P234" i="10"/>
  <c r="Q234" i="10" s="1"/>
  <c r="R234" i="10" s="1"/>
  <c r="P235" i="10"/>
  <c r="Q235" i="10"/>
  <c r="R235" i="10" s="1"/>
  <c r="P236" i="10"/>
  <c r="Q236" i="10" s="1"/>
  <c r="R236" i="10" s="1"/>
  <c r="P237" i="10"/>
  <c r="Q237" i="10" s="1"/>
  <c r="R237" i="10" s="1"/>
  <c r="P238" i="10"/>
  <c r="Q238" i="10" s="1"/>
  <c r="R238" i="10" s="1"/>
  <c r="P239" i="10"/>
  <c r="Q239" i="10" s="1"/>
  <c r="R239" i="10" s="1"/>
  <c r="P240" i="10"/>
  <c r="Q240" i="10" s="1"/>
  <c r="R240" i="10" s="1"/>
  <c r="P241" i="10"/>
  <c r="Q241" i="10" s="1"/>
  <c r="R241" i="10" s="1"/>
  <c r="P242" i="10"/>
  <c r="Q242" i="10"/>
  <c r="R242" i="10" s="1"/>
  <c r="P243" i="10"/>
  <c r="Q243" i="10" s="1"/>
  <c r="R243" i="10" s="1"/>
  <c r="P244" i="10"/>
  <c r="Q244" i="10"/>
  <c r="R244" i="10" s="1"/>
  <c r="P245" i="10"/>
  <c r="Q245" i="10" s="1"/>
  <c r="R245" i="10" s="1"/>
  <c r="P246" i="10"/>
  <c r="Q246" i="10" s="1"/>
  <c r="R246" i="10" s="1"/>
  <c r="P247" i="10"/>
  <c r="Q247" i="10" s="1"/>
  <c r="R247" i="10" s="1"/>
  <c r="P248" i="10"/>
  <c r="Q248" i="10" s="1"/>
  <c r="R248" i="10"/>
  <c r="P249" i="10"/>
  <c r="Q249" i="10" s="1"/>
  <c r="R249" i="10" s="1"/>
  <c r="P250" i="10"/>
  <c r="Q250" i="10"/>
  <c r="R250" i="10" s="1"/>
  <c r="P251" i="10"/>
  <c r="Q251" i="10" s="1"/>
  <c r="R251" i="10" s="1"/>
  <c r="P252" i="10"/>
  <c r="Q252" i="10"/>
  <c r="R252" i="10" s="1"/>
  <c r="P253" i="10"/>
  <c r="Q253" i="10" s="1"/>
  <c r="R253" i="10" s="1"/>
  <c r="P254" i="10"/>
  <c r="Q254" i="10" s="1"/>
  <c r="R254" i="10" s="1"/>
  <c r="P255" i="10"/>
  <c r="Q255" i="10" s="1"/>
  <c r="R255" i="10" s="1"/>
  <c r="P256" i="10"/>
  <c r="Q256" i="10" s="1"/>
  <c r="R256" i="10" s="1"/>
  <c r="P257" i="10"/>
  <c r="Q257" i="10" s="1"/>
  <c r="R257" i="10" s="1"/>
  <c r="P258" i="10"/>
  <c r="Q258" i="10"/>
  <c r="R258" i="10" s="1"/>
  <c r="P259" i="10"/>
  <c r="Q259" i="10"/>
  <c r="R259" i="10" s="1"/>
  <c r="P260" i="10"/>
  <c r="Q260" i="10" s="1"/>
  <c r="R260" i="10" s="1"/>
  <c r="P261" i="10"/>
  <c r="Q261" i="10" s="1"/>
  <c r="R261" i="10" s="1"/>
  <c r="P262" i="10"/>
  <c r="Q262" i="10" s="1"/>
  <c r="R262" i="10" s="1"/>
  <c r="P263" i="10"/>
  <c r="Q263" i="10" s="1"/>
  <c r="R263" i="10" s="1"/>
  <c r="P264" i="10"/>
  <c r="Q264" i="10" s="1"/>
  <c r="R264" i="10"/>
  <c r="P265" i="10"/>
  <c r="Q265" i="10" s="1"/>
  <c r="R265" i="10" s="1"/>
  <c r="P266" i="10"/>
  <c r="Q266" i="10" s="1"/>
  <c r="R266" i="10" s="1"/>
  <c r="P267" i="10"/>
  <c r="Q267" i="10" s="1"/>
  <c r="R267" i="10" s="1"/>
  <c r="P268" i="10"/>
  <c r="Q268" i="10"/>
  <c r="R268" i="10" s="1"/>
  <c r="P269" i="10"/>
  <c r="Q269" i="10" s="1"/>
  <c r="R269" i="10" s="1"/>
  <c r="P270" i="10"/>
  <c r="Q270" i="10" s="1"/>
  <c r="R270" i="10" s="1"/>
  <c r="P271" i="10"/>
  <c r="Q271" i="10" s="1"/>
  <c r="R271" i="10" s="1"/>
  <c r="P272" i="10"/>
  <c r="Q272" i="10" s="1"/>
  <c r="R272" i="10" s="1"/>
  <c r="P273" i="10"/>
  <c r="Q273" i="10" s="1"/>
  <c r="R273" i="10" s="1"/>
  <c r="P274" i="10"/>
  <c r="Q274" i="10" s="1"/>
  <c r="R274" i="10" s="1"/>
  <c r="P275" i="10"/>
  <c r="Q275" i="10"/>
  <c r="R275" i="10" s="1"/>
  <c r="P276" i="10"/>
  <c r="Q276" i="10" s="1"/>
  <c r="R276" i="10" s="1"/>
  <c r="P277" i="10"/>
  <c r="Q277" i="10" s="1"/>
  <c r="R277" i="10" s="1"/>
  <c r="P278" i="10"/>
  <c r="Q278" i="10" s="1"/>
  <c r="R278" i="10" s="1"/>
  <c r="P279" i="10"/>
  <c r="Q279" i="10" s="1"/>
  <c r="R279" i="10" s="1"/>
  <c r="P280" i="10"/>
  <c r="Q280" i="10" s="1"/>
  <c r="R280" i="10"/>
  <c r="P281" i="10"/>
  <c r="Q281" i="10" s="1"/>
  <c r="R281" i="10" s="1"/>
  <c r="P282" i="10"/>
  <c r="Q282" i="10" s="1"/>
  <c r="R282" i="10" s="1"/>
  <c r="P283" i="10"/>
  <c r="Q283" i="10"/>
  <c r="R283" i="10" s="1"/>
  <c r="P284" i="10"/>
  <c r="Q284" i="10" s="1"/>
  <c r="R284" i="10" s="1"/>
  <c r="P285" i="10"/>
  <c r="Q285" i="10" s="1"/>
  <c r="R285" i="10" s="1"/>
  <c r="P286" i="10"/>
  <c r="Q286" i="10" s="1"/>
  <c r="R286" i="10" s="1"/>
  <c r="P287" i="10"/>
  <c r="Q287" i="10" s="1"/>
  <c r="R287" i="10" s="1"/>
  <c r="P288" i="10"/>
  <c r="Q288" i="10" s="1"/>
  <c r="R288" i="10"/>
  <c r="P289" i="10"/>
  <c r="Q289" i="10" s="1"/>
  <c r="R289" i="10" s="1"/>
  <c r="P290" i="10"/>
  <c r="Q290" i="10" s="1"/>
  <c r="R290" i="10" s="1"/>
  <c r="P291" i="10"/>
  <c r="Q291" i="10"/>
  <c r="R291" i="10" s="1"/>
  <c r="P292" i="10"/>
  <c r="Q292" i="10" s="1"/>
  <c r="R292" i="10" s="1"/>
  <c r="P293" i="10"/>
  <c r="Q293" i="10" s="1"/>
  <c r="R293" i="10" s="1"/>
  <c r="P294" i="10"/>
  <c r="Q294" i="10" s="1"/>
  <c r="R294" i="10" s="1"/>
  <c r="P295" i="10"/>
  <c r="Q295" i="10" s="1"/>
  <c r="R295" i="10" s="1"/>
  <c r="P296" i="10"/>
  <c r="Q296" i="10" s="1"/>
  <c r="R296" i="10"/>
  <c r="P297" i="10"/>
  <c r="Q297" i="10" s="1"/>
  <c r="R297" i="10" s="1"/>
  <c r="P298" i="10"/>
  <c r="Q298" i="10"/>
  <c r="R298" i="10" s="1"/>
  <c r="P299" i="10"/>
  <c r="Q299" i="10" s="1"/>
  <c r="R299" i="10" s="1"/>
  <c r="P300" i="10"/>
  <c r="Q300" i="10"/>
  <c r="R300" i="10" s="1"/>
  <c r="P301" i="10"/>
  <c r="Q301" i="10" s="1"/>
  <c r="R301" i="10" s="1"/>
  <c r="P302" i="10"/>
  <c r="Q302" i="10" s="1"/>
  <c r="R302" i="10" s="1"/>
  <c r="P303" i="10"/>
  <c r="Q303" i="10" s="1"/>
  <c r="R303" i="10"/>
  <c r="P304" i="10"/>
  <c r="Q304" i="10" s="1"/>
  <c r="R304" i="10" s="1"/>
  <c r="P305" i="10"/>
  <c r="Q305" i="10" s="1"/>
  <c r="R305" i="10" s="1"/>
  <c r="P306" i="10"/>
  <c r="Q306" i="10"/>
  <c r="R306" i="10" s="1"/>
  <c r="P307" i="10"/>
  <c r="Q307" i="10" s="1"/>
  <c r="R307" i="10" s="1"/>
  <c r="P308" i="10"/>
  <c r="Q308" i="10"/>
  <c r="R308" i="10" s="1"/>
  <c r="P309" i="10"/>
  <c r="Q309" i="10" s="1"/>
  <c r="R309" i="10" s="1"/>
  <c r="P310" i="10"/>
  <c r="Q310" i="10" s="1"/>
  <c r="R310" i="10" s="1"/>
  <c r="P311" i="10"/>
  <c r="Q311" i="10" s="1"/>
  <c r="R311" i="10"/>
  <c r="P312" i="10"/>
  <c r="Q312" i="10" s="1"/>
  <c r="R312" i="10" s="1"/>
  <c r="P313" i="10"/>
  <c r="Q313" i="10" s="1"/>
  <c r="R313" i="10" s="1"/>
  <c r="P314" i="10"/>
  <c r="Q314" i="10" s="1"/>
  <c r="R314" i="10" s="1"/>
  <c r="P315" i="10"/>
  <c r="Q315" i="10"/>
  <c r="R315" i="10" s="1"/>
  <c r="P316" i="10"/>
  <c r="Q316" i="10"/>
  <c r="R316" i="10" s="1"/>
  <c r="P317" i="10"/>
  <c r="Q317" i="10" s="1"/>
  <c r="R317" i="10" s="1"/>
  <c r="P318" i="10"/>
  <c r="Q318" i="10" s="1"/>
  <c r="R318" i="10" s="1"/>
  <c r="P319" i="10"/>
  <c r="Q319" i="10" s="1"/>
  <c r="R319" i="10" s="1"/>
  <c r="P320" i="10"/>
  <c r="Q320" i="10" s="1"/>
  <c r="R320" i="10" s="1"/>
  <c r="P321" i="10"/>
  <c r="Q321" i="10" s="1"/>
  <c r="R321" i="10" s="1"/>
  <c r="P322" i="10"/>
  <c r="Q322" i="10"/>
  <c r="R322" i="10" s="1"/>
  <c r="P323" i="10"/>
  <c r="Q323" i="10"/>
  <c r="R323" i="10" s="1"/>
  <c r="P324" i="10"/>
  <c r="Q324" i="10" s="1"/>
  <c r="R324" i="10" s="1"/>
  <c r="P325" i="10"/>
  <c r="Q325" i="10" s="1"/>
  <c r="R325" i="10" s="1"/>
  <c r="P326" i="10"/>
  <c r="Q326" i="10" s="1"/>
  <c r="R326" i="10" s="1"/>
  <c r="P327" i="10"/>
  <c r="Q327" i="10" s="1"/>
  <c r="R327" i="10"/>
  <c r="P328" i="10"/>
  <c r="Q328" i="10" s="1"/>
  <c r="R328" i="10"/>
  <c r="P329" i="10"/>
  <c r="Q329" i="10" s="1"/>
  <c r="R329" i="10" s="1"/>
  <c r="P330" i="10"/>
  <c r="Q330" i="10"/>
  <c r="R330" i="10" s="1"/>
  <c r="P331" i="10"/>
  <c r="Q331" i="10"/>
  <c r="R331" i="10" s="1"/>
  <c r="P332" i="10"/>
  <c r="Q332" i="10" s="1"/>
  <c r="R332" i="10" s="1"/>
  <c r="P333" i="10"/>
  <c r="Q333" i="10" s="1"/>
  <c r="R333" i="10" s="1"/>
  <c r="P334" i="10"/>
  <c r="Q334" i="10" s="1"/>
  <c r="R334" i="10" s="1"/>
  <c r="P335" i="10"/>
  <c r="Q335" i="10" s="1"/>
  <c r="R335" i="10" s="1"/>
  <c r="P336" i="10"/>
  <c r="Q336" i="10" s="1"/>
  <c r="R336" i="10"/>
  <c r="P337" i="10"/>
  <c r="Q337" i="10" s="1"/>
  <c r="R337" i="10" s="1"/>
  <c r="P338" i="10"/>
  <c r="Q338" i="10"/>
  <c r="R338" i="10" s="1"/>
  <c r="P339" i="10"/>
  <c r="Q339" i="10" s="1"/>
  <c r="R339" i="10" s="1"/>
  <c r="P340" i="10"/>
  <c r="Q340" i="10"/>
  <c r="R340" i="10" s="1"/>
  <c r="P341" i="10"/>
  <c r="Q341" i="10" s="1"/>
  <c r="R341" i="10"/>
  <c r="P342" i="10"/>
  <c r="Q342" i="10" s="1"/>
  <c r="R342" i="10"/>
  <c r="P343" i="10"/>
  <c r="Q343" i="10" s="1"/>
  <c r="R343" i="10" s="1"/>
  <c r="P344" i="10"/>
  <c r="Q344" i="10"/>
  <c r="R344" i="10" s="1"/>
  <c r="P345" i="10"/>
  <c r="Q345" i="10"/>
  <c r="R345" i="10" s="1"/>
  <c r="P346" i="10"/>
  <c r="Q346" i="10" s="1"/>
  <c r="R346" i="10" s="1"/>
  <c r="P347" i="10"/>
  <c r="Q347" i="10"/>
  <c r="R347" i="10" s="1"/>
  <c r="P348" i="10"/>
  <c r="Q348" i="10" s="1"/>
  <c r="R348" i="10" s="1"/>
  <c r="P349" i="10"/>
  <c r="Q349" i="10" s="1"/>
  <c r="R349" i="10" s="1"/>
  <c r="P350" i="10"/>
  <c r="Q350" i="10" s="1"/>
  <c r="R350" i="10" s="1"/>
  <c r="P351" i="10"/>
  <c r="Q351" i="10"/>
  <c r="R351" i="10" s="1"/>
  <c r="P352" i="10"/>
  <c r="Q352" i="10"/>
  <c r="R352" i="10"/>
  <c r="P353" i="10"/>
  <c r="Q353" i="10" s="1"/>
  <c r="R353" i="10" s="1"/>
  <c r="P354" i="10"/>
  <c r="Q354" i="10"/>
  <c r="R354" i="10" s="1"/>
  <c r="P355" i="10"/>
  <c r="Q355" i="10" s="1"/>
  <c r="R355" i="10" s="1"/>
  <c r="P356" i="10"/>
  <c r="Q356" i="10" s="1"/>
  <c r="R356" i="10" s="1"/>
  <c r="P357" i="10"/>
  <c r="Q357" i="10" s="1"/>
  <c r="R357" i="10" s="1"/>
  <c r="P358" i="10"/>
  <c r="Q358" i="10" s="1"/>
  <c r="R358" i="10" s="1"/>
  <c r="P359" i="10"/>
  <c r="Q359" i="10"/>
  <c r="R359" i="10"/>
  <c r="P360" i="10"/>
  <c r="Q360" i="10" s="1"/>
  <c r="R360" i="10" s="1"/>
  <c r="P361" i="10"/>
  <c r="Q361" i="10"/>
  <c r="R361" i="10" s="1"/>
  <c r="P362" i="10"/>
  <c r="Q362" i="10"/>
  <c r="R362" i="10" s="1"/>
  <c r="P363" i="10"/>
  <c r="Q363" i="10" s="1"/>
  <c r="R363" i="10" s="1"/>
  <c r="P364" i="10"/>
  <c r="Q364" i="10" s="1"/>
  <c r="R364" i="10" s="1"/>
  <c r="P365" i="10"/>
  <c r="Q365" i="10" s="1"/>
  <c r="R365" i="10" s="1"/>
  <c r="P366" i="10"/>
  <c r="Q366" i="10" s="1"/>
  <c r="R366" i="10" s="1"/>
  <c r="P367" i="10"/>
  <c r="Q367" i="10" s="1"/>
  <c r="R367" i="10" s="1"/>
  <c r="P368" i="10"/>
  <c r="Q368" i="10" s="1"/>
  <c r="R368" i="10" s="1"/>
  <c r="P369" i="10"/>
  <c r="Q369" i="10"/>
  <c r="R369" i="10" s="1"/>
  <c r="P370" i="10"/>
  <c r="Q370" i="10" s="1"/>
  <c r="R370" i="10" s="1"/>
  <c r="P371" i="10"/>
  <c r="Q371" i="10"/>
  <c r="R371" i="10" s="1"/>
  <c r="P372" i="10"/>
  <c r="Q372" i="10" s="1"/>
  <c r="R372" i="10" s="1"/>
  <c r="P373" i="10"/>
  <c r="Q373" i="10" s="1"/>
  <c r="R373" i="10" s="1"/>
  <c r="P374" i="10"/>
  <c r="Q374" i="10" s="1"/>
  <c r="R374" i="10" s="1"/>
  <c r="P375" i="10"/>
  <c r="Q375" i="10"/>
  <c r="R375" i="10" s="1"/>
  <c r="P376" i="10"/>
  <c r="Q376" i="10"/>
  <c r="R376" i="10" s="1"/>
  <c r="P377" i="10"/>
  <c r="Q377" i="10"/>
  <c r="R377" i="10" s="1"/>
  <c r="P378" i="10"/>
  <c r="Q378" i="10"/>
  <c r="R378" i="10" s="1"/>
  <c r="P379" i="10"/>
  <c r="Q379" i="10"/>
  <c r="R379" i="10" s="1"/>
  <c r="P380" i="10"/>
  <c r="Q380" i="10" s="1"/>
  <c r="R380" i="10" s="1"/>
  <c r="P381" i="10"/>
  <c r="Q381" i="10" s="1"/>
  <c r="R381" i="10" s="1"/>
  <c r="P382" i="10"/>
  <c r="Q382" i="10" s="1"/>
  <c r="R382" i="10" s="1"/>
  <c r="P383" i="10"/>
  <c r="Q383" i="10"/>
  <c r="R383" i="10"/>
  <c r="P384" i="10"/>
  <c r="Q384" i="10"/>
  <c r="R384" i="10"/>
  <c r="P385" i="10"/>
  <c r="Q385" i="10" s="1"/>
  <c r="R385" i="10" s="1"/>
  <c r="P386" i="10"/>
  <c r="Q386" i="10"/>
  <c r="R386" i="10" s="1"/>
  <c r="P387" i="10"/>
  <c r="Q387" i="10" s="1"/>
  <c r="R387" i="10" s="1"/>
  <c r="P388" i="10"/>
  <c r="Q388" i="10" s="1"/>
  <c r="R388" i="10" s="1"/>
  <c r="P389" i="10"/>
  <c r="Q389" i="10" s="1"/>
  <c r="R389" i="10" s="1"/>
  <c r="P390" i="10"/>
  <c r="Q390" i="10" s="1"/>
  <c r="R390" i="10" s="1"/>
  <c r="P3" i="10"/>
  <c r="Q3" i="10" s="1"/>
  <c r="R3" i="10" s="1"/>
  <c r="P3" i="8"/>
  <c r="Q3" i="8" s="1"/>
  <c r="R3" i="8" s="1"/>
  <c r="P4" i="8"/>
  <c r="Q4" i="8" s="1"/>
  <c r="R4" i="8" s="1"/>
  <c r="P5" i="8"/>
  <c r="Q5" i="8"/>
  <c r="R5" i="8" s="1"/>
  <c r="P6" i="8"/>
  <c r="Q6" i="8" s="1"/>
  <c r="R6" i="8" s="1"/>
  <c r="P7" i="8"/>
  <c r="Q7" i="8" s="1"/>
  <c r="R7" i="8" s="1"/>
  <c r="P8" i="8"/>
  <c r="Q8" i="8" s="1"/>
  <c r="R8" i="8" s="1"/>
  <c r="P9" i="8"/>
  <c r="Q9" i="8"/>
  <c r="R9" i="8" s="1"/>
  <c r="P10" i="8"/>
  <c r="Q10" i="8" s="1"/>
  <c r="R10" i="8"/>
  <c r="P11" i="8"/>
  <c r="Q11" i="8" s="1"/>
  <c r="R11" i="8" s="1"/>
  <c r="P12" i="8"/>
  <c r="Q12" i="8" s="1"/>
  <c r="R12" i="8" s="1"/>
  <c r="P13" i="8"/>
  <c r="Q13" i="8"/>
  <c r="R13" i="8" s="1"/>
  <c r="P14" i="8"/>
  <c r="Q14" i="8" s="1"/>
  <c r="R14" i="8" s="1"/>
  <c r="P15" i="8"/>
  <c r="Q15" i="8" s="1"/>
  <c r="R15" i="8" s="1"/>
  <c r="P16" i="8"/>
  <c r="Q16" i="8" s="1"/>
  <c r="R16" i="8" s="1"/>
  <c r="P17" i="8"/>
  <c r="Q17" i="8" s="1"/>
  <c r="R17" i="8" s="1"/>
  <c r="P18" i="8"/>
  <c r="Q18" i="8" s="1"/>
  <c r="R18" i="8" s="1"/>
  <c r="P19" i="8"/>
  <c r="Q19" i="8" s="1"/>
  <c r="R19" i="8" s="1"/>
  <c r="P20" i="8"/>
  <c r="Q20" i="8" s="1"/>
  <c r="R20" i="8" s="1"/>
  <c r="P21" i="8"/>
  <c r="Q21" i="8" s="1"/>
  <c r="R21" i="8" s="1"/>
  <c r="P22" i="8"/>
  <c r="Q22" i="8" s="1"/>
  <c r="R22" i="8" s="1"/>
  <c r="P23" i="8"/>
  <c r="Q23" i="8" s="1"/>
  <c r="R23" i="8" s="1"/>
  <c r="P24" i="8"/>
  <c r="Q24" i="8" s="1"/>
  <c r="R24" i="8" s="1"/>
  <c r="P25" i="8"/>
  <c r="Q25" i="8"/>
  <c r="R25" i="8" s="1"/>
  <c r="P26" i="8"/>
  <c r="Q26" i="8" s="1"/>
  <c r="R26" i="8" s="1"/>
  <c r="P27" i="8"/>
  <c r="Q27" i="8" s="1"/>
  <c r="R27" i="8" s="1"/>
  <c r="P28" i="8"/>
  <c r="Q28" i="8" s="1"/>
  <c r="R28" i="8" s="1"/>
  <c r="P29" i="8"/>
  <c r="Q29" i="8"/>
  <c r="R29" i="8" s="1"/>
  <c r="P30" i="8"/>
  <c r="Q30" i="8" s="1"/>
  <c r="R30" i="8" s="1"/>
  <c r="P31" i="8"/>
  <c r="Q31" i="8"/>
  <c r="R31" i="8" s="1"/>
  <c r="P32" i="8"/>
  <c r="Q32" i="8" s="1"/>
  <c r="R32" i="8" s="1"/>
  <c r="P33" i="8"/>
  <c r="Q33" i="8"/>
  <c r="R33" i="8" s="1"/>
  <c r="P34" i="8"/>
  <c r="Q34" i="8" s="1"/>
  <c r="R34" i="8" s="1"/>
  <c r="P35" i="8"/>
  <c r="Q35" i="8" s="1"/>
  <c r="R35" i="8" s="1"/>
  <c r="P36" i="8"/>
  <c r="Q36" i="8" s="1"/>
  <c r="R36" i="8" s="1"/>
  <c r="P37" i="8"/>
  <c r="Q37" i="8"/>
  <c r="R37" i="8" s="1"/>
  <c r="P38" i="8"/>
  <c r="Q38" i="8" s="1"/>
  <c r="R38" i="8" s="1"/>
  <c r="P39" i="8"/>
  <c r="Q39" i="8"/>
  <c r="R39" i="8" s="1"/>
  <c r="P40" i="8"/>
  <c r="Q40" i="8" s="1"/>
  <c r="R40" i="8" s="1"/>
  <c r="P41" i="8"/>
  <c r="Q41" i="8"/>
  <c r="R41" i="8" s="1"/>
  <c r="P42" i="8"/>
  <c r="Q42" i="8" s="1"/>
  <c r="R42" i="8"/>
  <c r="P43" i="8"/>
  <c r="Q43" i="8" s="1"/>
  <c r="R43" i="8" s="1"/>
  <c r="P44" i="8"/>
  <c r="Q44" i="8" s="1"/>
  <c r="R44" i="8" s="1"/>
  <c r="P45" i="8"/>
  <c r="Q45" i="8" s="1"/>
  <c r="R45" i="8" s="1"/>
  <c r="P46" i="8"/>
  <c r="Q46" i="8" s="1"/>
  <c r="R46" i="8" s="1"/>
  <c r="P47" i="8"/>
  <c r="Q47" i="8"/>
  <c r="R47" i="8" s="1"/>
  <c r="P48" i="8"/>
  <c r="Q48" i="8" s="1"/>
  <c r="R48" i="8" s="1"/>
  <c r="P49" i="8"/>
  <c r="Q49" i="8"/>
  <c r="R49" i="8" s="1"/>
  <c r="P50" i="8"/>
  <c r="Q50" i="8" s="1"/>
  <c r="R50" i="8" s="1"/>
  <c r="P51" i="8"/>
  <c r="Q51" i="8" s="1"/>
  <c r="R51" i="8" s="1"/>
  <c r="P52" i="8"/>
  <c r="Q52" i="8" s="1"/>
  <c r="R52" i="8" s="1"/>
  <c r="P53" i="8"/>
  <c r="Q53" i="8"/>
  <c r="R53" i="8" s="1"/>
  <c r="P54" i="8"/>
  <c r="Q54" i="8" s="1"/>
  <c r="R54" i="8" s="1"/>
  <c r="P55" i="8"/>
  <c r="Q55" i="8"/>
  <c r="R55" i="8" s="1"/>
  <c r="P56" i="8"/>
  <c r="Q56" i="8" s="1"/>
  <c r="R56" i="8" s="1"/>
  <c r="P57" i="8"/>
  <c r="Q57" i="8"/>
  <c r="R57" i="8" s="1"/>
  <c r="P58" i="8"/>
  <c r="Q58" i="8" s="1"/>
  <c r="R58" i="8"/>
  <c r="P59" i="8"/>
  <c r="Q59" i="8" s="1"/>
  <c r="R59" i="8" s="1"/>
  <c r="P60" i="8"/>
  <c r="Q60" i="8" s="1"/>
  <c r="R60" i="8" s="1"/>
  <c r="P61" i="8"/>
  <c r="Q61" i="8"/>
  <c r="R61" i="8" s="1"/>
  <c r="P62" i="8"/>
  <c r="Q62" i="8" s="1"/>
  <c r="R62" i="8" s="1"/>
  <c r="P63" i="8"/>
  <c r="Q63" i="8"/>
  <c r="R63" i="8" s="1"/>
  <c r="P64" i="8"/>
  <c r="Q64" i="8" s="1"/>
  <c r="R64" i="8" s="1"/>
  <c r="P65" i="8"/>
  <c r="Q65" i="8" s="1"/>
  <c r="R65" i="8" s="1"/>
  <c r="P66" i="8"/>
  <c r="Q66" i="8" s="1"/>
  <c r="R66" i="8" s="1"/>
  <c r="P67" i="8"/>
  <c r="Q67" i="8" s="1"/>
  <c r="R67" i="8" s="1"/>
  <c r="P68" i="8"/>
  <c r="Q68" i="8" s="1"/>
  <c r="R68" i="8" s="1"/>
  <c r="P69" i="8"/>
  <c r="Q69" i="8"/>
  <c r="R69" i="8" s="1"/>
  <c r="P70" i="8"/>
  <c r="Q70" i="8" s="1"/>
  <c r="R70" i="8" s="1"/>
  <c r="P71" i="8"/>
  <c r="Q71" i="8" s="1"/>
  <c r="R71" i="8" s="1"/>
  <c r="P72" i="8"/>
  <c r="Q72" i="8" s="1"/>
  <c r="R72" i="8" s="1"/>
  <c r="P73" i="8"/>
  <c r="Q73" i="8" s="1"/>
  <c r="R73" i="8" s="1"/>
  <c r="P74" i="8"/>
  <c r="Q74" i="8" s="1"/>
  <c r="R74" i="8"/>
  <c r="P75" i="8"/>
  <c r="Q75" i="8" s="1"/>
  <c r="R75" i="8" s="1"/>
  <c r="P76" i="8"/>
  <c r="Q76" i="8" s="1"/>
  <c r="R76" i="8" s="1"/>
  <c r="P77" i="8"/>
  <c r="Q77" i="8"/>
  <c r="R77" i="8" s="1"/>
  <c r="P78" i="8"/>
  <c r="Q78" i="8" s="1"/>
  <c r="R78" i="8" s="1"/>
  <c r="P79" i="8"/>
  <c r="Q79" i="8" s="1"/>
  <c r="R79" i="8" s="1"/>
  <c r="P80" i="8"/>
  <c r="Q80" i="8" s="1"/>
  <c r="R80" i="8" s="1"/>
  <c r="P81" i="8"/>
  <c r="Q81" i="8"/>
  <c r="R81" i="8" s="1"/>
  <c r="P82" i="8"/>
  <c r="Q82" i="8" s="1"/>
  <c r="R82" i="8" s="1"/>
  <c r="P83" i="8"/>
  <c r="Q83" i="8" s="1"/>
  <c r="R83" i="8" s="1"/>
  <c r="P84" i="8"/>
  <c r="Q84" i="8" s="1"/>
  <c r="R84" i="8" s="1"/>
  <c r="P85" i="8"/>
  <c r="Q85" i="8" s="1"/>
  <c r="R85" i="8" s="1"/>
  <c r="P86" i="8"/>
  <c r="Q86" i="8" s="1"/>
  <c r="R86" i="8" s="1"/>
  <c r="P87" i="8"/>
  <c r="Q87" i="8" s="1"/>
  <c r="R87" i="8" s="1"/>
  <c r="P88" i="8"/>
  <c r="Q88" i="8" s="1"/>
  <c r="R88" i="8" s="1"/>
  <c r="P89" i="8"/>
  <c r="Q89" i="8"/>
  <c r="R89" i="8" s="1"/>
  <c r="P90" i="8"/>
  <c r="Q90" i="8" s="1"/>
  <c r="R90" i="8" s="1"/>
  <c r="P91" i="8"/>
  <c r="Q91" i="8" s="1"/>
  <c r="R91" i="8" s="1"/>
  <c r="P92" i="8"/>
  <c r="Q92" i="8" s="1"/>
  <c r="R92" i="8" s="1"/>
  <c r="P93" i="8"/>
  <c r="Q93" i="8" s="1"/>
  <c r="R93" i="8" s="1"/>
  <c r="P94" i="8"/>
  <c r="Q94" i="8" s="1"/>
  <c r="R94" i="8" s="1"/>
  <c r="P95" i="8"/>
  <c r="Q95" i="8" s="1"/>
  <c r="R95" i="8" s="1"/>
  <c r="P96" i="8"/>
  <c r="Q96" i="8" s="1"/>
  <c r="R96" i="8" s="1"/>
  <c r="P97" i="8"/>
  <c r="Q97" i="8"/>
  <c r="R97" i="8" s="1"/>
  <c r="P98" i="8"/>
  <c r="Q98" i="8" s="1"/>
  <c r="R98" i="8" s="1"/>
  <c r="P99" i="8"/>
  <c r="Q99" i="8" s="1"/>
  <c r="R99" i="8" s="1"/>
  <c r="P100" i="8"/>
  <c r="Q100" i="8" s="1"/>
  <c r="R100" i="8" s="1"/>
  <c r="P101" i="8"/>
  <c r="Q101" i="8" s="1"/>
  <c r="R101" i="8" s="1"/>
  <c r="P102" i="8"/>
  <c r="Q102" i="8" s="1"/>
  <c r="R102" i="8" s="1"/>
  <c r="P103" i="8"/>
  <c r="Q103" i="8"/>
  <c r="R103" i="8" s="1"/>
  <c r="P104" i="8"/>
  <c r="Q104" i="8" s="1"/>
  <c r="R104" i="8" s="1"/>
  <c r="P105" i="8"/>
  <c r="Q105" i="8"/>
  <c r="R105" i="8" s="1"/>
  <c r="P106" i="8"/>
  <c r="Q106" i="8" s="1"/>
  <c r="R106" i="8" s="1"/>
  <c r="P107" i="8"/>
  <c r="Q107" i="8"/>
  <c r="R107" i="8" s="1"/>
  <c r="P108" i="8"/>
  <c r="Q108" i="8" s="1"/>
  <c r="R108" i="8" s="1"/>
  <c r="P109" i="8"/>
  <c r="Q109" i="8" s="1"/>
  <c r="R109" i="8" s="1"/>
  <c r="P110" i="8"/>
  <c r="Q110" i="8" s="1"/>
  <c r="R110" i="8" s="1"/>
  <c r="P111" i="8"/>
  <c r="Q111" i="8" s="1"/>
  <c r="R111" i="8" s="1"/>
  <c r="P112" i="8"/>
  <c r="Q112" i="8" s="1"/>
  <c r="R112" i="8" s="1"/>
  <c r="P113" i="8"/>
  <c r="Q113" i="8"/>
  <c r="R113" i="8" s="1"/>
  <c r="P114" i="8"/>
  <c r="Q114" i="8" s="1"/>
  <c r="R114" i="8" s="1"/>
  <c r="P115" i="8"/>
  <c r="Q115" i="8"/>
  <c r="R115" i="8"/>
  <c r="P116" i="8"/>
  <c r="Q116" i="8" s="1"/>
  <c r="R116" i="8" s="1"/>
  <c r="P117" i="8"/>
  <c r="Q117" i="8"/>
  <c r="R117" i="8" s="1"/>
  <c r="P118" i="8"/>
  <c r="Q118" i="8"/>
  <c r="R118" i="8" s="1"/>
  <c r="P119" i="8"/>
  <c r="Q119" i="8"/>
  <c r="R119" i="8" s="1"/>
  <c r="P120" i="8"/>
  <c r="Q120" i="8" s="1"/>
  <c r="R120" i="8" s="1"/>
  <c r="P121" i="8"/>
  <c r="Q121" i="8" s="1"/>
  <c r="R121" i="8" s="1"/>
  <c r="P122" i="8"/>
  <c r="Q122" i="8" s="1"/>
  <c r="R122" i="8"/>
  <c r="P123" i="8"/>
  <c r="Q123" i="8"/>
  <c r="R123" i="8" s="1"/>
  <c r="P124" i="8"/>
  <c r="Q124" i="8" s="1"/>
  <c r="R124" i="8" s="1"/>
  <c r="P125" i="8"/>
  <c r="Q125" i="8" s="1"/>
  <c r="R125" i="8" s="1"/>
  <c r="P126" i="8"/>
  <c r="Q126" i="8"/>
  <c r="R126" i="8" s="1"/>
  <c r="P127" i="8"/>
  <c r="Q127" i="8" s="1"/>
  <c r="R127" i="8" s="1"/>
  <c r="P128" i="8"/>
  <c r="Q128" i="8" s="1"/>
  <c r="R128" i="8" s="1"/>
  <c r="P129" i="8"/>
  <c r="Q129" i="8" s="1"/>
  <c r="R129" i="8" s="1"/>
  <c r="P130" i="8"/>
  <c r="Q130" i="8" s="1"/>
  <c r="R130" i="8" s="1"/>
  <c r="P131" i="8"/>
  <c r="Q131" i="8" s="1"/>
  <c r="R131" i="8" s="1"/>
  <c r="P132" i="8"/>
  <c r="Q132" i="8" s="1"/>
  <c r="R132" i="8" s="1"/>
  <c r="P133" i="8"/>
  <c r="Q133" i="8" s="1"/>
  <c r="R133" i="8" s="1"/>
  <c r="P134" i="8"/>
  <c r="Q134" i="8"/>
  <c r="R134" i="8" s="1"/>
  <c r="P135" i="8"/>
  <c r="Q135" i="8" s="1"/>
  <c r="R135" i="8" s="1"/>
  <c r="P136" i="8"/>
  <c r="Q136" i="8" s="1"/>
  <c r="R136" i="8" s="1"/>
  <c r="P137" i="8"/>
  <c r="Q137" i="8" s="1"/>
  <c r="R137" i="8" s="1"/>
  <c r="P138" i="8"/>
  <c r="Q138" i="8" s="1"/>
  <c r="R138" i="8" s="1"/>
  <c r="P139" i="8"/>
  <c r="Q139" i="8"/>
  <c r="R139" i="8"/>
  <c r="P140" i="8"/>
  <c r="Q140" i="8" s="1"/>
  <c r="R140" i="8" s="1"/>
  <c r="P141" i="8"/>
  <c r="Q141" i="8"/>
  <c r="R141" i="8" s="1"/>
  <c r="P142" i="8"/>
  <c r="Q142" i="8"/>
  <c r="R142" i="8" s="1"/>
  <c r="P143" i="8"/>
  <c r="Q143" i="8"/>
  <c r="R143" i="8" s="1"/>
  <c r="P144" i="8"/>
  <c r="Q144" i="8" s="1"/>
  <c r="R144" i="8" s="1"/>
  <c r="P145" i="8"/>
  <c r="Q145" i="8" s="1"/>
  <c r="R145" i="8" s="1"/>
  <c r="P146" i="8"/>
  <c r="Q146" i="8" s="1"/>
  <c r="R146" i="8" s="1"/>
  <c r="P147" i="8"/>
  <c r="Q147" i="8"/>
  <c r="R147" i="8"/>
  <c r="P148" i="8"/>
  <c r="Q148" i="8" s="1"/>
  <c r="R148" i="8" s="1"/>
  <c r="P149" i="8"/>
  <c r="Q149" i="8"/>
  <c r="R149" i="8" s="1"/>
  <c r="P150" i="8"/>
  <c r="Q150" i="8" s="1"/>
  <c r="R150" i="8" s="1"/>
  <c r="P151" i="8"/>
  <c r="Q151" i="8"/>
  <c r="R151" i="8" s="1"/>
  <c r="P152" i="8"/>
  <c r="Q152" i="8" s="1"/>
  <c r="R152" i="8" s="1"/>
  <c r="P153" i="8"/>
  <c r="Q153" i="8" s="1"/>
  <c r="R153" i="8" s="1"/>
  <c r="P154" i="8"/>
  <c r="Q154" i="8" s="1"/>
  <c r="R154" i="8"/>
  <c r="P155" i="8"/>
  <c r="Q155" i="8" s="1"/>
  <c r="R155" i="8" s="1"/>
  <c r="P156" i="8"/>
  <c r="Q156" i="8" s="1"/>
  <c r="R156" i="8" s="1"/>
  <c r="P157" i="8"/>
  <c r="Q157" i="8" s="1"/>
  <c r="R157" i="8" s="1"/>
  <c r="P158" i="8"/>
  <c r="Q158" i="8"/>
  <c r="R158" i="8" s="1"/>
  <c r="P159" i="8"/>
  <c r="Q159" i="8" s="1"/>
  <c r="R159" i="8" s="1"/>
  <c r="P160" i="8"/>
  <c r="Q160" i="8" s="1"/>
  <c r="R160" i="8" s="1"/>
  <c r="P161" i="8"/>
  <c r="Q161" i="8" s="1"/>
  <c r="R161" i="8" s="1"/>
  <c r="P162" i="8"/>
  <c r="Q162" i="8" s="1"/>
  <c r="R162" i="8" s="1"/>
  <c r="P163" i="8"/>
  <c r="Q163" i="8"/>
  <c r="R163" i="8"/>
  <c r="P164" i="8"/>
  <c r="Q164" i="8" s="1"/>
  <c r="R164" i="8" s="1"/>
  <c r="P165" i="8"/>
  <c r="Q165" i="8"/>
  <c r="R165" i="8" s="1"/>
  <c r="P166" i="8"/>
  <c r="Q166" i="8"/>
  <c r="R166" i="8" s="1"/>
  <c r="P167" i="8"/>
  <c r="Q167" i="8"/>
  <c r="R167" i="8" s="1"/>
  <c r="P168" i="8"/>
  <c r="Q168" i="8" s="1"/>
  <c r="R168" i="8" s="1"/>
  <c r="P169" i="8"/>
  <c r="Q169" i="8" s="1"/>
  <c r="R169" i="8" s="1"/>
  <c r="P170" i="8"/>
  <c r="Q170" i="8" s="1"/>
  <c r="R170" i="8" s="1"/>
  <c r="P171" i="8"/>
  <c r="Q171" i="8"/>
  <c r="R171" i="8"/>
  <c r="P172" i="8"/>
  <c r="Q172" i="8" s="1"/>
  <c r="R172" i="8" s="1"/>
  <c r="P173" i="8"/>
  <c r="Q173" i="8"/>
  <c r="R173" i="8" s="1"/>
  <c r="P174" i="8"/>
  <c r="Q174" i="8" s="1"/>
  <c r="R174" i="8" s="1"/>
  <c r="P175" i="8"/>
  <c r="Q175" i="8"/>
  <c r="R175" i="8" s="1"/>
  <c r="P176" i="8"/>
  <c r="Q176" i="8" s="1"/>
  <c r="R176" i="8" s="1"/>
  <c r="P177" i="8"/>
  <c r="Q177" i="8" s="1"/>
  <c r="R177" i="8" s="1"/>
  <c r="P178" i="8"/>
  <c r="Q178" i="8" s="1"/>
  <c r="R178" i="8" s="1"/>
  <c r="P179" i="8"/>
  <c r="Q179" i="8" s="1"/>
  <c r="R179" i="8" s="1"/>
  <c r="P180" i="8"/>
  <c r="Q180" i="8" s="1"/>
  <c r="R180" i="8" s="1"/>
  <c r="P181" i="8"/>
  <c r="Q181" i="8"/>
  <c r="R181" i="8" s="1"/>
  <c r="P182" i="8"/>
  <c r="Q182" i="8"/>
  <c r="R182" i="8" s="1"/>
  <c r="P183" i="8"/>
  <c r="Q183" i="8" s="1"/>
  <c r="R183" i="8" s="1"/>
  <c r="P184" i="8"/>
  <c r="Q184" i="8" s="1"/>
  <c r="R184" i="8" s="1"/>
  <c r="P185" i="8"/>
  <c r="Q185" i="8" s="1"/>
  <c r="R185" i="8" s="1"/>
  <c r="P186" i="8"/>
  <c r="Q186" i="8" s="1"/>
  <c r="R186" i="8" s="1"/>
  <c r="P187" i="8"/>
  <c r="Q187" i="8"/>
  <c r="R187" i="8"/>
  <c r="P188" i="8"/>
  <c r="Q188" i="8" s="1"/>
  <c r="R188" i="8" s="1"/>
  <c r="P189" i="8"/>
  <c r="Q189" i="8"/>
  <c r="R189" i="8" s="1"/>
  <c r="P190" i="8"/>
  <c r="Q190" i="8" s="1"/>
  <c r="R190" i="8" s="1"/>
  <c r="P191" i="8"/>
  <c r="Q191" i="8"/>
  <c r="R191" i="8" s="1"/>
  <c r="P192" i="8"/>
  <c r="Q192" i="8" s="1"/>
  <c r="R192" i="8" s="1"/>
  <c r="P193" i="8"/>
  <c r="Q193" i="8" s="1"/>
  <c r="R193" i="8" s="1"/>
  <c r="P194" i="8"/>
  <c r="Q194" i="8" s="1"/>
  <c r="R194" i="8" s="1"/>
  <c r="P195" i="8"/>
  <c r="Q195" i="8"/>
  <c r="R195" i="8" s="1"/>
  <c r="P196" i="8"/>
  <c r="Q196" i="8" s="1"/>
  <c r="R196" i="8" s="1"/>
  <c r="P197" i="8"/>
  <c r="Q197" i="8"/>
  <c r="R197" i="8" s="1"/>
  <c r="P198" i="8"/>
  <c r="Q198" i="8" s="1"/>
  <c r="R198" i="8" s="1"/>
  <c r="P199" i="8"/>
  <c r="Q199" i="8"/>
  <c r="R199" i="8" s="1"/>
  <c r="P200" i="8"/>
  <c r="Q200" i="8" s="1"/>
  <c r="R200" i="8" s="1"/>
  <c r="P201" i="8"/>
  <c r="Q201" i="8" s="1"/>
  <c r="R201" i="8" s="1"/>
  <c r="P202" i="8"/>
  <c r="Q202" i="8" s="1"/>
  <c r="R202" i="8" s="1"/>
  <c r="P203" i="8"/>
  <c r="Q203" i="8" s="1"/>
  <c r="R203" i="8" s="1"/>
  <c r="P204" i="8"/>
  <c r="Q204" i="8" s="1"/>
  <c r="R204" i="8" s="1"/>
  <c r="P205" i="8"/>
  <c r="Q205" i="8" s="1"/>
  <c r="R205" i="8" s="1"/>
  <c r="P206" i="8"/>
  <c r="Q206" i="8"/>
  <c r="R206" i="8" s="1"/>
  <c r="P207" i="8"/>
  <c r="Q207" i="8" s="1"/>
  <c r="R207" i="8" s="1"/>
  <c r="P208" i="8"/>
  <c r="Q208" i="8" s="1"/>
  <c r="R208" i="8" s="1"/>
  <c r="P209" i="8"/>
  <c r="Q209" i="8" s="1"/>
  <c r="R209" i="8" s="1"/>
  <c r="P210" i="8"/>
  <c r="Q210" i="8" s="1"/>
  <c r="R210" i="8" s="1"/>
  <c r="P211" i="8"/>
  <c r="Q211" i="8" s="1"/>
  <c r="R211" i="8" s="1"/>
  <c r="P212" i="8"/>
  <c r="Q212" i="8" s="1"/>
  <c r="R212" i="8" s="1"/>
  <c r="P213" i="8"/>
  <c r="Q213" i="8"/>
  <c r="R213" i="8" s="1"/>
  <c r="P214" i="8"/>
  <c r="Q214" i="8"/>
  <c r="R214" i="8" s="1"/>
  <c r="P215" i="8"/>
  <c r="Q215" i="8" s="1"/>
  <c r="R215" i="8" s="1"/>
  <c r="P216" i="8"/>
  <c r="Q216" i="8" s="1"/>
  <c r="R216" i="8" s="1"/>
  <c r="P217" i="8"/>
  <c r="Q217" i="8" s="1"/>
  <c r="R217" i="8" s="1"/>
  <c r="P218" i="8"/>
  <c r="Q218" i="8" s="1"/>
  <c r="R218" i="8"/>
  <c r="P219" i="8"/>
  <c r="Q219" i="8"/>
  <c r="R219" i="8" s="1"/>
  <c r="P220" i="8"/>
  <c r="Q220" i="8" s="1"/>
  <c r="R220" i="8" s="1"/>
  <c r="P221" i="8"/>
  <c r="Q221" i="8"/>
  <c r="R221" i="8" s="1"/>
  <c r="P222" i="8"/>
  <c r="Q222" i="8"/>
  <c r="R222" i="8" s="1"/>
  <c r="P223" i="8"/>
  <c r="Q223" i="8"/>
  <c r="R223" i="8" s="1"/>
  <c r="P224" i="8"/>
  <c r="Q224" i="8" s="1"/>
  <c r="R224" i="8" s="1"/>
  <c r="P225" i="8"/>
  <c r="Q225" i="8" s="1"/>
  <c r="R225" i="8" s="1"/>
  <c r="P226" i="8"/>
  <c r="Q226" i="8" s="1"/>
  <c r="R226" i="8"/>
  <c r="P227" i="8"/>
  <c r="Q227" i="8"/>
  <c r="R227" i="8"/>
  <c r="P228" i="8"/>
  <c r="Q228" i="8" s="1"/>
  <c r="R228" i="8" s="1"/>
  <c r="P229" i="8"/>
  <c r="Q229" i="8" s="1"/>
  <c r="R229" i="8" s="1"/>
  <c r="P230" i="8"/>
  <c r="Q230" i="8"/>
  <c r="R230" i="8" s="1"/>
  <c r="P231" i="8"/>
  <c r="Q231" i="8" s="1"/>
  <c r="R231" i="8" s="1"/>
  <c r="P232" i="8"/>
  <c r="Q232" i="8" s="1"/>
  <c r="R232" i="8" s="1"/>
  <c r="P233" i="8"/>
  <c r="Q233" i="8" s="1"/>
  <c r="R233" i="8" s="1"/>
  <c r="P234" i="8"/>
  <c r="Q234" i="8" s="1"/>
  <c r="R234" i="8" s="1"/>
  <c r="P235" i="8"/>
  <c r="Q235" i="8"/>
  <c r="R235" i="8" s="1"/>
  <c r="P236" i="8"/>
  <c r="Q236" i="8" s="1"/>
  <c r="R236" i="8" s="1"/>
  <c r="P237" i="8"/>
  <c r="Q237" i="8"/>
  <c r="R237" i="8" s="1"/>
  <c r="P238" i="8"/>
  <c r="Q238" i="8" s="1"/>
  <c r="R238" i="8" s="1"/>
  <c r="P239" i="8"/>
  <c r="Q239" i="8"/>
  <c r="R239" i="8" s="1"/>
  <c r="P240" i="8"/>
  <c r="Q240" i="8" s="1"/>
  <c r="R240" i="8" s="1"/>
  <c r="P241" i="8"/>
  <c r="Q241" i="8" s="1"/>
  <c r="R241" i="8" s="1"/>
  <c r="P242" i="8"/>
  <c r="Q242" i="8" s="1"/>
  <c r="R242" i="8"/>
  <c r="P243" i="8"/>
  <c r="Q243" i="8" s="1"/>
  <c r="R243" i="8" s="1"/>
  <c r="P244" i="8"/>
  <c r="Q244" i="8" s="1"/>
  <c r="R244" i="8" s="1"/>
  <c r="P245" i="8"/>
  <c r="Q245" i="8"/>
  <c r="R245" i="8" s="1"/>
  <c r="P246" i="8"/>
  <c r="Q246" i="8"/>
  <c r="R246" i="8" s="1"/>
  <c r="P247" i="8"/>
  <c r="Q247" i="8" s="1"/>
  <c r="R247" i="8" s="1"/>
  <c r="P248" i="8"/>
  <c r="Q248" i="8" s="1"/>
  <c r="R248" i="8" s="1"/>
  <c r="P249" i="8"/>
  <c r="Q249" i="8" s="1"/>
  <c r="R249" i="8" s="1"/>
  <c r="P250" i="8"/>
  <c r="Q250" i="8" s="1"/>
  <c r="R250" i="8"/>
  <c r="P251" i="8"/>
  <c r="Q251" i="8"/>
  <c r="R251" i="8" s="1"/>
  <c r="P252" i="8"/>
  <c r="Q252" i="8" s="1"/>
  <c r="R252" i="8" s="1"/>
  <c r="P253" i="8"/>
  <c r="Q253" i="8"/>
  <c r="R253" i="8" s="1"/>
  <c r="P254" i="8"/>
  <c r="Q254" i="8"/>
  <c r="R254" i="8" s="1"/>
  <c r="P255" i="8"/>
  <c r="Q255" i="8"/>
  <c r="R255" i="8" s="1"/>
  <c r="P256" i="8"/>
  <c r="Q256" i="8" s="1"/>
  <c r="R256" i="8" s="1"/>
  <c r="P257" i="8"/>
  <c r="Q257" i="8" s="1"/>
  <c r="R257" i="8" s="1"/>
  <c r="P258" i="8"/>
  <c r="Q258" i="8" s="1"/>
  <c r="R258" i="8"/>
  <c r="P259" i="8"/>
  <c r="Q259" i="8"/>
  <c r="R259" i="8"/>
  <c r="P260" i="8"/>
  <c r="Q260" i="8" s="1"/>
  <c r="R260" i="8" s="1"/>
  <c r="P261" i="8"/>
  <c r="Q261" i="8" s="1"/>
  <c r="R261" i="8" s="1"/>
  <c r="P262" i="8"/>
  <c r="Q262" i="8"/>
  <c r="R262" i="8" s="1"/>
  <c r="P263" i="8"/>
  <c r="Q263" i="8"/>
  <c r="R263" i="8" s="1"/>
  <c r="P264" i="8"/>
  <c r="Q264" i="8" s="1"/>
  <c r="R264" i="8" s="1"/>
  <c r="P265" i="8"/>
  <c r="Q265" i="8" s="1"/>
  <c r="R265" i="8" s="1"/>
  <c r="P266" i="8"/>
  <c r="Q266" i="8" s="1"/>
  <c r="R266" i="8" s="1"/>
  <c r="P267" i="8"/>
  <c r="Q267" i="8"/>
  <c r="R267" i="8" s="1"/>
  <c r="P268" i="8"/>
  <c r="Q268" i="8" s="1"/>
  <c r="R268" i="8"/>
  <c r="P269" i="8"/>
  <c r="Q269" i="8" s="1"/>
  <c r="R269" i="8" s="1"/>
  <c r="P270" i="8"/>
  <c r="Q270" i="8"/>
  <c r="R270" i="8" s="1"/>
  <c r="P271" i="8"/>
  <c r="Q271" i="8" s="1"/>
  <c r="R271" i="8" s="1"/>
  <c r="P272" i="8"/>
  <c r="Q272" i="8" s="1"/>
  <c r="R272" i="8" s="1"/>
  <c r="P273" i="8"/>
  <c r="Q273" i="8" s="1"/>
  <c r="R273" i="8" s="1"/>
  <c r="P274" i="8"/>
  <c r="Q274" i="8" s="1"/>
  <c r="R274" i="8" s="1"/>
  <c r="P275" i="8"/>
  <c r="Q275" i="8"/>
  <c r="R275" i="8"/>
  <c r="P276" i="8"/>
  <c r="Q276" i="8" s="1"/>
  <c r="R276" i="8" s="1"/>
  <c r="P277" i="8"/>
  <c r="Q277" i="8"/>
  <c r="R277" i="8" s="1"/>
  <c r="P278" i="8"/>
  <c r="Q278" i="8" s="1"/>
  <c r="R278" i="8" s="1"/>
  <c r="P279" i="8"/>
  <c r="Q279" i="8"/>
  <c r="R279" i="8" s="1"/>
  <c r="P280" i="8"/>
  <c r="Q280" i="8" s="1"/>
  <c r="R280" i="8" s="1"/>
  <c r="P281" i="8"/>
  <c r="Q281" i="8" s="1"/>
  <c r="R281" i="8" s="1"/>
  <c r="P282" i="8"/>
  <c r="Q282" i="8" s="1"/>
  <c r="R282" i="8" s="1"/>
  <c r="P283" i="8"/>
  <c r="Q283" i="8"/>
  <c r="R283" i="8" s="1"/>
  <c r="P284" i="8"/>
  <c r="Q284" i="8" s="1"/>
  <c r="R284" i="8"/>
  <c r="P285" i="8"/>
  <c r="Q285" i="8" s="1"/>
  <c r="R285" i="8" s="1"/>
  <c r="P286" i="8"/>
  <c r="Q286" i="8"/>
  <c r="R286" i="8" s="1"/>
  <c r="P287" i="8"/>
  <c r="Q287" i="8"/>
  <c r="R287" i="8" s="1"/>
  <c r="P288" i="8"/>
  <c r="Q288" i="8" s="1"/>
  <c r="R288" i="8" s="1"/>
  <c r="P289" i="8"/>
  <c r="Q289" i="8" s="1"/>
  <c r="R289" i="8" s="1"/>
  <c r="P290" i="8"/>
  <c r="Q290" i="8" s="1"/>
  <c r="R290" i="8" s="1"/>
  <c r="P291" i="8"/>
  <c r="Q291" i="8"/>
  <c r="R291" i="8"/>
  <c r="P292" i="8"/>
  <c r="Q292" i="8" s="1"/>
  <c r="R292" i="8" s="1"/>
  <c r="P293" i="8"/>
  <c r="Q293" i="8"/>
  <c r="R293" i="8" s="1"/>
  <c r="P294" i="8"/>
  <c r="Q294" i="8" s="1"/>
  <c r="R294" i="8" s="1"/>
  <c r="P295" i="8"/>
  <c r="Q295" i="8"/>
  <c r="R295" i="8" s="1"/>
  <c r="P296" i="8"/>
  <c r="Q296" i="8" s="1"/>
  <c r="R296" i="8" s="1"/>
  <c r="P297" i="8"/>
  <c r="Q297" i="8" s="1"/>
  <c r="R297" i="8" s="1"/>
  <c r="P298" i="8"/>
  <c r="Q298" i="8" s="1"/>
  <c r="R298" i="8" s="1"/>
  <c r="P299" i="8"/>
  <c r="Q299" i="8"/>
  <c r="R299" i="8" s="1"/>
  <c r="P300" i="8"/>
  <c r="Q300" i="8" s="1"/>
  <c r="R300" i="8"/>
  <c r="P301" i="8"/>
  <c r="Q301" i="8"/>
  <c r="R301" i="8" s="1"/>
  <c r="P302" i="8"/>
  <c r="Q302" i="8" s="1"/>
  <c r="R302" i="8" s="1"/>
  <c r="P303" i="8"/>
  <c r="Q303" i="8" s="1"/>
  <c r="R303" i="8" s="1"/>
  <c r="P304" i="8"/>
  <c r="Q304" i="8" s="1"/>
  <c r="R304" i="8" s="1"/>
  <c r="P305" i="8"/>
  <c r="Q305" i="8" s="1"/>
  <c r="R305" i="8" s="1"/>
  <c r="P306" i="8"/>
  <c r="Q306" i="8" s="1"/>
  <c r="R306" i="8"/>
  <c r="P307" i="8"/>
  <c r="Q307" i="8" s="1"/>
  <c r="R307" i="8"/>
  <c r="P308" i="8"/>
  <c r="Q308" i="8" s="1"/>
  <c r="R308" i="8"/>
  <c r="P309" i="8"/>
  <c r="Q309" i="8" s="1"/>
  <c r="R309" i="8" s="1"/>
  <c r="P310" i="8"/>
  <c r="Q310" i="8" s="1"/>
  <c r="R310" i="8" s="1"/>
  <c r="P311" i="8"/>
  <c r="Q311" i="8" s="1"/>
  <c r="R311" i="8" s="1"/>
  <c r="P312" i="8"/>
  <c r="Q312" i="8" s="1"/>
  <c r="R312" i="8" s="1"/>
  <c r="P313" i="8"/>
  <c r="Q313" i="8" s="1"/>
  <c r="R313" i="8" s="1"/>
  <c r="P314" i="8"/>
  <c r="Q314" i="8" s="1"/>
  <c r="R314" i="8" s="1"/>
  <c r="P315" i="8"/>
  <c r="Q315" i="8" s="1"/>
  <c r="R315" i="8" s="1"/>
  <c r="P316" i="8"/>
  <c r="Q316" i="8" s="1"/>
  <c r="R316" i="8"/>
  <c r="P317" i="8"/>
  <c r="Q317" i="8"/>
  <c r="R317" i="8" s="1"/>
  <c r="P318" i="8"/>
  <c r="Q318" i="8" s="1"/>
  <c r="R318" i="8" s="1"/>
  <c r="P319" i="8"/>
  <c r="Q319" i="8" s="1"/>
  <c r="R319" i="8" s="1"/>
  <c r="P320" i="8"/>
  <c r="Q320" i="8" s="1"/>
  <c r="R320" i="8" s="1"/>
  <c r="P321" i="8"/>
  <c r="Q321" i="8" s="1"/>
  <c r="R321" i="8" s="1"/>
  <c r="P322" i="8"/>
  <c r="Q322" i="8" s="1"/>
  <c r="R322" i="8"/>
  <c r="P323" i="8"/>
  <c r="Q323" i="8" s="1"/>
  <c r="R323" i="8" s="1"/>
  <c r="P324" i="8"/>
  <c r="Q324" i="8" s="1"/>
  <c r="R324" i="8" s="1"/>
  <c r="P325" i="8"/>
  <c r="Q325" i="8"/>
  <c r="R325" i="8" s="1"/>
  <c r="P326" i="8"/>
  <c r="Q326" i="8" s="1"/>
  <c r="R326" i="8" s="1"/>
  <c r="P327" i="8"/>
  <c r="Q327" i="8"/>
  <c r="R327" i="8" s="1"/>
  <c r="P328" i="8"/>
  <c r="Q328" i="8" s="1"/>
  <c r="R328" i="8" s="1"/>
  <c r="P329" i="8"/>
  <c r="Q329" i="8" s="1"/>
  <c r="R329" i="8" s="1"/>
  <c r="P330" i="8"/>
  <c r="Q330" i="8" s="1"/>
  <c r="R330" i="8"/>
  <c r="P331" i="8"/>
  <c r="Q331" i="8"/>
  <c r="R331" i="8" s="1"/>
  <c r="P332" i="8"/>
  <c r="Q332" i="8" s="1"/>
  <c r="R332" i="8" s="1"/>
  <c r="P333" i="8"/>
  <c r="Q333" i="8" s="1"/>
  <c r="R333" i="8" s="1"/>
  <c r="P334" i="8"/>
  <c r="Q334" i="8" s="1"/>
  <c r="R334" i="8" s="1"/>
  <c r="P335" i="8"/>
  <c r="Q335" i="8" s="1"/>
  <c r="R335" i="8" s="1"/>
  <c r="P336" i="8"/>
  <c r="Q336" i="8" s="1"/>
  <c r="R336" i="8" s="1"/>
  <c r="P337" i="8"/>
  <c r="Q337" i="8" s="1"/>
  <c r="R337" i="8" s="1"/>
  <c r="P338" i="8"/>
  <c r="Q338" i="8" s="1"/>
  <c r="R338" i="8" s="1"/>
  <c r="P339" i="8"/>
  <c r="Q339" i="8"/>
  <c r="R339" i="8" s="1"/>
  <c r="P340" i="8"/>
  <c r="Q340" i="8" s="1"/>
  <c r="R340" i="8" s="1"/>
  <c r="P341" i="8"/>
  <c r="Q341" i="8" s="1"/>
  <c r="R341" i="8" s="1"/>
  <c r="P342" i="8"/>
  <c r="Q342" i="8" s="1"/>
  <c r="R342" i="8" s="1"/>
  <c r="P343" i="8"/>
  <c r="Q343" i="8" s="1"/>
  <c r="R343" i="8" s="1"/>
  <c r="P344" i="8"/>
  <c r="Q344" i="8" s="1"/>
  <c r="R344" i="8" s="1"/>
  <c r="P345" i="8"/>
  <c r="Q345" i="8" s="1"/>
  <c r="R345" i="8" s="1"/>
  <c r="P346" i="8"/>
  <c r="Q346" i="8" s="1"/>
  <c r="R346" i="8" s="1"/>
  <c r="P347" i="8"/>
  <c r="Q347" i="8" s="1"/>
  <c r="R347" i="8" s="1"/>
  <c r="P348" i="8"/>
  <c r="Q348" i="8"/>
  <c r="R348" i="8"/>
  <c r="P349" i="8"/>
  <c r="Q349" i="8"/>
  <c r="R349" i="8" s="1"/>
  <c r="P350" i="8"/>
  <c r="Q350" i="8" s="1"/>
  <c r="R350" i="8" s="1"/>
  <c r="P351" i="8"/>
  <c r="Q351" i="8" s="1"/>
  <c r="R351" i="8" s="1"/>
  <c r="P352" i="8"/>
  <c r="Q352" i="8" s="1"/>
  <c r="R352" i="8" s="1"/>
  <c r="P353" i="8"/>
  <c r="Q353" i="8"/>
  <c r="R353" i="8" s="1"/>
  <c r="P354" i="8"/>
  <c r="Q354" i="8" s="1"/>
  <c r="R354" i="8" s="1"/>
  <c r="P355" i="8"/>
  <c r="Q355" i="8"/>
  <c r="R355" i="8" s="1"/>
  <c r="P356" i="8"/>
  <c r="Q356" i="8" s="1"/>
  <c r="R356" i="8" s="1"/>
  <c r="P357" i="8"/>
  <c r="Q357" i="8" s="1"/>
  <c r="R357" i="8" s="1"/>
  <c r="P358" i="8"/>
  <c r="Q358" i="8" s="1"/>
  <c r="R358" i="8" s="1"/>
  <c r="P359" i="8"/>
  <c r="Q359" i="8" s="1"/>
  <c r="R359" i="8" s="1"/>
  <c r="P360" i="8"/>
  <c r="Q360" i="8" s="1"/>
  <c r="R360" i="8" s="1"/>
  <c r="P361" i="8"/>
  <c r="Q361" i="8" s="1"/>
  <c r="R361" i="8"/>
  <c r="P362" i="8"/>
  <c r="Q362" i="8" s="1"/>
  <c r="R362" i="8" s="1"/>
  <c r="P363" i="8"/>
  <c r="Q363" i="8"/>
  <c r="R363" i="8" s="1"/>
  <c r="P364" i="8"/>
  <c r="Q364" i="8" s="1"/>
  <c r="R364" i="8" s="1"/>
  <c r="P365" i="8"/>
  <c r="Q365" i="8"/>
  <c r="R365" i="8" s="1"/>
  <c r="P366" i="8"/>
  <c r="Q366" i="8" s="1"/>
  <c r="R366" i="8" s="1"/>
  <c r="P367" i="8"/>
  <c r="Q367" i="8"/>
  <c r="R367" i="8" s="1"/>
  <c r="P368" i="8"/>
  <c r="Q368" i="8" s="1"/>
  <c r="R368" i="8" s="1"/>
  <c r="P369" i="8"/>
  <c r="Q369" i="8" s="1"/>
  <c r="R369" i="8" s="1"/>
  <c r="P370" i="8"/>
  <c r="Q370" i="8" s="1"/>
  <c r="R370" i="8" s="1"/>
  <c r="P371" i="8"/>
  <c r="Q371" i="8"/>
  <c r="R371" i="8" s="1"/>
  <c r="P372" i="8"/>
  <c r="Q372" i="8"/>
  <c r="R372" i="8" s="1"/>
  <c r="P373" i="8"/>
  <c r="Q373" i="8" s="1"/>
  <c r="R373" i="8" s="1"/>
  <c r="P374" i="8"/>
  <c r="Q374" i="8" s="1"/>
  <c r="R374" i="8" s="1"/>
  <c r="P375" i="8"/>
  <c r="Q375" i="8"/>
  <c r="R375" i="8" s="1"/>
  <c r="P376" i="8"/>
  <c r="Q376" i="8" s="1"/>
  <c r="R376" i="8" s="1"/>
  <c r="P377" i="8"/>
  <c r="Q377" i="8"/>
  <c r="R377" i="8" s="1"/>
  <c r="P378" i="8"/>
  <c r="Q378" i="8" s="1"/>
  <c r="R378" i="8" s="1"/>
  <c r="P379" i="8"/>
  <c r="Q379" i="8" s="1"/>
  <c r="R379" i="8" s="1"/>
  <c r="P380" i="8"/>
  <c r="Q380" i="8"/>
  <c r="R380" i="8" s="1"/>
  <c r="P381" i="8"/>
  <c r="Q381" i="8" s="1"/>
  <c r="R381" i="8" s="1"/>
  <c r="P382" i="8"/>
  <c r="Q382" i="8" s="1"/>
  <c r="R382" i="8" s="1"/>
  <c r="P383" i="8"/>
  <c r="Q383" i="8" s="1"/>
  <c r="R383" i="8" s="1"/>
  <c r="P384" i="8"/>
  <c r="Q384" i="8" s="1"/>
  <c r="R384" i="8" s="1"/>
  <c r="P385" i="8"/>
  <c r="Q385" i="8"/>
  <c r="R385" i="8" s="1"/>
  <c r="P386" i="8"/>
  <c r="Q386" i="8" s="1"/>
  <c r="R386" i="8" s="1"/>
  <c r="P387" i="8"/>
  <c r="Q387" i="8"/>
  <c r="R387" i="8" s="1"/>
  <c r="P388" i="8"/>
  <c r="Q388" i="8"/>
  <c r="R388" i="8"/>
  <c r="P389" i="8"/>
  <c r="Q389" i="8" s="1"/>
  <c r="R389" i="8" s="1"/>
  <c r="P2" i="8"/>
  <c r="Q2" i="8" s="1"/>
  <c r="R2" i="8" s="1"/>
  <c r="R38" i="9"/>
  <c r="R69" i="9"/>
  <c r="R78" i="9"/>
  <c r="R79" i="9"/>
  <c r="Q7" i="9"/>
  <c r="R7" i="9" s="1"/>
  <c r="Q8" i="9"/>
  <c r="R8" i="9" s="1"/>
  <c r="Q9" i="9"/>
  <c r="R9" i="9" s="1"/>
  <c r="Q31" i="9"/>
  <c r="R31" i="9" s="1"/>
  <c r="Q32" i="9"/>
  <c r="R32" i="9" s="1"/>
  <c r="Q47" i="9"/>
  <c r="R47" i="9" s="1"/>
  <c r="Q48" i="9"/>
  <c r="R48" i="9" s="1"/>
  <c r="Q49" i="9"/>
  <c r="R49" i="9" s="1"/>
  <c r="Q52" i="9"/>
  <c r="R52" i="9" s="1"/>
  <c r="Q63" i="9"/>
  <c r="R63" i="9" s="1"/>
  <c r="Q64" i="9"/>
  <c r="R64" i="9" s="1"/>
  <c r="Q65" i="9"/>
  <c r="R65" i="9" s="1"/>
  <c r="Q68" i="9"/>
  <c r="R68" i="9" s="1"/>
  <c r="Q79" i="9"/>
  <c r="Q80" i="9"/>
  <c r="R80" i="9" s="1"/>
  <c r="Q81" i="9"/>
  <c r="R81" i="9" s="1"/>
  <c r="Q84" i="9"/>
  <c r="R84" i="9" s="1"/>
  <c r="Q92" i="9"/>
  <c r="R92" i="9" s="1"/>
  <c r="Q95" i="9"/>
  <c r="R95" i="9" s="1"/>
  <c r="Q96" i="9"/>
  <c r="R96" i="9" s="1"/>
  <c r="Q97" i="9"/>
  <c r="R97" i="9" s="1"/>
  <c r="Q116" i="9"/>
  <c r="R116" i="9" s="1"/>
  <c r="Q119" i="9"/>
  <c r="R119" i="9" s="1"/>
  <c r="Q124" i="9"/>
  <c r="R124" i="9" s="1"/>
  <c r="Q127" i="9"/>
  <c r="R127" i="9" s="1"/>
  <c r="Q128" i="9"/>
  <c r="R128" i="9" s="1"/>
  <c r="Q129" i="9"/>
  <c r="R129" i="9" s="1"/>
  <c r="Q148" i="9"/>
  <c r="R148" i="9" s="1"/>
  <c r="Q156" i="9"/>
  <c r="R156" i="9" s="1"/>
  <c r="Q157" i="9"/>
  <c r="R157" i="9" s="1"/>
  <c r="Q164" i="9"/>
  <c r="R164" i="9" s="1"/>
  <c r="Q165" i="9"/>
  <c r="R165" i="9" s="1"/>
  <c r="Q167" i="9"/>
  <c r="R167" i="9" s="1"/>
  <c r="Q172" i="9"/>
  <c r="R172" i="9" s="1"/>
  <c r="Q173" i="9"/>
  <c r="R173" i="9" s="1"/>
  <c r="Q175" i="9"/>
  <c r="R175" i="9" s="1"/>
  <c r="Q176" i="9"/>
  <c r="R176" i="9" s="1"/>
  <c r="Q181" i="9"/>
  <c r="R181" i="9" s="1"/>
  <c r="Q183" i="9"/>
  <c r="R183" i="9" s="1"/>
  <c r="Q184" i="9"/>
  <c r="R184" i="9" s="1"/>
  <c r="Q185" i="9"/>
  <c r="R185" i="9" s="1"/>
  <c r="Q191" i="9"/>
  <c r="R191" i="9" s="1"/>
  <c r="Q192" i="9"/>
  <c r="R192" i="9" s="1"/>
  <c r="Q193" i="9"/>
  <c r="R193" i="9" s="1"/>
  <c r="Q194" i="9"/>
  <c r="R194" i="9" s="1"/>
  <c r="Q212" i="9"/>
  <c r="R212" i="9" s="1"/>
  <c r="Q220" i="9"/>
  <c r="R220" i="9" s="1"/>
  <c r="Q221" i="9"/>
  <c r="R221" i="9" s="1"/>
  <c r="Q228" i="9"/>
  <c r="R228" i="9" s="1"/>
  <c r="Q229" i="9"/>
  <c r="R229" i="9" s="1"/>
  <c r="Q231" i="9"/>
  <c r="R231" i="9" s="1"/>
  <c r="Q236" i="9"/>
  <c r="R236" i="9" s="1"/>
  <c r="Q237" i="9"/>
  <c r="R237" i="9" s="1"/>
  <c r="Q239" i="9"/>
  <c r="R239" i="9" s="1"/>
  <c r="Q240" i="9"/>
  <c r="R240" i="9" s="1"/>
  <c r="Q245" i="9"/>
  <c r="R245" i="9" s="1"/>
  <c r="Q247" i="9"/>
  <c r="R247" i="9" s="1"/>
  <c r="Q248" i="9"/>
  <c r="R248" i="9" s="1"/>
  <c r="Q249" i="9"/>
  <c r="R249" i="9" s="1"/>
  <c r="Q255" i="9"/>
  <c r="R255" i="9" s="1"/>
  <c r="Q256" i="9"/>
  <c r="R256" i="9" s="1"/>
  <c r="Q257" i="9"/>
  <c r="R257" i="9" s="1"/>
  <c r="Q258" i="9"/>
  <c r="R258" i="9" s="1"/>
  <c r="Q276" i="9"/>
  <c r="R276" i="9" s="1"/>
  <c r="Q284" i="9"/>
  <c r="R284" i="9" s="1"/>
  <c r="Q292" i="9"/>
  <c r="R292" i="9" s="1"/>
  <c r="Q300" i="9"/>
  <c r="R300" i="9" s="1"/>
  <c r="Q308" i="9"/>
  <c r="R308" i="9" s="1"/>
  <c r="Q316" i="9"/>
  <c r="R316" i="9" s="1"/>
  <c r="Q324" i="9"/>
  <c r="R324" i="9" s="1"/>
  <c r="Q332" i="9"/>
  <c r="R332" i="9" s="1"/>
  <c r="Q340" i="9"/>
  <c r="R340" i="9" s="1"/>
  <c r="Q348" i="9"/>
  <c r="R348" i="9" s="1"/>
  <c r="Q356" i="9"/>
  <c r="R356" i="9" s="1"/>
  <c r="Q364" i="9"/>
  <c r="R364" i="9" s="1"/>
  <c r="P3" i="9"/>
  <c r="Q3" i="9" s="1"/>
  <c r="R3" i="9" s="1"/>
  <c r="P4" i="9"/>
  <c r="Q4" i="9" s="1"/>
  <c r="R4" i="9" s="1"/>
  <c r="P5" i="9"/>
  <c r="Q5" i="9" s="1"/>
  <c r="R5" i="9" s="1"/>
  <c r="P6" i="9"/>
  <c r="Q6" i="9" s="1"/>
  <c r="R6" i="9" s="1"/>
  <c r="P7" i="9"/>
  <c r="P8" i="9"/>
  <c r="P9" i="9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 s="1"/>
  <c r="R16" i="9" s="1"/>
  <c r="P17" i="9"/>
  <c r="Q17" i="9" s="1"/>
  <c r="R17" i="9" s="1"/>
  <c r="P18" i="9"/>
  <c r="Q18" i="9" s="1"/>
  <c r="R18" i="9" s="1"/>
  <c r="P19" i="9"/>
  <c r="Q19" i="9" s="1"/>
  <c r="R19" i="9" s="1"/>
  <c r="P20" i="9"/>
  <c r="Q20" i="9" s="1"/>
  <c r="R20" i="9" s="1"/>
  <c r="P21" i="9"/>
  <c r="Q21" i="9" s="1"/>
  <c r="R21" i="9" s="1"/>
  <c r="P22" i="9"/>
  <c r="Q22" i="9" s="1"/>
  <c r="R22" i="9" s="1"/>
  <c r="P23" i="9"/>
  <c r="Q23" i="9" s="1"/>
  <c r="R23" i="9" s="1"/>
  <c r="P24" i="9"/>
  <c r="Q24" i="9" s="1"/>
  <c r="R24" i="9" s="1"/>
  <c r="P25" i="9"/>
  <c r="Q25" i="9" s="1"/>
  <c r="R25" i="9" s="1"/>
  <c r="P26" i="9"/>
  <c r="Q26" i="9" s="1"/>
  <c r="R26" i="9" s="1"/>
  <c r="P27" i="9"/>
  <c r="Q27" i="9" s="1"/>
  <c r="R27" i="9" s="1"/>
  <c r="P28" i="9"/>
  <c r="Q28" i="9" s="1"/>
  <c r="R28" i="9" s="1"/>
  <c r="P29" i="9"/>
  <c r="Q29" i="9" s="1"/>
  <c r="R29" i="9" s="1"/>
  <c r="P30" i="9"/>
  <c r="Q30" i="9" s="1"/>
  <c r="R30" i="9" s="1"/>
  <c r="P31" i="9"/>
  <c r="P32" i="9"/>
  <c r="P33" i="9"/>
  <c r="Q33" i="9" s="1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 s="1"/>
  <c r="R43" i="9" s="1"/>
  <c r="P44" i="9"/>
  <c r="Q44" i="9" s="1"/>
  <c r="R44" i="9" s="1"/>
  <c r="P45" i="9"/>
  <c r="Q45" i="9" s="1"/>
  <c r="R45" i="9" s="1"/>
  <c r="P46" i="9"/>
  <c r="Q46" i="9" s="1"/>
  <c r="R46" i="9" s="1"/>
  <c r="P47" i="9"/>
  <c r="P48" i="9"/>
  <c r="P49" i="9"/>
  <c r="P50" i="9"/>
  <c r="Q50" i="9" s="1"/>
  <c r="R50" i="9" s="1"/>
  <c r="P51" i="9"/>
  <c r="Q51" i="9" s="1"/>
  <c r="R51" i="9" s="1"/>
  <c r="P52" i="9"/>
  <c r="P53" i="9"/>
  <c r="Q53" i="9" s="1"/>
  <c r="R53" i="9" s="1"/>
  <c r="P54" i="9"/>
  <c r="Q54" i="9" s="1"/>
  <c r="R54" i="9" s="1"/>
  <c r="P55" i="9"/>
  <c r="Q55" i="9" s="1"/>
  <c r="R55" i="9" s="1"/>
  <c r="P56" i="9"/>
  <c r="Q56" i="9" s="1"/>
  <c r="R56" i="9" s="1"/>
  <c r="P57" i="9"/>
  <c r="Q57" i="9" s="1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 s="1"/>
  <c r="R62" i="9" s="1"/>
  <c r="P63" i="9"/>
  <c r="P64" i="9"/>
  <c r="P65" i="9"/>
  <c r="P66" i="9"/>
  <c r="Q66" i="9" s="1"/>
  <c r="R66" i="9" s="1"/>
  <c r="P67" i="9"/>
  <c r="Q67" i="9" s="1"/>
  <c r="R67" i="9" s="1"/>
  <c r="P68" i="9"/>
  <c r="P69" i="9"/>
  <c r="Q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 s="1"/>
  <c r="R73" i="9" s="1"/>
  <c r="P74" i="9"/>
  <c r="Q74" i="9" s="1"/>
  <c r="R74" i="9" s="1"/>
  <c r="P75" i="9"/>
  <c r="Q75" i="9" s="1"/>
  <c r="R75" i="9" s="1"/>
  <c r="P76" i="9"/>
  <c r="Q76" i="9" s="1"/>
  <c r="R76" i="9" s="1"/>
  <c r="P77" i="9"/>
  <c r="Q77" i="9" s="1"/>
  <c r="R77" i="9" s="1"/>
  <c r="P78" i="9"/>
  <c r="Q78" i="9" s="1"/>
  <c r="P79" i="9"/>
  <c r="P80" i="9"/>
  <c r="P81" i="9"/>
  <c r="P82" i="9"/>
  <c r="Q82" i="9" s="1"/>
  <c r="R82" i="9" s="1"/>
  <c r="P83" i="9"/>
  <c r="Q83" i="9" s="1"/>
  <c r="R83" i="9" s="1"/>
  <c r="P84" i="9"/>
  <c r="P85" i="9"/>
  <c r="Q85" i="9" s="1"/>
  <c r="R85" i="9" s="1"/>
  <c r="P86" i="9"/>
  <c r="Q86" i="9" s="1"/>
  <c r="R86" i="9" s="1"/>
  <c r="P87" i="9"/>
  <c r="Q87" i="9" s="1"/>
  <c r="R87" i="9" s="1"/>
  <c r="P88" i="9"/>
  <c r="Q88" i="9" s="1"/>
  <c r="R88" i="9" s="1"/>
  <c r="P89" i="9"/>
  <c r="Q89" i="9" s="1"/>
  <c r="R89" i="9" s="1"/>
  <c r="P90" i="9"/>
  <c r="Q90" i="9" s="1"/>
  <c r="R90" i="9" s="1"/>
  <c r="P91" i="9"/>
  <c r="Q91" i="9" s="1"/>
  <c r="R91" i="9" s="1"/>
  <c r="P92" i="9"/>
  <c r="P93" i="9"/>
  <c r="Q93" i="9" s="1"/>
  <c r="R93" i="9" s="1"/>
  <c r="P94" i="9"/>
  <c r="Q94" i="9" s="1"/>
  <c r="R94" i="9" s="1"/>
  <c r="P95" i="9"/>
  <c r="P96" i="9"/>
  <c r="P97" i="9"/>
  <c r="P98" i="9"/>
  <c r="Q98" i="9" s="1"/>
  <c r="R98" i="9" s="1"/>
  <c r="P99" i="9"/>
  <c r="Q99" i="9" s="1"/>
  <c r="R99" i="9" s="1"/>
  <c r="P100" i="9"/>
  <c r="Q100" i="9" s="1"/>
  <c r="R100" i="9" s="1"/>
  <c r="P101" i="9"/>
  <c r="Q101" i="9" s="1"/>
  <c r="R101" i="9" s="1"/>
  <c r="P102" i="9"/>
  <c r="Q102" i="9" s="1"/>
  <c r="R102" i="9" s="1"/>
  <c r="P103" i="9"/>
  <c r="Q103" i="9" s="1"/>
  <c r="R103" i="9" s="1"/>
  <c r="P104" i="9"/>
  <c r="Q104" i="9" s="1"/>
  <c r="R104" i="9" s="1"/>
  <c r="P105" i="9"/>
  <c r="Q105" i="9" s="1"/>
  <c r="R105" i="9" s="1"/>
  <c r="P106" i="9"/>
  <c r="Q106" i="9" s="1"/>
  <c r="R106" i="9" s="1"/>
  <c r="P107" i="9"/>
  <c r="Q107" i="9" s="1"/>
  <c r="R107" i="9" s="1"/>
  <c r="P108" i="9"/>
  <c r="Q108" i="9" s="1"/>
  <c r="R108" i="9" s="1"/>
  <c r="P109" i="9"/>
  <c r="Q109" i="9" s="1"/>
  <c r="R109" i="9" s="1"/>
  <c r="P110" i="9"/>
  <c r="Q110" i="9" s="1"/>
  <c r="R110" i="9" s="1"/>
  <c r="P111" i="9"/>
  <c r="Q111" i="9" s="1"/>
  <c r="R111" i="9" s="1"/>
  <c r="P112" i="9"/>
  <c r="Q112" i="9" s="1"/>
  <c r="R112" i="9" s="1"/>
  <c r="P113" i="9"/>
  <c r="Q113" i="9" s="1"/>
  <c r="R113" i="9" s="1"/>
  <c r="P114" i="9"/>
  <c r="Q114" i="9" s="1"/>
  <c r="R114" i="9" s="1"/>
  <c r="P115" i="9"/>
  <c r="Q115" i="9" s="1"/>
  <c r="R115" i="9" s="1"/>
  <c r="P116" i="9"/>
  <c r="P117" i="9"/>
  <c r="Q117" i="9" s="1"/>
  <c r="R117" i="9" s="1"/>
  <c r="P118" i="9"/>
  <c r="Q118" i="9" s="1"/>
  <c r="R118" i="9" s="1"/>
  <c r="P119" i="9"/>
  <c r="P120" i="9"/>
  <c r="Q120" i="9" s="1"/>
  <c r="R120" i="9" s="1"/>
  <c r="P121" i="9"/>
  <c r="Q121" i="9" s="1"/>
  <c r="R121" i="9" s="1"/>
  <c r="P122" i="9"/>
  <c r="Q122" i="9" s="1"/>
  <c r="R122" i="9" s="1"/>
  <c r="P123" i="9"/>
  <c r="Q123" i="9" s="1"/>
  <c r="R123" i="9" s="1"/>
  <c r="P124" i="9"/>
  <c r="P125" i="9"/>
  <c r="Q125" i="9" s="1"/>
  <c r="R125" i="9" s="1"/>
  <c r="P126" i="9"/>
  <c r="Q126" i="9" s="1"/>
  <c r="R126" i="9" s="1"/>
  <c r="P127" i="9"/>
  <c r="P128" i="9"/>
  <c r="P129" i="9"/>
  <c r="P130" i="9"/>
  <c r="Q130" i="9" s="1"/>
  <c r="R130" i="9" s="1"/>
  <c r="P131" i="9"/>
  <c r="Q131" i="9" s="1"/>
  <c r="R131" i="9" s="1"/>
  <c r="P132" i="9"/>
  <c r="Q132" i="9" s="1"/>
  <c r="R132" i="9" s="1"/>
  <c r="P133" i="9"/>
  <c r="Q133" i="9" s="1"/>
  <c r="R133" i="9" s="1"/>
  <c r="P134" i="9"/>
  <c r="Q134" i="9" s="1"/>
  <c r="R134" i="9" s="1"/>
  <c r="P135" i="9"/>
  <c r="Q135" i="9" s="1"/>
  <c r="R135" i="9" s="1"/>
  <c r="P136" i="9"/>
  <c r="Q136" i="9" s="1"/>
  <c r="R136" i="9" s="1"/>
  <c r="P137" i="9"/>
  <c r="Q137" i="9" s="1"/>
  <c r="R137" i="9" s="1"/>
  <c r="P138" i="9"/>
  <c r="Q138" i="9" s="1"/>
  <c r="R138" i="9" s="1"/>
  <c r="P139" i="9"/>
  <c r="Q139" i="9" s="1"/>
  <c r="R139" i="9" s="1"/>
  <c r="P140" i="9"/>
  <c r="Q140" i="9" s="1"/>
  <c r="R140" i="9" s="1"/>
  <c r="P141" i="9"/>
  <c r="Q141" i="9" s="1"/>
  <c r="R141" i="9" s="1"/>
  <c r="P142" i="9"/>
  <c r="Q142" i="9" s="1"/>
  <c r="R142" i="9" s="1"/>
  <c r="P143" i="9"/>
  <c r="Q143" i="9" s="1"/>
  <c r="R143" i="9" s="1"/>
  <c r="P144" i="9"/>
  <c r="Q144" i="9" s="1"/>
  <c r="R144" i="9" s="1"/>
  <c r="P145" i="9"/>
  <c r="Q145" i="9" s="1"/>
  <c r="R145" i="9" s="1"/>
  <c r="P146" i="9"/>
  <c r="Q146" i="9" s="1"/>
  <c r="R146" i="9" s="1"/>
  <c r="P147" i="9"/>
  <c r="Q147" i="9" s="1"/>
  <c r="R147" i="9" s="1"/>
  <c r="P148" i="9"/>
  <c r="P149" i="9"/>
  <c r="Q149" i="9" s="1"/>
  <c r="R149" i="9" s="1"/>
  <c r="P150" i="9"/>
  <c r="Q150" i="9" s="1"/>
  <c r="R150" i="9" s="1"/>
  <c r="P151" i="9"/>
  <c r="Q151" i="9" s="1"/>
  <c r="R151" i="9" s="1"/>
  <c r="P152" i="9"/>
  <c r="Q152" i="9" s="1"/>
  <c r="R152" i="9" s="1"/>
  <c r="P153" i="9"/>
  <c r="Q153" i="9" s="1"/>
  <c r="R153" i="9" s="1"/>
  <c r="P154" i="9"/>
  <c r="Q154" i="9" s="1"/>
  <c r="R154" i="9" s="1"/>
  <c r="P155" i="9"/>
  <c r="Q155" i="9" s="1"/>
  <c r="R155" i="9" s="1"/>
  <c r="P156" i="9"/>
  <c r="P157" i="9"/>
  <c r="P158" i="9"/>
  <c r="Q158" i="9" s="1"/>
  <c r="R158" i="9" s="1"/>
  <c r="P159" i="9"/>
  <c r="Q159" i="9" s="1"/>
  <c r="R159" i="9" s="1"/>
  <c r="P160" i="9"/>
  <c r="Q160" i="9" s="1"/>
  <c r="R160" i="9" s="1"/>
  <c r="P161" i="9"/>
  <c r="Q161" i="9" s="1"/>
  <c r="R161" i="9" s="1"/>
  <c r="P162" i="9"/>
  <c r="Q162" i="9" s="1"/>
  <c r="R162" i="9" s="1"/>
  <c r="P163" i="9"/>
  <c r="Q163" i="9" s="1"/>
  <c r="R163" i="9" s="1"/>
  <c r="P164" i="9"/>
  <c r="P165" i="9"/>
  <c r="P166" i="9"/>
  <c r="Q166" i="9" s="1"/>
  <c r="R166" i="9" s="1"/>
  <c r="P167" i="9"/>
  <c r="P168" i="9"/>
  <c r="Q168" i="9" s="1"/>
  <c r="R168" i="9" s="1"/>
  <c r="P169" i="9"/>
  <c r="Q169" i="9" s="1"/>
  <c r="R169" i="9" s="1"/>
  <c r="P170" i="9"/>
  <c r="Q170" i="9" s="1"/>
  <c r="R170" i="9" s="1"/>
  <c r="P171" i="9"/>
  <c r="Q171" i="9" s="1"/>
  <c r="R171" i="9" s="1"/>
  <c r="P172" i="9"/>
  <c r="P173" i="9"/>
  <c r="P174" i="9"/>
  <c r="Q174" i="9" s="1"/>
  <c r="R174" i="9" s="1"/>
  <c r="P175" i="9"/>
  <c r="P176" i="9"/>
  <c r="P177" i="9"/>
  <c r="Q177" i="9" s="1"/>
  <c r="R177" i="9" s="1"/>
  <c r="P178" i="9"/>
  <c r="Q178" i="9" s="1"/>
  <c r="R178" i="9" s="1"/>
  <c r="P179" i="9"/>
  <c r="Q179" i="9" s="1"/>
  <c r="R179" i="9" s="1"/>
  <c r="P180" i="9"/>
  <c r="Q180" i="9" s="1"/>
  <c r="R180" i="9" s="1"/>
  <c r="P181" i="9"/>
  <c r="P182" i="9"/>
  <c r="Q182" i="9" s="1"/>
  <c r="R182" i="9" s="1"/>
  <c r="P183" i="9"/>
  <c r="P184" i="9"/>
  <c r="P185" i="9"/>
  <c r="P186" i="9"/>
  <c r="Q186" i="9" s="1"/>
  <c r="R186" i="9" s="1"/>
  <c r="P187" i="9"/>
  <c r="Q187" i="9" s="1"/>
  <c r="R187" i="9" s="1"/>
  <c r="P188" i="9"/>
  <c r="Q188" i="9" s="1"/>
  <c r="R188" i="9" s="1"/>
  <c r="P189" i="9"/>
  <c r="Q189" i="9" s="1"/>
  <c r="R189" i="9" s="1"/>
  <c r="P190" i="9"/>
  <c r="Q190" i="9" s="1"/>
  <c r="R190" i="9" s="1"/>
  <c r="P191" i="9"/>
  <c r="P192" i="9"/>
  <c r="P193" i="9"/>
  <c r="P194" i="9"/>
  <c r="P195" i="9"/>
  <c r="Q195" i="9" s="1"/>
  <c r="R195" i="9" s="1"/>
  <c r="P196" i="9"/>
  <c r="Q196" i="9" s="1"/>
  <c r="R196" i="9" s="1"/>
  <c r="P197" i="9"/>
  <c r="Q197" i="9" s="1"/>
  <c r="R197" i="9" s="1"/>
  <c r="P198" i="9"/>
  <c r="Q198" i="9" s="1"/>
  <c r="R198" i="9" s="1"/>
  <c r="P199" i="9"/>
  <c r="Q199" i="9" s="1"/>
  <c r="R199" i="9" s="1"/>
  <c r="P200" i="9"/>
  <c r="Q200" i="9" s="1"/>
  <c r="R200" i="9" s="1"/>
  <c r="P201" i="9"/>
  <c r="Q201" i="9" s="1"/>
  <c r="R201" i="9" s="1"/>
  <c r="P202" i="9"/>
  <c r="Q202" i="9" s="1"/>
  <c r="R202" i="9" s="1"/>
  <c r="P203" i="9"/>
  <c r="Q203" i="9" s="1"/>
  <c r="R203" i="9" s="1"/>
  <c r="P204" i="9"/>
  <c r="Q204" i="9" s="1"/>
  <c r="R204" i="9" s="1"/>
  <c r="P205" i="9"/>
  <c r="Q205" i="9" s="1"/>
  <c r="R205" i="9" s="1"/>
  <c r="P206" i="9"/>
  <c r="Q206" i="9" s="1"/>
  <c r="R206" i="9" s="1"/>
  <c r="P207" i="9"/>
  <c r="Q207" i="9" s="1"/>
  <c r="R207" i="9" s="1"/>
  <c r="P208" i="9"/>
  <c r="Q208" i="9" s="1"/>
  <c r="R208" i="9" s="1"/>
  <c r="P209" i="9"/>
  <c r="Q209" i="9" s="1"/>
  <c r="R209" i="9" s="1"/>
  <c r="P210" i="9"/>
  <c r="Q210" i="9" s="1"/>
  <c r="R210" i="9" s="1"/>
  <c r="P211" i="9"/>
  <c r="Q211" i="9" s="1"/>
  <c r="R211" i="9" s="1"/>
  <c r="P212" i="9"/>
  <c r="P213" i="9"/>
  <c r="Q213" i="9" s="1"/>
  <c r="R213" i="9" s="1"/>
  <c r="P214" i="9"/>
  <c r="Q214" i="9" s="1"/>
  <c r="R214" i="9" s="1"/>
  <c r="P215" i="9"/>
  <c r="Q215" i="9" s="1"/>
  <c r="R215" i="9" s="1"/>
  <c r="P216" i="9"/>
  <c r="Q216" i="9" s="1"/>
  <c r="R216" i="9" s="1"/>
  <c r="P217" i="9"/>
  <c r="Q217" i="9" s="1"/>
  <c r="R217" i="9" s="1"/>
  <c r="P218" i="9"/>
  <c r="Q218" i="9" s="1"/>
  <c r="R218" i="9" s="1"/>
  <c r="P219" i="9"/>
  <c r="Q219" i="9" s="1"/>
  <c r="R219" i="9" s="1"/>
  <c r="P220" i="9"/>
  <c r="P221" i="9"/>
  <c r="P222" i="9"/>
  <c r="Q222" i="9" s="1"/>
  <c r="R222" i="9" s="1"/>
  <c r="P223" i="9"/>
  <c r="Q223" i="9" s="1"/>
  <c r="R223" i="9" s="1"/>
  <c r="P224" i="9"/>
  <c r="Q224" i="9" s="1"/>
  <c r="R224" i="9" s="1"/>
  <c r="P225" i="9"/>
  <c r="Q225" i="9" s="1"/>
  <c r="R225" i="9" s="1"/>
  <c r="P226" i="9"/>
  <c r="Q226" i="9" s="1"/>
  <c r="R226" i="9" s="1"/>
  <c r="P227" i="9"/>
  <c r="Q227" i="9" s="1"/>
  <c r="R227" i="9" s="1"/>
  <c r="P228" i="9"/>
  <c r="P229" i="9"/>
  <c r="P230" i="9"/>
  <c r="Q230" i="9" s="1"/>
  <c r="R230" i="9" s="1"/>
  <c r="P231" i="9"/>
  <c r="P232" i="9"/>
  <c r="Q232" i="9" s="1"/>
  <c r="R232" i="9" s="1"/>
  <c r="P233" i="9"/>
  <c r="Q233" i="9" s="1"/>
  <c r="R233" i="9" s="1"/>
  <c r="P234" i="9"/>
  <c r="Q234" i="9" s="1"/>
  <c r="R234" i="9" s="1"/>
  <c r="P235" i="9"/>
  <c r="Q235" i="9" s="1"/>
  <c r="R235" i="9" s="1"/>
  <c r="P236" i="9"/>
  <c r="P237" i="9"/>
  <c r="P238" i="9"/>
  <c r="Q238" i="9" s="1"/>
  <c r="R238" i="9" s="1"/>
  <c r="P239" i="9"/>
  <c r="P240" i="9"/>
  <c r="P241" i="9"/>
  <c r="Q241" i="9" s="1"/>
  <c r="R241" i="9" s="1"/>
  <c r="P242" i="9"/>
  <c r="Q242" i="9" s="1"/>
  <c r="R242" i="9" s="1"/>
  <c r="P243" i="9"/>
  <c r="Q243" i="9" s="1"/>
  <c r="R243" i="9" s="1"/>
  <c r="P244" i="9"/>
  <c r="Q244" i="9" s="1"/>
  <c r="R244" i="9" s="1"/>
  <c r="P245" i="9"/>
  <c r="P246" i="9"/>
  <c r="Q246" i="9" s="1"/>
  <c r="R246" i="9" s="1"/>
  <c r="P247" i="9"/>
  <c r="P248" i="9"/>
  <c r="P249" i="9"/>
  <c r="P250" i="9"/>
  <c r="Q250" i="9" s="1"/>
  <c r="R250" i="9" s="1"/>
  <c r="P251" i="9"/>
  <c r="Q251" i="9" s="1"/>
  <c r="R251" i="9" s="1"/>
  <c r="P252" i="9"/>
  <c r="Q252" i="9" s="1"/>
  <c r="R252" i="9" s="1"/>
  <c r="P253" i="9"/>
  <c r="Q253" i="9" s="1"/>
  <c r="R253" i="9" s="1"/>
  <c r="P254" i="9"/>
  <c r="Q254" i="9" s="1"/>
  <c r="R254" i="9" s="1"/>
  <c r="P255" i="9"/>
  <c r="P256" i="9"/>
  <c r="P257" i="9"/>
  <c r="P258" i="9"/>
  <c r="P259" i="9"/>
  <c r="Q259" i="9" s="1"/>
  <c r="R259" i="9" s="1"/>
  <c r="P260" i="9"/>
  <c r="Q260" i="9" s="1"/>
  <c r="R260" i="9" s="1"/>
  <c r="P261" i="9"/>
  <c r="Q261" i="9" s="1"/>
  <c r="R261" i="9" s="1"/>
  <c r="P262" i="9"/>
  <c r="Q262" i="9" s="1"/>
  <c r="R262" i="9" s="1"/>
  <c r="P263" i="9"/>
  <c r="Q263" i="9" s="1"/>
  <c r="R263" i="9" s="1"/>
  <c r="P264" i="9"/>
  <c r="Q264" i="9" s="1"/>
  <c r="R264" i="9" s="1"/>
  <c r="P265" i="9"/>
  <c r="Q265" i="9" s="1"/>
  <c r="R265" i="9" s="1"/>
  <c r="P266" i="9"/>
  <c r="Q266" i="9" s="1"/>
  <c r="R266" i="9" s="1"/>
  <c r="P267" i="9"/>
  <c r="Q267" i="9" s="1"/>
  <c r="R267" i="9" s="1"/>
  <c r="P268" i="9"/>
  <c r="Q268" i="9" s="1"/>
  <c r="R268" i="9" s="1"/>
  <c r="P269" i="9"/>
  <c r="Q269" i="9" s="1"/>
  <c r="R269" i="9" s="1"/>
  <c r="P270" i="9"/>
  <c r="Q270" i="9" s="1"/>
  <c r="R270" i="9" s="1"/>
  <c r="P271" i="9"/>
  <c r="Q271" i="9" s="1"/>
  <c r="R271" i="9" s="1"/>
  <c r="P272" i="9"/>
  <c r="Q272" i="9" s="1"/>
  <c r="R272" i="9" s="1"/>
  <c r="P273" i="9"/>
  <c r="Q273" i="9" s="1"/>
  <c r="R273" i="9" s="1"/>
  <c r="P274" i="9"/>
  <c r="Q274" i="9" s="1"/>
  <c r="R274" i="9" s="1"/>
  <c r="P275" i="9"/>
  <c r="Q275" i="9" s="1"/>
  <c r="R275" i="9" s="1"/>
  <c r="P276" i="9"/>
  <c r="P277" i="9"/>
  <c r="Q277" i="9" s="1"/>
  <c r="R277" i="9" s="1"/>
  <c r="P278" i="9"/>
  <c r="Q278" i="9" s="1"/>
  <c r="R278" i="9" s="1"/>
  <c r="P279" i="9"/>
  <c r="Q279" i="9" s="1"/>
  <c r="R279" i="9" s="1"/>
  <c r="P280" i="9"/>
  <c r="Q280" i="9" s="1"/>
  <c r="R280" i="9" s="1"/>
  <c r="P281" i="9"/>
  <c r="Q281" i="9" s="1"/>
  <c r="R281" i="9" s="1"/>
  <c r="P282" i="9"/>
  <c r="Q282" i="9" s="1"/>
  <c r="R282" i="9" s="1"/>
  <c r="P283" i="9"/>
  <c r="Q283" i="9" s="1"/>
  <c r="R283" i="9" s="1"/>
  <c r="P284" i="9"/>
  <c r="P285" i="9"/>
  <c r="Q285" i="9" s="1"/>
  <c r="R285" i="9" s="1"/>
  <c r="P286" i="9"/>
  <c r="Q286" i="9" s="1"/>
  <c r="R286" i="9" s="1"/>
  <c r="P287" i="9"/>
  <c r="Q287" i="9" s="1"/>
  <c r="R287" i="9" s="1"/>
  <c r="P288" i="9"/>
  <c r="Q288" i="9" s="1"/>
  <c r="R288" i="9" s="1"/>
  <c r="P289" i="9"/>
  <c r="Q289" i="9" s="1"/>
  <c r="R289" i="9" s="1"/>
  <c r="P290" i="9"/>
  <c r="Q290" i="9" s="1"/>
  <c r="R290" i="9" s="1"/>
  <c r="P291" i="9"/>
  <c r="Q291" i="9" s="1"/>
  <c r="R291" i="9" s="1"/>
  <c r="P292" i="9"/>
  <c r="P293" i="9"/>
  <c r="Q293" i="9" s="1"/>
  <c r="R293" i="9" s="1"/>
  <c r="P294" i="9"/>
  <c r="Q294" i="9" s="1"/>
  <c r="R294" i="9" s="1"/>
  <c r="P295" i="9"/>
  <c r="Q295" i="9" s="1"/>
  <c r="R295" i="9" s="1"/>
  <c r="P296" i="9"/>
  <c r="Q296" i="9" s="1"/>
  <c r="R296" i="9" s="1"/>
  <c r="P297" i="9"/>
  <c r="Q297" i="9" s="1"/>
  <c r="R297" i="9" s="1"/>
  <c r="P298" i="9"/>
  <c r="Q298" i="9" s="1"/>
  <c r="R298" i="9" s="1"/>
  <c r="P299" i="9"/>
  <c r="Q299" i="9" s="1"/>
  <c r="R299" i="9" s="1"/>
  <c r="P300" i="9"/>
  <c r="P301" i="9"/>
  <c r="Q301" i="9" s="1"/>
  <c r="R301" i="9" s="1"/>
  <c r="P302" i="9"/>
  <c r="Q302" i="9" s="1"/>
  <c r="R302" i="9" s="1"/>
  <c r="P303" i="9"/>
  <c r="Q303" i="9" s="1"/>
  <c r="R303" i="9" s="1"/>
  <c r="P304" i="9"/>
  <c r="Q304" i="9" s="1"/>
  <c r="R304" i="9" s="1"/>
  <c r="P305" i="9"/>
  <c r="Q305" i="9" s="1"/>
  <c r="R305" i="9" s="1"/>
  <c r="P306" i="9"/>
  <c r="Q306" i="9" s="1"/>
  <c r="R306" i="9" s="1"/>
  <c r="P307" i="9"/>
  <c r="Q307" i="9" s="1"/>
  <c r="R307" i="9" s="1"/>
  <c r="P308" i="9"/>
  <c r="P309" i="9"/>
  <c r="Q309" i="9" s="1"/>
  <c r="R309" i="9" s="1"/>
  <c r="P310" i="9"/>
  <c r="Q310" i="9" s="1"/>
  <c r="R310" i="9" s="1"/>
  <c r="P311" i="9"/>
  <c r="Q311" i="9" s="1"/>
  <c r="R311" i="9" s="1"/>
  <c r="P312" i="9"/>
  <c r="Q312" i="9" s="1"/>
  <c r="R312" i="9" s="1"/>
  <c r="P313" i="9"/>
  <c r="Q313" i="9" s="1"/>
  <c r="R313" i="9" s="1"/>
  <c r="P314" i="9"/>
  <c r="Q314" i="9" s="1"/>
  <c r="R314" i="9" s="1"/>
  <c r="P315" i="9"/>
  <c r="Q315" i="9" s="1"/>
  <c r="R315" i="9" s="1"/>
  <c r="P316" i="9"/>
  <c r="P317" i="9"/>
  <c r="Q317" i="9" s="1"/>
  <c r="R317" i="9" s="1"/>
  <c r="P318" i="9"/>
  <c r="Q318" i="9" s="1"/>
  <c r="R318" i="9" s="1"/>
  <c r="P319" i="9"/>
  <c r="Q319" i="9" s="1"/>
  <c r="R319" i="9" s="1"/>
  <c r="P320" i="9"/>
  <c r="Q320" i="9" s="1"/>
  <c r="R320" i="9" s="1"/>
  <c r="P321" i="9"/>
  <c r="Q321" i="9" s="1"/>
  <c r="R321" i="9" s="1"/>
  <c r="P322" i="9"/>
  <c r="Q322" i="9" s="1"/>
  <c r="R322" i="9" s="1"/>
  <c r="P323" i="9"/>
  <c r="Q323" i="9" s="1"/>
  <c r="R323" i="9" s="1"/>
  <c r="P324" i="9"/>
  <c r="P325" i="9"/>
  <c r="Q325" i="9" s="1"/>
  <c r="R325" i="9" s="1"/>
  <c r="P326" i="9"/>
  <c r="Q326" i="9" s="1"/>
  <c r="R326" i="9" s="1"/>
  <c r="P327" i="9"/>
  <c r="Q327" i="9" s="1"/>
  <c r="R327" i="9" s="1"/>
  <c r="P328" i="9"/>
  <c r="Q328" i="9" s="1"/>
  <c r="R328" i="9" s="1"/>
  <c r="P329" i="9"/>
  <c r="Q329" i="9" s="1"/>
  <c r="R329" i="9" s="1"/>
  <c r="P330" i="9"/>
  <c r="Q330" i="9" s="1"/>
  <c r="R330" i="9" s="1"/>
  <c r="P331" i="9"/>
  <c r="Q331" i="9" s="1"/>
  <c r="R331" i="9" s="1"/>
  <c r="P332" i="9"/>
  <c r="P333" i="9"/>
  <c r="Q333" i="9" s="1"/>
  <c r="R333" i="9" s="1"/>
  <c r="P334" i="9"/>
  <c r="Q334" i="9" s="1"/>
  <c r="R334" i="9" s="1"/>
  <c r="P335" i="9"/>
  <c r="Q335" i="9" s="1"/>
  <c r="R335" i="9" s="1"/>
  <c r="P336" i="9"/>
  <c r="Q336" i="9" s="1"/>
  <c r="R336" i="9" s="1"/>
  <c r="P337" i="9"/>
  <c r="Q337" i="9" s="1"/>
  <c r="R337" i="9" s="1"/>
  <c r="P338" i="9"/>
  <c r="Q338" i="9" s="1"/>
  <c r="R338" i="9" s="1"/>
  <c r="P339" i="9"/>
  <c r="Q339" i="9" s="1"/>
  <c r="R339" i="9" s="1"/>
  <c r="P340" i="9"/>
  <c r="P341" i="9"/>
  <c r="Q341" i="9" s="1"/>
  <c r="R341" i="9" s="1"/>
  <c r="P342" i="9"/>
  <c r="Q342" i="9" s="1"/>
  <c r="R342" i="9" s="1"/>
  <c r="P343" i="9"/>
  <c r="Q343" i="9" s="1"/>
  <c r="R343" i="9" s="1"/>
  <c r="P344" i="9"/>
  <c r="Q344" i="9" s="1"/>
  <c r="R344" i="9" s="1"/>
  <c r="P345" i="9"/>
  <c r="Q345" i="9" s="1"/>
  <c r="R345" i="9" s="1"/>
  <c r="P346" i="9"/>
  <c r="Q346" i="9" s="1"/>
  <c r="R346" i="9" s="1"/>
  <c r="P347" i="9"/>
  <c r="Q347" i="9" s="1"/>
  <c r="R347" i="9" s="1"/>
  <c r="P348" i="9"/>
  <c r="P349" i="9"/>
  <c r="Q349" i="9" s="1"/>
  <c r="R349" i="9" s="1"/>
  <c r="P350" i="9"/>
  <c r="Q350" i="9" s="1"/>
  <c r="R350" i="9" s="1"/>
  <c r="P351" i="9"/>
  <c r="Q351" i="9" s="1"/>
  <c r="R351" i="9" s="1"/>
  <c r="P352" i="9"/>
  <c r="Q352" i="9" s="1"/>
  <c r="R352" i="9" s="1"/>
  <c r="P353" i="9"/>
  <c r="Q353" i="9" s="1"/>
  <c r="R353" i="9" s="1"/>
  <c r="P354" i="9"/>
  <c r="Q354" i="9" s="1"/>
  <c r="R354" i="9" s="1"/>
  <c r="P355" i="9"/>
  <c r="Q355" i="9" s="1"/>
  <c r="R355" i="9" s="1"/>
  <c r="P356" i="9"/>
  <c r="P357" i="9"/>
  <c r="Q357" i="9" s="1"/>
  <c r="R357" i="9" s="1"/>
  <c r="P358" i="9"/>
  <c r="Q358" i="9" s="1"/>
  <c r="R358" i="9" s="1"/>
  <c r="P359" i="9"/>
  <c r="Q359" i="9" s="1"/>
  <c r="R359" i="9" s="1"/>
  <c r="P360" i="9"/>
  <c r="Q360" i="9" s="1"/>
  <c r="R360" i="9" s="1"/>
  <c r="P361" i="9"/>
  <c r="Q361" i="9" s="1"/>
  <c r="R361" i="9" s="1"/>
  <c r="P362" i="9"/>
  <c r="Q362" i="9" s="1"/>
  <c r="R362" i="9" s="1"/>
  <c r="P363" i="9"/>
  <c r="Q363" i="9" s="1"/>
  <c r="R363" i="9" s="1"/>
  <c r="P364" i="9"/>
  <c r="P365" i="9"/>
  <c r="Q365" i="9" s="1"/>
  <c r="R365" i="9" s="1"/>
  <c r="P366" i="9"/>
  <c r="Q366" i="9" s="1"/>
  <c r="R366" i="9" s="1"/>
  <c r="P367" i="9"/>
  <c r="Q367" i="9" s="1"/>
  <c r="R367" i="9" s="1"/>
  <c r="P368" i="9"/>
  <c r="Q368" i="9" s="1"/>
  <c r="R368" i="9" s="1"/>
  <c r="P369" i="9"/>
  <c r="Q369" i="9" s="1"/>
  <c r="R369" i="9" s="1"/>
  <c r="P370" i="9"/>
  <c r="Q370" i="9" s="1"/>
  <c r="R370" i="9" s="1"/>
  <c r="P2" i="9"/>
  <c r="Q2" i="9" s="1"/>
  <c r="R2" i="9" s="1"/>
  <c r="I10" i="16" l="1"/>
  <c r="J10" i="16" s="1"/>
  <c r="K10" i="16" s="1"/>
  <c r="L10" i="16" s="1"/>
  <c r="I113" i="16"/>
  <c r="I114" i="16"/>
  <c r="J114" i="16" s="1"/>
  <c r="K114" i="16" s="1"/>
  <c r="L114" i="16" s="1"/>
  <c r="I137" i="16"/>
  <c r="J137" i="16" s="1"/>
  <c r="K137" i="16" s="1"/>
  <c r="L137" i="16" s="1"/>
  <c r="I170" i="16"/>
  <c r="J170" i="16" s="1"/>
  <c r="K170" i="16" s="1"/>
  <c r="L170" i="16" s="1"/>
  <c r="I26" i="16"/>
  <c r="J26" i="16" s="1"/>
  <c r="K26" i="16" s="1"/>
  <c r="L26" i="16" s="1"/>
  <c r="I172" i="16"/>
  <c r="J172" i="16" s="1"/>
  <c r="K172" i="16" s="1"/>
  <c r="L172" i="16" s="1"/>
  <c r="I50" i="16"/>
  <c r="I186" i="16"/>
  <c r="I5" i="17"/>
  <c r="I11" i="17"/>
  <c r="I82" i="25"/>
  <c r="J82" i="25" s="1"/>
  <c r="K82" i="25" s="1"/>
  <c r="L82" i="25" s="1"/>
  <c r="I213" i="24"/>
  <c r="I85" i="24"/>
  <c r="I82" i="12"/>
  <c r="J82" i="12" s="1"/>
  <c r="K82" i="12" s="1"/>
  <c r="L82" i="12" s="1"/>
  <c r="I50" i="25"/>
  <c r="J50" i="25" s="1"/>
  <c r="K50" i="25" s="1"/>
  <c r="L50" i="25" s="1"/>
  <c r="I195" i="24"/>
  <c r="I67" i="24"/>
  <c r="L150" i="15"/>
  <c r="I18" i="25"/>
  <c r="I181" i="24"/>
  <c r="I53" i="24"/>
  <c r="L278" i="15"/>
  <c r="L117" i="15"/>
  <c r="I267" i="24"/>
  <c r="I163" i="24"/>
  <c r="I35" i="24"/>
  <c r="L268" i="15"/>
  <c r="L92" i="15"/>
  <c r="I263" i="24"/>
  <c r="I149" i="24"/>
  <c r="I21" i="24"/>
  <c r="L253" i="15"/>
  <c r="I256" i="24"/>
  <c r="I131" i="24"/>
  <c r="L30" i="15"/>
  <c r="I106" i="25"/>
  <c r="I81" i="25"/>
  <c r="I49" i="25"/>
  <c r="J49" i="25" s="1"/>
  <c r="K49" i="25" s="1"/>
  <c r="L49" i="25" s="1"/>
  <c r="I17" i="25"/>
  <c r="I105" i="25"/>
  <c r="I74" i="25"/>
  <c r="I42" i="25"/>
  <c r="I10" i="25"/>
  <c r="I100" i="25"/>
  <c r="I73" i="25"/>
  <c r="I41" i="25"/>
  <c r="J41" i="25" s="1"/>
  <c r="K41" i="25" s="1"/>
  <c r="L41" i="25" s="1"/>
  <c r="I9" i="25"/>
  <c r="I98" i="25"/>
  <c r="I66" i="25"/>
  <c r="I34" i="25"/>
  <c r="J34" i="25" s="1"/>
  <c r="K34" i="25" s="1"/>
  <c r="L34" i="25" s="1"/>
  <c r="I97" i="25"/>
  <c r="I65" i="25"/>
  <c r="I33" i="25"/>
  <c r="I90" i="25"/>
  <c r="I58" i="25"/>
  <c r="I26" i="25"/>
  <c r="I108" i="25"/>
  <c r="I89" i="25"/>
  <c r="I57" i="25"/>
  <c r="I25" i="25"/>
  <c r="L66" i="12"/>
  <c r="L18" i="12"/>
  <c r="L36" i="12"/>
  <c r="L13" i="12"/>
  <c r="L9" i="13"/>
  <c r="L10" i="13"/>
  <c r="L25" i="13"/>
  <c r="L53" i="14"/>
  <c r="L8" i="14"/>
  <c r="L47" i="14"/>
  <c r="I104" i="25"/>
  <c r="J104" i="25" s="1"/>
  <c r="K104" i="25" s="1"/>
  <c r="L104" i="25" s="1"/>
  <c r="I96" i="25"/>
  <c r="J96" i="25" s="1"/>
  <c r="K96" i="25" s="1"/>
  <c r="L96" i="25" s="1"/>
  <c r="I88" i="25"/>
  <c r="I80" i="25"/>
  <c r="J80" i="25" s="1"/>
  <c r="K80" i="25" s="1"/>
  <c r="L80" i="25" s="1"/>
  <c r="I72" i="25"/>
  <c r="I64" i="25"/>
  <c r="J64" i="25" s="1"/>
  <c r="K64" i="25" s="1"/>
  <c r="L64" i="25" s="1"/>
  <c r="I56" i="25"/>
  <c r="J56" i="25" s="1"/>
  <c r="K56" i="25" s="1"/>
  <c r="L56" i="25" s="1"/>
  <c r="I48" i="25"/>
  <c r="I40" i="25"/>
  <c r="I32" i="25"/>
  <c r="I24" i="25"/>
  <c r="J24" i="25" s="1"/>
  <c r="K24" i="25" s="1"/>
  <c r="L24" i="25" s="1"/>
  <c r="I16" i="25"/>
  <c r="I8" i="25"/>
  <c r="I6" i="25"/>
  <c r="J6" i="25" s="1"/>
  <c r="K6" i="25" s="1"/>
  <c r="L6" i="25" s="1"/>
  <c r="I103" i="25"/>
  <c r="J103" i="25" s="1"/>
  <c r="K103" i="25" s="1"/>
  <c r="L103" i="25" s="1"/>
  <c r="I95" i="25"/>
  <c r="J95" i="25" s="1"/>
  <c r="K95" i="25" s="1"/>
  <c r="L95" i="25" s="1"/>
  <c r="I87" i="25"/>
  <c r="J87" i="25" s="1"/>
  <c r="K87" i="25" s="1"/>
  <c r="L87" i="25" s="1"/>
  <c r="I79" i="25"/>
  <c r="J79" i="25" s="1"/>
  <c r="K79" i="25" s="1"/>
  <c r="L79" i="25" s="1"/>
  <c r="I71" i="25"/>
  <c r="J71" i="25" s="1"/>
  <c r="K71" i="25" s="1"/>
  <c r="L71" i="25" s="1"/>
  <c r="I63" i="25"/>
  <c r="I55" i="25"/>
  <c r="I47" i="25"/>
  <c r="J47" i="25" s="1"/>
  <c r="K47" i="25" s="1"/>
  <c r="L47" i="25" s="1"/>
  <c r="I39" i="25"/>
  <c r="J39" i="25" s="1"/>
  <c r="K39" i="25" s="1"/>
  <c r="L39" i="25" s="1"/>
  <c r="I31" i="25"/>
  <c r="I23" i="25"/>
  <c r="J23" i="25" s="1"/>
  <c r="K23" i="25" s="1"/>
  <c r="L23" i="25" s="1"/>
  <c r="I15" i="25"/>
  <c r="J15" i="25" s="1"/>
  <c r="K15" i="25" s="1"/>
  <c r="L15" i="25" s="1"/>
  <c r="I7" i="25"/>
  <c r="J7" i="25" s="1"/>
  <c r="K7" i="25" s="1"/>
  <c r="L7" i="25" s="1"/>
  <c r="I110" i="25"/>
  <c r="J110" i="25" s="1"/>
  <c r="K110" i="25" s="1"/>
  <c r="L110" i="25" s="1"/>
  <c r="I102" i="25"/>
  <c r="I94" i="25"/>
  <c r="I86" i="25"/>
  <c r="I78" i="25"/>
  <c r="I70" i="25"/>
  <c r="J70" i="25" s="1"/>
  <c r="K70" i="25" s="1"/>
  <c r="L70" i="25" s="1"/>
  <c r="I62" i="25"/>
  <c r="J62" i="25" s="1"/>
  <c r="K62" i="25" s="1"/>
  <c r="L62" i="25" s="1"/>
  <c r="I54" i="25"/>
  <c r="I46" i="25"/>
  <c r="J46" i="25" s="1"/>
  <c r="K46" i="25" s="1"/>
  <c r="L46" i="25" s="1"/>
  <c r="I38" i="25"/>
  <c r="J38" i="25" s="1"/>
  <c r="K38" i="25" s="1"/>
  <c r="L38" i="25" s="1"/>
  <c r="I30" i="25"/>
  <c r="I22" i="25"/>
  <c r="J22" i="25" s="1"/>
  <c r="K22" i="25" s="1"/>
  <c r="L22" i="25" s="1"/>
  <c r="I14" i="25"/>
  <c r="J14" i="25" s="1"/>
  <c r="K14" i="25" s="1"/>
  <c r="L14" i="25" s="1"/>
  <c r="I109" i="25"/>
  <c r="I101" i="25"/>
  <c r="J101" i="25" s="1"/>
  <c r="K101" i="25" s="1"/>
  <c r="L101" i="25" s="1"/>
  <c r="I93" i="25"/>
  <c r="J93" i="25" s="1"/>
  <c r="K93" i="25" s="1"/>
  <c r="L93" i="25" s="1"/>
  <c r="I85" i="25"/>
  <c r="I77" i="25"/>
  <c r="J77" i="25" s="1"/>
  <c r="K77" i="25" s="1"/>
  <c r="L77" i="25" s="1"/>
  <c r="I69" i="25"/>
  <c r="J69" i="25" s="1"/>
  <c r="K69" i="25" s="1"/>
  <c r="L69" i="25" s="1"/>
  <c r="I61" i="25"/>
  <c r="I53" i="25"/>
  <c r="J53" i="25" s="1"/>
  <c r="K53" i="25" s="1"/>
  <c r="L53" i="25" s="1"/>
  <c r="I45" i="25"/>
  <c r="J45" i="25" s="1"/>
  <c r="K45" i="25" s="1"/>
  <c r="L45" i="25" s="1"/>
  <c r="I37" i="25"/>
  <c r="I29" i="25"/>
  <c r="I21" i="25"/>
  <c r="I13" i="25"/>
  <c r="J13" i="25" s="1"/>
  <c r="K13" i="25" s="1"/>
  <c r="L13" i="25" s="1"/>
  <c r="I92" i="25"/>
  <c r="J92" i="25" s="1"/>
  <c r="K92" i="25" s="1"/>
  <c r="L92" i="25" s="1"/>
  <c r="I84" i="25"/>
  <c r="I76" i="25"/>
  <c r="I68" i="25"/>
  <c r="I60" i="25"/>
  <c r="J60" i="25" s="1"/>
  <c r="K60" i="25" s="1"/>
  <c r="L60" i="25" s="1"/>
  <c r="I52" i="25"/>
  <c r="J52" i="25" s="1"/>
  <c r="K52" i="25" s="1"/>
  <c r="L52" i="25" s="1"/>
  <c r="I44" i="25"/>
  <c r="J44" i="25" s="1"/>
  <c r="K44" i="25" s="1"/>
  <c r="L44" i="25" s="1"/>
  <c r="I36" i="25"/>
  <c r="I28" i="25"/>
  <c r="I20" i="25"/>
  <c r="I12" i="25"/>
  <c r="I99" i="25"/>
  <c r="I91" i="25"/>
  <c r="I83" i="25"/>
  <c r="I75" i="25"/>
  <c r="J75" i="25" s="1"/>
  <c r="I67" i="25"/>
  <c r="J67" i="25" s="1"/>
  <c r="K67" i="25" s="1"/>
  <c r="L67" i="25" s="1"/>
  <c r="I59" i="25"/>
  <c r="I51" i="25"/>
  <c r="I43" i="25"/>
  <c r="J43" i="25" s="1"/>
  <c r="K43" i="25" s="1"/>
  <c r="L43" i="25" s="1"/>
  <c r="I35" i="25"/>
  <c r="J35" i="25" s="1"/>
  <c r="K35" i="25" s="1"/>
  <c r="L35" i="25" s="1"/>
  <c r="I27" i="25"/>
  <c r="I19" i="25"/>
  <c r="J19" i="25" s="1"/>
  <c r="K19" i="25" s="1"/>
  <c r="L19" i="25" s="1"/>
  <c r="I264" i="24"/>
  <c r="I251" i="24"/>
  <c r="I219" i="24"/>
  <c r="I187" i="24"/>
  <c r="I155" i="24"/>
  <c r="I123" i="24"/>
  <c r="I91" i="24"/>
  <c r="I59" i="24"/>
  <c r="I27" i="24"/>
  <c r="I262" i="24"/>
  <c r="I243" i="24"/>
  <c r="I211" i="24"/>
  <c r="I179" i="24"/>
  <c r="I147" i="24"/>
  <c r="I115" i="24"/>
  <c r="I83" i="24"/>
  <c r="I51" i="24"/>
  <c r="I19" i="24"/>
  <c r="I6" i="24"/>
  <c r="I261" i="24"/>
  <c r="I237" i="24"/>
  <c r="I205" i="24"/>
  <c r="I173" i="24"/>
  <c r="I141" i="24"/>
  <c r="I109" i="24"/>
  <c r="I77" i="24"/>
  <c r="I45" i="24"/>
  <c r="I13" i="24"/>
  <c r="I269" i="24"/>
  <c r="I259" i="24"/>
  <c r="I235" i="24"/>
  <c r="I203" i="24"/>
  <c r="I171" i="24"/>
  <c r="I139" i="24"/>
  <c r="I107" i="24"/>
  <c r="I75" i="24"/>
  <c r="I43" i="24"/>
  <c r="I11" i="24"/>
  <c r="I268" i="24"/>
  <c r="I258" i="24"/>
  <c r="I229" i="24"/>
  <c r="I197" i="24"/>
  <c r="I165" i="24"/>
  <c r="I133" i="24"/>
  <c r="I101" i="24"/>
  <c r="I69" i="24"/>
  <c r="I37" i="24"/>
  <c r="I266" i="24"/>
  <c r="I253" i="24"/>
  <c r="I221" i="24"/>
  <c r="I189" i="24"/>
  <c r="I157" i="24"/>
  <c r="I125" i="24"/>
  <c r="I93" i="24"/>
  <c r="I61" i="24"/>
  <c r="I29" i="24"/>
  <c r="I250" i="24"/>
  <c r="I242" i="24"/>
  <c r="I234" i="24"/>
  <c r="I226" i="24"/>
  <c r="I218" i="24"/>
  <c r="I210" i="24"/>
  <c r="I202" i="24"/>
  <c r="I194" i="24"/>
  <c r="I186" i="24"/>
  <c r="I178" i="24"/>
  <c r="I170" i="24"/>
  <c r="I162" i="24"/>
  <c r="I154" i="24"/>
  <c r="I146" i="24"/>
  <c r="I138" i="24"/>
  <c r="I130" i="24"/>
  <c r="I122" i="24"/>
  <c r="I114" i="24"/>
  <c r="I106" i="24"/>
  <c r="I98" i="24"/>
  <c r="I90" i="24"/>
  <c r="I82" i="24"/>
  <c r="I74" i="24"/>
  <c r="I66" i="24"/>
  <c r="I58" i="24"/>
  <c r="I50" i="24"/>
  <c r="I42" i="24"/>
  <c r="I34" i="24"/>
  <c r="I26" i="24"/>
  <c r="I18" i="24"/>
  <c r="I10" i="24"/>
  <c r="I265" i="24"/>
  <c r="I257" i="24"/>
  <c r="I249" i="24"/>
  <c r="I241" i="24"/>
  <c r="I233" i="24"/>
  <c r="I225" i="24"/>
  <c r="I217" i="24"/>
  <c r="I209" i="24"/>
  <c r="I201" i="24"/>
  <c r="I193" i="24"/>
  <c r="I185" i="24"/>
  <c r="I177" i="24"/>
  <c r="I169" i="24"/>
  <c r="I161" i="24"/>
  <c r="I153" i="24"/>
  <c r="I145" i="24"/>
  <c r="I137" i="24"/>
  <c r="I129" i="24"/>
  <c r="I121" i="24"/>
  <c r="I113" i="24"/>
  <c r="I105" i="24"/>
  <c r="I97" i="24"/>
  <c r="I89" i="24"/>
  <c r="I81" i="24"/>
  <c r="I73" i="24"/>
  <c r="I65" i="24"/>
  <c r="I57" i="24"/>
  <c r="I49" i="24"/>
  <c r="I41" i="24"/>
  <c r="I33" i="24"/>
  <c r="I25" i="24"/>
  <c r="I17" i="24"/>
  <c r="I9" i="24"/>
  <c r="I248" i="24"/>
  <c r="I240" i="24"/>
  <c r="I232" i="24"/>
  <c r="I224" i="24"/>
  <c r="I216" i="24"/>
  <c r="I208" i="24"/>
  <c r="I200" i="24"/>
  <c r="I192" i="24"/>
  <c r="I184" i="24"/>
  <c r="I176" i="24"/>
  <c r="I168" i="24"/>
  <c r="I160" i="24"/>
  <c r="I152" i="24"/>
  <c r="I144" i="24"/>
  <c r="I136" i="24"/>
  <c r="I128" i="24"/>
  <c r="I120" i="24"/>
  <c r="I112" i="24"/>
  <c r="I104" i="24"/>
  <c r="I96" i="24"/>
  <c r="I88" i="24"/>
  <c r="I80" i="24"/>
  <c r="I72" i="24"/>
  <c r="I64" i="24"/>
  <c r="I56" i="24"/>
  <c r="I48" i="24"/>
  <c r="I40" i="24"/>
  <c r="I32" i="24"/>
  <c r="I24" i="24"/>
  <c r="I16" i="24"/>
  <c r="I8" i="24"/>
  <c r="I255" i="24"/>
  <c r="I247" i="24"/>
  <c r="I239" i="24"/>
  <c r="I231" i="24"/>
  <c r="I223" i="24"/>
  <c r="I215" i="24"/>
  <c r="I207" i="24"/>
  <c r="I199" i="24"/>
  <c r="I191" i="24"/>
  <c r="I183" i="24"/>
  <c r="I175" i="24"/>
  <c r="I167" i="24"/>
  <c r="I159" i="24"/>
  <c r="I151" i="24"/>
  <c r="I143" i="24"/>
  <c r="I135" i="24"/>
  <c r="I127" i="24"/>
  <c r="I119" i="24"/>
  <c r="I111" i="24"/>
  <c r="I103" i="24"/>
  <c r="I95" i="24"/>
  <c r="I87" i="24"/>
  <c r="I79" i="24"/>
  <c r="I71" i="24"/>
  <c r="I63" i="24"/>
  <c r="I55" i="24"/>
  <c r="I47" i="24"/>
  <c r="I39" i="24"/>
  <c r="I31" i="24"/>
  <c r="I23" i="24"/>
  <c r="I15" i="24"/>
  <c r="I7" i="24"/>
  <c r="I254" i="24"/>
  <c r="I246" i="24"/>
  <c r="I238" i="24"/>
  <c r="I230" i="24"/>
  <c r="I222" i="24"/>
  <c r="I214" i="24"/>
  <c r="I206" i="24"/>
  <c r="I198" i="24"/>
  <c r="I190" i="24"/>
  <c r="I182" i="24"/>
  <c r="I174" i="24"/>
  <c r="I166" i="24"/>
  <c r="I158" i="24"/>
  <c r="I150" i="24"/>
  <c r="I142" i="24"/>
  <c r="I134" i="24"/>
  <c r="I126" i="24"/>
  <c r="I118" i="24"/>
  <c r="I110" i="24"/>
  <c r="I102" i="24"/>
  <c r="I94" i="24"/>
  <c r="I86" i="24"/>
  <c r="I78" i="24"/>
  <c r="I70" i="24"/>
  <c r="I62" i="24"/>
  <c r="I54" i="24"/>
  <c r="I46" i="24"/>
  <c r="I38" i="24"/>
  <c r="I30" i="24"/>
  <c r="I22" i="24"/>
  <c r="I14" i="24"/>
  <c r="I260" i="24"/>
  <c r="I252" i="24"/>
  <c r="I244" i="24"/>
  <c r="I236" i="24"/>
  <c r="I228" i="24"/>
  <c r="I220" i="24"/>
  <c r="I212" i="24"/>
  <c r="I204" i="24"/>
  <c r="I196" i="24"/>
  <c r="I188" i="24"/>
  <c r="I180" i="24"/>
  <c r="I172" i="24"/>
  <c r="I164" i="24"/>
  <c r="I156" i="24"/>
  <c r="I148" i="24"/>
  <c r="I140" i="24"/>
  <c r="I132" i="24"/>
  <c r="I124" i="24"/>
  <c r="I116" i="24"/>
  <c r="I108" i="24"/>
  <c r="I100" i="24"/>
  <c r="I92" i="24"/>
  <c r="I84" i="24"/>
  <c r="I76" i="24"/>
  <c r="I68" i="24"/>
  <c r="I60" i="24"/>
  <c r="I52" i="24"/>
  <c r="I44" i="24"/>
  <c r="I36" i="24"/>
  <c r="I28" i="24"/>
  <c r="I20" i="24"/>
  <c r="I5" i="23"/>
  <c r="I97" i="23"/>
  <c r="I89" i="23"/>
  <c r="I81" i="23"/>
  <c r="I73" i="23"/>
  <c r="I65" i="23"/>
  <c r="I57" i="23"/>
  <c r="I49" i="23"/>
  <c r="I41" i="23"/>
  <c r="I32" i="23"/>
  <c r="I18" i="23"/>
  <c r="I103" i="23"/>
  <c r="I95" i="23"/>
  <c r="I87" i="23"/>
  <c r="I79" i="23"/>
  <c r="I71" i="23"/>
  <c r="I63" i="23"/>
  <c r="I55" i="23"/>
  <c r="I47" i="23"/>
  <c r="I39" i="23"/>
  <c r="I28" i="23"/>
  <c r="I12" i="23"/>
  <c r="I102" i="23"/>
  <c r="I94" i="23"/>
  <c r="I86" i="23"/>
  <c r="I78" i="23"/>
  <c r="I70" i="23"/>
  <c r="I62" i="23"/>
  <c r="I54" i="23"/>
  <c r="I46" i="23"/>
  <c r="I38" i="23"/>
  <c r="I27" i="23"/>
  <c r="I11" i="23"/>
  <c r="I5" i="22"/>
  <c r="I143" i="22"/>
  <c r="I135" i="22"/>
  <c r="I127" i="22"/>
  <c r="I119" i="22"/>
  <c r="I111" i="22"/>
  <c r="I103" i="22"/>
  <c r="I95" i="22"/>
  <c r="I86" i="22"/>
  <c r="I67" i="22"/>
  <c r="I44" i="22"/>
  <c r="I26" i="22"/>
  <c r="I150" i="22"/>
  <c r="I142" i="22"/>
  <c r="I134" i="22"/>
  <c r="I126" i="22"/>
  <c r="I118" i="22"/>
  <c r="I110" i="22"/>
  <c r="I102" i="22"/>
  <c r="I94" i="22"/>
  <c r="I84" i="22"/>
  <c r="I66" i="22"/>
  <c r="I43" i="22"/>
  <c r="I20" i="22"/>
  <c r="I149" i="22"/>
  <c r="I141" i="22"/>
  <c r="I133" i="22"/>
  <c r="I125" i="22"/>
  <c r="I117" i="22"/>
  <c r="I109" i="22"/>
  <c r="I101" i="22"/>
  <c r="I93" i="22"/>
  <c r="I83" i="22"/>
  <c r="I60" i="22"/>
  <c r="I42" i="22"/>
  <c r="I19" i="22"/>
  <c r="I147" i="22"/>
  <c r="I139" i="22"/>
  <c r="I131" i="22"/>
  <c r="I123" i="22"/>
  <c r="I115" i="22"/>
  <c r="I107" i="22"/>
  <c r="I99" i="22"/>
  <c r="I91" i="22"/>
  <c r="I76" i="22"/>
  <c r="I58" i="22"/>
  <c r="I35" i="22"/>
  <c r="I12" i="22"/>
  <c r="I146" i="22"/>
  <c r="I138" i="22"/>
  <c r="I130" i="22"/>
  <c r="I122" i="22"/>
  <c r="I114" i="22"/>
  <c r="I106" i="22"/>
  <c r="I98" i="22"/>
  <c r="I90" i="22"/>
  <c r="I75" i="22"/>
  <c r="I52" i="22"/>
  <c r="I34" i="22"/>
  <c r="I11" i="22"/>
  <c r="I145" i="22"/>
  <c r="I137" i="22"/>
  <c r="I129" i="22"/>
  <c r="I121" i="22"/>
  <c r="I113" i="22"/>
  <c r="I105" i="22"/>
  <c r="I97" i="22"/>
  <c r="I88" i="22"/>
  <c r="I74" i="22"/>
  <c r="I51" i="22"/>
  <c r="I28" i="22"/>
  <c r="I10" i="22"/>
  <c r="I5" i="21"/>
  <c r="I18" i="21"/>
  <c r="I16" i="21"/>
  <c r="I10" i="21"/>
  <c r="I86" i="20"/>
  <c r="I29" i="20"/>
  <c r="I76" i="20"/>
  <c r="I12" i="20"/>
  <c r="I67" i="20"/>
  <c r="I61" i="20"/>
  <c r="I51" i="20"/>
  <c r="I45" i="20"/>
  <c r="I5" i="20"/>
  <c r="I77" i="20"/>
  <c r="I62" i="20"/>
  <c r="I46" i="20"/>
  <c r="I30" i="20"/>
  <c r="I13" i="20"/>
  <c r="I85" i="20"/>
  <c r="I75" i="20"/>
  <c r="I60" i="20"/>
  <c r="I44" i="20"/>
  <c r="I28" i="20"/>
  <c r="I6" i="20"/>
  <c r="I84" i="20"/>
  <c r="I72" i="20"/>
  <c r="I59" i="20"/>
  <c r="I43" i="20"/>
  <c r="I27" i="20"/>
  <c r="I83" i="20"/>
  <c r="I70" i="20"/>
  <c r="I54" i="20"/>
  <c r="I38" i="20"/>
  <c r="I22" i="20"/>
  <c r="I80" i="20"/>
  <c r="I69" i="20"/>
  <c r="I53" i="20"/>
  <c r="I37" i="20"/>
  <c r="I21" i="20"/>
  <c r="I79" i="20"/>
  <c r="I68" i="20"/>
  <c r="I52" i="20"/>
  <c r="I36" i="20"/>
  <c r="I20" i="20"/>
  <c r="J14" i="19"/>
  <c r="J13" i="19"/>
  <c r="J7" i="19"/>
  <c r="J6" i="19"/>
  <c r="J23" i="19"/>
  <c r="J22" i="19"/>
  <c r="I18" i="17"/>
  <c r="I16" i="17"/>
  <c r="I212" i="16"/>
  <c r="I174" i="16"/>
  <c r="J174" i="16" s="1"/>
  <c r="K174" i="16" s="1"/>
  <c r="L174" i="16" s="1"/>
  <c r="I130" i="16"/>
  <c r="J130" i="16" s="1"/>
  <c r="K130" i="16" s="1"/>
  <c r="L130" i="16" s="1"/>
  <c r="I68" i="16"/>
  <c r="J68" i="16" s="1"/>
  <c r="K68" i="16" s="1"/>
  <c r="L68" i="16" s="1"/>
  <c r="I9" i="16"/>
  <c r="I198" i="16"/>
  <c r="I156" i="16"/>
  <c r="I108" i="16"/>
  <c r="J108" i="16" s="1"/>
  <c r="K108" i="16" s="1"/>
  <c r="L108" i="16" s="1"/>
  <c r="I49" i="16"/>
  <c r="J49" i="16" s="1"/>
  <c r="K49" i="16" s="1"/>
  <c r="L49" i="16" s="1"/>
  <c r="I197" i="16"/>
  <c r="J197" i="16" s="1"/>
  <c r="K197" i="16" s="1"/>
  <c r="L197" i="16" s="1"/>
  <c r="I154" i="16"/>
  <c r="I92" i="16"/>
  <c r="J92" i="16" s="1"/>
  <c r="K92" i="16" s="1"/>
  <c r="L92" i="16" s="1"/>
  <c r="I44" i="16"/>
  <c r="J44" i="16" s="1"/>
  <c r="K44" i="16" s="1"/>
  <c r="L44" i="16" s="1"/>
  <c r="I188" i="16"/>
  <c r="I153" i="16"/>
  <c r="J153" i="16" s="1"/>
  <c r="K153" i="16" s="1"/>
  <c r="L153" i="16" s="1"/>
  <c r="I90" i="16"/>
  <c r="J90" i="16" s="1"/>
  <c r="K90" i="16" s="1"/>
  <c r="L90" i="16" s="1"/>
  <c r="I28" i="16"/>
  <c r="J28" i="16" s="1"/>
  <c r="K28" i="16" s="1"/>
  <c r="L28" i="16" s="1"/>
  <c r="I5" i="16"/>
  <c r="I185" i="16"/>
  <c r="J185" i="16" s="1"/>
  <c r="K185" i="16" s="1"/>
  <c r="L185" i="16" s="1"/>
  <c r="I132" i="16"/>
  <c r="J132" i="16" s="1"/>
  <c r="K132" i="16" s="1"/>
  <c r="L132" i="16" s="1"/>
  <c r="I73" i="16"/>
  <c r="I25" i="16"/>
  <c r="I269" i="15"/>
  <c r="J269" i="15" s="1"/>
  <c r="K269" i="15" s="1"/>
  <c r="L269" i="15" s="1"/>
  <c r="I243" i="15"/>
  <c r="I214" i="15"/>
  <c r="I156" i="15"/>
  <c r="J156" i="15" s="1"/>
  <c r="K156" i="15" s="1"/>
  <c r="L156" i="15" s="1"/>
  <c r="I94" i="15"/>
  <c r="J94" i="15" s="1"/>
  <c r="K94" i="15" s="1"/>
  <c r="L94" i="15" s="1"/>
  <c r="I45" i="15"/>
  <c r="I262" i="15"/>
  <c r="J262" i="15" s="1"/>
  <c r="K262" i="15" s="1"/>
  <c r="L262" i="15" s="1"/>
  <c r="I238" i="15"/>
  <c r="J238" i="15" s="1"/>
  <c r="K238" i="15" s="1"/>
  <c r="L238" i="15" s="1"/>
  <c r="I197" i="15"/>
  <c r="J197" i="15" s="1"/>
  <c r="K197" i="15" s="1"/>
  <c r="L197" i="15" s="1"/>
  <c r="I140" i="15"/>
  <c r="J140" i="15" s="1"/>
  <c r="K140" i="15" s="1"/>
  <c r="L140" i="15" s="1"/>
  <c r="I86" i="15"/>
  <c r="J86" i="15" s="1"/>
  <c r="K86" i="15" s="1"/>
  <c r="L86" i="15" s="1"/>
  <c r="I28" i="15"/>
  <c r="J28" i="15" s="1"/>
  <c r="K28" i="15" s="1"/>
  <c r="L28" i="15" s="1"/>
  <c r="I260" i="15"/>
  <c r="I231" i="15"/>
  <c r="I196" i="15"/>
  <c r="I133" i="15"/>
  <c r="J133" i="15" s="1"/>
  <c r="K133" i="15" s="1"/>
  <c r="L133" i="15" s="1"/>
  <c r="I76" i="15"/>
  <c r="J76" i="15" s="1"/>
  <c r="K76" i="15" s="1"/>
  <c r="L76" i="15" s="1"/>
  <c r="I22" i="15"/>
  <c r="J22" i="15" s="1"/>
  <c r="K22" i="15" s="1"/>
  <c r="L22" i="15" s="1"/>
  <c r="I259" i="15"/>
  <c r="J259" i="15" s="1"/>
  <c r="K259" i="15" s="1"/>
  <c r="L259" i="15" s="1"/>
  <c r="I229" i="15"/>
  <c r="J229" i="15" s="1"/>
  <c r="K229" i="15" s="1"/>
  <c r="L229" i="15" s="1"/>
  <c r="I181" i="15"/>
  <c r="J181" i="15" s="1"/>
  <c r="K181" i="15" s="1"/>
  <c r="L181" i="15" s="1"/>
  <c r="I132" i="15"/>
  <c r="I69" i="15"/>
  <c r="J69" i="15" s="1"/>
  <c r="K69" i="15" s="1"/>
  <c r="L69" i="15" s="1"/>
  <c r="I12" i="15"/>
  <c r="J12" i="15" s="1"/>
  <c r="K12" i="15" s="1"/>
  <c r="L12" i="15" s="1"/>
  <c r="I277" i="15"/>
  <c r="J277" i="15" s="1"/>
  <c r="K277" i="15" s="1"/>
  <c r="L277" i="15" s="1"/>
  <c r="I251" i="15"/>
  <c r="J251" i="15" s="1"/>
  <c r="K251" i="15" s="1"/>
  <c r="L251" i="15" s="1"/>
  <c r="I221" i="15"/>
  <c r="I173" i="15"/>
  <c r="J173" i="15" s="1"/>
  <c r="K173" i="15" s="1"/>
  <c r="L173" i="15" s="1"/>
  <c r="I110" i="15"/>
  <c r="I53" i="15"/>
  <c r="J53" i="15" s="1"/>
  <c r="K53" i="15" s="1"/>
  <c r="L53" i="15" s="1"/>
  <c r="I271" i="15"/>
  <c r="J271" i="15" s="1"/>
  <c r="K271" i="15" s="1"/>
  <c r="L271" i="15" s="1"/>
  <c r="I248" i="15"/>
  <c r="J248" i="15" s="1"/>
  <c r="K248" i="15" s="1"/>
  <c r="L248" i="15" s="1"/>
  <c r="I215" i="15"/>
  <c r="J215" i="15" s="1"/>
  <c r="K215" i="15" s="1"/>
  <c r="L215" i="15" s="1"/>
  <c r="I158" i="15"/>
  <c r="J158" i="15" s="1"/>
  <c r="K158" i="15" s="1"/>
  <c r="L158" i="15" s="1"/>
  <c r="I109" i="15"/>
  <c r="J109" i="15" s="1"/>
  <c r="K109" i="15" s="1"/>
  <c r="L109" i="15" s="1"/>
  <c r="I46" i="15"/>
  <c r="J46" i="15" s="1"/>
  <c r="K46" i="15" s="1"/>
  <c r="L46" i="15" s="1"/>
  <c r="I29" i="14"/>
  <c r="J29" i="14" s="1"/>
  <c r="K29" i="14" s="1"/>
  <c r="I24" i="13"/>
  <c r="J24" i="13" s="1"/>
  <c r="K24" i="13" s="1"/>
  <c r="L24" i="13" s="1"/>
  <c r="I8" i="13"/>
  <c r="J8" i="13" s="1"/>
  <c r="K8" i="13" s="1"/>
  <c r="L8" i="13" s="1"/>
  <c r="I7" i="13"/>
  <c r="J7" i="13" s="1"/>
  <c r="K7" i="13" s="1"/>
  <c r="L7" i="13" s="1"/>
  <c r="I90" i="12"/>
  <c r="J90" i="12" s="1"/>
  <c r="K90" i="12" s="1"/>
  <c r="L90" i="12" s="1"/>
  <c r="I26" i="12"/>
  <c r="J26" i="12" s="1"/>
  <c r="K26" i="12" s="1"/>
  <c r="L26" i="12" s="1"/>
  <c r="I60" i="12"/>
  <c r="J60" i="12" s="1"/>
  <c r="K60" i="12" s="1"/>
  <c r="L60" i="12" s="1"/>
  <c r="I58" i="12"/>
  <c r="J58" i="12" s="1"/>
  <c r="K58" i="12" s="1"/>
  <c r="L58" i="12" s="1"/>
  <c r="I50" i="12"/>
  <c r="J50" i="12" s="1"/>
  <c r="K50" i="12" s="1"/>
  <c r="L50" i="12" s="1"/>
  <c r="I98" i="12"/>
  <c r="J98" i="12" s="1"/>
  <c r="K98" i="12" s="1"/>
  <c r="L98" i="12" s="1"/>
  <c r="I34" i="12"/>
  <c r="J34" i="12" s="1"/>
  <c r="K34" i="12" s="1"/>
  <c r="L34" i="12" s="1"/>
  <c r="I92" i="12"/>
  <c r="J92" i="12" s="1"/>
  <c r="K92" i="12" s="1"/>
  <c r="L92" i="12" s="1"/>
  <c r="I28" i="12"/>
  <c r="J28" i="12" s="1"/>
  <c r="K28" i="12" s="1"/>
  <c r="L28" i="12" s="1"/>
  <c r="I10" i="23"/>
  <c r="I33" i="23"/>
  <c r="I25" i="23"/>
  <c r="I17" i="23"/>
  <c r="I9" i="23"/>
  <c r="I31" i="23"/>
  <c r="I23" i="23"/>
  <c r="I15" i="23"/>
  <c r="I7" i="23"/>
  <c r="I22" i="23"/>
  <c r="I14" i="23"/>
  <c r="I6" i="23"/>
  <c r="I29" i="23"/>
  <c r="I21" i="23"/>
  <c r="I89" i="22"/>
  <c r="I81" i="22"/>
  <c r="I73" i="22"/>
  <c r="I65" i="22"/>
  <c r="I57" i="22"/>
  <c r="I49" i="22"/>
  <c r="I41" i="22"/>
  <c r="I33" i="22"/>
  <c r="I25" i="22"/>
  <c r="I17" i="22"/>
  <c r="I9" i="22"/>
  <c r="I80" i="22"/>
  <c r="I72" i="22"/>
  <c r="I64" i="22"/>
  <c r="I56" i="22"/>
  <c r="I48" i="22"/>
  <c r="I40" i="22"/>
  <c r="I32" i="22"/>
  <c r="I24" i="22"/>
  <c r="I16" i="22"/>
  <c r="I8" i="22"/>
  <c r="I79" i="22"/>
  <c r="I71" i="22"/>
  <c r="I63" i="22"/>
  <c r="I55" i="22"/>
  <c r="I47" i="22"/>
  <c r="I39" i="22"/>
  <c r="I31" i="22"/>
  <c r="I23" i="22"/>
  <c r="I15" i="22"/>
  <c r="I7" i="22"/>
  <c r="I78" i="22"/>
  <c r="I70" i="22"/>
  <c r="I62" i="22"/>
  <c r="I54" i="22"/>
  <c r="I46" i="22"/>
  <c r="I38" i="22"/>
  <c r="I30" i="22"/>
  <c r="I22" i="22"/>
  <c r="I14" i="22"/>
  <c r="I6" i="22"/>
  <c r="I85" i="22"/>
  <c r="I77" i="22"/>
  <c r="I69" i="22"/>
  <c r="I61" i="22"/>
  <c r="I53" i="22"/>
  <c r="I45" i="22"/>
  <c r="I37" i="22"/>
  <c r="I29" i="22"/>
  <c r="I21" i="22"/>
  <c r="I17" i="21"/>
  <c r="I9" i="21"/>
  <c r="I23" i="21"/>
  <c r="I15" i="21"/>
  <c r="I7" i="21"/>
  <c r="I22" i="21"/>
  <c r="I14" i="21"/>
  <c r="I6" i="21"/>
  <c r="I21" i="21"/>
  <c r="I13" i="21"/>
  <c r="I20" i="21"/>
  <c r="I12" i="21"/>
  <c r="I19" i="21"/>
  <c r="I19" i="20"/>
  <c r="I11" i="20"/>
  <c r="I82" i="20"/>
  <c r="I74" i="20"/>
  <c r="I66" i="20"/>
  <c r="I58" i="20"/>
  <c r="I50" i="20"/>
  <c r="I42" i="20"/>
  <c r="I34" i="20"/>
  <c r="I26" i="20"/>
  <c r="I18" i="20"/>
  <c r="I10" i="20"/>
  <c r="I81" i="20"/>
  <c r="I73" i="20"/>
  <c r="I65" i="20"/>
  <c r="I57" i="20"/>
  <c r="I49" i="20"/>
  <c r="I41" i="20"/>
  <c r="I33" i="20"/>
  <c r="I25" i="20"/>
  <c r="I17" i="20"/>
  <c r="I9" i="20"/>
  <c r="I64" i="20"/>
  <c r="I56" i="20"/>
  <c r="I48" i="20"/>
  <c r="I40" i="20"/>
  <c r="I32" i="20"/>
  <c r="I24" i="20"/>
  <c r="I16" i="20"/>
  <c r="I8" i="20"/>
  <c r="I71" i="20"/>
  <c r="I63" i="20"/>
  <c r="I55" i="20"/>
  <c r="I47" i="20"/>
  <c r="I39" i="20"/>
  <c r="I31" i="20"/>
  <c r="I23" i="20"/>
  <c r="I15" i="20"/>
  <c r="J20" i="19"/>
  <c r="J12" i="19"/>
  <c r="J19" i="19"/>
  <c r="J11" i="19"/>
  <c r="J5" i="19"/>
  <c r="J18" i="19"/>
  <c r="J10" i="19"/>
  <c r="J25" i="19"/>
  <c r="J17" i="19"/>
  <c r="J9" i="19"/>
  <c r="J24" i="19"/>
  <c r="J16" i="19"/>
  <c r="I17" i="17"/>
  <c r="I10" i="17"/>
  <c r="I9" i="17"/>
  <c r="I8" i="17"/>
  <c r="I209" i="16"/>
  <c r="J209" i="16" s="1"/>
  <c r="K209" i="16" s="1"/>
  <c r="L209" i="16" s="1"/>
  <c r="I196" i="16"/>
  <c r="I182" i="16"/>
  <c r="J182" i="16" s="1"/>
  <c r="K182" i="16" s="1"/>
  <c r="L182" i="16" s="1"/>
  <c r="I169" i="16"/>
  <c r="I148" i="16"/>
  <c r="I129" i="16"/>
  <c r="I106" i="16"/>
  <c r="J106" i="16" s="1"/>
  <c r="K106" i="16" s="1"/>
  <c r="L106" i="16" s="1"/>
  <c r="I84" i="16"/>
  <c r="J84" i="16" s="1"/>
  <c r="K84" i="16" s="1"/>
  <c r="L84" i="16" s="1"/>
  <c r="I65" i="16"/>
  <c r="J65" i="16" s="1"/>
  <c r="K65" i="16" s="1"/>
  <c r="L65" i="16" s="1"/>
  <c r="I42" i="16"/>
  <c r="J42" i="16" s="1"/>
  <c r="K42" i="16" s="1"/>
  <c r="L42" i="16" s="1"/>
  <c r="I20" i="16"/>
  <c r="J20" i="16" s="1"/>
  <c r="K20" i="16" s="1"/>
  <c r="L20" i="16" s="1"/>
  <c r="I206" i="16"/>
  <c r="I194" i="16"/>
  <c r="I181" i="16"/>
  <c r="I166" i="16"/>
  <c r="J166" i="16" s="1"/>
  <c r="K166" i="16" s="1"/>
  <c r="L166" i="16" s="1"/>
  <c r="I146" i="16"/>
  <c r="I124" i="16"/>
  <c r="J124" i="16" s="1"/>
  <c r="K124" i="16" s="1"/>
  <c r="L124" i="16" s="1"/>
  <c r="I105" i="16"/>
  <c r="I82" i="16"/>
  <c r="J82" i="16" s="1"/>
  <c r="K82" i="16" s="1"/>
  <c r="L82" i="16" s="1"/>
  <c r="I60" i="16"/>
  <c r="I41" i="16"/>
  <c r="I18" i="16"/>
  <c r="J18" i="16" s="1"/>
  <c r="K18" i="16" s="1"/>
  <c r="L18" i="16" s="1"/>
  <c r="I205" i="16"/>
  <c r="J205" i="16" s="1"/>
  <c r="K205" i="16" s="1"/>
  <c r="L205" i="16" s="1"/>
  <c r="I193" i="16"/>
  <c r="J193" i="16" s="1"/>
  <c r="K193" i="16" s="1"/>
  <c r="L193" i="16" s="1"/>
  <c r="I180" i="16"/>
  <c r="J180" i="16" s="1"/>
  <c r="K180" i="16" s="1"/>
  <c r="L180" i="16" s="1"/>
  <c r="I164" i="16"/>
  <c r="J164" i="16" s="1"/>
  <c r="K164" i="16" s="1"/>
  <c r="L164" i="16" s="1"/>
  <c r="I145" i="16"/>
  <c r="J145" i="16" s="1"/>
  <c r="K145" i="16" s="1"/>
  <c r="L145" i="16" s="1"/>
  <c r="I122" i="16"/>
  <c r="J122" i="16" s="1"/>
  <c r="K122" i="16" s="1"/>
  <c r="L122" i="16" s="1"/>
  <c r="I100" i="16"/>
  <c r="J100" i="16" s="1"/>
  <c r="K100" i="16" s="1"/>
  <c r="L100" i="16" s="1"/>
  <c r="I81" i="16"/>
  <c r="I58" i="16"/>
  <c r="I36" i="16"/>
  <c r="J36" i="16" s="1"/>
  <c r="K36" i="16" s="1"/>
  <c r="L36" i="16" s="1"/>
  <c r="I17" i="16"/>
  <c r="I204" i="16"/>
  <c r="I190" i="16"/>
  <c r="I178" i="16"/>
  <c r="J178" i="16" s="1"/>
  <c r="K178" i="16" s="1"/>
  <c r="L178" i="16" s="1"/>
  <c r="I162" i="16"/>
  <c r="I140" i="16"/>
  <c r="I121" i="16"/>
  <c r="I98" i="16"/>
  <c r="J98" i="16" s="1"/>
  <c r="K98" i="16" s="1"/>
  <c r="L98" i="16" s="1"/>
  <c r="I76" i="16"/>
  <c r="J76" i="16" s="1"/>
  <c r="K76" i="16" s="1"/>
  <c r="L76" i="16" s="1"/>
  <c r="I57" i="16"/>
  <c r="J57" i="16" s="1"/>
  <c r="K57" i="16" s="1"/>
  <c r="L57" i="16" s="1"/>
  <c r="I34" i="16"/>
  <c r="J34" i="16" s="1"/>
  <c r="K34" i="16" s="1"/>
  <c r="L34" i="16" s="1"/>
  <c r="I12" i="16"/>
  <c r="J12" i="16" s="1"/>
  <c r="K12" i="16" s="1"/>
  <c r="L12" i="16" s="1"/>
  <c r="I202" i="16"/>
  <c r="I189" i="16"/>
  <c r="J189" i="16" s="1"/>
  <c r="K189" i="16" s="1"/>
  <c r="L189" i="16" s="1"/>
  <c r="I177" i="16"/>
  <c r="I161" i="16"/>
  <c r="J161" i="16" s="1"/>
  <c r="K161" i="16" s="1"/>
  <c r="L161" i="16" s="1"/>
  <c r="I138" i="16"/>
  <c r="I116" i="16"/>
  <c r="J116" i="16" s="1"/>
  <c r="K116" i="16" s="1"/>
  <c r="L116" i="16" s="1"/>
  <c r="I97" i="16"/>
  <c r="I74" i="16"/>
  <c r="J74" i="16" s="1"/>
  <c r="K74" i="16" s="1"/>
  <c r="L74" i="16" s="1"/>
  <c r="I52" i="16"/>
  <c r="I33" i="16"/>
  <c r="I5" i="15"/>
  <c r="J5" i="15" s="1"/>
  <c r="K5" i="15" s="1"/>
  <c r="L5" i="15" s="1"/>
  <c r="I270" i="15"/>
  <c r="J270" i="15" s="1"/>
  <c r="K270" i="15" s="1"/>
  <c r="L270" i="15" s="1"/>
  <c r="I261" i="15"/>
  <c r="J261" i="15" s="1"/>
  <c r="K261" i="15" s="1"/>
  <c r="L261" i="15" s="1"/>
  <c r="I252" i="15"/>
  <c r="J252" i="15" s="1"/>
  <c r="K252" i="15" s="1"/>
  <c r="L252" i="15" s="1"/>
  <c r="I240" i="15"/>
  <c r="I230" i="15"/>
  <c r="J230" i="15" s="1"/>
  <c r="K230" i="15" s="1"/>
  <c r="L230" i="15" s="1"/>
  <c r="I220" i="15"/>
  <c r="J220" i="15" s="1"/>
  <c r="K220" i="15" s="1"/>
  <c r="L220" i="15" s="1"/>
  <c r="I198" i="15"/>
  <c r="I180" i="15"/>
  <c r="I157" i="15"/>
  <c r="I134" i="15"/>
  <c r="J134" i="15" s="1"/>
  <c r="K134" i="15" s="1"/>
  <c r="L134" i="15" s="1"/>
  <c r="I116" i="15"/>
  <c r="I93" i="15"/>
  <c r="J93" i="15" s="1"/>
  <c r="K93" i="15" s="1"/>
  <c r="L93" i="15" s="1"/>
  <c r="I70" i="15"/>
  <c r="I52" i="15"/>
  <c r="J52" i="15" s="1"/>
  <c r="K52" i="15" s="1"/>
  <c r="L52" i="15" s="1"/>
  <c r="I29" i="15"/>
  <c r="J29" i="15" s="1"/>
  <c r="K29" i="15" s="1"/>
  <c r="L29" i="15" s="1"/>
  <c r="I6" i="15"/>
  <c r="J6" i="15" s="1"/>
  <c r="K6" i="15" s="1"/>
  <c r="L6" i="15" s="1"/>
  <c r="I276" i="15"/>
  <c r="J276" i="15" s="1"/>
  <c r="K276" i="15" s="1"/>
  <c r="L276" i="15" s="1"/>
  <c r="I267" i="15"/>
  <c r="J267" i="15" s="1"/>
  <c r="K267" i="15" s="1"/>
  <c r="L267" i="15" s="1"/>
  <c r="I258" i="15"/>
  <c r="J258" i="15" s="1"/>
  <c r="K258" i="15" s="1"/>
  <c r="L258" i="15" s="1"/>
  <c r="I247" i="15"/>
  <c r="J247" i="15" s="1"/>
  <c r="K247" i="15" s="1"/>
  <c r="L247" i="15" s="1"/>
  <c r="I237" i="15"/>
  <c r="I227" i="15"/>
  <c r="J227" i="15" s="1"/>
  <c r="K227" i="15" s="1"/>
  <c r="L227" i="15" s="1"/>
  <c r="I213" i="15"/>
  <c r="J213" i="15" s="1"/>
  <c r="K213" i="15" s="1"/>
  <c r="L213" i="15" s="1"/>
  <c r="I190" i="15"/>
  <c r="I172" i="15"/>
  <c r="I149" i="15"/>
  <c r="I126" i="15"/>
  <c r="I108" i="15"/>
  <c r="J108" i="15" s="1"/>
  <c r="K108" i="15" s="1"/>
  <c r="L108" i="15" s="1"/>
  <c r="I85" i="15"/>
  <c r="I62" i="15"/>
  <c r="I44" i="15"/>
  <c r="J44" i="15" s="1"/>
  <c r="K44" i="15" s="1"/>
  <c r="L44" i="15" s="1"/>
  <c r="I21" i="15"/>
  <c r="J21" i="15" s="1"/>
  <c r="K21" i="15" s="1"/>
  <c r="L21" i="15" s="1"/>
  <c r="I275" i="15"/>
  <c r="J275" i="15" s="1"/>
  <c r="K275" i="15" s="1"/>
  <c r="L275" i="15" s="1"/>
  <c r="I266" i="15"/>
  <c r="J266" i="15" s="1"/>
  <c r="K266" i="15" s="1"/>
  <c r="L266" i="15" s="1"/>
  <c r="I256" i="15"/>
  <c r="J256" i="15" s="1"/>
  <c r="K256" i="15" s="1"/>
  <c r="L256" i="15" s="1"/>
  <c r="I246" i="15"/>
  <c r="J246" i="15" s="1"/>
  <c r="K246" i="15" s="1"/>
  <c r="L246" i="15" s="1"/>
  <c r="I236" i="15"/>
  <c r="J236" i="15" s="1"/>
  <c r="K236" i="15" s="1"/>
  <c r="L236" i="15" s="1"/>
  <c r="I224" i="15"/>
  <c r="J224" i="15" s="1"/>
  <c r="K224" i="15" s="1"/>
  <c r="L224" i="15" s="1"/>
  <c r="I212" i="15"/>
  <c r="I189" i="15"/>
  <c r="J189" i="15" s="1"/>
  <c r="K189" i="15" s="1"/>
  <c r="L189" i="15" s="1"/>
  <c r="I166" i="15"/>
  <c r="I148" i="15"/>
  <c r="J148" i="15" s="1"/>
  <c r="K148" i="15" s="1"/>
  <c r="L148" i="15" s="1"/>
  <c r="I125" i="15"/>
  <c r="J125" i="15" s="1"/>
  <c r="K125" i="15" s="1"/>
  <c r="L125" i="15" s="1"/>
  <c r="I102" i="15"/>
  <c r="I84" i="15"/>
  <c r="J84" i="15" s="1"/>
  <c r="K84" i="15" s="1"/>
  <c r="L84" i="15" s="1"/>
  <c r="I61" i="15"/>
  <c r="J61" i="15" s="1"/>
  <c r="K61" i="15" s="1"/>
  <c r="L61" i="15" s="1"/>
  <c r="I38" i="15"/>
  <c r="J38" i="15" s="1"/>
  <c r="K38" i="15" s="1"/>
  <c r="L38" i="15" s="1"/>
  <c r="I20" i="15"/>
  <c r="J20" i="15" s="1"/>
  <c r="K20" i="15" s="1"/>
  <c r="L20" i="15" s="1"/>
  <c r="I274" i="15"/>
  <c r="I264" i="15"/>
  <c r="I255" i="15"/>
  <c r="J255" i="15" s="1"/>
  <c r="K255" i="15" s="1"/>
  <c r="L255" i="15" s="1"/>
  <c r="I245" i="15"/>
  <c r="J245" i="15" s="1"/>
  <c r="K245" i="15" s="1"/>
  <c r="L245" i="15" s="1"/>
  <c r="I235" i="15"/>
  <c r="I223" i="15"/>
  <c r="I206" i="15"/>
  <c r="J206" i="15" s="1"/>
  <c r="K206" i="15" s="1"/>
  <c r="L206" i="15" s="1"/>
  <c r="I188" i="15"/>
  <c r="I165" i="15"/>
  <c r="J165" i="15" s="1"/>
  <c r="K165" i="15" s="1"/>
  <c r="L165" i="15" s="1"/>
  <c r="I142" i="15"/>
  <c r="J142" i="15" s="1"/>
  <c r="K142" i="15" s="1"/>
  <c r="L142" i="15" s="1"/>
  <c r="I124" i="15"/>
  <c r="J124" i="15" s="1"/>
  <c r="K124" i="15" s="1"/>
  <c r="L124" i="15" s="1"/>
  <c r="I101" i="15"/>
  <c r="J101" i="15" s="1"/>
  <c r="K101" i="15" s="1"/>
  <c r="L101" i="15" s="1"/>
  <c r="I78" i="15"/>
  <c r="I60" i="15"/>
  <c r="J60" i="15" s="1"/>
  <c r="K60" i="15" s="1"/>
  <c r="L60" i="15" s="1"/>
  <c r="I37" i="15"/>
  <c r="J37" i="15" s="1"/>
  <c r="K37" i="15" s="1"/>
  <c r="L37" i="15" s="1"/>
  <c r="I14" i="15"/>
  <c r="J14" i="15" s="1"/>
  <c r="K14" i="15" s="1"/>
  <c r="L14" i="15" s="1"/>
  <c r="I272" i="15"/>
  <c r="I263" i="15"/>
  <c r="J263" i="15" s="1"/>
  <c r="K263" i="15" s="1"/>
  <c r="L263" i="15" s="1"/>
  <c r="I254" i="15"/>
  <c r="J254" i="15" s="1"/>
  <c r="K254" i="15" s="1"/>
  <c r="L254" i="15" s="1"/>
  <c r="I244" i="15"/>
  <c r="J244" i="15" s="1"/>
  <c r="K244" i="15" s="1"/>
  <c r="L244" i="15" s="1"/>
  <c r="I232" i="15"/>
  <c r="J232" i="15" s="1"/>
  <c r="K232" i="15" s="1"/>
  <c r="L232" i="15" s="1"/>
  <c r="I222" i="15"/>
  <c r="J222" i="15" s="1"/>
  <c r="K222" i="15" s="1"/>
  <c r="L222" i="15" s="1"/>
  <c r="I205" i="15"/>
  <c r="J205" i="15" s="1"/>
  <c r="K205" i="15" s="1"/>
  <c r="L205" i="15" s="1"/>
  <c r="I182" i="15"/>
  <c r="I164" i="15"/>
  <c r="I141" i="15"/>
  <c r="I118" i="15"/>
  <c r="I100" i="15"/>
  <c r="I77" i="15"/>
  <c r="J77" i="15" s="1"/>
  <c r="K77" i="15" s="1"/>
  <c r="L77" i="15" s="1"/>
  <c r="I54" i="15"/>
  <c r="J54" i="15" s="1"/>
  <c r="K54" i="15" s="1"/>
  <c r="L54" i="15" s="1"/>
  <c r="I36" i="15"/>
  <c r="J36" i="15" s="1"/>
  <c r="K36" i="15" s="1"/>
  <c r="L36" i="15" s="1"/>
  <c r="I30" i="14"/>
  <c r="J30" i="14" s="1"/>
  <c r="K30" i="14" s="1"/>
  <c r="L30" i="14" s="1"/>
  <c r="I7" i="14"/>
  <c r="J7" i="14" s="1"/>
  <c r="K7" i="14" s="1"/>
  <c r="L7" i="14" s="1"/>
  <c r="I6" i="14"/>
  <c r="J6" i="14" s="1"/>
  <c r="K6" i="14" s="1"/>
  <c r="L6" i="14" s="1"/>
  <c r="I71" i="14"/>
  <c r="J71" i="14" s="1"/>
  <c r="K71" i="14" s="1"/>
  <c r="L71" i="14" s="1"/>
  <c r="I70" i="14"/>
  <c r="J70" i="14" s="1"/>
  <c r="K70" i="14" s="1"/>
  <c r="L70" i="14" s="1"/>
  <c r="I23" i="13"/>
  <c r="J23" i="13" s="1"/>
  <c r="K23" i="13" s="1"/>
  <c r="L23" i="13" s="1"/>
  <c r="I17" i="13"/>
  <c r="J17" i="13" s="1"/>
  <c r="K17" i="13" s="1"/>
  <c r="L17" i="13" s="1"/>
  <c r="I16" i="13"/>
  <c r="J16" i="13" s="1"/>
  <c r="K16" i="13" s="1"/>
  <c r="L16" i="13" s="1"/>
  <c r="I15" i="13"/>
  <c r="J15" i="13" s="1"/>
  <c r="K15" i="13" s="1"/>
  <c r="L15" i="13" s="1"/>
  <c r="I84" i="12"/>
  <c r="J84" i="12" s="1"/>
  <c r="K84" i="12" s="1"/>
  <c r="L84" i="12" s="1"/>
  <c r="I52" i="12"/>
  <c r="J52" i="12" s="1"/>
  <c r="K52" i="12" s="1"/>
  <c r="L52" i="12" s="1"/>
  <c r="I20" i="12"/>
  <c r="J20" i="12" s="1"/>
  <c r="K20" i="12" s="1"/>
  <c r="L20" i="12" s="1"/>
  <c r="I108" i="12"/>
  <c r="J108" i="12" s="1"/>
  <c r="K108" i="12" s="1"/>
  <c r="L108" i="12" s="1"/>
  <c r="I76" i="12"/>
  <c r="J76" i="12" s="1"/>
  <c r="K76" i="12" s="1"/>
  <c r="L76" i="12" s="1"/>
  <c r="I44" i="12"/>
  <c r="J44" i="12" s="1"/>
  <c r="K44" i="12" s="1"/>
  <c r="L44" i="12" s="1"/>
  <c r="I12" i="12"/>
  <c r="J12" i="12" s="1"/>
  <c r="K12" i="12" s="1"/>
  <c r="L12" i="12" s="1"/>
  <c r="I106" i="12"/>
  <c r="J106" i="12" s="1"/>
  <c r="K106" i="12" s="1"/>
  <c r="L106" i="12" s="1"/>
  <c r="I74" i="12"/>
  <c r="J74" i="12" s="1"/>
  <c r="K74" i="12" s="1"/>
  <c r="L74" i="12" s="1"/>
  <c r="I42" i="12"/>
  <c r="J42" i="12" s="1"/>
  <c r="K42" i="12" s="1"/>
  <c r="L42" i="12" s="1"/>
  <c r="I10" i="12"/>
  <c r="J10" i="12" s="1"/>
  <c r="K10" i="12" s="1"/>
  <c r="L10" i="12" s="1"/>
  <c r="I100" i="12"/>
  <c r="J100" i="12" s="1"/>
  <c r="K100" i="12" s="1"/>
  <c r="L100" i="12" s="1"/>
  <c r="I68" i="12"/>
  <c r="J68" i="12" s="1"/>
  <c r="K68" i="12" s="1"/>
  <c r="L68" i="12" s="1"/>
  <c r="J90" i="18"/>
  <c r="J79" i="18"/>
  <c r="J31" i="18"/>
  <c r="J26" i="18"/>
  <c r="J72" i="18"/>
  <c r="K72" i="18" s="1"/>
  <c r="L72" i="18" s="1"/>
  <c r="M72" i="18" s="1"/>
  <c r="J15" i="18"/>
  <c r="J71" i="18"/>
  <c r="J8" i="18"/>
  <c r="J56" i="18"/>
  <c r="J7" i="18"/>
  <c r="J104" i="18"/>
  <c r="K104" i="18" s="1"/>
  <c r="L104" i="18" s="1"/>
  <c r="M104" i="18" s="1"/>
  <c r="J50" i="18"/>
  <c r="J98" i="18"/>
  <c r="J48" i="18"/>
  <c r="K48" i="18" s="1"/>
  <c r="L48" i="18" s="1"/>
  <c r="M48" i="18" s="1"/>
  <c r="J95" i="18"/>
  <c r="J34" i="18"/>
  <c r="J96" i="18"/>
  <c r="J74" i="18"/>
  <c r="J55" i="18"/>
  <c r="J32" i="18"/>
  <c r="J10" i="18"/>
  <c r="J88" i="18"/>
  <c r="J66" i="18"/>
  <c r="J47" i="18"/>
  <c r="J24" i="18"/>
  <c r="J106" i="18"/>
  <c r="J87" i="18"/>
  <c r="J64" i="18"/>
  <c r="J42" i="18"/>
  <c r="J23" i="18"/>
  <c r="J82" i="18"/>
  <c r="J63" i="18"/>
  <c r="J40" i="18"/>
  <c r="K40" i="18" s="1"/>
  <c r="L40" i="18" s="1"/>
  <c r="M40" i="18" s="1"/>
  <c r="J18" i="18"/>
  <c r="K18" i="18" s="1"/>
  <c r="L18" i="18" s="1"/>
  <c r="M18" i="18" s="1"/>
  <c r="J103" i="18"/>
  <c r="J80" i="18"/>
  <c r="J58" i="18"/>
  <c r="J39" i="18"/>
  <c r="J16" i="18"/>
  <c r="J105" i="18"/>
  <c r="J97" i="18"/>
  <c r="J89" i="18"/>
  <c r="J81" i="18"/>
  <c r="K81" i="18" s="1"/>
  <c r="L81" i="18" s="1"/>
  <c r="M81" i="18" s="1"/>
  <c r="J73" i="18"/>
  <c r="J65" i="18"/>
  <c r="J57" i="18"/>
  <c r="J49" i="18"/>
  <c r="J41" i="18"/>
  <c r="J33" i="18"/>
  <c r="J25" i="18"/>
  <c r="J17" i="18"/>
  <c r="J9" i="18"/>
  <c r="J102" i="18"/>
  <c r="J94" i="18"/>
  <c r="J86" i="18"/>
  <c r="J78" i="18"/>
  <c r="J70" i="18"/>
  <c r="J62" i="18"/>
  <c r="K62" i="18" s="1"/>
  <c r="L62" i="18" s="1"/>
  <c r="M62" i="18" s="1"/>
  <c r="J54" i="18"/>
  <c r="J46" i="18"/>
  <c r="J38" i="18"/>
  <c r="J30" i="18"/>
  <c r="J22" i="18"/>
  <c r="J14" i="18"/>
  <c r="J6" i="18"/>
  <c r="J5" i="18"/>
  <c r="K5" i="18" s="1"/>
  <c r="L5" i="18" s="1"/>
  <c r="M5" i="18" s="1"/>
  <c r="J101" i="18"/>
  <c r="J93" i="18"/>
  <c r="J85" i="18"/>
  <c r="J77" i="18"/>
  <c r="J69" i="18"/>
  <c r="K69" i="18" s="1"/>
  <c r="L69" i="18" s="1"/>
  <c r="M69" i="18" s="1"/>
  <c r="J61" i="18"/>
  <c r="J53" i="18"/>
  <c r="J45" i="18"/>
  <c r="K45" i="18" s="1"/>
  <c r="L45" i="18" s="1"/>
  <c r="M45" i="18" s="1"/>
  <c r="J37" i="18"/>
  <c r="J29" i="18"/>
  <c r="J21" i="18"/>
  <c r="J13" i="18"/>
  <c r="K13" i="18" s="1"/>
  <c r="L13" i="18" s="1"/>
  <c r="M13" i="18" s="1"/>
  <c r="J108" i="18"/>
  <c r="J100" i="18"/>
  <c r="J92" i="18"/>
  <c r="J84" i="18"/>
  <c r="J76" i="18"/>
  <c r="J68" i="18"/>
  <c r="J60" i="18"/>
  <c r="J52" i="18"/>
  <c r="J44" i="18"/>
  <c r="J36" i="18"/>
  <c r="J28" i="18"/>
  <c r="J20" i="18"/>
  <c r="J12" i="18"/>
  <c r="J107" i="18"/>
  <c r="J99" i="18"/>
  <c r="J91" i="18"/>
  <c r="J83" i="18"/>
  <c r="J75" i="18"/>
  <c r="J67" i="18"/>
  <c r="J59" i="18"/>
  <c r="K59" i="18" s="1"/>
  <c r="L59" i="18" s="1"/>
  <c r="M59" i="18" s="1"/>
  <c r="J51" i="18"/>
  <c r="J43" i="18"/>
  <c r="J35" i="18"/>
  <c r="J27" i="18"/>
  <c r="J19" i="18"/>
  <c r="I23" i="17"/>
  <c r="I15" i="17"/>
  <c r="I7" i="17"/>
  <c r="I22" i="17"/>
  <c r="I14" i="17"/>
  <c r="I6" i="17"/>
  <c r="I21" i="17"/>
  <c r="I13" i="17"/>
  <c r="I20" i="17"/>
  <c r="I12" i="17"/>
  <c r="I19" i="17"/>
  <c r="I211" i="16"/>
  <c r="I203" i="16"/>
  <c r="J203" i="16" s="1"/>
  <c r="K203" i="16" s="1"/>
  <c r="L203" i="16" s="1"/>
  <c r="I195" i="16"/>
  <c r="J195" i="16" s="1"/>
  <c r="K195" i="16" s="1"/>
  <c r="L195" i="16" s="1"/>
  <c r="I187" i="16"/>
  <c r="J187" i="16" s="1"/>
  <c r="K187" i="16" s="1"/>
  <c r="L187" i="16" s="1"/>
  <c r="I179" i="16"/>
  <c r="I171" i="16"/>
  <c r="I163" i="16"/>
  <c r="I155" i="16"/>
  <c r="J155" i="16" s="1"/>
  <c r="K155" i="16" s="1"/>
  <c r="L155" i="16" s="1"/>
  <c r="I147" i="16"/>
  <c r="J147" i="16" s="1"/>
  <c r="K147" i="16" s="1"/>
  <c r="L147" i="16" s="1"/>
  <c r="I139" i="16"/>
  <c r="J139" i="16" s="1"/>
  <c r="K139" i="16" s="1"/>
  <c r="L139" i="16" s="1"/>
  <c r="I131" i="16"/>
  <c r="I123" i="16"/>
  <c r="I115" i="16"/>
  <c r="I107" i="16"/>
  <c r="I99" i="16"/>
  <c r="I91" i="16"/>
  <c r="I83" i="16"/>
  <c r="I75" i="16"/>
  <c r="I67" i="16"/>
  <c r="J67" i="16" s="1"/>
  <c r="K67" i="16" s="1"/>
  <c r="L67" i="16" s="1"/>
  <c r="I59" i="16"/>
  <c r="J59" i="16" s="1"/>
  <c r="K59" i="16" s="1"/>
  <c r="L59" i="16" s="1"/>
  <c r="I51" i="16"/>
  <c r="J51" i="16" s="1"/>
  <c r="K51" i="16" s="1"/>
  <c r="L51" i="16" s="1"/>
  <c r="I43" i="16"/>
  <c r="I35" i="16"/>
  <c r="I27" i="16"/>
  <c r="I19" i="16"/>
  <c r="I11" i="16"/>
  <c r="I208" i="16"/>
  <c r="I200" i="16"/>
  <c r="I192" i="16"/>
  <c r="I184" i="16"/>
  <c r="I176" i="16"/>
  <c r="J176" i="16" s="1"/>
  <c r="K176" i="16" s="1"/>
  <c r="L176" i="16" s="1"/>
  <c r="I168" i="16"/>
  <c r="J168" i="16" s="1"/>
  <c r="K168" i="16" s="1"/>
  <c r="L168" i="16" s="1"/>
  <c r="I160" i="16"/>
  <c r="I152" i="16"/>
  <c r="I144" i="16"/>
  <c r="I136" i="16"/>
  <c r="I128" i="16"/>
  <c r="J128" i="16" s="1"/>
  <c r="K128" i="16" s="1"/>
  <c r="L128" i="16" s="1"/>
  <c r="I120" i="16"/>
  <c r="J120" i="16" s="1"/>
  <c r="K120" i="16" s="1"/>
  <c r="L120" i="16" s="1"/>
  <c r="I112" i="16"/>
  <c r="J112" i="16" s="1"/>
  <c r="K112" i="16" s="1"/>
  <c r="L112" i="16" s="1"/>
  <c r="I104" i="16"/>
  <c r="J104" i="16" s="1"/>
  <c r="K104" i="16" s="1"/>
  <c r="L104" i="16" s="1"/>
  <c r="I96" i="16"/>
  <c r="J96" i="16" s="1"/>
  <c r="K96" i="16" s="1"/>
  <c r="L96" i="16" s="1"/>
  <c r="I88" i="16"/>
  <c r="J88" i="16" s="1"/>
  <c r="K88" i="16" s="1"/>
  <c r="L88" i="16" s="1"/>
  <c r="I80" i="16"/>
  <c r="J80" i="16" s="1"/>
  <c r="K80" i="16" s="1"/>
  <c r="L80" i="16" s="1"/>
  <c r="I72" i="16"/>
  <c r="J72" i="16" s="1"/>
  <c r="K72" i="16" s="1"/>
  <c r="L72" i="16" s="1"/>
  <c r="I64" i="16"/>
  <c r="I56" i="16"/>
  <c r="I48" i="16"/>
  <c r="I40" i="16"/>
  <c r="J40" i="16" s="1"/>
  <c r="K40" i="16" s="1"/>
  <c r="L40" i="16" s="1"/>
  <c r="I32" i="16"/>
  <c r="J32" i="16" s="1"/>
  <c r="K32" i="16" s="1"/>
  <c r="L32" i="16" s="1"/>
  <c r="I24" i="16"/>
  <c r="J24" i="16" s="1"/>
  <c r="K24" i="16" s="1"/>
  <c r="L24" i="16" s="1"/>
  <c r="I16" i="16"/>
  <c r="J16" i="16" s="1"/>
  <c r="K16" i="16" s="1"/>
  <c r="L16" i="16" s="1"/>
  <c r="I8" i="16"/>
  <c r="J8" i="16" s="1"/>
  <c r="K8" i="16" s="1"/>
  <c r="L8" i="16" s="1"/>
  <c r="I207" i="16"/>
  <c r="J207" i="16" s="1"/>
  <c r="K207" i="16" s="1"/>
  <c r="L207" i="16" s="1"/>
  <c r="I199" i="16"/>
  <c r="J199" i="16" s="1"/>
  <c r="K199" i="16" s="1"/>
  <c r="L199" i="16" s="1"/>
  <c r="I191" i="16"/>
  <c r="J191" i="16" s="1"/>
  <c r="K191" i="16" s="1"/>
  <c r="L191" i="16" s="1"/>
  <c r="I183" i="16"/>
  <c r="J183" i="16" s="1"/>
  <c r="K183" i="16" s="1"/>
  <c r="L183" i="16" s="1"/>
  <c r="I175" i="16"/>
  <c r="I167" i="16"/>
  <c r="I159" i="16"/>
  <c r="J159" i="16" s="1"/>
  <c r="K159" i="16" s="1"/>
  <c r="L159" i="16" s="1"/>
  <c r="I151" i="16"/>
  <c r="J151" i="16" s="1"/>
  <c r="K151" i="16" s="1"/>
  <c r="L151" i="16" s="1"/>
  <c r="I143" i="16"/>
  <c r="J143" i="16" s="1"/>
  <c r="K143" i="16" s="1"/>
  <c r="L143" i="16" s="1"/>
  <c r="I135" i="16"/>
  <c r="J135" i="16" s="1"/>
  <c r="K135" i="16" s="1"/>
  <c r="L135" i="16" s="1"/>
  <c r="I127" i="16"/>
  <c r="I119" i="16"/>
  <c r="I111" i="16"/>
  <c r="I103" i="16"/>
  <c r="I95" i="16"/>
  <c r="I87" i="16"/>
  <c r="I79" i="16"/>
  <c r="I71" i="16"/>
  <c r="I63" i="16"/>
  <c r="J63" i="16" s="1"/>
  <c r="K63" i="16" s="1"/>
  <c r="L63" i="16" s="1"/>
  <c r="I55" i="16"/>
  <c r="J55" i="16" s="1"/>
  <c r="K55" i="16" s="1"/>
  <c r="L55" i="16" s="1"/>
  <c r="I47" i="16"/>
  <c r="J47" i="16" s="1"/>
  <c r="K47" i="16" s="1"/>
  <c r="L47" i="16" s="1"/>
  <c r="I39" i="16"/>
  <c r="I31" i="16"/>
  <c r="I23" i="16"/>
  <c r="I15" i="16"/>
  <c r="I7" i="16"/>
  <c r="I158" i="16"/>
  <c r="I150" i="16"/>
  <c r="I142" i="16"/>
  <c r="I134" i="16"/>
  <c r="I126" i="16"/>
  <c r="J126" i="16" s="1"/>
  <c r="K126" i="16" s="1"/>
  <c r="L126" i="16" s="1"/>
  <c r="I118" i="16"/>
  <c r="J118" i="16" s="1"/>
  <c r="K118" i="16" s="1"/>
  <c r="L118" i="16" s="1"/>
  <c r="I110" i="16"/>
  <c r="J110" i="16" s="1"/>
  <c r="K110" i="16" s="1"/>
  <c r="L110" i="16" s="1"/>
  <c r="I102" i="16"/>
  <c r="J102" i="16" s="1"/>
  <c r="K102" i="16" s="1"/>
  <c r="L102" i="16" s="1"/>
  <c r="I94" i="16"/>
  <c r="J94" i="16" s="1"/>
  <c r="K94" i="16" s="1"/>
  <c r="L94" i="16" s="1"/>
  <c r="I86" i="16"/>
  <c r="J86" i="16" s="1"/>
  <c r="K86" i="16" s="1"/>
  <c r="L86" i="16" s="1"/>
  <c r="I78" i="16"/>
  <c r="J78" i="16" s="1"/>
  <c r="K78" i="16" s="1"/>
  <c r="L78" i="16" s="1"/>
  <c r="I70" i="16"/>
  <c r="J70" i="16" s="1"/>
  <c r="K70" i="16" s="1"/>
  <c r="L70" i="16" s="1"/>
  <c r="I62" i="16"/>
  <c r="I54" i="16"/>
  <c r="I46" i="16"/>
  <c r="J46" i="16" s="1"/>
  <c r="K46" i="16" s="1"/>
  <c r="L46" i="16" s="1"/>
  <c r="I38" i="16"/>
  <c r="J38" i="16" s="1"/>
  <c r="K38" i="16" s="1"/>
  <c r="L38" i="16" s="1"/>
  <c r="I30" i="16"/>
  <c r="J30" i="16" s="1"/>
  <c r="K30" i="16" s="1"/>
  <c r="L30" i="16" s="1"/>
  <c r="I22" i="16"/>
  <c r="J22" i="16" s="1"/>
  <c r="K22" i="16" s="1"/>
  <c r="L22" i="16" s="1"/>
  <c r="I14" i="16"/>
  <c r="J14" i="16" s="1"/>
  <c r="K14" i="16" s="1"/>
  <c r="L14" i="16" s="1"/>
  <c r="I6" i="16"/>
  <c r="J6" i="16" s="1"/>
  <c r="K6" i="16" s="1"/>
  <c r="L6" i="16" s="1"/>
  <c r="I173" i="16"/>
  <c r="I165" i="16"/>
  <c r="I157" i="16"/>
  <c r="J157" i="16" s="1"/>
  <c r="K157" i="16" s="1"/>
  <c r="L157" i="16" s="1"/>
  <c r="I149" i="16"/>
  <c r="J149" i="16" s="1"/>
  <c r="K149" i="16" s="1"/>
  <c r="L149" i="16" s="1"/>
  <c r="I141" i="16"/>
  <c r="J141" i="16" s="1"/>
  <c r="K141" i="16" s="1"/>
  <c r="L141" i="16" s="1"/>
  <c r="I133" i="16"/>
  <c r="I125" i="16"/>
  <c r="I117" i="16"/>
  <c r="I109" i="16"/>
  <c r="I101" i="16"/>
  <c r="I93" i="16"/>
  <c r="I85" i="16"/>
  <c r="I77" i="16"/>
  <c r="I69" i="16"/>
  <c r="I61" i="16"/>
  <c r="J61" i="16" s="1"/>
  <c r="K61" i="16" s="1"/>
  <c r="L61" i="16" s="1"/>
  <c r="I53" i="16"/>
  <c r="J53" i="16" s="1"/>
  <c r="K53" i="16" s="1"/>
  <c r="L53" i="16" s="1"/>
  <c r="I45" i="16"/>
  <c r="I37" i="16"/>
  <c r="I29" i="16"/>
  <c r="I21" i="16"/>
  <c r="I219" i="15"/>
  <c r="J219" i="15" s="1"/>
  <c r="K219" i="15" s="1"/>
  <c r="L219" i="15" s="1"/>
  <c r="I211" i="15"/>
  <c r="J211" i="15" s="1"/>
  <c r="K211" i="15" s="1"/>
  <c r="L211" i="15" s="1"/>
  <c r="I203" i="15"/>
  <c r="J203" i="15" s="1"/>
  <c r="K203" i="15" s="1"/>
  <c r="L203" i="15" s="1"/>
  <c r="I195" i="15"/>
  <c r="J195" i="15" s="1"/>
  <c r="K195" i="15" s="1"/>
  <c r="L195" i="15" s="1"/>
  <c r="I187" i="15"/>
  <c r="J187" i="15" s="1"/>
  <c r="K187" i="15" s="1"/>
  <c r="L187" i="15" s="1"/>
  <c r="I179" i="15"/>
  <c r="J179" i="15" s="1"/>
  <c r="K179" i="15" s="1"/>
  <c r="L179" i="15" s="1"/>
  <c r="I171" i="15"/>
  <c r="J171" i="15" s="1"/>
  <c r="K171" i="15" s="1"/>
  <c r="L171" i="15" s="1"/>
  <c r="I163" i="15"/>
  <c r="J163" i="15" s="1"/>
  <c r="K163" i="15" s="1"/>
  <c r="L163" i="15" s="1"/>
  <c r="I155" i="15"/>
  <c r="I147" i="15"/>
  <c r="J147" i="15" s="1"/>
  <c r="K147" i="15" s="1"/>
  <c r="L147" i="15" s="1"/>
  <c r="I139" i="15"/>
  <c r="J139" i="15" s="1"/>
  <c r="K139" i="15" s="1"/>
  <c r="L139" i="15" s="1"/>
  <c r="I131" i="15"/>
  <c r="J131" i="15" s="1"/>
  <c r="K131" i="15" s="1"/>
  <c r="L131" i="15" s="1"/>
  <c r="I123" i="15"/>
  <c r="J123" i="15" s="1"/>
  <c r="K123" i="15" s="1"/>
  <c r="L123" i="15" s="1"/>
  <c r="I115" i="15"/>
  <c r="J115" i="15" s="1"/>
  <c r="K115" i="15" s="1"/>
  <c r="L115" i="15" s="1"/>
  <c r="I107" i="15"/>
  <c r="J107" i="15" s="1"/>
  <c r="K107" i="15" s="1"/>
  <c r="L107" i="15" s="1"/>
  <c r="I99" i="15"/>
  <c r="J99" i="15" s="1"/>
  <c r="K99" i="15" s="1"/>
  <c r="L99" i="15" s="1"/>
  <c r="I91" i="15"/>
  <c r="J91" i="15" s="1"/>
  <c r="K91" i="15" s="1"/>
  <c r="L91" i="15" s="1"/>
  <c r="I83" i="15"/>
  <c r="I75" i="15"/>
  <c r="J75" i="15" s="1"/>
  <c r="K75" i="15" s="1"/>
  <c r="L75" i="15" s="1"/>
  <c r="I67" i="15"/>
  <c r="J67" i="15" s="1"/>
  <c r="K67" i="15" s="1"/>
  <c r="L67" i="15" s="1"/>
  <c r="I59" i="15"/>
  <c r="I51" i="15"/>
  <c r="I43" i="15"/>
  <c r="I35" i="15"/>
  <c r="I27" i="15"/>
  <c r="I19" i="15"/>
  <c r="J19" i="15" s="1"/>
  <c r="K19" i="15" s="1"/>
  <c r="L19" i="15" s="1"/>
  <c r="I11" i="15"/>
  <c r="J11" i="15" s="1"/>
  <c r="K11" i="15" s="1"/>
  <c r="L11" i="15" s="1"/>
  <c r="I250" i="15"/>
  <c r="J250" i="15" s="1"/>
  <c r="K250" i="15" s="1"/>
  <c r="L250" i="15" s="1"/>
  <c r="I242" i="15"/>
  <c r="I234" i="15"/>
  <c r="J234" i="15" s="1"/>
  <c r="K234" i="15" s="1"/>
  <c r="L234" i="15" s="1"/>
  <c r="I226" i="15"/>
  <c r="J226" i="15" s="1"/>
  <c r="K226" i="15" s="1"/>
  <c r="L226" i="15" s="1"/>
  <c r="I218" i="15"/>
  <c r="J218" i="15" s="1"/>
  <c r="K218" i="15" s="1"/>
  <c r="L218" i="15" s="1"/>
  <c r="I210" i="15"/>
  <c r="I202" i="15"/>
  <c r="I194" i="15"/>
  <c r="J194" i="15" s="1"/>
  <c r="K194" i="15" s="1"/>
  <c r="L194" i="15" s="1"/>
  <c r="I186" i="15"/>
  <c r="I178" i="15"/>
  <c r="I170" i="15"/>
  <c r="J170" i="15" s="1"/>
  <c r="K170" i="15" s="1"/>
  <c r="L170" i="15" s="1"/>
  <c r="I162" i="15"/>
  <c r="J162" i="15" s="1"/>
  <c r="K162" i="15" s="1"/>
  <c r="L162" i="15" s="1"/>
  <c r="I154" i="15"/>
  <c r="J154" i="15" s="1"/>
  <c r="K154" i="15" s="1"/>
  <c r="L154" i="15" s="1"/>
  <c r="I146" i="15"/>
  <c r="J146" i="15" s="1"/>
  <c r="K146" i="15" s="1"/>
  <c r="L146" i="15" s="1"/>
  <c r="I138" i="15"/>
  <c r="I130" i="15"/>
  <c r="I122" i="15"/>
  <c r="J122" i="15" s="1"/>
  <c r="K122" i="15" s="1"/>
  <c r="L122" i="15" s="1"/>
  <c r="I114" i="15"/>
  <c r="I106" i="15"/>
  <c r="J106" i="15" s="1"/>
  <c r="K106" i="15" s="1"/>
  <c r="L106" i="15" s="1"/>
  <c r="I98" i="15"/>
  <c r="J98" i="15" s="1"/>
  <c r="K98" i="15" s="1"/>
  <c r="L98" i="15" s="1"/>
  <c r="I90" i="15"/>
  <c r="J90" i="15" s="1"/>
  <c r="K90" i="15" s="1"/>
  <c r="L90" i="15" s="1"/>
  <c r="I82" i="15"/>
  <c r="J82" i="15" s="1"/>
  <c r="K82" i="15" s="1"/>
  <c r="L82" i="15" s="1"/>
  <c r="I74" i="15"/>
  <c r="I66" i="15"/>
  <c r="I58" i="15"/>
  <c r="J58" i="15" s="1"/>
  <c r="K58" i="15" s="1"/>
  <c r="L58" i="15" s="1"/>
  <c r="I50" i="15"/>
  <c r="J50" i="15" s="1"/>
  <c r="K50" i="15" s="1"/>
  <c r="L50" i="15" s="1"/>
  <c r="I42" i="15"/>
  <c r="J42" i="15" s="1"/>
  <c r="K42" i="15" s="1"/>
  <c r="L42" i="15" s="1"/>
  <c r="I34" i="15"/>
  <c r="J34" i="15" s="1"/>
  <c r="K34" i="15" s="1"/>
  <c r="L34" i="15" s="1"/>
  <c r="I26" i="15"/>
  <c r="J26" i="15" s="1"/>
  <c r="K26" i="15" s="1"/>
  <c r="L26" i="15" s="1"/>
  <c r="I18" i="15"/>
  <c r="J18" i="15" s="1"/>
  <c r="K18" i="15" s="1"/>
  <c r="L18" i="15" s="1"/>
  <c r="I10" i="15"/>
  <c r="J10" i="15" s="1"/>
  <c r="K10" i="15" s="1"/>
  <c r="L10" i="15" s="1"/>
  <c r="I273" i="15"/>
  <c r="J273" i="15" s="1"/>
  <c r="K273" i="15" s="1"/>
  <c r="L273" i="15" s="1"/>
  <c r="I265" i="15"/>
  <c r="J265" i="15" s="1"/>
  <c r="K265" i="15" s="1"/>
  <c r="L265" i="15" s="1"/>
  <c r="I257" i="15"/>
  <c r="J257" i="15" s="1"/>
  <c r="K257" i="15" s="1"/>
  <c r="L257" i="15" s="1"/>
  <c r="I249" i="15"/>
  <c r="J249" i="15" s="1"/>
  <c r="K249" i="15" s="1"/>
  <c r="L249" i="15" s="1"/>
  <c r="I241" i="15"/>
  <c r="I233" i="15"/>
  <c r="I225" i="15"/>
  <c r="I217" i="15"/>
  <c r="I209" i="15"/>
  <c r="J209" i="15" s="1"/>
  <c r="K209" i="15" s="1"/>
  <c r="L209" i="15" s="1"/>
  <c r="I201" i="15"/>
  <c r="J201" i="15" s="1"/>
  <c r="K201" i="15" s="1"/>
  <c r="L201" i="15" s="1"/>
  <c r="I193" i="15"/>
  <c r="J193" i="15" s="1"/>
  <c r="K193" i="15" s="1"/>
  <c r="L193" i="15" s="1"/>
  <c r="I185" i="15"/>
  <c r="J185" i="15" s="1"/>
  <c r="K185" i="15" s="1"/>
  <c r="L185" i="15" s="1"/>
  <c r="I177" i="15"/>
  <c r="J177" i="15" s="1"/>
  <c r="K177" i="15" s="1"/>
  <c r="L177" i="15" s="1"/>
  <c r="I169" i="15"/>
  <c r="J169" i="15" s="1"/>
  <c r="K169" i="15" s="1"/>
  <c r="L169" i="15" s="1"/>
  <c r="I161" i="15"/>
  <c r="J161" i="15" s="1"/>
  <c r="K161" i="15" s="1"/>
  <c r="L161" i="15" s="1"/>
  <c r="I153" i="15"/>
  <c r="I145" i="15"/>
  <c r="J145" i="15" s="1"/>
  <c r="K145" i="15" s="1"/>
  <c r="L145" i="15" s="1"/>
  <c r="I137" i="15"/>
  <c r="J137" i="15" s="1"/>
  <c r="K137" i="15" s="1"/>
  <c r="L137" i="15" s="1"/>
  <c r="I129" i="15"/>
  <c r="J129" i="15" s="1"/>
  <c r="K129" i="15" s="1"/>
  <c r="L129" i="15" s="1"/>
  <c r="I121" i="15"/>
  <c r="J121" i="15" s="1"/>
  <c r="K121" i="15" s="1"/>
  <c r="L121" i="15" s="1"/>
  <c r="I113" i="15"/>
  <c r="J113" i="15" s="1"/>
  <c r="K113" i="15" s="1"/>
  <c r="L113" i="15" s="1"/>
  <c r="I105" i="15"/>
  <c r="J105" i="15" s="1"/>
  <c r="K105" i="15" s="1"/>
  <c r="L105" i="15" s="1"/>
  <c r="I97" i="15"/>
  <c r="J97" i="15" s="1"/>
  <c r="K97" i="15" s="1"/>
  <c r="L97" i="15" s="1"/>
  <c r="I89" i="15"/>
  <c r="I81" i="15"/>
  <c r="I73" i="15"/>
  <c r="J73" i="15" s="1"/>
  <c r="K73" i="15" s="1"/>
  <c r="L73" i="15" s="1"/>
  <c r="I65" i="15"/>
  <c r="J65" i="15" s="1"/>
  <c r="K65" i="15" s="1"/>
  <c r="L65" i="15" s="1"/>
  <c r="I57" i="15"/>
  <c r="I49" i="15"/>
  <c r="I41" i="15"/>
  <c r="I33" i="15"/>
  <c r="J33" i="15" s="1"/>
  <c r="K33" i="15" s="1"/>
  <c r="L33" i="15" s="1"/>
  <c r="I25" i="15"/>
  <c r="I17" i="15"/>
  <c r="J17" i="15" s="1"/>
  <c r="K17" i="15" s="1"/>
  <c r="L17" i="15" s="1"/>
  <c r="I9" i="15"/>
  <c r="I216" i="15"/>
  <c r="J216" i="15" s="1"/>
  <c r="K216" i="15" s="1"/>
  <c r="L216" i="15" s="1"/>
  <c r="I208" i="15"/>
  <c r="J208" i="15" s="1"/>
  <c r="K208" i="15" s="1"/>
  <c r="L208" i="15" s="1"/>
  <c r="I200" i="15"/>
  <c r="I192" i="15"/>
  <c r="I184" i="15"/>
  <c r="I176" i="15"/>
  <c r="I168" i="15"/>
  <c r="J168" i="15" s="1"/>
  <c r="K168" i="15" s="1"/>
  <c r="L168" i="15" s="1"/>
  <c r="I160" i="15"/>
  <c r="J160" i="15" s="1"/>
  <c r="K160" i="15" s="1"/>
  <c r="L160" i="15" s="1"/>
  <c r="I152" i="15"/>
  <c r="J152" i="15" s="1"/>
  <c r="K152" i="15" s="1"/>
  <c r="L152" i="15" s="1"/>
  <c r="I144" i="15"/>
  <c r="J144" i="15" s="1"/>
  <c r="K144" i="15" s="1"/>
  <c r="L144" i="15" s="1"/>
  <c r="I136" i="15"/>
  <c r="I128" i="15"/>
  <c r="I120" i="15"/>
  <c r="I112" i="15"/>
  <c r="I104" i="15"/>
  <c r="I96" i="15"/>
  <c r="J96" i="15" s="1"/>
  <c r="K96" i="15" s="1"/>
  <c r="L96" i="15" s="1"/>
  <c r="I88" i="15"/>
  <c r="J88" i="15" s="1"/>
  <c r="K88" i="15" s="1"/>
  <c r="L88" i="15" s="1"/>
  <c r="I80" i="15"/>
  <c r="I72" i="15"/>
  <c r="J72" i="15" s="1"/>
  <c r="K72" i="15" s="1"/>
  <c r="L72" i="15" s="1"/>
  <c r="I64" i="15"/>
  <c r="I56" i="15"/>
  <c r="J56" i="15" s="1"/>
  <c r="K56" i="15" s="1"/>
  <c r="L56" i="15" s="1"/>
  <c r="I48" i="15"/>
  <c r="J48" i="15" s="1"/>
  <c r="K48" i="15" s="1"/>
  <c r="L48" i="15" s="1"/>
  <c r="I40" i="15"/>
  <c r="J40" i="15" s="1"/>
  <c r="K40" i="15" s="1"/>
  <c r="L40" i="15" s="1"/>
  <c r="I32" i="15"/>
  <c r="J32" i="15" s="1"/>
  <c r="K32" i="15" s="1"/>
  <c r="L32" i="15" s="1"/>
  <c r="I24" i="15"/>
  <c r="J24" i="15" s="1"/>
  <c r="K24" i="15" s="1"/>
  <c r="L24" i="15" s="1"/>
  <c r="I16" i="15"/>
  <c r="J16" i="15" s="1"/>
  <c r="K16" i="15" s="1"/>
  <c r="L16" i="15" s="1"/>
  <c r="I8" i="15"/>
  <c r="J8" i="15" s="1"/>
  <c r="K8" i="15" s="1"/>
  <c r="L8" i="15" s="1"/>
  <c r="I207" i="15"/>
  <c r="J207" i="15" s="1"/>
  <c r="K207" i="15" s="1"/>
  <c r="L207" i="15" s="1"/>
  <c r="I199" i="15"/>
  <c r="J199" i="15" s="1"/>
  <c r="K199" i="15" s="1"/>
  <c r="L199" i="15" s="1"/>
  <c r="I191" i="15"/>
  <c r="J191" i="15" s="1"/>
  <c r="K191" i="15" s="1"/>
  <c r="L191" i="15" s="1"/>
  <c r="I183" i="15"/>
  <c r="J183" i="15" s="1"/>
  <c r="K183" i="15" s="1"/>
  <c r="L183" i="15" s="1"/>
  <c r="I175" i="15"/>
  <c r="J175" i="15" s="1"/>
  <c r="K175" i="15" s="1"/>
  <c r="L175" i="15" s="1"/>
  <c r="I167" i="15"/>
  <c r="J167" i="15" s="1"/>
  <c r="K167" i="15" s="1"/>
  <c r="L167" i="15" s="1"/>
  <c r="I159" i="15"/>
  <c r="I151" i="15"/>
  <c r="I143" i="15"/>
  <c r="J143" i="15" s="1"/>
  <c r="K143" i="15" s="1"/>
  <c r="L143" i="15" s="1"/>
  <c r="I135" i="15"/>
  <c r="J135" i="15" s="1"/>
  <c r="K135" i="15" s="1"/>
  <c r="L135" i="15" s="1"/>
  <c r="I127" i="15"/>
  <c r="J127" i="15" s="1"/>
  <c r="K127" i="15" s="1"/>
  <c r="L127" i="15" s="1"/>
  <c r="I119" i="15"/>
  <c r="J119" i="15" s="1"/>
  <c r="K119" i="15" s="1"/>
  <c r="L119" i="15" s="1"/>
  <c r="I111" i="15"/>
  <c r="J111" i="15" s="1"/>
  <c r="K111" i="15" s="1"/>
  <c r="L111" i="15" s="1"/>
  <c r="I103" i="15"/>
  <c r="J103" i="15" s="1"/>
  <c r="K103" i="15" s="1"/>
  <c r="L103" i="15" s="1"/>
  <c r="I95" i="15"/>
  <c r="I87" i="15"/>
  <c r="I79" i="15"/>
  <c r="J79" i="15" s="1"/>
  <c r="K79" i="15" s="1"/>
  <c r="L79" i="15" s="1"/>
  <c r="I71" i="15"/>
  <c r="J71" i="15" s="1"/>
  <c r="K71" i="15" s="1"/>
  <c r="L71" i="15" s="1"/>
  <c r="I63" i="15"/>
  <c r="J63" i="15" s="1"/>
  <c r="K63" i="15" s="1"/>
  <c r="L63" i="15" s="1"/>
  <c r="I55" i="15"/>
  <c r="I47" i="15"/>
  <c r="J47" i="15" s="1"/>
  <c r="K47" i="15" s="1"/>
  <c r="L47" i="15" s="1"/>
  <c r="I39" i="15"/>
  <c r="J39" i="15" s="1"/>
  <c r="K39" i="15" s="1"/>
  <c r="L39" i="15" s="1"/>
  <c r="I31" i="15"/>
  <c r="I23" i="15"/>
  <c r="J23" i="15" s="1"/>
  <c r="K23" i="15" s="1"/>
  <c r="L23" i="15" s="1"/>
  <c r="I15" i="15"/>
  <c r="J15" i="15" s="1"/>
  <c r="K15" i="15" s="1"/>
  <c r="L15" i="15" s="1"/>
  <c r="I69" i="14"/>
  <c r="J69" i="14" s="1"/>
  <c r="K69" i="14" s="1"/>
  <c r="L69" i="14" s="1"/>
  <c r="I46" i="14"/>
  <c r="J46" i="14" s="1"/>
  <c r="K46" i="14" s="1"/>
  <c r="L46" i="14" s="1"/>
  <c r="I23" i="14"/>
  <c r="J23" i="14" s="1"/>
  <c r="K23" i="14" s="1"/>
  <c r="L23" i="14" s="1"/>
  <c r="I63" i="14"/>
  <c r="J63" i="14" s="1"/>
  <c r="K63" i="14" s="1"/>
  <c r="L63" i="14" s="1"/>
  <c r="I45" i="14"/>
  <c r="J45" i="14" s="1"/>
  <c r="K45" i="14" s="1"/>
  <c r="I22" i="14"/>
  <c r="J22" i="14" s="1"/>
  <c r="K22" i="14" s="1"/>
  <c r="L22" i="14" s="1"/>
  <c r="I62" i="14"/>
  <c r="J62" i="14" s="1"/>
  <c r="K62" i="14" s="1"/>
  <c r="L62" i="14" s="1"/>
  <c r="I39" i="14"/>
  <c r="J39" i="14" s="1"/>
  <c r="K39" i="14" s="1"/>
  <c r="L39" i="14" s="1"/>
  <c r="I21" i="14"/>
  <c r="J21" i="14" s="1"/>
  <c r="K21" i="14" s="1"/>
  <c r="L21" i="14" s="1"/>
  <c r="I79" i="14"/>
  <c r="J79" i="14" s="1"/>
  <c r="K79" i="14" s="1"/>
  <c r="L79" i="14" s="1"/>
  <c r="I61" i="14"/>
  <c r="J61" i="14" s="1"/>
  <c r="K61" i="14" s="1"/>
  <c r="I38" i="14"/>
  <c r="J38" i="14" s="1"/>
  <c r="K38" i="14" s="1"/>
  <c r="L38" i="14" s="1"/>
  <c r="I15" i="14"/>
  <c r="J15" i="14" s="1"/>
  <c r="K15" i="14" s="1"/>
  <c r="L15" i="14" s="1"/>
  <c r="I78" i="14"/>
  <c r="J78" i="14" s="1"/>
  <c r="K78" i="14" s="1"/>
  <c r="L78" i="14" s="1"/>
  <c r="I55" i="14"/>
  <c r="J55" i="14" s="1"/>
  <c r="K55" i="14" s="1"/>
  <c r="L55" i="14" s="1"/>
  <c r="I37" i="14"/>
  <c r="J37" i="14" s="1"/>
  <c r="K37" i="14" s="1"/>
  <c r="L37" i="14" s="1"/>
  <c r="I14" i="14"/>
  <c r="J14" i="14" s="1"/>
  <c r="K14" i="14" s="1"/>
  <c r="L14" i="14" s="1"/>
  <c r="I77" i="14"/>
  <c r="J77" i="14" s="1"/>
  <c r="K77" i="14" s="1"/>
  <c r="L77" i="14" s="1"/>
  <c r="I54" i="14"/>
  <c r="J54" i="14" s="1"/>
  <c r="K54" i="14" s="1"/>
  <c r="L54" i="14" s="1"/>
  <c r="I31" i="14"/>
  <c r="J31" i="14" s="1"/>
  <c r="K31" i="14" s="1"/>
  <c r="L31" i="14" s="1"/>
  <c r="I13" i="14"/>
  <c r="J13" i="14" s="1"/>
  <c r="K13" i="14" s="1"/>
  <c r="I76" i="14"/>
  <c r="J76" i="14" s="1"/>
  <c r="K76" i="14" s="1"/>
  <c r="L76" i="14" s="1"/>
  <c r="I68" i="14"/>
  <c r="J68" i="14" s="1"/>
  <c r="K68" i="14" s="1"/>
  <c r="L68" i="14" s="1"/>
  <c r="I60" i="14"/>
  <c r="J60" i="14" s="1"/>
  <c r="K60" i="14" s="1"/>
  <c r="L60" i="14" s="1"/>
  <c r="I52" i="14"/>
  <c r="J52" i="14" s="1"/>
  <c r="K52" i="14" s="1"/>
  <c r="L52" i="14" s="1"/>
  <c r="I44" i="14"/>
  <c r="J44" i="14" s="1"/>
  <c r="K44" i="14" s="1"/>
  <c r="L44" i="14" s="1"/>
  <c r="I36" i="14"/>
  <c r="J36" i="14" s="1"/>
  <c r="K36" i="14" s="1"/>
  <c r="L36" i="14" s="1"/>
  <c r="I28" i="14"/>
  <c r="J28" i="14" s="1"/>
  <c r="K28" i="14" s="1"/>
  <c r="L28" i="14" s="1"/>
  <c r="I20" i="14"/>
  <c r="J20" i="14" s="1"/>
  <c r="K20" i="14" s="1"/>
  <c r="L20" i="14" s="1"/>
  <c r="I12" i="14"/>
  <c r="J12" i="14" s="1"/>
  <c r="K12" i="14" s="1"/>
  <c r="L12" i="14" s="1"/>
  <c r="I5" i="14"/>
  <c r="J5" i="14" s="1"/>
  <c r="K5" i="14" s="1"/>
  <c r="L5" i="14" s="1"/>
  <c r="I75" i="14"/>
  <c r="J75" i="14" s="1"/>
  <c r="K75" i="14" s="1"/>
  <c r="L75" i="14" s="1"/>
  <c r="I67" i="14"/>
  <c r="J67" i="14" s="1"/>
  <c r="K67" i="14" s="1"/>
  <c r="L67" i="14" s="1"/>
  <c r="I59" i="14"/>
  <c r="J59" i="14" s="1"/>
  <c r="K59" i="14" s="1"/>
  <c r="L59" i="14" s="1"/>
  <c r="I51" i="14"/>
  <c r="J51" i="14" s="1"/>
  <c r="K51" i="14" s="1"/>
  <c r="L51" i="14" s="1"/>
  <c r="I43" i="14"/>
  <c r="J43" i="14" s="1"/>
  <c r="K43" i="14" s="1"/>
  <c r="L43" i="14" s="1"/>
  <c r="I35" i="14"/>
  <c r="J35" i="14" s="1"/>
  <c r="K35" i="14" s="1"/>
  <c r="L35" i="14" s="1"/>
  <c r="I27" i="14"/>
  <c r="J27" i="14" s="1"/>
  <c r="K27" i="14" s="1"/>
  <c r="L27" i="14" s="1"/>
  <c r="I19" i="14"/>
  <c r="J19" i="14" s="1"/>
  <c r="K19" i="14" s="1"/>
  <c r="L19" i="14" s="1"/>
  <c r="I11" i="14"/>
  <c r="J11" i="14" s="1"/>
  <c r="K11" i="14" s="1"/>
  <c r="L11" i="14" s="1"/>
  <c r="I82" i="14"/>
  <c r="J82" i="14" s="1"/>
  <c r="K82" i="14" s="1"/>
  <c r="L82" i="14" s="1"/>
  <c r="I74" i="14"/>
  <c r="J74" i="14" s="1"/>
  <c r="K74" i="14" s="1"/>
  <c r="L74" i="14" s="1"/>
  <c r="I66" i="14"/>
  <c r="J66" i="14" s="1"/>
  <c r="K66" i="14" s="1"/>
  <c r="L66" i="14" s="1"/>
  <c r="I58" i="14"/>
  <c r="J58" i="14" s="1"/>
  <c r="K58" i="14" s="1"/>
  <c r="L58" i="14" s="1"/>
  <c r="I50" i="14"/>
  <c r="J50" i="14" s="1"/>
  <c r="K50" i="14" s="1"/>
  <c r="L50" i="14" s="1"/>
  <c r="I42" i="14"/>
  <c r="J42" i="14" s="1"/>
  <c r="K42" i="14" s="1"/>
  <c r="L42" i="14" s="1"/>
  <c r="I34" i="14"/>
  <c r="J34" i="14" s="1"/>
  <c r="K34" i="14" s="1"/>
  <c r="L34" i="14" s="1"/>
  <c r="I26" i="14"/>
  <c r="J26" i="14" s="1"/>
  <c r="K26" i="14" s="1"/>
  <c r="L26" i="14" s="1"/>
  <c r="I18" i="14"/>
  <c r="J18" i="14" s="1"/>
  <c r="K18" i="14" s="1"/>
  <c r="L18" i="14" s="1"/>
  <c r="I10" i="14"/>
  <c r="J10" i="14" s="1"/>
  <c r="K10" i="14" s="1"/>
  <c r="L10" i="14" s="1"/>
  <c r="I81" i="14"/>
  <c r="J81" i="14" s="1"/>
  <c r="K81" i="14" s="1"/>
  <c r="L81" i="14" s="1"/>
  <c r="I73" i="14"/>
  <c r="J73" i="14" s="1"/>
  <c r="K73" i="14" s="1"/>
  <c r="L73" i="14" s="1"/>
  <c r="I65" i="14"/>
  <c r="J65" i="14" s="1"/>
  <c r="K65" i="14" s="1"/>
  <c r="L65" i="14" s="1"/>
  <c r="I57" i="14"/>
  <c r="J57" i="14" s="1"/>
  <c r="K57" i="14" s="1"/>
  <c r="L57" i="14" s="1"/>
  <c r="I49" i="14"/>
  <c r="J49" i="14" s="1"/>
  <c r="K49" i="14" s="1"/>
  <c r="L49" i="14" s="1"/>
  <c r="I41" i="14"/>
  <c r="J41" i="14" s="1"/>
  <c r="K41" i="14" s="1"/>
  <c r="L41" i="14" s="1"/>
  <c r="I33" i="14"/>
  <c r="J33" i="14" s="1"/>
  <c r="K33" i="14" s="1"/>
  <c r="L33" i="14" s="1"/>
  <c r="I25" i="14"/>
  <c r="J25" i="14" s="1"/>
  <c r="K25" i="14" s="1"/>
  <c r="L25" i="14" s="1"/>
  <c r="I17" i="14"/>
  <c r="J17" i="14" s="1"/>
  <c r="K17" i="14" s="1"/>
  <c r="L17" i="14" s="1"/>
  <c r="I9" i="14"/>
  <c r="J9" i="14" s="1"/>
  <c r="K9" i="14" s="1"/>
  <c r="L9" i="14" s="1"/>
  <c r="I80" i="14"/>
  <c r="J80" i="14" s="1"/>
  <c r="K80" i="14" s="1"/>
  <c r="L80" i="14" s="1"/>
  <c r="I72" i="14"/>
  <c r="J72" i="14" s="1"/>
  <c r="K72" i="14" s="1"/>
  <c r="L72" i="14" s="1"/>
  <c r="I64" i="14"/>
  <c r="J64" i="14" s="1"/>
  <c r="K64" i="14" s="1"/>
  <c r="L64" i="14" s="1"/>
  <c r="I56" i="14"/>
  <c r="J56" i="14" s="1"/>
  <c r="K56" i="14" s="1"/>
  <c r="L56" i="14" s="1"/>
  <c r="I48" i="14"/>
  <c r="J48" i="14" s="1"/>
  <c r="K48" i="14" s="1"/>
  <c r="L48" i="14" s="1"/>
  <c r="I40" i="14"/>
  <c r="J40" i="14" s="1"/>
  <c r="K40" i="14" s="1"/>
  <c r="L40" i="14" s="1"/>
  <c r="I32" i="14"/>
  <c r="J32" i="14" s="1"/>
  <c r="K32" i="14" s="1"/>
  <c r="L32" i="14" s="1"/>
  <c r="I24" i="14"/>
  <c r="J24" i="14" s="1"/>
  <c r="K24" i="14" s="1"/>
  <c r="L24" i="14" s="1"/>
  <c r="I16" i="14"/>
  <c r="J16" i="14" s="1"/>
  <c r="K16" i="14" s="1"/>
  <c r="L16" i="14" s="1"/>
  <c r="I22" i="13"/>
  <c r="J22" i="13" s="1"/>
  <c r="K22" i="13" s="1"/>
  <c r="L22" i="13" s="1"/>
  <c r="I14" i="13"/>
  <c r="J14" i="13" s="1"/>
  <c r="K14" i="13" s="1"/>
  <c r="L14" i="13" s="1"/>
  <c r="I6" i="13"/>
  <c r="J6" i="13" s="1"/>
  <c r="K6" i="13" s="1"/>
  <c r="L6" i="13" s="1"/>
  <c r="I21" i="13"/>
  <c r="J21" i="13" s="1"/>
  <c r="K21" i="13" s="1"/>
  <c r="L21" i="13" s="1"/>
  <c r="I13" i="13"/>
  <c r="J13" i="13" s="1"/>
  <c r="K13" i="13" s="1"/>
  <c r="L13" i="13" s="1"/>
  <c r="I20" i="13"/>
  <c r="J20" i="13" s="1"/>
  <c r="K20" i="13" s="1"/>
  <c r="L20" i="13" s="1"/>
  <c r="I12" i="13"/>
  <c r="J12" i="13" s="1"/>
  <c r="K12" i="13" s="1"/>
  <c r="L12" i="13" s="1"/>
  <c r="I19" i="13"/>
  <c r="J19" i="13" s="1"/>
  <c r="K19" i="13" s="1"/>
  <c r="L19" i="13" s="1"/>
  <c r="I11" i="13"/>
  <c r="J11" i="13" s="1"/>
  <c r="K11" i="13" s="1"/>
  <c r="L11" i="13" s="1"/>
  <c r="I5" i="13"/>
  <c r="J5" i="13" s="1"/>
  <c r="K5" i="13" s="1"/>
  <c r="L5" i="13" s="1"/>
  <c r="I18" i="13"/>
  <c r="J18" i="13" s="1"/>
  <c r="K18" i="13" s="1"/>
  <c r="L18" i="13" s="1"/>
  <c r="I107" i="12"/>
  <c r="J107" i="12" s="1"/>
  <c r="K107" i="12" s="1"/>
  <c r="L107" i="12" s="1"/>
  <c r="I99" i="12"/>
  <c r="J99" i="12" s="1"/>
  <c r="K99" i="12" s="1"/>
  <c r="L99" i="12" s="1"/>
  <c r="I91" i="12"/>
  <c r="J91" i="12" s="1"/>
  <c r="K91" i="12" s="1"/>
  <c r="L91" i="12" s="1"/>
  <c r="I83" i="12"/>
  <c r="J83" i="12" s="1"/>
  <c r="K83" i="12" s="1"/>
  <c r="L83" i="12" s="1"/>
  <c r="I75" i="12"/>
  <c r="J75" i="12" s="1"/>
  <c r="K75" i="12" s="1"/>
  <c r="L75" i="12" s="1"/>
  <c r="I67" i="12"/>
  <c r="J67" i="12" s="1"/>
  <c r="K67" i="12" s="1"/>
  <c r="L67" i="12" s="1"/>
  <c r="I59" i="12"/>
  <c r="J59" i="12" s="1"/>
  <c r="K59" i="12" s="1"/>
  <c r="L59" i="12" s="1"/>
  <c r="I51" i="12"/>
  <c r="J51" i="12" s="1"/>
  <c r="K51" i="12" s="1"/>
  <c r="L51" i="12" s="1"/>
  <c r="I43" i="12"/>
  <c r="J43" i="12" s="1"/>
  <c r="K43" i="12" s="1"/>
  <c r="L43" i="12" s="1"/>
  <c r="I35" i="12"/>
  <c r="J35" i="12" s="1"/>
  <c r="K35" i="12" s="1"/>
  <c r="L35" i="12" s="1"/>
  <c r="I27" i="12"/>
  <c r="J27" i="12" s="1"/>
  <c r="K27" i="12" s="1"/>
  <c r="L27" i="12" s="1"/>
  <c r="I19" i="12"/>
  <c r="J19" i="12" s="1"/>
  <c r="K19" i="12" s="1"/>
  <c r="L19" i="12" s="1"/>
  <c r="I11" i="12"/>
  <c r="J11" i="12" s="1"/>
  <c r="K11" i="12" s="1"/>
  <c r="L11" i="12" s="1"/>
  <c r="I105" i="12"/>
  <c r="J105" i="12" s="1"/>
  <c r="K105" i="12" s="1"/>
  <c r="L105" i="12" s="1"/>
  <c r="I97" i="12"/>
  <c r="J97" i="12" s="1"/>
  <c r="K97" i="12" s="1"/>
  <c r="L97" i="12" s="1"/>
  <c r="I89" i="12"/>
  <c r="J89" i="12" s="1"/>
  <c r="K89" i="12" s="1"/>
  <c r="L89" i="12" s="1"/>
  <c r="I81" i="12"/>
  <c r="J81" i="12" s="1"/>
  <c r="K81" i="12" s="1"/>
  <c r="L81" i="12" s="1"/>
  <c r="I73" i="12"/>
  <c r="J73" i="12" s="1"/>
  <c r="K73" i="12" s="1"/>
  <c r="L73" i="12" s="1"/>
  <c r="I65" i="12"/>
  <c r="J65" i="12" s="1"/>
  <c r="K65" i="12" s="1"/>
  <c r="L65" i="12" s="1"/>
  <c r="I57" i="12"/>
  <c r="J57" i="12" s="1"/>
  <c r="K57" i="12" s="1"/>
  <c r="L57" i="12" s="1"/>
  <c r="I49" i="12"/>
  <c r="J49" i="12" s="1"/>
  <c r="K49" i="12" s="1"/>
  <c r="L49" i="12" s="1"/>
  <c r="I41" i="12"/>
  <c r="J41" i="12" s="1"/>
  <c r="K41" i="12" s="1"/>
  <c r="L41" i="12" s="1"/>
  <c r="I33" i="12"/>
  <c r="J33" i="12" s="1"/>
  <c r="K33" i="12" s="1"/>
  <c r="L33" i="12" s="1"/>
  <c r="I25" i="12"/>
  <c r="J25" i="12" s="1"/>
  <c r="K25" i="12" s="1"/>
  <c r="L25" i="12" s="1"/>
  <c r="I17" i="12"/>
  <c r="J17" i="12" s="1"/>
  <c r="K17" i="12" s="1"/>
  <c r="L17" i="12" s="1"/>
  <c r="I9" i="12"/>
  <c r="J9" i="12" s="1"/>
  <c r="K9" i="12" s="1"/>
  <c r="L9" i="12" s="1"/>
  <c r="I104" i="12"/>
  <c r="J104" i="12" s="1"/>
  <c r="K104" i="12" s="1"/>
  <c r="L104" i="12" s="1"/>
  <c r="I96" i="12"/>
  <c r="J96" i="12" s="1"/>
  <c r="K96" i="12" s="1"/>
  <c r="L96" i="12" s="1"/>
  <c r="I88" i="12"/>
  <c r="J88" i="12" s="1"/>
  <c r="K88" i="12" s="1"/>
  <c r="L88" i="12" s="1"/>
  <c r="I80" i="12"/>
  <c r="J80" i="12" s="1"/>
  <c r="K80" i="12" s="1"/>
  <c r="L80" i="12" s="1"/>
  <c r="I72" i="12"/>
  <c r="J72" i="12" s="1"/>
  <c r="K72" i="12" s="1"/>
  <c r="L72" i="12" s="1"/>
  <c r="I64" i="12"/>
  <c r="J64" i="12" s="1"/>
  <c r="K64" i="12" s="1"/>
  <c r="L64" i="12" s="1"/>
  <c r="I56" i="12"/>
  <c r="J56" i="12" s="1"/>
  <c r="K56" i="12" s="1"/>
  <c r="L56" i="12" s="1"/>
  <c r="I48" i="12"/>
  <c r="J48" i="12" s="1"/>
  <c r="K48" i="12" s="1"/>
  <c r="L48" i="12" s="1"/>
  <c r="I40" i="12"/>
  <c r="J40" i="12" s="1"/>
  <c r="K40" i="12" s="1"/>
  <c r="L40" i="12" s="1"/>
  <c r="I32" i="12"/>
  <c r="J32" i="12" s="1"/>
  <c r="K32" i="12" s="1"/>
  <c r="L32" i="12" s="1"/>
  <c r="I24" i="12"/>
  <c r="J24" i="12" s="1"/>
  <c r="K24" i="12" s="1"/>
  <c r="L24" i="12" s="1"/>
  <c r="I16" i="12"/>
  <c r="J16" i="12" s="1"/>
  <c r="K16" i="12" s="1"/>
  <c r="L16" i="12" s="1"/>
  <c r="I8" i="12"/>
  <c r="J8" i="12" s="1"/>
  <c r="K8" i="12" s="1"/>
  <c r="L8" i="12" s="1"/>
  <c r="I5" i="12"/>
  <c r="J5" i="12" s="1"/>
  <c r="K5" i="12" s="1"/>
  <c r="L5" i="12" s="1"/>
  <c r="I103" i="12"/>
  <c r="J103" i="12" s="1"/>
  <c r="K103" i="12" s="1"/>
  <c r="L103" i="12" s="1"/>
  <c r="I95" i="12"/>
  <c r="J95" i="12" s="1"/>
  <c r="K95" i="12" s="1"/>
  <c r="L95" i="12" s="1"/>
  <c r="I87" i="12"/>
  <c r="J87" i="12" s="1"/>
  <c r="K87" i="12" s="1"/>
  <c r="L87" i="12" s="1"/>
  <c r="I79" i="12"/>
  <c r="J79" i="12" s="1"/>
  <c r="K79" i="12" s="1"/>
  <c r="L79" i="12" s="1"/>
  <c r="I71" i="12"/>
  <c r="J71" i="12" s="1"/>
  <c r="K71" i="12" s="1"/>
  <c r="L71" i="12" s="1"/>
  <c r="I63" i="12"/>
  <c r="J63" i="12" s="1"/>
  <c r="K63" i="12" s="1"/>
  <c r="L63" i="12" s="1"/>
  <c r="I55" i="12"/>
  <c r="J55" i="12" s="1"/>
  <c r="K55" i="12" s="1"/>
  <c r="L55" i="12" s="1"/>
  <c r="I47" i="12"/>
  <c r="J47" i="12" s="1"/>
  <c r="K47" i="12" s="1"/>
  <c r="L47" i="12" s="1"/>
  <c r="I39" i="12"/>
  <c r="J39" i="12" s="1"/>
  <c r="K39" i="12" s="1"/>
  <c r="L39" i="12" s="1"/>
  <c r="I31" i="12"/>
  <c r="J31" i="12" s="1"/>
  <c r="K31" i="12" s="1"/>
  <c r="L31" i="12" s="1"/>
  <c r="I23" i="12"/>
  <c r="J23" i="12" s="1"/>
  <c r="K23" i="12" s="1"/>
  <c r="L23" i="12" s="1"/>
  <c r="I15" i="12"/>
  <c r="J15" i="12" s="1"/>
  <c r="K15" i="12" s="1"/>
  <c r="L15" i="12" s="1"/>
  <c r="I7" i="12"/>
  <c r="J7" i="12" s="1"/>
  <c r="K7" i="12" s="1"/>
  <c r="L7" i="12" s="1"/>
  <c r="I110" i="12"/>
  <c r="J110" i="12" s="1"/>
  <c r="K110" i="12" s="1"/>
  <c r="L110" i="12" s="1"/>
  <c r="I102" i="12"/>
  <c r="J102" i="12" s="1"/>
  <c r="K102" i="12" s="1"/>
  <c r="L102" i="12" s="1"/>
  <c r="I94" i="12"/>
  <c r="J94" i="12" s="1"/>
  <c r="K94" i="12" s="1"/>
  <c r="L94" i="12" s="1"/>
  <c r="I86" i="12"/>
  <c r="J86" i="12" s="1"/>
  <c r="K86" i="12" s="1"/>
  <c r="L86" i="12" s="1"/>
  <c r="I78" i="12"/>
  <c r="J78" i="12" s="1"/>
  <c r="K78" i="12" s="1"/>
  <c r="L78" i="12" s="1"/>
  <c r="I70" i="12"/>
  <c r="J70" i="12" s="1"/>
  <c r="K70" i="12" s="1"/>
  <c r="L70" i="12" s="1"/>
  <c r="I62" i="12"/>
  <c r="J62" i="12" s="1"/>
  <c r="K62" i="12" s="1"/>
  <c r="L62" i="12" s="1"/>
  <c r="I54" i="12"/>
  <c r="J54" i="12" s="1"/>
  <c r="K54" i="12" s="1"/>
  <c r="L54" i="12" s="1"/>
  <c r="I46" i="12"/>
  <c r="J46" i="12" s="1"/>
  <c r="K46" i="12" s="1"/>
  <c r="L46" i="12" s="1"/>
  <c r="I38" i="12"/>
  <c r="J38" i="12" s="1"/>
  <c r="K38" i="12" s="1"/>
  <c r="L38" i="12" s="1"/>
  <c r="I30" i="12"/>
  <c r="J30" i="12" s="1"/>
  <c r="K30" i="12" s="1"/>
  <c r="L30" i="12" s="1"/>
  <c r="I22" i="12"/>
  <c r="J22" i="12" s="1"/>
  <c r="K22" i="12" s="1"/>
  <c r="L22" i="12" s="1"/>
  <c r="I14" i="12"/>
  <c r="J14" i="12" s="1"/>
  <c r="K14" i="12" s="1"/>
  <c r="L14" i="12" s="1"/>
  <c r="I6" i="12"/>
  <c r="J6" i="12" s="1"/>
  <c r="K6" i="12" s="1"/>
  <c r="L6" i="12" s="1"/>
  <c r="I109" i="12"/>
  <c r="J109" i="12" s="1"/>
  <c r="K109" i="12" s="1"/>
  <c r="L109" i="12" s="1"/>
  <c r="I101" i="12"/>
  <c r="J101" i="12" s="1"/>
  <c r="K101" i="12" s="1"/>
  <c r="L101" i="12" s="1"/>
  <c r="I93" i="12"/>
  <c r="J93" i="12" s="1"/>
  <c r="K93" i="12" s="1"/>
  <c r="L93" i="12" s="1"/>
  <c r="I85" i="12"/>
  <c r="J85" i="12" s="1"/>
  <c r="K85" i="12" s="1"/>
  <c r="L85" i="12" s="1"/>
  <c r="I77" i="12"/>
  <c r="J77" i="12" s="1"/>
  <c r="K77" i="12" s="1"/>
  <c r="L77" i="12" s="1"/>
  <c r="I69" i="12"/>
  <c r="J69" i="12" s="1"/>
  <c r="K69" i="12" s="1"/>
  <c r="L69" i="12" s="1"/>
  <c r="I61" i="12"/>
  <c r="J61" i="12" s="1"/>
  <c r="K61" i="12" s="1"/>
  <c r="L61" i="12" s="1"/>
  <c r="I53" i="12"/>
  <c r="J53" i="12" s="1"/>
  <c r="K53" i="12" s="1"/>
  <c r="L53" i="12" s="1"/>
  <c r="I45" i="12"/>
  <c r="J45" i="12" s="1"/>
  <c r="K45" i="12" s="1"/>
  <c r="L45" i="12" s="1"/>
  <c r="I37" i="12"/>
  <c r="J37" i="12" s="1"/>
  <c r="K37" i="12" s="1"/>
  <c r="L37" i="12" s="1"/>
  <c r="I29" i="12"/>
  <c r="J29" i="12" s="1"/>
  <c r="K29" i="12" s="1"/>
  <c r="L29" i="12" s="1"/>
  <c r="I21" i="12"/>
  <c r="J21" i="12" s="1"/>
  <c r="K21" i="12" s="1"/>
  <c r="L21" i="12" s="1"/>
  <c r="I125" i="11"/>
  <c r="J125" i="11" s="1"/>
  <c r="K125" i="11" s="1"/>
  <c r="L125" i="11" s="1"/>
  <c r="I107" i="11"/>
  <c r="J107" i="11" s="1"/>
  <c r="K107" i="11" s="1"/>
  <c r="L107" i="11" s="1"/>
  <c r="I84" i="11"/>
  <c r="J84" i="11" s="1"/>
  <c r="K84" i="11" s="1"/>
  <c r="L84" i="11" s="1"/>
  <c r="I61" i="11"/>
  <c r="J61" i="11" s="1"/>
  <c r="K61" i="11" s="1"/>
  <c r="L61" i="11" s="1"/>
  <c r="I36" i="11"/>
  <c r="J36" i="11" s="1"/>
  <c r="K36" i="11" s="1"/>
  <c r="L36" i="11" s="1"/>
  <c r="I5" i="11"/>
  <c r="J5" i="11" s="1"/>
  <c r="K5" i="11" s="1"/>
  <c r="L5" i="11" s="1"/>
  <c r="I124" i="11"/>
  <c r="J124" i="11" s="1"/>
  <c r="K124" i="11" s="1"/>
  <c r="L124" i="11" s="1"/>
  <c r="I101" i="11"/>
  <c r="J101" i="11" s="1"/>
  <c r="K101" i="11" s="1"/>
  <c r="L101" i="11" s="1"/>
  <c r="I83" i="11"/>
  <c r="J83" i="11" s="1"/>
  <c r="K83" i="11" s="1"/>
  <c r="L83" i="11" s="1"/>
  <c r="I60" i="11"/>
  <c r="J60" i="11" s="1"/>
  <c r="K60" i="11" s="1"/>
  <c r="L60" i="11" s="1"/>
  <c r="I29" i="11"/>
  <c r="J29" i="11" s="1"/>
  <c r="K29" i="11" s="1"/>
  <c r="L29" i="11" s="1"/>
  <c r="I123" i="11"/>
  <c r="J123" i="11" s="1"/>
  <c r="K123" i="11" s="1"/>
  <c r="L123" i="11" s="1"/>
  <c r="I100" i="11"/>
  <c r="J100" i="11" s="1"/>
  <c r="K100" i="11" s="1"/>
  <c r="L100" i="11" s="1"/>
  <c r="I77" i="11"/>
  <c r="J77" i="11" s="1"/>
  <c r="K77" i="11" s="1"/>
  <c r="L77" i="11" s="1"/>
  <c r="I59" i="11"/>
  <c r="J59" i="11" s="1"/>
  <c r="K59" i="11" s="1"/>
  <c r="L59" i="11" s="1"/>
  <c r="I28" i="11"/>
  <c r="J28" i="11" s="1"/>
  <c r="K28" i="11" s="1"/>
  <c r="L28" i="11" s="1"/>
  <c r="I117" i="11"/>
  <c r="J117" i="11" s="1"/>
  <c r="K117" i="11" s="1"/>
  <c r="L117" i="11" s="1"/>
  <c r="I99" i="11"/>
  <c r="J99" i="11" s="1"/>
  <c r="K99" i="11" s="1"/>
  <c r="L99" i="11" s="1"/>
  <c r="I76" i="11"/>
  <c r="J76" i="11" s="1"/>
  <c r="K76" i="11" s="1"/>
  <c r="L76" i="11" s="1"/>
  <c r="I53" i="11"/>
  <c r="J53" i="11" s="1"/>
  <c r="K53" i="11" s="1"/>
  <c r="L53" i="11" s="1"/>
  <c r="I21" i="11"/>
  <c r="J21" i="11" s="1"/>
  <c r="K21" i="11" s="1"/>
  <c r="L21" i="11" s="1"/>
  <c r="I116" i="11"/>
  <c r="J116" i="11" s="1"/>
  <c r="K116" i="11" s="1"/>
  <c r="L116" i="11" s="1"/>
  <c r="I93" i="11"/>
  <c r="J93" i="11" s="1"/>
  <c r="K93" i="11" s="1"/>
  <c r="L93" i="11" s="1"/>
  <c r="I75" i="11"/>
  <c r="J75" i="11" s="1"/>
  <c r="K75" i="11" s="1"/>
  <c r="L75" i="11" s="1"/>
  <c r="I52" i="11"/>
  <c r="J52" i="11" s="1"/>
  <c r="K52" i="11" s="1"/>
  <c r="L52" i="11" s="1"/>
  <c r="I20" i="11"/>
  <c r="J20" i="11" s="1"/>
  <c r="K20" i="11" s="1"/>
  <c r="L20" i="11" s="1"/>
  <c r="I133" i="11"/>
  <c r="J133" i="11" s="1"/>
  <c r="K133" i="11" s="1"/>
  <c r="L133" i="11" s="1"/>
  <c r="I115" i="11"/>
  <c r="J115" i="11" s="1"/>
  <c r="K115" i="11" s="1"/>
  <c r="L115" i="11" s="1"/>
  <c r="I92" i="11"/>
  <c r="J92" i="11" s="1"/>
  <c r="K92" i="11" s="1"/>
  <c r="L92" i="11" s="1"/>
  <c r="I69" i="11"/>
  <c r="J69" i="11" s="1"/>
  <c r="K69" i="11" s="1"/>
  <c r="L69" i="11" s="1"/>
  <c r="I45" i="11"/>
  <c r="J45" i="11" s="1"/>
  <c r="K45" i="11" s="1"/>
  <c r="L45" i="11" s="1"/>
  <c r="I13" i="11"/>
  <c r="J13" i="11" s="1"/>
  <c r="K13" i="11" s="1"/>
  <c r="L13" i="11" s="1"/>
  <c r="I132" i="11"/>
  <c r="J132" i="11" s="1"/>
  <c r="K132" i="11" s="1"/>
  <c r="L132" i="11" s="1"/>
  <c r="I109" i="11"/>
  <c r="J109" i="11" s="1"/>
  <c r="K109" i="11" s="1"/>
  <c r="L109" i="11" s="1"/>
  <c r="I91" i="11"/>
  <c r="J91" i="11" s="1"/>
  <c r="K91" i="11" s="1"/>
  <c r="L91" i="11" s="1"/>
  <c r="I68" i="11"/>
  <c r="J68" i="11" s="1"/>
  <c r="K68" i="11" s="1"/>
  <c r="I44" i="11"/>
  <c r="J44" i="11" s="1"/>
  <c r="K44" i="11" s="1"/>
  <c r="L44" i="11" s="1"/>
  <c r="I12" i="11"/>
  <c r="J12" i="11" s="1"/>
  <c r="K12" i="11" s="1"/>
  <c r="L12" i="11" s="1"/>
  <c r="I131" i="11"/>
  <c r="J131" i="11" s="1"/>
  <c r="K131" i="11" s="1"/>
  <c r="L131" i="11" s="1"/>
  <c r="I108" i="11"/>
  <c r="J108" i="11" s="1"/>
  <c r="K108" i="11" s="1"/>
  <c r="L108" i="11" s="1"/>
  <c r="I85" i="11"/>
  <c r="J85" i="11" s="1"/>
  <c r="K85" i="11" s="1"/>
  <c r="L85" i="11" s="1"/>
  <c r="I67" i="11"/>
  <c r="J67" i="11" s="1"/>
  <c r="K67" i="11" s="1"/>
  <c r="L67" i="11" s="1"/>
  <c r="I37" i="11"/>
  <c r="J37" i="11" s="1"/>
  <c r="K37" i="11" s="1"/>
  <c r="L37" i="11" s="1"/>
  <c r="I51" i="11"/>
  <c r="J51" i="11" s="1"/>
  <c r="K51" i="11" s="1"/>
  <c r="L51" i="11" s="1"/>
  <c r="I43" i="11"/>
  <c r="J43" i="11" s="1"/>
  <c r="K43" i="11" s="1"/>
  <c r="L43" i="11" s="1"/>
  <c r="I35" i="11"/>
  <c r="J35" i="11" s="1"/>
  <c r="K35" i="11" s="1"/>
  <c r="L35" i="11" s="1"/>
  <c r="I27" i="11"/>
  <c r="J27" i="11" s="1"/>
  <c r="K27" i="11" s="1"/>
  <c r="L27" i="11" s="1"/>
  <c r="I19" i="11"/>
  <c r="J19" i="11" s="1"/>
  <c r="K19" i="11" s="1"/>
  <c r="L19" i="11" s="1"/>
  <c r="I11" i="11"/>
  <c r="J11" i="11" s="1"/>
  <c r="K11" i="11" s="1"/>
  <c r="I130" i="11"/>
  <c r="J130" i="11" s="1"/>
  <c r="K130" i="11" s="1"/>
  <c r="L130" i="11" s="1"/>
  <c r="I122" i="11"/>
  <c r="J122" i="11" s="1"/>
  <c r="K122" i="11" s="1"/>
  <c r="L122" i="11" s="1"/>
  <c r="I114" i="11"/>
  <c r="J114" i="11" s="1"/>
  <c r="K114" i="11" s="1"/>
  <c r="L114" i="11" s="1"/>
  <c r="I106" i="11"/>
  <c r="J106" i="11" s="1"/>
  <c r="K106" i="11" s="1"/>
  <c r="L106" i="11" s="1"/>
  <c r="I98" i="11"/>
  <c r="J98" i="11" s="1"/>
  <c r="K98" i="11" s="1"/>
  <c r="L98" i="11" s="1"/>
  <c r="I90" i="11"/>
  <c r="J90" i="11" s="1"/>
  <c r="K90" i="11" s="1"/>
  <c r="L90" i="11" s="1"/>
  <c r="I82" i="11"/>
  <c r="J82" i="11" s="1"/>
  <c r="K82" i="11" s="1"/>
  <c r="L82" i="11" s="1"/>
  <c r="I74" i="11"/>
  <c r="J74" i="11" s="1"/>
  <c r="K74" i="11" s="1"/>
  <c r="L74" i="11" s="1"/>
  <c r="I66" i="11"/>
  <c r="J66" i="11" s="1"/>
  <c r="K66" i="11" s="1"/>
  <c r="L66" i="11" s="1"/>
  <c r="I58" i="11"/>
  <c r="J58" i="11" s="1"/>
  <c r="K58" i="11" s="1"/>
  <c r="L58" i="11" s="1"/>
  <c r="I50" i="11"/>
  <c r="J50" i="11" s="1"/>
  <c r="K50" i="11" s="1"/>
  <c r="L50" i="11" s="1"/>
  <c r="I42" i="11"/>
  <c r="J42" i="11" s="1"/>
  <c r="K42" i="11" s="1"/>
  <c r="L42" i="11" s="1"/>
  <c r="I34" i="11"/>
  <c r="J34" i="11" s="1"/>
  <c r="K34" i="11" s="1"/>
  <c r="L34" i="11" s="1"/>
  <c r="I26" i="11"/>
  <c r="J26" i="11" s="1"/>
  <c r="K26" i="11" s="1"/>
  <c r="L26" i="11" s="1"/>
  <c r="I18" i="11"/>
  <c r="J18" i="11" s="1"/>
  <c r="K18" i="11" s="1"/>
  <c r="I10" i="11"/>
  <c r="J10" i="11" s="1"/>
  <c r="K10" i="11" s="1"/>
  <c r="L10" i="11" s="1"/>
  <c r="I129" i="11"/>
  <c r="J129" i="11" s="1"/>
  <c r="K129" i="11" s="1"/>
  <c r="L129" i="11" s="1"/>
  <c r="I121" i="11"/>
  <c r="J121" i="11" s="1"/>
  <c r="K121" i="11" s="1"/>
  <c r="L121" i="11" s="1"/>
  <c r="I113" i="11"/>
  <c r="J113" i="11" s="1"/>
  <c r="K113" i="11" s="1"/>
  <c r="L113" i="11" s="1"/>
  <c r="I105" i="11"/>
  <c r="J105" i="11" s="1"/>
  <c r="K105" i="11" s="1"/>
  <c r="L105" i="11" s="1"/>
  <c r="I97" i="11"/>
  <c r="J97" i="11" s="1"/>
  <c r="K97" i="11" s="1"/>
  <c r="L97" i="11" s="1"/>
  <c r="I89" i="11"/>
  <c r="J89" i="11" s="1"/>
  <c r="K89" i="11" s="1"/>
  <c r="L89" i="11" s="1"/>
  <c r="I81" i="11"/>
  <c r="J81" i="11" s="1"/>
  <c r="K81" i="11" s="1"/>
  <c r="L81" i="11" s="1"/>
  <c r="I73" i="11"/>
  <c r="J73" i="11" s="1"/>
  <c r="K73" i="11" s="1"/>
  <c r="L73" i="11" s="1"/>
  <c r="I65" i="11"/>
  <c r="J65" i="11" s="1"/>
  <c r="K65" i="11" s="1"/>
  <c r="L65" i="11" s="1"/>
  <c r="I57" i="11"/>
  <c r="J57" i="11" s="1"/>
  <c r="K57" i="11" s="1"/>
  <c r="L57" i="11" s="1"/>
  <c r="I49" i="11"/>
  <c r="J49" i="11" s="1"/>
  <c r="K49" i="11" s="1"/>
  <c r="L49" i="11" s="1"/>
  <c r="I41" i="11"/>
  <c r="J41" i="11" s="1"/>
  <c r="K41" i="11" s="1"/>
  <c r="L41" i="11" s="1"/>
  <c r="I33" i="11"/>
  <c r="J33" i="11" s="1"/>
  <c r="K33" i="11" s="1"/>
  <c r="L33" i="11" s="1"/>
  <c r="I25" i="11"/>
  <c r="J25" i="11" s="1"/>
  <c r="K25" i="11" s="1"/>
  <c r="L25" i="11" s="1"/>
  <c r="I17" i="11"/>
  <c r="J17" i="11" s="1"/>
  <c r="K17" i="11" s="1"/>
  <c r="L17" i="11" s="1"/>
  <c r="I9" i="11"/>
  <c r="J9" i="11" s="1"/>
  <c r="K9" i="11" s="1"/>
  <c r="L9" i="11" s="1"/>
  <c r="I128" i="11"/>
  <c r="J128" i="11" s="1"/>
  <c r="K128" i="11" s="1"/>
  <c r="L128" i="11" s="1"/>
  <c r="I120" i="11"/>
  <c r="J120" i="11" s="1"/>
  <c r="K120" i="11" s="1"/>
  <c r="L120" i="11" s="1"/>
  <c r="I112" i="11"/>
  <c r="J112" i="11" s="1"/>
  <c r="K112" i="11" s="1"/>
  <c r="L112" i="11" s="1"/>
  <c r="I104" i="11"/>
  <c r="J104" i="11" s="1"/>
  <c r="K104" i="11" s="1"/>
  <c r="L104" i="11" s="1"/>
  <c r="I96" i="11"/>
  <c r="J96" i="11" s="1"/>
  <c r="K96" i="11" s="1"/>
  <c r="L96" i="11" s="1"/>
  <c r="I88" i="11"/>
  <c r="J88" i="11" s="1"/>
  <c r="K88" i="11" s="1"/>
  <c r="L88" i="11" s="1"/>
  <c r="I80" i="11"/>
  <c r="J80" i="11" s="1"/>
  <c r="K80" i="11" s="1"/>
  <c r="L80" i="11" s="1"/>
  <c r="I72" i="11"/>
  <c r="J72" i="11" s="1"/>
  <c r="K72" i="11" s="1"/>
  <c r="L72" i="11" s="1"/>
  <c r="I64" i="11"/>
  <c r="J64" i="11" s="1"/>
  <c r="K64" i="11" s="1"/>
  <c r="L64" i="11" s="1"/>
  <c r="I56" i="11"/>
  <c r="J56" i="11" s="1"/>
  <c r="K56" i="11" s="1"/>
  <c r="L56" i="11" s="1"/>
  <c r="I48" i="11"/>
  <c r="J48" i="11" s="1"/>
  <c r="K48" i="11" s="1"/>
  <c r="L48" i="11" s="1"/>
  <c r="I40" i="11"/>
  <c r="J40" i="11" s="1"/>
  <c r="K40" i="11" s="1"/>
  <c r="L40" i="11" s="1"/>
  <c r="I32" i="11"/>
  <c r="J32" i="11" s="1"/>
  <c r="K32" i="11" s="1"/>
  <c r="L32" i="11" s="1"/>
  <c r="I24" i="11"/>
  <c r="J24" i="11" s="1"/>
  <c r="K24" i="11" s="1"/>
  <c r="L24" i="11" s="1"/>
  <c r="I16" i="11"/>
  <c r="J16" i="11" s="1"/>
  <c r="K16" i="11" s="1"/>
  <c r="L16" i="11" s="1"/>
  <c r="I8" i="11"/>
  <c r="J8" i="11" s="1"/>
  <c r="K8" i="11" s="1"/>
  <c r="L8" i="11" s="1"/>
  <c r="I127" i="11"/>
  <c r="J127" i="11" s="1"/>
  <c r="K127" i="11" s="1"/>
  <c r="L127" i="11" s="1"/>
  <c r="I119" i="11"/>
  <c r="J119" i="11" s="1"/>
  <c r="K119" i="11" s="1"/>
  <c r="L119" i="11" s="1"/>
  <c r="I111" i="11"/>
  <c r="J111" i="11" s="1"/>
  <c r="K111" i="11" s="1"/>
  <c r="L111" i="11" s="1"/>
  <c r="I103" i="11"/>
  <c r="J103" i="11" s="1"/>
  <c r="K103" i="11" s="1"/>
  <c r="L103" i="11" s="1"/>
  <c r="I95" i="11"/>
  <c r="J95" i="11" s="1"/>
  <c r="K95" i="11" s="1"/>
  <c r="L95" i="11" s="1"/>
  <c r="I87" i="11"/>
  <c r="J87" i="11" s="1"/>
  <c r="K87" i="11" s="1"/>
  <c r="L87" i="11" s="1"/>
  <c r="I79" i="11"/>
  <c r="J79" i="11" s="1"/>
  <c r="K79" i="11" s="1"/>
  <c r="L79" i="11" s="1"/>
  <c r="I71" i="11"/>
  <c r="J71" i="11" s="1"/>
  <c r="K71" i="11" s="1"/>
  <c r="L71" i="11" s="1"/>
  <c r="I63" i="11"/>
  <c r="J63" i="11" s="1"/>
  <c r="K63" i="11" s="1"/>
  <c r="L63" i="11" s="1"/>
  <c r="I55" i="11"/>
  <c r="J55" i="11" s="1"/>
  <c r="K55" i="11" s="1"/>
  <c r="L55" i="11" s="1"/>
  <c r="I47" i="11"/>
  <c r="J47" i="11" s="1"/>
  <c r="K47" i="11" s="1"/>
  <c r="L47" i="11" s="1"/>
  <c r="I39" i="11"/>
  <c r="J39" i="11" s="1"/>
  <c r="K39" i="11" s="1"/>
  <c r="L39" i="11" s="1"/>
  <c r="I31" i="11"/>
  <c r="J31" i="11" s="1"/>
  <c r="K31" i="11" s="1"/>
  <c r="L31" i="11" s="1"/>
  <c r="I23" i="11"/>
  <c r="J23" i="11" s="1"/>
  <c r="K23" i="11" s="1"/>
  <c r="L23" i="11" s="1"/>
  <c r="I15" i="11"/>
  <c r="J15" i="11" s="1"/>
  <c r="K15" i="11" s="1"/>
  <c r="L15" i="11" s="1"/>
  <c r="I7" i="11"/>
  <c r="J7" i="11" s="1"/>
  <c r="K7" i="11" s="1"/>
  <c r="L7" i="11" s="1"/>
  <c r="I126" i="11"/>
  <c r="J126" i="11" s="1"/>
  <c r="K126" i="11" s="1"/>
  <c r="L126" i="11" s="1"/>
  <c r="I118" i="11"/>
  <c r="J118" i="11" s="1"/>
  <c r="K118" i="11" s="1"/>
  <c r="L118" i="11" s="1"/>
  <c r="I110" i="11"/>
  <c r="J110" i="11" s="1"/>
  <c r="K110" i="11" s="1"/>
  <c r="L110" i="11" s="1"/>
  <c r="I102" i="11"/>
  <c r="J102" i="11" s="1"/>
  <c r="K102" i="11" s="1"/>
  <c r="L102" i="11" s="1"/>
  <c r="I94" i="11"/>
  <c r="J94" i="11" s="1"/>
  <c r="K94" i="11" s="1"/>
  <c r="L94" i="11" s="1"/>
  <c r="I86" i="11"/>
  <c r="J86" i="11" s="1"/>
  <c r="K86" i="11" s="1"/>
  <c r="L86" i="11" s="1"/>
  <c r="I78" i="11"/>
  <c r="J78" i="11" s="1"/>
  <c r="K78" i="11" s="1"/>
  <c r="L78" i="11" s="1"/>
  <c r="I70" i="11"/>
  <c r="J70" i="11" s="1"/>
  <c r="K70" i="11" s="1"/>
  <c r="L70" i="11" s="1"/>
  <c r="I62" i="11"/>
  <c r="J62" i="11" s="1"/>
  <c r="K62" i="11" s="1"/>
  <c r="L62" i="11" s="1"/>
  <c r="I54" i="11"/>
  <c r="J54" i="11" s="1"/>
  <c r="K54" i="11" s="1"/>
  <c r="L54" i="11" s="1"/>
  <c r="I46" i="11"/>
  <c r="J46" i="11" s="1"/>
  <c r="K46" i="11" s="1"/>
  <c r="L46" i="11" s="1"/>
  <c r="I38" i="11"/>
  <c r="J38" i="11" s="1"/>
  <c r="K38" i="11" s="1"/>
  <c r="L38" i="11" s="1"/>
  <c r="I30" i="11"/>
  <c r="J30" i="11" s="1"/>
  <c r="K30" i="11" s="1"/>
  <c r="L30" i="11" s="1"/>
  <c r="I22" i="11"/>
  <c r="J22" i="11" s="1"/>
  <c r="K22" i="11" s="1"/>
  <c r="L22" i="11" s="1"/>
  <c r="I14" i="11"/>
  <c r="J14" i="11" s="1"/>
  <c r="K14" i="11" s="1"/>
  <c r="L14" i="11" s="1"/>
  <c r="L45" i="14"/>
  <c r="L13" i="14"/>
  <c r="L61" i="14"/>
  <c r="L29" i="14"/>
  <c r="H6" i="24"/>
  <c r="H109" i="25"/>
  <c r="H108" i="25"/>
  <c r="H107" i="25"/>
  <c r="J107" i="25" s="1"/>
  <c r="K107" i="25" s="1"/>
  <c r="L107" i="25" s="1"/>
  <c r="H106" i="25"/>
  <c r="E106" i="25"/>
  <c r="H105" i="25"/>
  <c r="H102" i="25"/>
  <c r="H100" i="25"/>
  <c r="E100" i="25"/>
  <c r="H99" i="25"/>
  <c r="E99" i="25"/>
  <c r="H98" i="25"/>
  <c r="H97" i="25"/>
  <c r="H94" i="25"/>
  <c r="H91" i="25"/>
  <c r="H90" i="25"/>
  <c r="E90" i="25"/>
  <c r="H89" i="25"/>
  <c r="H88" i="25"/>
  <c r="H86" i="25"/>
  <c r="E86" i="25"/>
  <c r="H85" i="25"/>
  <c r="E85" i="25"/>
  <c r="H84" i="25"/>
  <c r="E84" i="25"/>
  <c r="H83" i="25"/>
  <c r="H81" i="25"/>
  <c r="H78" i="25"/>
  <c r="H76" i="25"/>
  <c r="E76" i="25"/>
  <c r="H74" i="25"/>
  <c r="E74" i="25"/>
  <c r="H73" i="25"/>
  <c r="E73" i="25"/>
  <c r="H72" i="25"/>
  <c r="E72" i="25"/>
  <c r="H68" i="25"/>
  <c r="E68" i="25"/>
  <c r="H66" i="25"/>
  <c r="H65" i="25"/>
  <c r="H63" i="25"/>
  <c r="H61" i="25"/>
  <c r="H59" i="25"/>
  <c r="E59" i="25"/>
  <c r="H58" i="25"/>
  <c r="E58" i="25"/>
  <c r="H57" i="25"/>
  <c r="E57" i="25"/>
  <c r="H55" i="25"/>
  <c r="E55" i="25"/>
  <c r="H54" i="25"/>
  <c r="H51" i="25"/>
  <c r="E51" i="25"/>
  <c r="H48" i="25"/>
  <c r="H42" i="25"/>
  <c r="E42" i="25"/>
  <c r="H40" i="25"/>
  <c r="E40" i="25"/>
  <c r="H37" i="25"/>
  <c r="E37" i="25"/>
  <c r="H36" i="25"/>
  <c r="E36" i="25"/>
  <c r="H33" i="25"/>
  <c r="H32" i="25"/>
  <c r="E32" i="25"/>
  <c r="H31" i="25"/>
  <c r="H30" i="25"/>
  <c r="E30" i="25"/>
  <c r="H29" i="25"/>
  <c r="H28" i="25"/>
  <c r="H27" i="25"/>
  <c r="H26" i="25"/>
  <c r="E26" i="25"/>
  <c r="H25" i="25"/>
  <c r="H21" i="25"/>
  <c r="H20" i="25"/>
  <c r="E20" i="25"/>
  <c r="H18" i="25"/>
  <c r="H17" i="25"/>
  <c r="E17" i="25"/>
  <c r="H16" i="25"/>
  <c r="H12" i="25"/>
  <c r="H10" i="25"/>
  <c r="E10" i="25"/>
  <c r="H9" i="25"/>
  <c r="H8" i="25"/>
  <c r="H269" i="24"/>
  <c r="E269" i="24"/>
  <c r="H268" i="24"/>
  <c r="E268" i="24"/>
  <c r="H267" i="24"/>
  <c r="E267" i="24"/>
  <c r="H266" i="24"/>
  <c r="E266" i="24"/>
  <c r="H265" i="24"/>
  <c r="E265" i="24"/>
  <c r="H264" i="24"/>
  <c r="E264" i="24"/>
  <c r="H263" i="24"/>
  <c r="E263" i="24"/>
  <c r="H262" i="24"/>
  <c r="E262" i="24"/>
  <c r="H261" i="24"/>
  <c r="E261" i="24"/>
  <c r="H260" i="24"/>
  <c r="E260" i="24"/>
  <c r="H259" i="24"/>
  <c r="E259" i="24"/>
  <c r="H258" i="24"/>
  <c r="E258" i="24"/>
  <c r="H257" i="24"/>
  <c r="E257" i="24"/>
  <c r="H256" i="24"/>
  <c r="E256" i="24"/>
  <c r="H255" i="24"/>
  <c r="E255" i="24"/>
  <c r="H254" i="24"/>
  <c r="E254" i="24"/>
  <c r="H253" i="24"/>
  <c r="E253" i="24"/>
  <c r="H252" i="24"/>
  <c r="E252" i="24"/>
  <c r="H251" i="24"/>
  <c r="E251" i="24"/>
  <c r="H250" i="24"/>
  <c r="E250" i="24"/>
  <c r="H249" i="24"/>
  <c r="E249" i="24"/>
  <c r="H248" i="24"/>
  <c r="E248" i="24"/>
  <c r="H247" i="24"/>
  <c r="E247" i="24"/>
  <c r="H246" i="24"/>
  <c r="E246" i="24"/>
  <c r="H245" i="24"/>
  <c r="J245" i="24" s="1"/>
  <c r="K245" i="24" s="1"/>
  <c r="L245" i="24" s="1"/>
  <c r="E245" i="24"/>
  <c r="H244" i="24"/>
  <c r="E244" i="24"/>
  <c r="H243" i="24"/>
  <c r="E243" i="24"/>
  <c r="H242" i="24"/>
  <c r="E242" i="24"/>
  <c r="H241" i="24"/>
  <c r="E241" i="24"/>
  <c r="H240" i="24"/>
  <c r="E240" i="24"/>
  <c r="H239" i="24"/>
  <c r="E239" i="24"/>
  <c r="H238" i="24"/>
  <c r="E238" i="24"/>
  <c r="H237" i="24"/>
  <c r="E237" i="24"/>
  <c r="H236" i="24"/>
  <c r="E236" i="24"/>
  <c r="H235" i="24"/>
  <c r="E235" i="24"/>
  <c r="H234" i="24"/>
  <c r="E234" i="24"/>
  <c r="H233" i="24"/>
  <c r="E233" i="24"/>
  <c r="H232" i="24"/>
  <c r="E232" i="24"/>
  <c r="H231" i="24"/>
  <c r="E231" i="24"/>
  <c r="H230" i="24"/>
  <c r="E230" i="24"/>
  <c r="H229" i="24"/>
  <c r="E229" i="24"/>
  <c r="H228" i="24"/>
  <c r="E228" i="24"/>
  <c r="H227" i="24"/>
  <c r="J227" i="24" s="1"/>
  <c r="K227" i="24" s="1"/>
  <c r="L227" i="24" s="1"/>
  <c r="E227" i="24"/>
  <c r="H226" i="24"/>
  <c r="E226" i="24"/>
  <c r="H225" i="24"/>
  <c r="E225" i="24"/>
  <c r="H224" i="24"/>
  <c r="E224" i="24"/>
  <c r="H223" i="24"/>
  <c r="E223" i="24"/>
  <c r="H222" i="24"/>
  <c r="E222" i="24"/>
  <c r="H221" i="24"/>
  <c r="E221" i="24"/>
  <c r="H220" i="24"/>
  <c r="E220" i="24"/>
  <c r="H219" i="24"/>
  <c r="E219" i="24"/>
  <c r="H218" i="24"/>
  <c r="E218" i="24"/>
  <c r="H217" i="24"/>
  <c r="E217" i="24"/>
  <c r="H216" i="24"/>
  <c r="E216" i="24"/>
  <c r="H215" i="24"/>
  <c r="E215" i="24"/>
  <c r="H214" i="24"/>
  <c r="E214" i="24"/>
  <c r="H213" i="24"/>
  <c r="J213" i="24" s="1"/>
  <c r="K213" i="24" s="1"/>
  <c r="L213" i="24" s="1"/>
  <c r="E213" i="24"/>
  <c r="H212" i="24"/>
  <c r="E212" i="24"/>
  <c r="H211" i="24"/>
  <c r="E211" i="24"/>
  <c r="H210" i="24"/>
  <c r="E210" i="24"/>
  <c r="H209" i="24"/>
  <c r="E209" i="24"/>
  <c r="H208" i="24"/>
  <c r="E208" i="24"/>
  <c r="H207" i="24"/>
  <c r="E207" i="24"/>
  <c r="H206" i="24"/>
  <c r="E206" i="24"/>
  <c r="H205" i="24"/>
  <c r="E205" i="24"/>
  <c r="H204" i="24"/>
  <c r="E204" i="24"/>
  <c r="H203" i="24"/>
  <c r="E203" i="24"/>
  <c r="H202" i="24"/>
  <c r="E202" i="24"/>
  <c r="H201" i="24"/>
  <c r="E201" i="24"/>
  <c r="H200" i="24"/>
  <c r="E200" i="24"/>
  <c r="H199" i="24"/>
  <c r="E199" i="24"/>
  <c r="H198" i="24"/>
  <c r="E198" i="24"/>
  <c r="H197" i="24"/>
  <c r="E197" i="24"/>
  <c r="H196" i="24"/>
  <c r="E196" i="24"/>
  <c r="H195" i="24"/>
  <c r="E195" i="24"/>
  <c r="H194" i="24"/>
  <c r="E194" i="24"/>
  <c r="H193" i="24"/>
  <c r="E193" i="24"/>
  <c r="H192" i="24"/>
  <c r="E192" i="24"/>
  <c r="H191" i="24"/>
  <c r="E191" i="24"/>
  <c r="H190" i="24"/>
  <c r="E190" i="24"/>
  <c r="H189" i="24"/>
  <c r="E189" i="24"/>
  <c r="H188" i="24"/>
  <c r="E188" i="24"/>
  <c r="H187" i="24"/>
  <c r="E187" i="24"/>
  <c r="H186" i="24"/>
  <c r="E186" i="24"/>
  <c r="H185" i="24"/>
  <c r="E185" i="24"/>
  <c r="H184" i="24"/>
  <c r="E184" i="24"/>
  <c r="H183" i="24"/>
  <c r="E183" i="24"/>
  <c r="H182" i="24"/>
  <c r="E182" i="24"/>
  <c r="H181" i="24"/>
  <c r="E181" i="24"/>
  <c r="H180" i="24"/>
  <c r="E180" i="24"/>
  <c r="H179" i="24"/>
  <c r="E179" i="24"/>
  <c r="H178" i="24"/>
  <c r="E178" i="24"/>
  <c r="H177" i="24"/>
  <c r="E177" i="24"/>
  <c r="H176" i="24"/>
  <c r="E176" i="24"/>
  <c r="H175" i="24"/>
  <c r="E175" i="24"/>
  <c r="H174" i="24"/>
  <c r="E174" i="24"/>
  <c r="H173" i="24"/>
  <c r="E173" i="24"/>
  <c r="H172" i="24"/>
  <c r="E172" i="24"/>
  <c r="H171" i="24"/>
  <c r="E171" i="24"/>
  <c r="H170" i="24"/>
  <c r="E170" i="24"/>
  <c r="H169" i="24"/>
  <c r="E169" i="24"/>
  <c r="H168" i="24"/>
  <c r="E168" i="24"/>
  <c r="H167" i="24"/>
  <c r="E167" i="24"/>
  <c r="H166" i="24"/>
  <c r="E166" i="24"/>
  <c r="H165" i="24"/>
  <c r="E165" i="24"/>
  <c r="H164" i="24"/>
  <c r="E164" i="24"/>
  <c r="H163" i="24"/>
  <c r="E163" i="24"/>
  <c r="H162" i="24"/>
  <c r="E162" i="24"/>
  <c r="H161" i="24"/>
  <c r="E161" i="24"/>
  <c r="H160" i="24"/>
  <c r="E160" i="24"/>
  <c r="H159" i="24"/>
  <c r="E159" i="24"/>
  <c r="H158" i="24"/>
  <c r="E158" i="24"/>
  <c r="H157" i="24"/>
  <c r="E157" i="24"/>
  <c r="H156" i="24"/>
  <c r="E156" i="24"/>
  <c r="H155" i="24"/>
  <c r="E155" i="24"/>
  <c r="H154" i="24"/>
  <c r="E154" i="24"/>
  <c r="H153" i="24"/>
  <c r="E153" i="24"/>
  <c r="H152" i="24"/>
  <c r="E152" i="24"/>
  <c r="H151" i="24"/>
  <c r="E151" i="24"/>
  <c r="H150" i="24"/>
  <c r="E150" i="24"/>
  <c r="H149" i="24"/>
  <c r="E149" i="24"/>
  <c r="H148" i="24"/>
  <c r="E148" i="24"/>
  <c r="H147" i="24"/>
  <c r="E147" i="24"/>
  <c r="H146" i="24"/>
  <c r="E146" i="24"/>
  <c r="H145" i="24"/>
  <c r="E145" i="24"/>
  <c r="H144" i="24"/>
  <c r="E144" i="24"/>
  <c r="H143" i="24"/>
  <c r="E143" i="24"/>
  <c r="H142" i="24"/>
  <c r="E142" i="24"/>
  <c r="H141" i="24"/>
  <c r="E141" i="24"/>
  <c r="H140" i="24"/>
  <c r="E140" i="24"/>
  <c r="H139" i="24"/>
  <c r="E139" i="24"/>
  <c r="H138" i="24"/>
  <c r="E138" i="24"/>
  <c r="H137" i="24"/>
  <c r="E137" i="24"/>
  <c r="H136" i="24"/>
  <c r="E136" i="24"/>
  <c r="H135" i="24"/>
  <c r="E135" i="24"/>
  <c r="H134" i="24"/>
  <c r="E134" i="24"/>
  <c r="H133" i="24"/>
  <c r="E133" i="24"/>
  <c r="H132" i="24"/>
  <c r="E132" i="24"/>
  <c r="H131" i="24"/>
  <c r="J131" i="24" s="1"/>
  <c r="K131" i="24" s="1"/>
  <c r="L131" i="24" s="1"/>
  <c r="E131" i="24"/>
  <c r="H130" i="24"/>
  <c r="E130" i="24"/>
  <c r="H129" i="24"/>
  <c r="E129" i="24"/>
  <c r="H128" i="24"/>
  <c r="E128" i="24"/>
  <c r="H127" i="24"/>
  <c r="E127" i="24"/>
  <c r="H126" i="24"/>
  <c r="E126" i="24"/>
  <c r="H125" i="24"/>
  <c r="E125" i="24"/>
  <c r="H124" i="24"/>
  <c r="E124" i="24"/>
  <c r="H123" i="24"/>
  <c r="E123" i="24"/>
  <c r="H122" i="24"/>
  <c r="E122" i="24"/>
  <c r="H121" i="24"/>
  <c r="E121" i="24"/>
  <c r="H120" i="24"/>
  <c r="E120" i="24"/>
  <c r="H119" i="24"/>
  <c r="E119" i="24"/>
  <c r="H118" i="24"/>
  <c r="E118" i="24"/>
  <c r="H117" i="24"/>
  <c r="J117" i="24" s="1"/>
  <c r="K117" i="24" s="1"/>
  <c r="L117" i="24" s="1"/>
  <c r="E117" i="24"/>
  <c r="H116" i="24"/>
  <c r="E116" i="24"/>
  <c r="H115" i="24"/>
  <c r="E115" i="24"/>
  <c r="H114" i="24"/>
  <c r="E114" i="24"/>
  <c r="H113" i="24"/>
  <c r="E113" i="24"/>
  <c r="H112" i="24"/>
  <c r="E112" i="24"/>
  <c r="H111" i="24"/>
  <c r="E111" i="24"/>
  <c r="H110" i="24"/>
  <c r="E110" i="24"/>
  <c r="H109" i="24"/>
  <c r="E109" i="24"/>
  <c r="H108" i="24"/>
  <c r="E108" i="24"/>
  <c r="H107" i="24"/>
  <c r="E107" i="24"/>
  <c r="H106" i="24"/>
  <c r="E106" i="24"/>
  <c r="H105" i="24"/>
  <c r="E105" i="24"/>
  <c r="H104" i="24"/>
  <c r="E104" i="24"/>
  <c r="H103" i="24"/>
  <c r="E103" i="24"/>
  <c r="H102" i="24"/>
  <c r="E102" i="24"/>
  <c r="H101" i="24"/>
  <c r="E101" i="24"/>
  <c r="H100" i="24"/>
  <c r="E100" i="24"/>
  <c r="H99" i="24"/>
  <c r="J99" i="24" s="1"/>
  <c r="K99" i="24" s="1"/>
  <c r="L99" i="24" s="1"/>
  <c r="E99" i="24"/>
  <c r="H98" i="24"/>
  <c r="E98" i="24"/>
  <c r="H97" i="24"/>
  <c r="E97" i="24"/>
  <c r="H96" i="24"/>
  <c r="E96" i="24"/>
  <c r="H95" i="24"/>
  <c r="E95" i="24"/>
  <c r="H94" i="24"/>
  <c r="E94" i="24"/>
  <c r="H93" i="24"/>
  <c r="E93" i="24"/>
  <c r="H92" i="24"/>
  <c r="E92" i="24"/>
  <c r="H91" i="24"/>
  <c r="E91" i="24"/>
  <c r="H90" i="24"/>
  <c r="E90" i="24"/>
  <c r="H89" i="24"/>
  <c r="E89" i="24"/>
  <c r="H88" i="24"/>
  <c r="E88" i="24"/>
  <c r="H87" i="24"/>
  <c r="E87" i="24"/>
  <c r="H86" i="24"/>
  <c r="E86" i="24"/>
  <c r="H85" i="24"/>
  <c r="E85" i="24"/>
  <c r="H84" i="24"/>
  <c r="E84" i="24"/>
  <c r="H83" i="24"/>
  <c r="E83" i="24"/>
  <c r="H82" i="24"/>
  <c r="E82" i="24"/>
  <c r="H81" i="24"/>
  <c r="E81" i="24"/>
  <c r="H80" i="24"/>
  <c r="E80" i="24"/>
  <c r="H79" i="24"/>
  <c r="E79" i="24"/>
  <c r="H78" i="24"/>
  <c r="E78" i="24"/>
  <c r="H77" i="24"/>
  <c r="E77" i="24"/>
  <c r="H76" i="24"/>
  <c r="E76" i="24"/>
  <c r="H75" i="24"/>
  <c r="E75" i="24"/>
  <c r="H74" i="24"/>
  <c r="E74" i="24"/>
  <c r="H73" i="24"/>
  <c r="E73" i="24"/>
  <c r="H72" i="24"/>
  <c r="E72" i="24"/>
  <c r="H71" i="24"/>
  <c r="E71" i="24"/>
  <c r="H70" i="24"/>
  <c r="E70" i="24"/>
  <c r="H69" i="24"/>
  <c r="E69" i="24"/>
  <c r="H68" i="24"/>
  <c r="E68" i="24"/>
  <c r="H67" i="24"/>
  <c r="E67" i="24"/>
  <c r="H66" i="24"/>
  <c r="E66" i="24"/>
  <c r="H65" i="24"/>
  <c r="E65" i="24"/>
  <c r="H64" i="24"/>
  <c r="E64" i="24"/>
  <c r="H63" i="24"/>
  <c r="E63" i="24"/>
  <c r="H62" i="24"/>
  <c r="E62" i="24"/>
  <c r="H61" i="24"/>
  <c r="E61" i="24"/>
  <c r="H60" i="24"/>
  <c r="E60" i="24"/>
  <c r="H59" i="24"/>
  <c r="E59" i="24"/>
  <c r="H58" i="24"/>
  <c r="E58" i="24"/>
  <c r="H57" i="24"/>
  <c r="E57" i="24"/>
  <c r="H56" i="24"/>
  <c r="E56" i="24"/>
  <c r="H55" i="24"/>
  <c r="E55" i="24"/>
  <c r="H54" i="24"/>
  <c r="E54" i="24"/>
  <c r="H53" i="24"/>
  <c r="E53" i="24"/>
  <c r="H52" i="24"/>
  <c r="E52" i="24"/>
  <c r="H51" i="24"/>
  <c r="E51" i="24"/>
  <c r="H50" i="24"/>
  <c r="E50" i="24"/>
  <c r="H49" i="24"/>
  <c r="E49" i="24"/>
  <c r="H48" i="24"/>
  <c r="E48" i="24"/>
  <c r="H47" i="24"/>
  <c r="E47" i="24"/>
  <c r="H46" i="24"/>
  <c r="E46" i="24"/>
  <c r="H45" i="24"/>
  <c r="E45" i="24"/>
  <c r="H44" i="24"/>
  <c r="E44" i="24"/>
  <c r="H43" i="24"/>
  <c r="E43" i="24"/>
  <c r="H42" i="24"/>
  <c r="E42" i="24"/>
  <c r="H41" i="24"/>
  <c r="E41" i="24"/>
  <c r="H40" i="24"/>
  <c r="E40" i="24"/>
  <c r="H39" i="24"/>
  <c r="E39" i="24"/>
  <c r="H38" i="24"/>
  <c r="E38" i="24"/>
  <c r="H37" i="24"/>
  <c r="E37" i="24"/>
  <c r="H36" i="24"/>
  <c r="E36" i="24"/>
  <c r="H35" i="24"/>
  <c r="E35" i="24"/>
  <c r="H34" i="24"/>
  <c r="E34" i="24"/>
  <c r="H33" i="24"/>
  <c r="E33" i="24"/>
  <c r="H32" i="24"/>
  <c r="E32" i="24"/>
  <c r="H31" i="24"/>
  <c r="E31" i="24"/>
  <c r="H30" i="24"/>
  <c r="E30" i="24"/>
  <c r="H29" i="24"/>
  <c r="E29" i="24"/>
  <c r="H28" i="24"/>
  <c r="E28" i="24"/>
  <c r="H27" i="24"/>
  <c r="E27" i="24"/>
  <c r="H26" i="24"/>
  <c r="E26" i="24"/>
  <c r="H25" i="24"/>
  <c r="E25" i="24"/>
  <c r="H24" i="24"/>
  <c r="E24" i="24"/>
  <c r="H23" i="24"/>
  <c r="E23" i="24"/>
  <c r="H22" i="24"/>
  <c r="E22" i="24"/>
  <c r="H21" i="24"/>
  <c r="E21" i="24"/>
  <c r="H20" i="24"/>
  <c r="E20" i="24"/>
  <c r="H19" i="24"/>
  <c r="E19" i="24"/>
  <c r="H18" i="24"/>
  <c r="E18" i="24"/>
  <c r="H17" i="24"/>
  <c r="E17" i="24"/>
  <c r="H16" i="24"/>
  <c r="E16" i="24"/>
  <c r="H15" i="24"/>
  <c r="E15" i="24"/>
  <c r="H14" i="24"/>
  <c r="E14" i="24"/>
  <c r="H13" i="24"/>
  <c r="E13" i="24"/>
  <c r="H12" i="24"/>
  <c r="J12" i="24" s="1"/>
  <c r="K12" i="24" s="1"/>
  <c r="L12" i="24" s="1"/>
  <c r="E12" i="24"/>
  <c r="H11" i="24"/>
  <c r="E11" i="24"/>
  <c r="H10" i="24"/>
  <c r="E10" i="24"/>
  <c r="H9" i="24"/>
  <c r="E9" i="24"/>
  <c r="H8" i="24"/>
  <c r="E8" i="24"/>
  <c r="H7" i="24"/>
  <c r="E7" i="24"/>
  <c r="E6" i="24"/>
  <c r="K75" i="25" l="1"/>
  <c r="L75" i="25" s="1"/>
  <c r="K5" i="19"/>
  <c r="L5" i="19" s="1"/>
  <c r="M5" i="19" s="1"/>
  <c r="J85" i="22"/>
  <c r="K85" i="22" s="1"/>
  <c r="L85" i="22" s="1"/>
  <c r="J62" i="22"/>
  <c r="K62" i="22" s="1"/>
  <c r="L62" i="22" s="1"/>
  <c r="K11" i="19"/>
  <c r="L11" i="19" s="1"/>
  <c r="M11" i="19" s="1"/>
  <c r="J47" i="20"/>
  <c r="K47" i="20" s="1"/>
  <c r="L47" i="20" s="1"/>
  <c r="J6" i="22"/>
  <c r="K6" i="22" s="1"/>
  <c r="L6" i="22" s="1"/>
  <c r="J70" i="22"/>
  <c r="K70" i="22" s="1"/>
  <c r="L70" i="22" s="1"/>
  <c r="J25" i="20"/>
  <c r="K25" i="20" s="1"/>
  <c r="L25" i="20" s="1"/>
  <c r="J74" i="20"/>
  <c r="K74" i="20" s="1"/>
  <c r="L74" i="20" s="1"/>
  <c r="J9" i="22"/>
  <c r="K9" i="22" s="1"/>
  <c r="L9" i="22" s="1"/>
  <c r="J73" i="22"/>
  <c r="K73" i="22" s="1"/>
  <c r="L73" i="22" s="1"/>
  <c r="J75" i="20"/>
  <c r="K75" i="20" s="1"/>
  <c r="L75" i="20" s="1"/>
  <c r="J19" i="22"/>
  <c r="K19" i="22" s="1"/>
  <c r="L19" i="22" s="1"/>
  <c r="J125" i="22"/>
  <c r="K125" i="22" s="1"/>
  <c r="L125" i="22" s="1"/>
  <c r="J73" i="23"/>
  <c r="K73" i="23" s="1"/>
  <c r="L73" i="23" s="1"/>
  <c r="J44" i="24"/>
  <c r="K44" i="24" s="1"/>
  <c r="L44" i="24" s="1"/>
  <c r="J108" i="24"/>
  <c r="K108" i="24" s="1"/>
  <c r="L108" i="24" s="1"/>
  <c r="J172" i="24"/>
  <c r="K172" i="24" s="1"/>
  <c r="L172" i="24" s="1"/>
  <c r="J236" i="24"/>
  <c r="K236" i="24" s="1"/>
  <c r="L236" i="24" s="1"/>
  <c r="J46" i="24"/>
  <c r="K46" i="24" s="1"/>
  <c r="L46" i="24" s="1"/>
  <c r="J110" i="24"/>
  <c r="K110" i="24" s="1"/>
  <c r="L110" i="24" s="1"/>
  <c r="J174" i="24"/>
  <c r="K174" i="24" s="1"/>
  <c r="L174" i="24" s="1"/>
  <c r="J238" i="24"/>
  <c r="K238" i="24" s="1"/>
  <c r="L238" i="24" s="1"/>
  <c r="J47" i="24"/>
  <c r="K47" i="24" s="1"/>
  <c r="L47" i="24" s="1"/>
  <c r="J111" i="24"/>
  <c r="K111" i="24" s="1"/>
  <c r="L111" i="24" s="1"/>
  <c r="J175" i="24"/>
  <c r="K175" i="24" s="1"/>
  <c r="L175" i="24" s="1"/>
  <c r="J239" i="24"/>
  <c r="K239" i="24" s="1"/>
  <c r="L239" i="24" s="1"/>
  <c r="J48" i="24"/>
  <c r="K48" i="24" s="1"/>
  <c r="L48" i="24" s="1"/>
  <c r="J112" i="24"/>
  <c r="K112" i="24" s="1"/>
  <c r="L112" i="24" s="1"/>
  <c r="J176" i="24"/>
  <c r="K176" i="24" s="1"/>
  <c r="L176" i="24" s="1"/>
  <c r="J240" i="24"/>
  <c r="K240" i="24" s="1"/>
  <c r="L240" i="24" s="1"/>
  <c r="J57" i="24"/>
  <c r="K57" i="24" s="1"/>
  <c r="L57" i="24" s="1"/>
  <c r="J121" i="24"/>
  <c r="K121" i="24" s="1"/>
  <c r="L121" i="24" s="1"/>
  <c r="J185" i="24"/>
  <c r="K185" i="24" s="1"/>
  <c r="L185" i="24" s="1"/>
  <c r="J249" i="24"/>
  <c r="K249" i="24" s="1"/>
  <c r="L249" i="24" s="1"/>
  <c r="J50" i="24"/>
  <c r="K50" i="24" s="1"/>
  <c r="L50" i="24" s="1"/>
  <c r="J114" i="24"/>
  <c r="K114" i="24" s="1"/>
  <c r="L114" i="24" s="1"/>
  <c r="J178" i="24"/>
  <c r="K178" i="24" s="1"/>
  <c r="L178" i="24" s="1"/>
  <c r="J242" i="24"/>
  <c r="K242" i="24" s="1"/>
  <c r="L242" i="24" s="1"/>
  <c r="J221" i="24"/>
  <c r="K221" i="24" s="1"/>
  <c r="L221" i="24" s="1"/>
  <c r="J197" i="24"/>
  <c r="K197" i="24" s="1"/>
  <c r="L197" i="24" s="1"/>
  <c r="J139" i="24"/>
  <c r="K139" i="24" s="1"/>
  <c r="L139" i="24" s="1"/>
  <c r="J77" i="24"/>
  <c r="K77" i="24" s="1"/>
  <c r="L77" i="24" s="1"/>
  <c r="J19" i="24"/>
  <c r="K19" i="24" s="1"/>
  <c r="L19" i="24" s="1"/>
  <c r="J262" i="24"/>
  <c r="K262" i="24" s="1"/>
  <c r="L262" i="24" s="1"/>
  <c r="J251" i="24"/>
  <c r="K251" i="24" s="1"/>
  <c r="L251" i="24" s="1"/>
  <c r="J36" i="25"/>
  <c r="K36" i="25" s="1"/>
  <c r="L36" i="25" s="1"/>
  <c r="J102" i="25"/>
  <c r="K102" i="25" s="1"/>
  <c r="L102" i="25" s="1"/>
  <c r="J55" i="25"/>
  <c r="K55" i="25" s="1"/>
  <c r="L55" i="25" s="1"/>
  <c r="J8" i="25"/>
  <c r="K8" i="25" s="1"/>
  <c r="L8" i="25" s="1"/>
  <c r="J72" i="25"/>
  <c r="K72" i="25" s="1"/>
  <c r="L72" i="25" s="1"/>
  <c r="J57" i="25"/>
  <c r="K57" i="25" s="1"/>
  <c r="L57" i="25" s="1"/>
  <c r="J97" i="25"/>
  <c r="K97" i="25" s="1"/>
  <c r="L97" i="25" s="1"/>
  <c r="J10" i="25"/>
  <c r="K10" i="25" s="1"/>
  <c r="L10" i="25" s="1"/>
  <c r="J34" i="20"/>
  <c r="K34" i="20" s="1"/>
  <c r="L34" i="20" s="1"/>
  <c r="J19" i="20"/>
  <c r="K19" i="20" s="1"/>
  <c r="L19" i="20" s="1"/>
  <c r="J33" i="22"/>
  <c r="K33" i="22" s="1"/>
  <c r="L33" i="22" s="1"/>
  <c r="J256" i="24"/>
  <c r="K256" i="24" s="1"/>
  <c r="L256" i="24" s="1"/>
  <c r="J57" i="20"/>
  <c r="K57" i="20" s="1"/>
  <c r="L57" i="20" s="1"/>
  <c r="K20" i="19"/>
  <c r="L20" i="19" s="1"/>
  <c r="M20" i="19" s="1"/>
  <c r="J71" i="20"/>
  <c r="K71" i="20" s="1"/>
  <c r="L71" i="20" s="1"/>
  <c r="J9" i="20"/>
  <c r="K9" i="20" s="1"/>
  <c r="L9" i="20" s="1"/>
  <c r="J73" i="20"/>
  <c r="K73" i="20" s="1"/>
  <c r="L73" i="20" s="1"/>
  <c r="J67" i="24"/>
  <c r="K67" i="24" s="1"/>
  <c r="L67" i="24" s="1"/>
  <c r="K10" i="19"/>
  <c r="L10" i="19" s="1"/>
  <c r="M10" i="19" s="1"/>
  <c r="J23" i="20"/>
  <c r="K23" i="20" s="1"/>
  <c r="L23" i="20" s="1"/>
  <c r="J69" i="22"/>
  <c r="K69" i="22" s="1"/>
  <c r="L69" i="22" s="1"/>
  <c r="J46" i="22"/>
  <c r="K46" i="22" s="1"/>
  <c r="L46" i="22" s="1"/>
  <c r="J86" i="20"/>
  <c r="K86" i="20" s="1"/>
  <c r="L86" i="20" s="1"/>
  <c r="J74" i="22"/>
  <c r="K74" i="22" s="1"/>
  <c r="L74" i="22" s="1"/>
  <c r="J150" i="22"/>
  <c r="K150" i="22" s="1"/>
  <c r="L150" i="22" s="1"/>
  <c r="J119" i="22"/>
  <c r="K119" i="22" s="1"/>
  <c r="L119" i="22" s="1"/>
  <c r="J36" i="24"/>
  <c r="K36" i="24" s="1"/>
  <c r="L36" i="24" s="1"/>
  <c r="J100" i="24"/>
  <c r="K100" i="24" s="1"/>
  <c r="L100" i="24" s="1"/>
  <c r="J164" i="24"/>
  <c r="K164" i="24" s="1"/>
  <c r="L164" i="24" s="1"/>
  <c r="J228" i="24"/>
  <c r="K228" i="24" s="1"/>
  <c r="L228" i="24" s="1"/>
  <c r="J38" i="24"/>
  <c r="K38" i="24" s="1"/>
  <c r="L38" i="24" s="1"/>
  <c r="J102" i="24"/>
  <c r="K102" i="24" s="1"/>
  <c r="L102" i="24" s="1"/>
  <c r="J166" i="24"/>
  <c r="K166" i="24" s="1"/>
  <c r="L166" i="24" s="1"/>
  <c r="J230" i="24"/>
  <c r="K230" i="24" s="1"/>
  <c r="L230" i="24" s="1"/>
  <c r="J39" i="24"/>
  <c r="K39" i="24" s="1"/>
  <c r="L39" i="24" s="1"/>
  <c r="J103" i="24"/>
  <c r="K103" i="24" s="1"/>
  <c r="L103" i="24" s="1"/>
  <c r="J167" i="24"/>
  <c r="K167" i="24" s="1"/>
  <c r="L167" i="24" s="1"/>
  <c r="J231" i="24"/>
  <c r="K231" i="24" s="1"/>
  <c r="L231" i="24" s="1"/>
  <c r="J40" i="24"/>
  <c r="K40" i="24" s="1"/>
  <c r="L40" i="24" s="1"/>
  <c r="J104" i="24"/>
  <c r="K104" i="24" s="1"/>
  <c r="L104" i="24" s="1"/>
  <c r="J168" i="24"/>
  <c r="K168" i="24" s="1"/>
  <c r="L168" i="24" s="1"/>
  <c r="J232" i="24"/>
  <c r="K232" i="24" s="1"/>
  <c r="L232" i="24" s="1"/>
  <c r="J49" i="24"/>
  <c r="K49" i="24" s="1"/>
  <c r="L49" i="24" s="1"/>
  <c r="J113" i="24"/>
  <c r="K113" i="24" s="1"/>
  <c r="L113" i="24" s="1"/>
  <c r="J177" i="24"/>
  <c r="K177" i="24" s="1"/>
  <c r="L177" i="24" s="1"/>
  <c r="J241" i="24"/>
  <c r="K241" i="24" s="1"/>
  <c r="L241" i="24" s="1"/>
  <c r="J42" i="24"/>
  <c r="K42" i="24" s="1"/>
  <c r="L42" i="24" s="1"/>
  <c r="J106" i="24"/>
  <c r="K106" i="24" s="1"/>
  <c r="L106" i="24" s="1"/>
  <c r="J170" i="24"/>
  <c r="K170" i="24" s="1"/>
  <c r="L170" i="24" s="1"/>
  <c r="J234" i="24"/>
  <c r="K234" i="24" s="1"/>
  <c r="L234" i="24" s="1"/>
  <c r="J189" i="24"/>
  <c r="K189" i="24" s="1"/>
  <c r="L189" i="24" s="1"/>
  <c r="J165" i="24"/>
  <c r="K165" i="24" s="1"/>
  <c r="L165" i="24" s="1"/>
  <c r="J107" i="24"/>
  <c r="K107" i="24" s="1"/>
  <c r="L107" i="24" s="1"/>
  <c r="J45" i="24"/>
  <c r="K45" i="24" s="1"/>
  <c r="L45" i="24" s="1"/>
  <c r="J6" i="24"/>
  <c r="K6" i="24" s="1"/>
  <c r="L6" i="24" s="1"/>
  <c r="J243" i="24"/>
  <c r="K243" i="24" s="1"/>
  <c r="L243" i="24" s="1"/>
  <c r="J219" i="24"/>
  <c r="K219" i="24" s="1"/>
  <c r="L219" i="24" s="1"/>
  <c r="J59" i="25"/>
  <c r="K59" i="25" s="1"/>
  <c r="L59" i="25" s="1"/>
  <c r="J28" i="25"/>
  <c r="K28" i="25" s="1"/>
  <c r="L28" i="25" s="1"/>
  <c r="J30" i="25"/>
  <c r="K30" i="25" s="1"/>
  <c r="L30" i="25" s="1"/>
  <c r="J94" i="25"/>
  <c r="K94" i="25" s="1"/>
  <c r="L94" i="25" s="1"/>
  <c r="J25" i="25"/>
  <c r="K25" i="25" s="1"/>
  <c r="L25" i="25" s="1"/>
  <c r="J65" i="25"/>
  <c r="K65" i="25" s="1"/>
  <c r="L65" i="25" s="1"/>
  <c r="J100" i="25"/>
  <c r="K100" i="25" s="1"/>
  <c r="L100" i="25" s="1"/>
  <c r="J106" i="25"/>
  <c r="K106" i="25" s="1"/>
  <c r="L106" i="25" s="1"/>
  <c r="J195" i="24"/>
  <c r="K195" i="24" s="1"/>
  <c r="L195" i="24" s="1"/>
  <c r="K13" i="19"/>
  <c r="L13" i="19" s="1"/>
  <c r="M13" i="19" s="1"/>
  <c r="J37" i="20"/>
  <c r="K37" i="20" s="1"/>
  <c r="L37" i="20" s="1"/>
  <c r="J106" i="22"/>
  <c r="K106" i="22" s="1"/>
  <c r="L106" i="22" s="1"/>
  <c r="J58" i="22"/>
  <c r="K58" i="22" s="1"/>
  <c r="L58" i="22" s="1"/>
  <c r="J102" i="23"/>
  <c r="K102" i="23" s="1"/>
  <c r="L102" i="23" s="1"/>
  <c r="J79" i="23"/>
  <c r="K79" i="23" s="1"/>
  <c r="L79" i="23" s="1"/>
  <c r="J28" i="24"/>
  <c r="K28" i="24" s="1"/>
  <c r="L28" i="24" s="1"/>
  <c r="J92" i="24"/>
  <c r="K92" i="24" s="1"/>
  <c r="L92" i="24" s="1"/>
  <c r="J156" i="24"/>
  <c r="K156" i="24" s="1"/>
  <c r="L156" i="24" s="1"/>
  <c r="J220" i="24"/>
  <c r="K220" i="24" s="1"/>
  <c r="L220" i="24" s="1"/>
  <c r="J30" i="24"/>
  <c r="K30" i="24" s="1"/>
  <c r="L30" i="24" s="1"/>
  <c r="J94" i="24"/>
  <c r="K94" i="24" s="1"/>
  <c r="L94" i="24" s="1"/>
  <c r="J158" i="24"/>
  <c r="K158" i="24" s="1"/>
  <c r="L158" i="24" s="1"/>
  <c r="J222" i="24"/>
  <c r="K222" i="24" s="1"/>
  <c r="L222" i="24" s="1"/>
  <c r="J31" i="24"/>
  <c r="K31" i="24" s="1"/>
  <c r="L31" i="24" s="1"/>
  <c r="J95" i="24"/>
  <c r="K95" i="24" s="1"/>
  <c r="L95" i="24" s="1"/>
  <c r="J159" i="24"/>
  <c r="K159" i="24" s="1"/>
  <c r="L159" i="24" s="1"/>
  <c r="J223" i="24"/>
  <c r="K223" i="24" s="1"/>
  <c r="L223" i="24" s="1"/>
  <c r="J32" i="24"/>
  <c r="K32" i="24" s="1"/>
  <c r="L32" i="24" s="1"/>
  <c r="J96" i="24"/>
  <c r="K96" i="24" s="1"/>
  <c r="L96" i="24" s="1"/>
  <c r="J160" i="24"/>
  <c r="K160" i="24" s="1"/>
  <c r="L160" i="24" s="1"/>
  <c r="J224" i="24"/>
  <c r="K224" i="24" s="1"/>
  <c r="L224" i="24" s="1"/>
  <c r="J41" i="24"/>
  <c r="K41" i="24" s="1"/>
  <c r="L41" i="24" s="1"/>
  <c r="J105" i="24"/>
  <c r="K105" i="24" s="1"/>
  <c r="L105" i="24" s="1"/>
  <c r="J169" i="24"/>
  <c r="K169" i="24" s="1"/>
  <c r="L169" i="24" s="1"/>
  <c r="J233" i="24"/>
  <c r="K233" i="24" s="1"/>
  <c r="L233" i="24" s="1"/>
  <c r="J34" i="24"/>
  <c r="K34" i="24" s="1"/>
  <c r="L34" i="24" s="1"/>
  <c r="J98" i="24"/>
  <c r="K98" i="24" s="1"/>
  <c r="L98" i="24" s="1"/>
  <c r="J162" i="24"/>
  <c r="K162" i="24" s="1"/>
  <c r="L162" i="24" s="1"/>
  <c r="J226" i="24"/>
  <c r="K226" i="24" s="1"/>
  <c r="L226" i="24" s="1"/>
  <c r="J157" i="24"/>
  <c r="K157" i="24" s="1"/>
  <c r="L157" i="24" s="1"/>
  <c r="J133" i="24"/>
  <c r="K133" i="24" s="1"/>
  <c r="L133" i="24" s="1"/>
  <c r="J75" i="24"/>
  <c r="K75" i="24" s="1"/>
  <c r="L75" i="24" s="1"/>
  <c r="J13" i="24"/>
  <c r="K13" i="24" s="1"/>
  <c r="L13" i="24" s="1"/>
  <c r="J261" i="24"/>
  <c r="K261" i="24" s="1"/>
  <c r="L261" i="24" s="1"/>
  <c r="J211" i="24"/>
  <c r="K211" i="24" s="1"/>
  <c r="L211" i="24" s="1"/>
  <c r="J187" i="24"/>
  <c r="K187" i="24" s="1"/>
  <c r="L187" i="24" s="1"/>
  <c r="J51" i="25"/>
  <c r="K51" i="25" s="1"/>
  <c r="L51" i="25" s="1"/>
  <c r="J20" i="25"/>
  <c r="K20" i="25" s="1"/>
  <c r="L20" i="25" s="1"/>
  <c r="J84" i="25"/>
  <c r="K84" i="25" s="1"/>
  <c r="L84" i="25" s="1"/>
  <c r="J61" i="25"/>
  <c r="K61" i="25" s="1"/>
  <c r="L61" i="25" s="1"/>
  <c r="J86" i="25"/>
  <c r="K86" i="25" s="1"/>
  <c r="L86" i="25" s="1"/>
  <c r="J33" i="25"/>
  <c r="K33" i="25" s="1"/>
  <c r="L33" i="25" s="1"/>
  <c r="J73" i="25"/>
  <c r="K73" i="25" s="1"/>
  <c r="L73" i="25" s="1"/>
  <c r="J81" i="25"/>
  <c r="K81" i="25" s="1"/>
  <c r="L81" i="25" s="1"/>
  <c r="J263" i="24"/>
  <c r="K263" i="24" s="1"/>
  <c r="L263" i="24" s="1"/>
  <c r="J85" i="20"/>
  <c r="K85" i="20" s="1"/>
  <c r="L85" i="20" s="1"/>
  <c r="J133" i="22"/>
  <c r="K133" i="22" s="1"/>
  <c r="L133" i="22" s="1"/>
  <c r="J102" i="22"/>
  <c r="K102" i="22" s="1"/>
  <c r="L102" i="22" s="1"/>
  <c r="J52" i="24"/>
  <c r="K52" i="24" s="1"/>
  <c r="L52" i="24" s="1"/>
  <c r="J116" i="24"/>
  <c r="K116" i="24" s="1"/>
  <c r="L116" i="24" s="1"/>
  <c r="J180" i="24"/>
  <c r="K180" i="24" s="1"/>
  <c r="L180" i="24" s="1"/>
  <c r="J244" i="24"/>
  <c r="K244" i="24" s="1"/>
  <c r="L244" i="24" s="1"/>
  <c r="J54" i="24"/>
  <c r="K54" i="24" s="1"/>
  <c r="L54" i="24" s="1"/>
  <c r="J118" i="24"/>
  <c r="K118" i="24" s="1"/>
  <c r="L118" i="24" s="1"/>
  <c r="J182" i="24"/>
  <c r="K182" i="24" s="1"/>
  <c r="L182" i="24" s="1"/>
  <c r="J246" i="24"/>
  <c r="K246" i="24" s="1"/>
  <c r="L246" i="24" s="1"/>
  <c r="J55" i="24"/>
  <c r="K55" i="24" s="1"/>
  <c r="L55" i="24" s="1"/>
  <c r="J119" i="24"/>
  <c r="K119" i="24" s="1"/>
  <c r="L119" i="24" s="1"/>
  <c r="J183" i="24"/>
  <c r="K183" i="24" s="1"/>
  <c r="L183" i="24" s="1"/>
  <c r="J247" i="24"/>
  <c r="K247" i="24" s="1"/>
  <c r="L247" i="24" s="1"/>
  <c r="J56" i="24"/>
  <c r="K56" i="24" s="1"/>
  <c r="L56" i="24" s="1"/>
  <c r="J120" i="24"/>
  <c r="K120" i="24" s="1"/>
  <c r="L120" i="24" s="1"/>
  <c r="J184" i="24"/>
  <c r="K184" i="24" s="1"/>
  <c r="L184" i="24" s="1"/>
  <c r="J248" i="24"/>
  <c r="K248" i="24" s="1"/>
  <c r="L248" i="24" s="1"/>
  <c r="J65" i="24"/>
  <c r="K65" i="24" s="1"/>
  <c r="L65" i="24" s="1"/>
  <c r="J129" i="24"/>
  <c r="K129" i="24" s="1"/>
  <c r="L129" i="24" s="1"/>
  <c r="J193" i="24"/>
  <c r="K193" i="24" s="1"/>
  <c r="L193" i="24" s="1"/>
  <c r="J257" i="24"/>
  <c r="K257" i="24" s="1"/>
  <c r="L257" i="24" s="1"/>
  <c r="J58" i="24"/>
  <c r="K58" i="24" s="1"/>
  <c r="L58" i="24" s="1"/>
  <c r="J122" i="24"/>
  <c r="K122" i="24" s="1"/>
  <c r="L122" i="24" s="1"/>
  <c r="J186" i="24"/>
  <c r="K186" i="24" s="1"/>
  <c r="L186" i="24" s="1"/>
  <c r="J250" i="24"/>
  <c r="K250" i="24" s="1"/>
  <c r="L250" i="24" s="1"/>
  <c r="J253" i="24"/>
  <c r="K253" i="24" s="1"/>
  <c r="L253" i="24" s="1"/>
  <c r="J229" i="24"/>
  <c r="K229" i="24" s="1"/>
  <c r="L229" i="24" s="1"/>
  <c r="J171" i="24"/>
  <c r="K171" i="24" s="1"/>
  <c r="L171" i="24" s="1"/>
  <c r="J109" i="24"/>
  <c r="K109" i="24" s="1"/>
  <c r="L109" i="24" s="1"/>
  <c r="J51" i="24"/>
  <c r="K51" i="24" s="1"/>
  <c r="L51" i="24" s="1"/>
  <c r="J27" i="24"/>
  <c r="K27" i="24" s="1"/>
  <c r="L27" i="24" s="1"/>
  <c r="J264" i="24"/>
  <c r="K264" i="24" s="1"/>
  <c r="L264" i="24" s="1"/>
  <c r="J21" i="25"/>
  <c r="K21" i="25" s="1"/>
  <c r="L21" i="25" s="1"/>
  <c r="J85" i="25"/>
  <c r="K85" i="25" s="1"/>
  <c r="L85" i="25" s="1"/>
  <c r="J63" i="25"/>
  <c r="K63" i="25" s="1"/>
  <c r="L63" i="25" s="1"/>
  <c r="J16" i="25"/>
  <c r="K16" i="25" s="1"/>
  <c r="L16" i="25" s="1"/>
  <c r="J89" i="25"/>
  <c r="K89" i="25" s="1"/>
  <c r="L89" i="25" s="1"/>
  <c r="J42" i="25"/>
  <c r="K42" i="25" s="1"/>
  <c r="L42" i="25" s="1"/>
  <c r="J53" i="24"/>
  <c r="K53" i="24" s="1"/>
  <c r="L53" i="24" s="1"/>
  <c r="J105" i="22"/>
  <c r="K105" i="22" s="1"/>
  <c r="L105" i="22" s="1"/>
  <c r="J52" i="22"/>
  <c r="K52" i="22" s="1"/>
  <c r="L52" i="22" s="1"/>
  <c r="J143" i="22"/>
  <c r="K143" i="22" s="1"/>
  <c r="L143" i="22" s="1"/>
  <c r="J70" i="23"/>
  <c r="K70" i="23" s="1"/>
  <c r="L70" i="23" s="1"/>
  <c r="J60" i="24"/>
  <c r="K60" i="24" s="1"/>
  <c r="L60" i="24" s="1"/>
  <c r="J124" i="24"/>
  <c r="K124" i="24" s="1"/>
  <c r="L124" i="24" s="1"/>
  <c r="J188" i="24"/>
  <c r="K188" i="24" s="1"/>
  <c r="L188" i="24" s="1"/>
  <c r="J252" i="24"/>
  <c r="K252" i="24" s="1"/>
  <c r="L252" i="24" s="1"/>
  <c r="J62" i="24"/>
  <c r="K62" i="24" s="1"/>
  <c r="L62" i="24" s="1"/>
  <c r="J126" i="24"/>
  <c r="K126" i="24" s="1"/>
  <c r="L126" i="24" s="1"/>
  <c r="J190" i="24"/>
  <c r="K190" i="24" s="1"/>
  <c r="L190" i="24" s="1"/>
  <c r="J254" i="24"/>
  <c r="K254" i="24" s="1"/>
  <c r="L254" i="24" s="1"/>
  <c r="J63" i="24"/>
  <c r="K63" i="24" s="1"/>
  <c r="L63" i="24" s="1"/>
  <c r="J127" i="24"/>
  <c r="K127" i="24" s="1"/>
  <c r="L127" i="24" s="1"/>
  <c r="J191" i="24"/>
  <c r="K191" i="24" s="1"/>
  <c r="L191" i="24" s="1"/>
  <c r="J255" i="24"/>
  <c r="K255" i="24" s="1"/>
  <c r="L255" i="24" s="1"/>
  <c r="J64" i="24"/>
  <c r="K64" i="24" s="1"/>
  <c r="L64" i="24" s="1"/>
  <c r="J128" i="24"/>
  <c r="K128" i="24" s="1"/>
  <c r="L128" i="24" s="1"/>
  <c r="J192" i="24"/>
  <c r="K192" i="24" s="1"/>
  <c r="L192" i="24" s="1"/>
  <c r="J9" i="24"/>
  <c r="K9" i="24" s="1"/>
  <c r="L9" i="24" s="1"/>
  <c r="J73" i="24"/>
  <c r="K73" i="24" s="1"/>
  <c r="L73" i="24" s="1"/>
  <c r="J137" i="24"/>
  <c r="K137" i="24" s="1"/>
  <c r="L137" i="24" s="1"/>
  <c r="J201" i="24"/>
  <c r="K201" i="24" s="1"/>
  <c r="L201" i="24" s="1"/>
  <c r="J265" i="24"/>
  <c r="K265" i="24" s="1"/>
  <c r="L265" i="24" s="1"/>
  <c r="J66" i="24"/>
  <c r="K66" i="24" s="1"/>
  <c r="L66" i="24" s="1"/>
  <c r="J130" i="24"/>
  <c r="K130" i="24" s="1"/>
  <c r="L130" i="24" s="1"/>
  <c r="J194" i="24"/>
  <c r="K194" i="24" s="1"/>
  <c r="L194" i="24" s="1"/>
  <c r="J29" i="24"/>
  <c r="K29" i="24" s="1"/>
  <c r="L29" i="24" s="1"/>
  <c r="J266" i="24"/>
  <c r="K266" i="24" s="1"/>
  <c r="L266" i="24" s="1"/>
  <c r="J258" i="24"/>
  <c r="K258" i="24" s="1"/>
  <c r="L258" i="24" s="1"/>
  <c r="J203" i="24"/>
  <c r="K203" i="24" s="1"/>
  <c r="L203" i="24" s="1"/>
  <c r="J141" i="24"/>
  <c r="K141" i="24" s="1"/>
  <c r="L141" i="24" s="1"/>
  <c r="J83" i="24"/>
  <c r="K83" i="24" s="1"/>
  <c r="L83" i="24" s="1"/>
  <c r="J59" i="24"/>
  <c r="K59" i="24" s="1"/>
  <c r="L59" i="24" s="1"/>
  <c r="J83" i="25"/>
  <c r="K83" i="25" s="1"/>
  <c r="L83" i="25" s="1"/>
  <c r="J29" i="25"/>
  <c r="K29" i="25" s="1"/>
  <c r="L29" i="25" s="1"/>
  <c r="J54" i="25"/>
  <c r="K54" i="25" s="1"/>
  <c r="L54" i="25" s="1"/>
  <c r="J88" i="25"/>
  <c r="K88" i="25" s="1"/>
  <c r="L88" i="25" s="1"/>
  <c r="J108" i="25"/>
  <c r="K108" i="25" s="1"/>
  <c r="L108" i="25" s="1"/>
  <c r="J66" i="25"/>
  <c r="K66" i="25" s="1"/>
  <c r="L66" i="25" s="1"/>
  <c r="J74" i="25"/>
  <c r="K74" i="25" s="1"/>
  <c r="L74" i="25" s="1"/>
  <c r="J35" i="24"/>
  <c r="K35" i="24" s="1"/>
  <c r="L35" i="24" s="1"/>
  <c r="J181" i="24"/>
  <c r="K181" i="24" s="1"/>
  <c r="L181" i="24" s="1"/>
  <c r="J38" i="20"/>
  <c r="K38" i="20" s="1"/>
  <c r="L38" i="20" s="1"/>
  <c r="J115" i="22"/>
  <c r="K115" i="22" s="1"/>
  <c r="L115" i="22" s="1"/>
  <c r="J83" i="22"/>
  <c r="K83" i="22" s="1"/>
  <c r="L83" i="22" s="1"/>
  <c r="J32" i="23"/>
  <c r="K32" i="23" s="1"/>
  <c r="L32" i="23" s="1"/>
  <c r="J97" i="23"/>
  <c r="K97" i="23" s="1"/>
  <c r="L97" i="23" s="1"/>
  <c r="J68" i="24"/>
  <c r="K68" i="24" s="1"/>
  <c r="L68" i="24" s="1"/>
  <c r="J132" i="24"/>
  <c r="K132" i="24" s="1"/>
  <c r="L132" i="24" s="1"/>
  <c r="J196" i="24"/>
  <c r="K196" i="24" s="1"/>
  <c r="L196" i="24" s="1"/>
  <c r="J260" i="24"/>
  <c r="K260" i="24" s="1"/>
  <c r="L260" i="24" s="1"/>
  <c r="J70" i="24"/>
  <c r="K70" i="24" s="1"/>
  <c r="L70" i="24" s="1"/>
  <c r="J134" i="24"/>
  <c r="K134" i="24" s="1"/>
  <c r="L134" i="24" s="1"/>
  <c r="J198" i="24"/>
  <c r="K198" i="24" s="1"/>
  <c r="L198" i="24" s="1"/>
  <c r="J7" i="24"/>
  <c r="K7" i="24" s="1"/>
  <c r="L7" i="24" s="1"/>
  <c r="J71" i="24"/>
  <c r="K71" i="24" s="1"/>
  <c r="L71" i="24" s="1"/>
  <c r="J135" i="24"/>
  <c r="K135" i="24" s="1"/>
  <c r="L135" i="24" s="1"/>
  <c r="J199" i="24"/>
  <c r="K199" i="24" s="1"/>
  <c r="L199" i="24" s="1"/>
  <c r="J8" i="24"/>
  <c r="K8" i="24" s="1"/>
  <c r="L8" i="24" s="1"/>
  <c r="J72" i="24"/>
  <c r="K72" i="24" s="1"/>
  <c r="L72" i="24" s="1"/>
  <c r="J136" i="24"/>
  <c r="K136" i="24" s="1"/>
  <c r="L136" i="24" s="1"/>
  <c r="J200" i="24"/>
  <c r="K200" i="24" s="1"/>
  <c r="L200" i="24" s="1"/>
  <c r="J17" i="24"/>
  <c r="K17" i="24" s="1"/>
  <c r="L17" i="24" s="1"/>
  <c r="J81" i="24"/>
  <c r="K81" i="24" s="1"/>
  <c r="L81" i="24" s="1"/>
  <c r="J145" i="24"/>
  <c r="K145" i="24" s="1"/>
  <c r="L145" i="24" s="1"/>
  <c r="J209" i="24"/>
  <c r="K209" i="24" s="1"/>
  <c r="L209" i="24" s="1"/>
  <c r="J10" i="24"/>
  <c r="K10" i="24" s="1"/>
  <c r="L10" i="24" s="1"/>
  <c r="J74" i="24"/>
  <c r="K74" i="24" s="1"/>
  <c r="L74" i="24" s="1"/>
  <c r="J138" i="24"/>
  <c r="K138" i="24" s="1"/>
  <c r="L138" i="24" s="1"/>
  <c r="J202" i="24"/>
  <c r="K202" i="24" s="1"/>
  <c r="L202" i="24" s="1"/>
  <c r="J61" i="24"/>
  <c r="K61" i="24" s="1"/>
  <c r="L61" i="24" s="1"/>
  <c r="J37" i="24"/>
  <c r="K37" i="24" s="1"/>
  <c r="L37" i="24" s="1"/>
  <c r="J268" i="24"/>
  <c r="K268" i="24" s="1"/>
  <c r="L268" i="24" s="1"/>
  <c r="J235" i="24"/>
  <c r="K235" i="24" s="1"/>
  <c r="L235" i="24" s="1"/>
  <c r="J173" i="24"/>
  <c r="K173" i="24" s="1"/>
  <c r="L173" i="24" s="1"/>
  <c r="J115" i="24"/>
  <c r="K115" i="24" s="1"/>
  <c r="L115" i="24" s="1"/>
  <c r="J91" i="24"/>
  <c r="K91" i="24" s="1"/>
  <c r="L91" i="24" s="1"/>
  <c r="J27" i="25"/>
  <c r="K27" i="25" s="1"/>
  <c r="L27" i="25" s="1"/>
  <c r="J91" i="25"/>
  <c r="K91" i="25" s="1"/>
  <c r="L91" i="25" s="1"/>
  <c r="J37" i="25"/>
  <c r="K37" i="25" s="1"/>
  <c r="L37" i="25" s="1"/>
  <c r="J32" i="25"/>
  <c r="K32" i="25" s="1"/>
  <c r="L32" i="25" s="1"/>
  <c r="J26" i="25"/>
  <c r="K26" i="25" s="1"/>
  <c r="L26" i="25" s="1"/>
  <c r="J98" i="25"/>
  <c r="K98" i="25" s="1"/>
  <c r="L98" i="25" s="1"/>
  <c r="J105" i="25"/>
  <c r="K105" i="25" s="1"/>
  <c r="L105" i="25" s="1"/>
  <c r="J163" i="24"/>
  <c r="K163" i="24" s="1"/>
  <c r="L163" i="24" s="1"/>
  <c r="J18" i="25"/>
  <c r="K18" i="25" s="1"/>
  <c r="L18" i="25" s="1"/>
  <c r="J71" i="22"/>
  <c r="K71" i="22" s="1"/>
  <c r="L71" i="22" s="1"/>
  <c r="J56" i="22"/>
  <c r="K56" i="22" s="1"/>
  <c r="L56" i="22" s="1"/>
  <c r="K6" i="19"/>
  <c r="L6" i="19" s="1"/>
  <c r="M6" i="19" s="1"/>
  <c r="J79" i="20"/>
  <c r="K79" i="20" s="1"/>
  <c r="L79" i="20" s="1"/>
  <c r="J90" i="22"/>
  <c r="K90" i="22" s="1"/>
  <c r="L90" i="22" s="1"/>
  <c r="J12" i="22"/>
  <c r="K12" i="22" s="1"/>
  <c r="L12" i="22" s="1"/>
  <c r="J86" i="23"/>
  <c r="K86" i="23" s="1"/>
  <c r="L86" i="23" s="1"/>
  <c r="J63" i="23"/>
  <c r="K63" i="23" s="1"/>
  <c r="L63" i="23" s="1"/>
  <c r="J76" i="24"/>
  <c r="K76" i="24" s="1"/>
  <c r="L76" i="24" s="1"/>
  <c r="J140" i="24"/>
  <c r="K140" i="24" s="1"/>
  <c r="L140" i="24" s="1"/>
  <c r="J204" i="24"/>
  <c r="K204" i="24" s="1"/>
  <c r="L204" i="24" s="1"/>
  <c r="J14" i="24"/>
  <c r="K14" i="24" s="1"/>
  <c r="L14" i="24" s="1"/>
  <c r="J78" i="24"/>
  <c r="K78" i="24" s="1"/>
  <c r="L78" i="24" s="1"/>
  <c r="J142" i="24"/>
  <c r="K142" i="24" s="1"/>
  <c r="L142" i="24" s="1"/>
  <c r="J206" i="24"/>
  <c r="K206" i="24" s="1"/>
  <c r="L206" i="24" s="1"/>
  <c r="J15" i="24"/>
  <c r="K15" i="24" s="1"/>
  <c r="L15" i="24" s="1"/>
  <c r="J79" i="24"/>
  <c r="K79" i="24" s="1"/>
  <c r="L79" i="24" s="1"/>
  <c r="J143" i="24"/>
  <c r="K143" i="24" s="1"/>
  <c r="L143" i="24" s="1"/>
  <c r="J207" i="24"/>
  <c r="K207" i="24" s="1"/>
  <c r="L207" i="24" s="1"/>
  <c r="J16" i="24"/>
  <c r="K16" i="24" s="1"/>
  <c r="L16" i="24" s="1"/>
  <c r="J80" i="24"/>
  <c r="K80" i="24" s="1"/>
  <c r="L80" i="24" s="1"/>
  <c r="J144" i="24"/>
  <c r="K144" i="24" s="1"/>
  <c r="L144" i="24" s="1"/>
  <c r="J208" i="24"/>
  <c r="K208" i="24" s="1"/>
  <c r="L208" i="24" s="1"/>
  <c r="J25" i="24"/>
  <c r="K25" i="24" s="1"/>
  <c r="L25" i="24" s="1"/>
  <c r="J89" i="24"/>
  <c r="K89" i="24" s="1"/>
  <c r="L89" i="24" s="1"/>
  <c r="J153" i="24"/>
  <c r="K153" i="24" s="1"/>
  <c r="L153" i="24" s="1"/>
  <c r="J217" i="24"/>
  <c r="K217" i="24" s="1"/>
  <c r="L217" i="24" s="1"/>
  <c r="J18" i="24"/>
  <c r="K18" i="24" s="1"/>
  <c r="L18" i="24" s="1"/>
  <c r="J82" i="24"/>
  <c r="K82" i="24" s="1"/>
  <c r="L82" i="24" s="1"/>
  <c r="J146" i="24"/>
  <c r="K146" i="24" s="1"/>
  <c r="L146" i="24" s="1"/>
  <c r="J210" i="24"/>
  <c r="K210" i="24" s="1"/>
  <c r="L210" i="24" s="1"/>
  <c r="J93" i="24"/>
  <c r="K93" i="24" s="1"/>
  <c r="L93" i="24" s="1"/>
  <c r="J69" i="24"/>
  <c r="K69" i="24" s="1"/>
  <c r="L69" i="24" s="1"/>
  <c r="J11" i="24"/>
  <c r="K11" i="24" s="1"/>
  <c r="L11" i="24" s="1"/>
  <c r="J259" i="24"/>
  <c r="K259" i="24" s="1"/>
  <c r="L259" i="24" s="1"/>
  <c r="J205" i="24"/>
  <c r="K205" i="24" s="1"/>
  <c r="L205" i="24" s="1"/>
  <c r="J147" i="24"/>
  <c r="K147" i="24" s="1"/>
  <c r="L147" i="24" s="1"/>
  <c r="J123" i="24"/>
  <c r="K123" i="24" s="1"/>
  <c r="L123" i="24" s="1"/>
  <c r="J99" i="25"/>
  <c r="K99" i="25" s="1"/>
  <c r="L99" i="25" s="1"/>
  <c r="J68" i="25"/>
  <c r="K68" i="25" s="1"/>
  <c r="L68" i="25" s="1"/>
  <c r="J109" i="25"/>
  <c r="K109" i="25" s="1"/>
  <c r="L109" i="25" s="1"/>
  <c r="J40" i="25"/>
  <c r="K40" i="25" s="1"/>
  <c r="L40" i="25" s="1"/>
  <c r="J58" i="25"/>
  <c r="K58" i="25" s="1"/>
  <c r="L58" i="25" s="1"/>
  <c r="J9" i="25"/>
  <c r="K9" i="25" s="1"/>
  <c r="L9" i="25" s="1"/>
  <c r="J17" i="25"/>
  <c r="K17" i="25" s="1"/>
  <c r="L17" i="25" s="1"/>
  <c r="J21" i="24"/>
  <c r="K21" i="24" s="1"/>
  <c r="L21" i="24" s="1"/>
  <c r="J267" i="24"/>
  <c r="K267" i="24" s="1"/>
  <c r="L267" i="24" s="1"/>
  <c r="J15" i="22"/>
  <c r="K15" i="22" s="1"/>
  <c r="L15" i="22" s="1"/>
  <c r="J129" i="22"/>
  <c r="K129" i="22" s="1"/>
  <c r="L129" i="22" s="1"/>
  <c r="J98" i="22"/>
  <c r="K98" i="22" s="1"/>
  <c r="L98" i="22" s="1"/>
  <c r="J27" i="23"/>
  <c r="K27" i="23" s="1"/>
  <c r="L27" i="23" s="1"/>
  <c r="J94" i="23"/>
  <c r="K94" i="23" s="1"/>
  <c r="L94" i="23" s="1"/>
  <c r="J20" i="24"/>
  <c r="K20" i="24" s="1"/>
  <c r="L20" i="24" s="1"/>
  <c r="J84" i="24"/>
  <c r="K84" i="24" s="1"/>
  <c r="L84" i="24" s="1"/>
  <c r="J148" i="24"/>
  <c r="K148" i="24" s="1"/>
  <c r="L148" i="24" s="1"/>
  <c r="J212" i="24"/>
  <c r="K212" i="24" s="1"/>
  <c r="L212" i="24" s="1"/>
  <c r="J22" i="24"/>
  <c r="K22" i="24" s="1"/>
  <c r="L22" i="24" s="1"/>
  <c r="J86" i="24"/>
  <c r="K86" i="24" s="1"/>
  <c r="L86" i="24" s="1"/>
  <c r="J150" i="24"/>
  <c r="K150" i="24" s="1"/>
  <c r="L150" i="24" s="1"/>
  <c r="J214" i="24"/>
  <c r="K214" i="24" s="1"/>
  <c r="L214" i="24" s="1"/>
  <c r="J23" i="24"/>
  <c r="K23" i="24" s="1"/>
  <c r="L23" i="24" s="1"/>
  <c r="J87" i="24"/>
  <c r="K87" i="24" s="1"/>
  <c r="L87" i="24" s="1"/>
  <c r="J151" i="24"/>
  <c r="K151" i="24" s="1"/>
  <c r="L151" i="24" s="1"/>
  <c r="J215" i="24"/>
  <c r="K215" i="24" s="1"/>
  <c r="L215" i="24" s="1"/>
  <c r="J24" i="24"/>
  <c r="K24" i="24" s="1"/>
  <c r="L24" i="24" s="1"/>
  <c r="J88" i="24"/>
  <c r="K88" i="24" s="1"/>
  <c r="L88" i="24" s="1"/>
  <c r="J152" i="24"/>
  <c r="K152" i="24" s="1"/>
  <c r="L152" i="24" s="1"/>
  <c r="J216" i="24"/>
  <c r="K216" i="24" s="1"/>
  <c r="L216" i="24" s="1"/>
  <c r="J33" i="24"/>
  <c r="K33" i="24" s="1"/>
  <c r="L33" i="24" s="1"/>
  <c r="J97" i="24"/>
  <c r="K97" i="24" s="1"/>
  <c r="L97" i="24" s="1"/>
  <c r="J161" i="24"/>
  <c r="K161" i="24" s="1"/>
  <c r="L161" i="24" s="1"/>
  <c r="J225" i="24"/>
  <c r="K225" i="24" s="1"/>
  <c r="L225" i="24" s="1"/>
  <c r="J26" i="24"/>
  <c r="K26" i="24" s="1"/>
  <c r="L26" i="24" s="1"/>
  <c r="J90" i="24"/>
  <c r="K90" i="24" s="1"/>
  <c r="L90" i="24" s="1"/>
  <c r="J154" i="24"/>
  <c r="K154" i="24" s="1"/>
  <c r="L154" i="24" s="1"/>
  <c r="J218" i="24"/>
  <c r="K218" i="24" s="1"/>
  <c r="L218" i="24" s="1"/>
  <c r="J125" i="24"/>
  <c r="K125" i="24" s="1"/>
  <c r="L125" i="24" s="1"/>
  <c r="J101" i="24"/>
  <c r="K101" i="24" s="1"/>
  <c r="L101" i="24" s="1"/>
  <c r="J43" i="24"/>
  <c r="K43" i="24" s="1"/>
  <c r="L43" i="24" s="1"/>
  <c r="J269" i="24"/>
  <c r="K269" i="24" s="1"/>
  <c r="L269" i="24" s="1"/>
  <c r="J237" i="24"/>
  <c r="K237" i="24" s="1"/>
  <c r="L237" i="24" s="1"/>
  <c r="J179" i="24"/>
  <c r="K179" i="24" s="1"/>
  <c r="L179" i="24" s="1"/>
  <c r="J155" i="24"/>
  <c r="K155" i="24" s="1"/>
  <c r="L155" i="24" s="1"/>
  <c r="J12" i="25"/>
  <c r="K12" i="25" s="1"/>
  <c r="L12" i="25" s="1"/>
  <c r="J76" i="25"/>
  <c r="K76" i="25" s="1"/>
  <c r="L76" i="25" s="1"/>
  <c r="J78" i="25"/>
  <c r="K78" i="25" s="1"/>
  <c r="L78" i="25" s="1"/>
  <c r="J31" i="25"/>
  <c r="K31" i="25" s="1"/>
  <c r="L31" i="25" s="1"/>
  <c r="J48" i="25"/>
  <c r="K48" i="25" s="1"/>
  <c r="L48" i="25" s="1"/>
  <c r="J90" i="25"/>
  <c r="K90" i="25" s="1"/>
  <c r="L90" i="25" s="1"/>
  <c r="J149" i="24"/>
  <c r="K149" i="24" s="1"/>
  <c r="L149" i="24" s="1"/>
  <c r="J85" i="24"/>
  <c r="K85" i="24" s="1"/>
  <c r="L85" i="24" s="1"/>
  <c r="L68" i="11"/>
  <c r="R68" i="11"/>
  <c r="L11" i="11"/>
  <c r="R11" i="11"/>
  <c r="L18" i="11"/>
  <c r="R18" i="11"/>
  <c r="I5" i="19"/>
  <c r="H104" i="23"/>
  <c r="J104" i="23" s="1"/>
  <c r="K104" i="23" s="1"/>
  <c r="L104" i="23" s="1"/>
  <c r="E104" i="23"/>
  <c r="H103" i="23"/>
  <c r="J103" i="23" s="1"/>
  <c r="K103" i="23" s="1"/>
  <c r="L103" i="23" s="1"/>
  <c r="E103" i="23"/>
  <c r="H102" i="23"/>
  <c r="E102" i="23"/>
  <c r="H101" i="23"/>
  <c r="J101" i="23" s="1"/>
  <c r="K101" i="23" s="1"/>
  <c r="L101" i="23" s="1"/>
  <c r="E101" i="23"/>
  <c r="H100" i="23"/>
  <c r="J100" i="23" s="1"/>
  <c r="K100" i="23" s="1"/>
  <c r="L100" i="23" s="1"/>
  <c r="E100" i="23"/>
  <c r="H99" i="23"/>
  <c r="J99" i="23" s="1"/>
  <c r="K99" i="23" s="1"/>
  <c r="L99" i="23" s="1"/>
  <c r="E99" i="23"/>
  <c r="H98" i="23"/>
  <c r="J98" i="23" s="1"/>
  <c r="K98" i="23" s="1"/>
  <c r="L98" i="23" s="1"/>
  <c r="E98" i="23"/>
  <c r="H97" i="23"/>
  <c r="E97" i="23"/>
  <c r="H96" i="23"/>
  <c r="J96" i="23" s="1"/>
  <c r="K96" i="23" s="1"/>
  <c r="L96" i="23" s="1"/>
  <c r="E96" i="23"/>
  <c r="H95" i="23"/>
  <c r="J95" i="23" s="1"/>
  <c r="K95" i="23" s="1"/>
  <c r="L95" i="23" s="1"/>
  <c r="E95" i="23"/>
  <c r="H94" i="23"/>
  <c r="E94" i="23"/>
  <c r="H93" i="23"/>
  <c r="J93" i="23" s="1"/>
  <c r="K93" i="23" s="1"/>
  <c r="L93" i="23" s="1"/>
  <c r="E93" i="23"/>
  <c r="H92" i="23"/>
  <c r="J92" i="23" s="1"/>
  <c r="K92" i="23" s="1"/>
  <c r="L92" i="23" s="1"/>
  <c r="E92" i="23"/>
  <c r="F91" i="23"/>
  <c r="H91" i="23" s="1"/>
  <c r="J91" i="23" s="1"/>
  <c r="K91" i="23" s="1"/>
  <c r="L91" i="23" s="1"/>
  <c r="E91" i="23"/>
  <c r="H90" i="23"/>
  <c r="J90" i="23" s="1"/>
  <c r="K90" i="23" s="1"/>
  <c r="L90" i="23" s="1"/>
  <c r="E90" i="23"/>
  <c r="H89" i="23"/>
  <c r="J89" i="23" s="1"/>
  <c r="K89" i="23" s="1"/>
  <c r="L89" i="23" s="1"/>
  <c r="E89" i="23"/>
  <c r="H88" i="23"/>
  <c r="J88" i="23" s="1"/>
  <c r="K88" i="23" s="1"/>
  <c r="L88" i="23" s="1"/>
  <c r="E88" i="23"/>
  <c r="H87" i="23"/>
  <c r="J87" i="23" s="1"/>
  <c r="K87" i="23" s="1"/>
  <c r="L87" i="23" s="1"/>
  <c r="E87" i="23"/>
  <c r="H86" i="23"/>
  <c r="E86" i="23"/>
  <c r="H85" i="23"/>
  <c r="J85" i="23" s="1"/>
  <c r="K85" i="23" s="1"/>
  <c r="L85" i="23" s="1"/>
  <c r="E85" i="23"/>
  <c r="H84" i="23"/>
  <c r="J84" i="23" s="1"/>
  <c r="K84" i="23" s="1"/>
  <c r="L84" i="23" s="1"/>
  <c r="E84" i="23"/>
  <c r="H83" i="23"/>
  <c r="J83" i="23" s="1"/>
  <c r="K83" i="23" s="1"/>
  <c r="L83" i="23" s="1"/>
  <c r="E83" i="23"/>
  <c r="H82" i="23"/>
  <c r="J82" i="23" s="1"/>
  <c r="K82" i="23" s="1"/>
  <c r="L82" i="23" s="1"/>
  <c r="E82" i="23"/>
  <c r="H81" i="23"/>
  <c r="J81" i="23" s="1"/>
  <c r="K81" i="23" s="1"/>
  <c r="L81" i="23" s="1"/>
  <c r="E81" i="23"/>
  <c r="H80" i="23"/>
  <c r="J80" i="23" s="1"/>
  <c r="K80" i="23" s="1"/>
  <c r="L80" i="23" s="1"/>
  <c r="E80" i="23"/>
  <c r="H79" i="23"/>
  <c r="E79" i="23"/>
  <c r="H78" i="23"/>
  <c r="J78" i="23" s="1"/>
  <c r="K78" i="23" s="1"/>
  <c r="L78" i="23" s="1"/>
  <c r="E78" i="23"/>
  <c r="H77" i="23"/>
  <c r="J77" i="23" s="1"/>
  <c r="K77" i="23" s="1"/>
  <c r="L77" i="23" s="1"/>
  <c r="E77" i="23"/>
  <c r="H76" i="23"/>
  <c r="J76" i="23" s="1"/>
  <c r="K76" i="23" s="1"/>
  <c r="L76" i="23" s="1"/>
  <c r="E76" i="23"/>
  <c r="H75" i="23"/>
  <c r="J75" i="23" s="1"/>
  <c r="K75" i="23" s="1"/>
  <c r="L75" i="23" s="1"/>
  <c r="E75" i="23"/>
  <c r="H74" i="23"/>
  <c r="J74" i="23" s="1"/>
  <c r="K74" i="23" s="1"/>
  <c r="L74" i="23" s="1"/>
  <c r="E74" i="23"/>
  <c r="H73" i="23"/>
  <c r="E73" i="23"/>
  <c r="H72" i="23"/>
  <c r="J72" i="23" s="1"/>
  <c r="K72" i="23" s="1"/>
  <c r="L72" i="23" s="1"/>
  <c r="E72" i="23"/>
  <c r="H71" i="23"/>
  <c r="J71" i="23" s="1"/>
  <c r="K71" i="23" s="1"/>
  <c r="L71" i="23" s="1"/>
  <c r="E71" i="23"/>
  <c r="H70" i="23"/>
  <c r="E70" i="23"/>
  <c r="H69" i="23"/>
  <c r="J69" i="23" s="1"/>
  <c r="K69" i="23" s="1"/>
  <c r="L69" i="23" s="1"/>
  <c r="E69" i="23"/>
  <c r="H68" i="23"/>
  <c r="J68" i="23" s="1"/>
  <c r="K68" i="23" s="1"/>
  <c r="L68" i="23" s="1"/>
  <c r="E68" i="23"/>
  <c r="H67" i="23"/>
  <c r="J67" i="23" s="1"/>
  <c r="K67" i="23" s="1"/>
  <c r="L67" i="23" s="1"/>
  <c r="E67" i="23"/>
  <c r="H66" i="23"/>
  <c r="J66" i="23" s="1"/>
  <c r="K66" i="23" s="1"/>
  <c r="L66" i="23" s="1"/>
  <c r="E66" i="23"/>
  <c r="H65" i="23"/>
  <c r="J65" i="23" s="1"/>
  <c r="K65" i="23" s="1"/>
  <c r="L65" i="23" s="1"/>
  <c r="E65" i="23"/>
  <c r="H64" i="23"/>
  <c r="J64" i="23" s="1"/>
  <c r="K64" i="23" s="1"/>
  <c r="L64" i="23" s="1"/>
  <c r="E64" i="23"/>
  <c r="H63" i="23"/>
  <c r="E63" i="23"/>
  <c r="H62" i="23"/>
  <c r="J62" i="23" s="1"/>
  <c r="K62" i="23" s="1"/>
  <c r="L62" i="23" s="1"/>
  <c r="E62" i="23"/>
  <c r="H61" i="23"/>
  <c r="J61" i="23" s="1"/>
  <c r="K61" i="23" s="1"/>
  <c r="L61" i="23" s="1"/>
  <c r="E61" i="23"/>
  <c r="H60" i="23"/>
  <c r="J60" i="23" s="1"/>
  <c r="K60" i="23" s="1"/>
  <c r="L60" i="23" s="1"/>
  <c r="E60" i="23"/>
  <c r="H59" i="23"/>
  <c r="J59" i="23" s="1"/>
  <c r="K59" i="23" s="1"/>
  <c r="L59" i="23" s="1"/>
  <c r="E59" i="23"/>
  <c r="H58" i="23"/>
  <c r="J58" i="23" s="1"/>
  <c r="K58" i="23" s="1"/>
  <c r="L58" i="23" s="1"/>
  <c r="E58" i="23"/>
  <c r="H57" i="23"/>
  <c r="J57" i="23" s="1"/>
  <c r="K57" i="23" s="1"/>
  <c r="L57" i="23" s="1"/>
  <c r="E57" i="23"/>
  <c r="H56" i="23"/>
  <c r="J56" i="23" s="1"/>
  <c r="K56" i="23" s="1"/>
  <c r="L56" i="23" s="1"/>
  <c r="E56" i="23"/>
  <c r="H55" i="23"/>
  <c r="J55" i="23" s="1"/>
  <c r="K55" i="23" s="1"/>
  <c r="L55" i="23" s="1"/>
  <c r="E55" i="23"/>
  <c r="H54" i="23"/>
  <c r="J54" i="23" s="1"/>
  <c r="K54" i="23" s="1"/>
  <c r="L54" i="23" s="1"/>
  <c r="E54" i="23"/>
  <c r="H53" i="23"/>
  <c r="J53" i="23" s="1"/>
  <c r="K53" i="23" s="1"/>
  <c r="L53" i="23" s="1"/>
  <c r="E53" i="23"/>
  <c r="H52" i="23"/>
  <c r="J52" i="23" s="1"/>
  <c r="K52" i="23" s="1"/>
  <c r="L52" i="23" s="1"/>
  <c r="E52" i="23"/>
  <c r="H51" i="23"/>
  <c r="J51" i="23" s="1"/>
  <c r="K51" i="23" s="1"/>
  <c r="L51" i="23" s="1"/>
  <c r="E51" i="23"/>
  <c r="H50" i="23"/>
  <c r="J50" i="23" s="1"/>
  <c r="K50" i="23" s="1"/>
  <c r="L50" i="23" s="1"/>
  <c r="E50" i="23"/>
  <c r="H49" i="23"/>
  <c r="J49" i="23" s="1"/>
  <c r="K49" i="23" s="1"/>
  <c r="L49" i="23" s="1"/>
  <c r="E49" i="23"/>
  <c r="H48" i="23"/>
  <c r="J48" i="23" s="1"/>
  <c r="K48" i="23" s="1"/>
  <c r="L48" i="23" s="1"/>
  <c r="E48" i="23"/>
  <c r="H47" i="23"/>
  <c r="J47" i="23" s="1"/>
  <c r="K47" i="23" s="1"/>
  <c r="L47" i="23" s="1"/>
  <c r="E47" i="23"/>
  <c r="H46" i="23"/>
  <c r="J46" i="23" s="1"/>
  <c r="K46" i="23" s="1"/>
  <c r="L46" i="23" s="1"/>
  <c r="E46" i="23"/>
  <c r="H45" i="23"/>
  <c r="J45" i="23" s="1"/>
  <c r="K45" i="23" s="1"/>
  <c r="L45" i="23" s="1"/>
  <c r="E45" i="23"/>
  <c r="H44" i="23"/>
  <c r="J44" i="23" s="1"/>
  <c r="K44" i="23" s="1"/>
  <c r="L44" i="23" s="1"/>
  <c r="E44" i="23"/>
  <c r="H43" i="23"/>
  <c r="J43" i="23" s="1"/>
  <c r="K43" i="23" s="1"/>
  <c r="L43" i="23" s="1"/>
  <c r="E43" i="23"/>
  <c r="H42" i="23"/>
  <c r="J42" i="23" s="1"/>
  <c r="K42" i="23" s="1"/>
  <c r="L42" i="23" s="1"/>
  <c r="E42" i="23"/>
  <c r="H41" i="23"/>
  <c r="J41" i="23" s="1"/>
  <c r="K41" i="23" s="1"/>
  <c r="L41" i="23" s="1"/>
  <c r="E41" i="23"/>
  <c r="H40" i="23"/>
  <c r="J40" i="23" s="1"/>
  <c r="K40" i="23" s="1"/>
  <c r="L40" i="23" s="1"/>
  <c r="E40" i="23"/>
  <c r="H39" i="23"/>
  <c r="J39" i="23" s="1"/>
  <c r="K39" i="23" s="1"/>
  <c r="L39" i="23" s="1"/>
  <c r="E39" i="23"/>
  <c r="H38" i="23"/>
  <c r="J38" i="23" s="1"/>
  <c r="K38" i="23" s="1"/>
  <c r="L38" i="23" s="1"/>
  <c r="E38" i="23"/>
  <c r="H37" i="23"/>
  <c r="J37" i="23" s="1"/>
  <c r="K37" i="23" s="1"/>
  <c r="L37" i="23" s="1"/>
  <c r="E37" i="23"/>
  <c r="H36" i="23"/>
  <c r="J36" i="23" s="1"/>
  <c r="K36" i="23" s="1"/>
  <c r="L36" i="23" s="1"/>
  <c r="E36" i="23"/>
  <c r="H35" i="23"/>
  <c r="J35" i="23" s="1"/>
  <c r="K35" i="23" s="1"/>
  <c r="L35" i="23" s="1"/>
  <c r="E35" i="23"/>
  <c r="H34" i="23"/>
  <c r="J34" i="23" s="1"/>
  <c r="K34" i="23" s="1"/>
  <c r="L34" i="23" s="1"/>
  <c r="E34" i="23"/>
  <c r="H33" i="23"/>
  <c r="J33" i="23" s="1"/>
  <c r="K33" i="23" s="1"/>
  <c r="L33" i="23" s="1"/>
  <c r="E33" i="23"/>
  <c r="H32" i="23"/>
  <c r="E32" i="23"/>
  <c r="H31" i="23"/>
  <c r="J31" i="23" s="1"/>
  <c r="K31" i="23" s="1"/>
  <c r="L31" i="23" s="1"/>
  <c r="E31" i="23"/>
  <c r="H30" i="23"/>
  <c r="J30" i="23" s="1"/>
  <c r="K30" i="23" s="1"/>
  <c r="L30" i="23" s="1"/>
  <c r="E30" i="23"/>
  <c r="H29" i="23"/>
  <c r="J29" i="23" s="1"/>
  <c r="K29" i="23" s="1"/>
  <c r="L29" i="23" s="1"/>
  <c r="E29" i="23"/>
  <c r="H28" i="23"/>
  <c r="J28" i="23" s="1"/>
  <c r="K28" i="23" s="1"/>
  <c r="L28" i="23" s="1"/>
  <c r="E28" i="23"/>
  <c r="H27" i="23"/>
  <c r="E27" i="23"/>
  <c r="H26" i="23"/>
  <c r="J26" i="23" s="1"/>
  <c r="K26" i="23" s="1"/>
  <c r="L26" i="23" s="1"/>
  <c r="E26" i="23"/>
  <c r="H25" i="23"/>
  <c r="J25" i="23" s="1"/>
  <c r="K25" i="23" s="1"/>
  <c r="L25" i="23" s="1"/>
  <c r="E25" i="23"/>
  <c r="H24" i="23"/>
  <c r="J24" i="23" s="1"/>
  <c r="K24" i="23" s="1"/>
  <c r="L24" i="23" s="1"/>
  <c r="E24" i="23"/>
  <c r="H23" i="23"/>
  <c r="J23" i="23" s="1"/>
  <c r="K23" i="23" s="1"/>
  <c r="L23" i="23" s="1"/>
  <c r="E23" i="23"/>
  <c r="H22" i="23"/>
  <c r="J22" i="23" s="1"/>
  <c r="K22" i="23" s="1"/>
  <c r="L22" i="23" s="1"/>
  <c r="E22" i="23"/>
  <c r="H21" i="23"/>
  <c r="J21" i="23" s="1"/>
  <c r="K21" i="23" s="1"/>
  <c r="L21" i="23" s="1"/>
  <c r="E21" i="23"/>
  <c r="H20" i="23"/>
  <c r="J20" i="23" s="1"/>
  <c r="K20" i="23" s="1"/>
  <c r="L20" i="23" s="1"/>
  <c r="E20" i="23"/>
  <c r="H19" i="23"/>
  <c r="J19" i="23" s="1"/>
  <c r="K19" i="23" s="1"/>
  <c r="L19" i="23" s="1"/>
  <c r="E19" i="23"/>
  <c r="H18" i="23"/>
  <c r="J18" i="23" s="1"/>
  <c r="K18" i="23" s="1"/>
  <c r="L18" i="23" s="1"/>
  <c r="E18" i="23"/>
  <c r="H17" i="23"/>
  <c r="J17" i="23" s="1"/>
  <c r="K17" i="23" s="1"/>
  <c r="L17" i="23" s="1"/>
  <c r="E17" i="23"/>
  <c r="H16" i="23"/>
  <c r="J16" i="23" s="1"/>
  <c r="K16" i="23" s="1"/>
  <c r="L16" i="23" s="1"/>
  <c r="E16" i="23"/>
  <c r="H15" i="23"/>
  <c r="J15" i="23" s="1"/>
  <c r="K15" i="23" s="1"/>
  <c r="L15" i="23" s="1"/>
  <c r="E15" i="23"/>
  <c r="H14" i="23"/>
  <c r="J14" i="23" s="1"/>
  <c r="K14" i="23" s="1"/>
  <c r="L14" i="23" s="1"/>
  <c r="E14" i="23"/>
  <c r="H13" i="23"/>
  <c r="J13" i="23" s="1"/>
  <c r="K13" i="23" s="1"/>
  <c r="L13" i="23" s="1"/>
  <c r="E13" i="23"/>
  <c r="H12" i="23"/>
  <c r="J12" i="23" s="1"/>
  <c r="K12" i="23" s="1"/>
  <c r="L12" i="23" s="1"/>
  <c r="E12" i="23"/>
  <c r="H11" i="23"/>
  <c r="J11" i="23" s="1"/>
  <c r="K11" i="23" s="1"/>
  <c r="L11" i="23" s="1"/>
  <c r="E11" i="23"/>
  <c r="H10" i="23"/>
  <c r="J10" i="23" s="1"/>
  <c r="K10" i="23" s="1"/>
  <c r="L10" i="23" s="1"/>
  <c r="E10" i="23"/>
  <c r="H9" i="23"/>
  <c r="J9" i="23" s="1"/>
  <c r="K9" i="23" s="1"/>
  <c r="L9" i="23" s="1"/>
  <c r="E9" i="23"/>
  <c r="H8" i="23"/>
  <c r="J8" i="23" s="1"/>
  <c r="K8" i="23" s="1"/>
  <c r="L8" i="23" s="1"/>
  <c r="E8" i="23"/>
  <c r="H7" i="23"/>
  <c r="J7" i="23" s="1"/>
  <c r="K7" i="23" s="1"/>
  <c r="L7" i="23" s="1"/>
  <c r="E7" i="23"/>
  <c r="H6" i="23"/>
  <c r="J6" i="23" s="1"/>
  <c r="K6" i="23" s="1"/>
  <c r="L6" i="23" s="1"/>
  <c r="E6" i="23"/>
  <c r="H5" i="23"/>
  <c r="J5" i="23" s="1"/>
  <c r="K5" i="23" s="1"/>
  <c r="L5" i="23" s="1"/>
  <c r="E5" i="23"/>
  <c r="H150" i="22"/>
  <c r="H149" i="22"/>
  <c r="J149" i="22" s="1"/>
  <c r="K149" i="22" s="1"/>
  <c r="L149" i="22" s="1"/>
  <c r="H148" i="22"/>
  <c r="J148" i="22" s="1"/>
  <c r="K148" i="22" s="1"/>
  <c r="L148" i="22" s="1"/>
  <c r="H147" i="22"/>
  <c r="J147" i="22" s="1"/>
  <c r="K147" i="22" s="1"/>
  <c r="L147" i="22" s="1"/>
  <c r="H146" i="22"/>
  <c r="J146" i="22" s="1"/>
  <c r="K146" i="22" s="1"/>
  <c r="L146" i="22" s="1"/>
  <c r="H145" i="22"/>
  <c r="J145" i="22" s="1"/>
  <c r="K145" i="22" s="1"/>
  <c r="L145" i="22" s="1"/>
  <c r="H144" i="22"/>
  <c r="J144" i="22" s="1"/>
  <c r="K144" i="22" s="1"/>
  <c r="L144" i="22" s="1"/>
  <c r="H143" i="22"/>
  <c r="H142" i="22"/>
  <c r="J142" i="22" s="1"/>
  <c r="K142" i="22" s="1"/>
  <c r="L142" i="22" s="1"/>
  <c r="H141" i="22"/>
  <c r="J141" i="22" s="1"/>
  <c r="K141" i="22" s="1"/>
  <c r="L141" i="22" s="1"/>
  <c r="E141" i="22"/>
  <c r="H140" i="22"/>
  <c r="J140" i="22" s="1"/>
  <c r="K140" i="22" s="1"/>
  <c r="L140" i="22" s="1"/>
  <c r="H139" i="22"/>
  <c r="J139" i="22" s="1"/>
  <c r="K139" i="22" s="1"/>
  <c r="L139" i="22" s="1"/>
  <c r="H138" i="22"/>
  <c r="J138" i="22" s="1"/>
  <c r="K138" i="22" s="1"/>
  <c r="L138" i="22" s="1"/>
  <c r="H137" i="22"/>
  <c r="J137" i="22" s="1"/>
  <c r="K137" i="22" s="1"/>
  <c r="L137" i="22" s="1"/>
  <c r="H136" i="22"/>
  <c r="J136" i="22" s="1"/>
  <c r="K136" i="22" s="1"/>
  <c r="L136" i="22" s="1"/>
  <c r="H135" i="22"/>
  <c r="J135" i="22" s="1"/>
  <c r="K135" i="22" s="1"/>
  <c r="L135" i="22" s="1"/>
  <c r="H134" i="22"/>
  <c r="J134" i="22" s="1"/>
  <c r="K134" i="22" s="1"/>
  <c r="L134" i="22" s="1"/>
  <c r="E134" i="22"/>
  <c r="H133" i="22"/>
  <c r="H132" i="22"/>
  <c r="J132" i="22" s="1"/>
  <c r="K132" i="22" s="1"/>
  <c r="L132" i="22" s="1"/>
  <c r="E132" i="22"/>
  <c r="H131" i="22"/>
  <c r="J131" i="22" s="1"/>
  <c r="K131" i="22" s="1"/>
  <c r="L131" i="22" s="1"/>
  <c r="H130" i="22"/>
  <c r="J130" i="22" s="1"/>
  <c r="K130" i="22" s="1"/>
  <c r="L130" i="22" s="1"/>
  <c r="H129" i="22"/>
  <c r="H128" i="22"/>
  <c r="J128" i="22" s="1"/>
  <c r="K128" i="22" s="1"/>
  <c r="L128" i="22" s="1"/>
  <c r="H127" i="22"/>
  <c r="J127" i="22" s="1"/>
  <c r="K127" i="22" s="1"/>
  <c r="L127" i="22" s="1"/>
  <c r="H126" i="22"/>
  <c r="J126" i="22" s="1"/>
  <c r="K126" i="22" s="1"/>
  <c r="L126" i="22" s="1"/>
  <c r="H125" i="22"/>
  <c r="E125" i="22"/>
  <c r="H124" i="22"/>
  <c r="J124" i="22" s="1"/>
  <c r="K124" i="22" s="1"/>
  <c r="L124" i="22" s="1"/>
  <c r="H123" i="22"/>
  <c r="J123" i="22" s="1"/>
  <c r="K123" i="22" s="1"/>
  <c r="L123" i="22" s="1"/>
  <c r="H122" i="22"/>
  <c r="J122" i="22" s="1"/>
  <c r="K122" i="22" s="1"/>
  <c r="L122" i="22" s="1"/>
  <c r="H121" i="22"/>
  <c r="J121" i="22" s="1"/>
  <c r="K121" i="22" s="1"/>
  <c r="L121" i="22" s="1"/>
  <c r="H120" i="22"/>
  <c r="J120" i="22" s="1"/>
  <c r="K120" i="22" s="1"/>
  <c r="L120" i="22" s="1"/>
  <c r="H119" i="22"/>
  <c r="H118" i="22"/>
  <c r="J118" i="22" s="1"/>
  <c r="K118" i="22" s="1"/>
  <c r="L118" i="22" s="1"/>
  <c r="H117" i="22"/>
  <c r="J117" i="22" s="1"/>
  <c r="K117" i="22" s="1"/>
  <c r="L117" i="22" s="1"/>
  <c r="H116" i="22"/>
  <c r="J116" i="22" s="1"/>
  <c r="K116" i="22" s="1"/>
  <c r="L116" i="22" s="1"/>
  <c r="H115" i="22"/>
  <c r="H114" i="22"/>
  <c r="J114" i="22" s="1"/>
  <c r="K114" i="22" s="1"/>
  <c r="L114" i="22" s="1"/>
  <c r="H113" i="22"/>
  <c r="J113" i="22" s="1"/>
  <c r="K113" i="22" s="1"/>
  <c r="L113" i="22" s="1"/>
  <c r="H112" i="22"/>
  <c r="J112" i="22" s="1"/>
  <c r="K112" i="22" s="1"/>
  <c r="L112" i="22" s="1"/>
  <c r="H111" i="22"/>
  <c r="J111" i="22" s="1"/>
  <c r="K111" i="22" s="1"/>
  <c r="L111" i="22" s="1"/>
  <c r="H110" i="22"/>
  <c r="J110" i="22" s="1"/>
  <c r="K110" i="22" s="1"/>
  <c r="L110" i="22" s="1"/>
  <c r="H109" i="22"/>
  <c r="J109" i="22" s="1"/>
  <c r="K109" i="22" s="1"/>
  <c r="L109" i="22" s="1"/>
  <c r="H108" i="22"/>
  <c r="J108" i="22" s="1"/>
  <c r="K108" i="22" s="1"/>
  <c r="L108" i="22" s="1"/>
  <c r="H107" i="22"/>
  <c r="J107" i="22" s="1"/>
  <c r="K107" i="22" s="1"/>
  <c r="L107" i="22" s="1"/>
  <c r="H106" i="22"/>
  <c r="H105" i="22"/>
  <c r="H104" i="22"/>
  <c r="J104" i="22" s="1"/>
  <c r="K104" i="22" s="1"/>
  <c r="L104" i="22" s="1"/>
  <c r="E104" i="22"/>
  <c r="H103" i="22"/>
  <c r="J103" i="22" s="1"/>
  <c r="K103" i="22" s="1"/>
  <c r="L103" i="22" s="1"/>
  <c r="H102" i="22"/>
  <c r="H101" i="22"/>
  <c r="J101" i="22" s="1"/>
  <c r="K101" i="22" s="1"/>
  <c r="L101" i="22" s="1"/>
  <c r="H100" i="22"/>
  <c r="J100" i="22" s="1"/>
  <c r="K100" i="22" s="1"/>
  <c r="L100" i="22" s="1"/>
  <c r="H99" i="22"/>
  <c r="J99" i="22" s="1"/>
  <c r="K99" i="22" s="1"/>
  <c r="L99" i="22" s="1"/>
  <c r="H98" i="22"/>
  <c r="H97" i="22"/>
  <c r="J97" i="22" s="1"/>
  <c r="K97" i="22" s="1"/>
  <c r="L97" i="22" s="1"/>
  <c r="H96" i="22"/>
  <c r="J96" i="22" s="1"/>
  <c r="K96" i="22" s="1"/>
  <c r="L96" i="22" s="1"/>
  <c r="H95" i="22"/>
  <c r="J95" i="22" s="1"/>
  <c r="K95" i="22" s="1"/>
  <c r="L95" i="22" s="1"/>
  <c r="E95" i="22"/>
  <c r="H94" i="22"/>
  <c r="J94" i="22" s="1"/>
  <c r="K94" i="22" s="1"/>
  <c r="L94" i="22" s="1"/>
  <c r="H93" i="22"/>
  <c r="J93" i="22" s="1"/>
  <c r="K93" i="22" s="1"/>
  <c r="L93" i="22" s="1"/>
  <c r="H92" i="22"/>
  <c r="J92" i="22" s="1"/>
  <c r="K92" i="22" s="1"/>
  <c r="L92" i="22" s="1"/>
  <c r="H91" i="22"/>
  <c r="J91" i="22" s="1"/>
  <c r="K91" i="22" s="1"/>
  <c r="L91" i="22" s="1"/>
  <c r="H90" i="22"/>
  <c r="H89" i="22"/>
  <c r="J89" i="22" s="1"/>
  <c r="K89" i="22" s="1"/>
  <c r="L89" i="22" s="1"/>
  <c r="H88" i="22"/>
  <c r="J88" i="22" s="1"/>
  <c r="K88" i="22" s="1"/>
  <c r="L88" i="22" s="1"/>
  <c r="H87" i="22"/>
  <c r="J87" i="22" s="1"/>
  <c r="K87" i="22" s="1"/>
  <c r="L87" i="22" s="1"/>
  <c r="H86" i="22"/>
  <c r="J86" i="22" s="1"/>
  <c r="K86" i="22" s="1"/>
  <c r="L86" i="22" s="1"/>
  <c r="H85" i="22"/>
  <c r="H84" i="22"/>
  <c r="J84" i="22" s="1"/>
  <c r="K84" i="22" s="1"/>
  <c r="L84" i="22" s="1"/>
  <c r="H83" i="22"/>
  <c r="H82" i="22"/>
  <c r="J82" i="22" s="1"/>
  <c r="K82" i="22" s="1"/>
  <c r="L82" i="22" s="1"/>
  <c r="H81" i="22"/>
  <c r="J81" i="22" s="1"/>
  <c r="K81" i="22" s="1"/>
  <c r="L81" i="22" s="1"/>
  <c r="E81" i="22"/>
  <c r="H80" i="22"/>
  <c r="J80" i="22" s="1"/>
  <c r="K80" i="22" s="1"/>
  <c r="L80" i="22" s="1"/>
  <c r="H79" i="22"/>
  <c r="J79" i="22" s="1"/>
  <c r="K79" i="22" s="1"/>
  <c r="L79" i="22" s="1"/>
  <c r="H78" i="22"/>
  <c r="J78" i="22" s="1"/>
  <c r="K78" i="22" s="1"/>
  <c r="L78" i="22" s="1"/>
  <c r="H77" i="22"/>
  <c r="J77" i="22" s="1"/>
  <c r="K77" i="22" s="1"/>
  <c r="L77" i="22" s="1"/>
  <c r="H76" i="22"/>
  <c r="J76" i="22" s="1"/>
  <c r="K76" i="22" s="1"/>
  <c r="L76" i="22" s="1"/>
  <c r="H75" i="22"/>
  <c r="J75" i="22" s="1"/>
  <c r="K75" i="22" s="1"/>
  <c r="L75" i="22" s="1"/>
  <c r="H74" i="22"/>
  <c r="H73" i="22"/>
  <c r="H72" i="22"/>
  <c r="J72" i="22" s="1"/>
  <c r="K72" i="22" s="1"/>
  <c r="L72" i="22" s="1"/>
  <c r="E72" i="22"/>
  <c r="H71" i="22"/>
  <c r="H70" i="22"/>
  <c r="H69" i="22"/>
  <c r="E69" i="22"/>
  <c r="H68" i="22"/>
  <c r="J68" i="22" s="1"/>
  <c r="K68" i="22" s="1"/>
  <c r="L68" i="22" s="1"/>
  <c r="H67" i="22"/>
  <c r="J67" i="22" s="1"/>
  <c r="K67" i="22" s="1"/>
  <c r="L67" i="22" s="1"/>
  <c r="H66" i="22"/>
  <c r="J66" i="22" s="1"/>
  <c r="K66" i="22" s="1"/>
  <c r="L66" i="22" s="1"/>
  <c r="H65" i="22"/>
  <c r="J65" i="22" s="1"/>
  <c r="K65" i="22" s="1"/>
  <c r="L65" i="22" s="1"/>
  <c r="H64" i="22"/>
  <c r="J64" i="22" s="1"/>
  <c r="K64" i="22" s="1"/>
  <c r="L64" i="22" s="1"/>
  <c r="H63" i="22"/>
  <c r="J63" i="22" s="1"/>
  <c r="K63" i="22" s="1"/>
  <c r="L63" i="22" s="1"/>
  <c r="H62" i="22"/>
  <c r="E62" i="22"/>
  <c r="H61" i="22"/>
  <c r="J61" i="22" s="1"/>
  <c r="K61" i="22" s="1"/>
  <c r="L61" i="22" s="1"/>
  <c r="H60" i="22"/>
  <c r="J60" i="22" s="1"/>
  <c r="K60" i="22" s="1"/>
  <c r="L60" i="22" s="1"/>
  <c r="H59" i="22"/>
  <c r="J59" i="22" s="1"/>
  <c r="K59" i="22" s="1"/>
  <c r="L59" i="22" s="1"/>
  <c r="E59" i="22"/>
  <c r="H58" i="22"/>
  <c r="H57" i="22"/>
  <c r="J57" i="22" s="1"/>
  <c r="K57" i="22" s="1"/>
  <c r="L57" i="22" s="1"/>
  <c r="H56" i="22"/>
  <c r="H55" i="22"/>
  <c r="J55" i="22" s="1"/>
  <c r="K55" i="22" s="1"/>
  <c r="L55" i="22" s="1"/>
  <c r="H54" i="22"/>
  <c r="J54" i="22" s="1"/>
  <c r="K54" i="22" s="1"/>
  <c r="L54" i="22" s="1"/>
  <c r="H53" i="22"/>
  <c r="J53" i="22" s="1"/>
  <c r="K53" i="22" s="1"/>
  <c r="L53" i="22" s="1"/>
  <c r="H52" i="22"/>
  <c r="H51" i="22"/>
  <c r="J51" i="22" s="1"/>
  <c r="K51" i="22" s="1"/>
  <c r="L51" i="22" s="1"/>
  <c r="H50" i="22"/>
  <c r="J50" i="22" s="1"/>
  <c r="K50" i="22" s="1"/>
  <c r="L50" i="22" s="1"/>
  <c r="H49" i="22"/>
  <c r="J49" i="22" s="1"/>
  <c r="K49" i="22" s="1"/>
  <c r="L49" i="22" s="1"/>
  <c r="H48" i="22"/>
  <c r="J48" i="22" s="1"/>
  <c r="K48" i="22" s="1"/>
  <c r="L48" i="22" s="1"/>
  <c r="E48" i="22"/>
  <c r="H47" i="22"/>
  <c r="J47" i="22" s="1"/>
  <c r="K47" i="22" s="1"/>
  <c r="L47" i="22" s="1"/>
  <c r="H46" i="22"/>
  <c r="H45" i="22"/>
  <c r="J45" i="22" s="1"/>
  <c r="K45" i="22" s="1"/>
  <c r="L45" i="22" s="1"/>
  <c r="E45" i="22"/>
  <c r="H44" i="22"/>
  <c r="J44" i="22" s="1"/>
  <c r="K44" i="22" s="1"/>
  <c r="L44" i="22" s="1"/>
  <c r="H43" i="22"/>
  <c r="J43" i="22" s="1"/>
  <c r="K43" i="22" s="1"/>
  <c r="L43" i="22" s="1"/>
  <c r="H42" i="22"/>
  <c r="J42" i="22" s="1"/>
  <c r="K42" i="22" s="1"/>
  <c r="L42" i="22" s="1"/>
  <c r="H41" i="22"/>
  <c r="J41" i="22" s="1"/>
  <c r="K41" i="22" s="1"/>
  <c r="L41" i="22" s="1"/>
  <c r="H40" i="22"/>
  <c r="J40" i="22" s="1"/>
  <c r="K40" i="22" s="1"/>
  <c r="L40" i="22" s="1"/>
  <c r="E40" i="22"/>
  <c r="H39" i="22"/>
  <c r="J39" i="22" s="1"/>
  <c r="K39" i="22" s="1"/>
  <c r="L39" i="22" s="1"/>
  <c r="H38" i="22"/>
  <c r="J38" i="22" s="1"/>
  <c r="K38" i="22" s="1"/>
  <c r="L38" i="22" s="1"/>
  <c r="H37" i="22"/>
  <c r="J37" i="22" s="1"/>
  <c r="K37" i="22" s="1"/>
  <c r="L37" i="22" s="1"/>
  <c r="H36" i="22"/>
  <c r="J36" i="22" s="1"/>
  <c r="K36" i="22" s="1"/>
  <c r="L36" i="22" s="1"/>
  <c r="H35" i="22"/>
  <c r="J35" i="22" s="1"/>
  <c r="K35" i="22" s="1"/>
  <c r="L35" i="22" s="1"/>
  <c r="H34" i="22"/>
  <c r="J34" i="22" s="1"/>
  <c r="K34" i="22" s="1"/>
  <c r="L34" i="22" s="1"/>
  <c r="H33" i="22"/>
  <c r="H32" i="22"/>
  <c r="J32" i="22" s="1"/>
  <c r="K32" i="22" s="1"/>
  <c r="L32" i="22" s="1"/>
  <c r="H31" i="22"/>
  <c r="J31" i="22" s="1"/>
  <c r="K31" i="22" s="1"/>
  <c r="L31" i="22" s="1"/>
  <c r="H30" i="22"/>
  <c r="J30" i="22" s="1"/>
  <c r="K30" i="22" s="1"/>
  <c r="L30" i="22" s="1"/>
  <c r="H29" i="22"/>
  <c r="J29" i="22" s="1"/>
  <c r="K29" i="22" s="1"/>
  <c r="L29" i="22" s="1"/>
  <c r="H28" i="22"/>
  <c r="J28" i="22" s="1"/>
  <c r="K28" i="22" s="1"/>
  <c r="L28" i="22" s="1"/>
  <c r="H27" i="22"/>
  <c r="J27" i="22" s="1"/>
  <c r="K27" i="22" s="1"/>
  <c r="L27" i="22" s="1"/>
  <c r="H26" i="22"/>
  <c r="J26" i="22" s="1"/>
  <c r="K26" i="22" s="1"/>
  <c r="L26" i="22" s="1"/>
  <c r="H25" i="22"/>
  <c r="J25" i="22" s="1"/>
  <c r="K25" i="22" s="1"/>
  <c r="L25" i="22" s="1"/>
  <c r="H24" i="22"/>
  <c r="J24" i="22" s="1"/>
  <c r="K24" i="22" s="1"/>
  <c r="L24" i="22" s="1"/>
  <c r="H23" i="22"/>
  <c r="J23" i="22" s="1"/>
  <c r="K23" i="22" s="1"/>
  <c r="L23" i="22" s="1"/>
  <c r="H22" i="22"/>
  <c r="J22" i="22" s="1"/>
  <c r="K22" i="22" s="1"/>
  <c r="L22" i="22" s="1"/>
  <c r="H21" i="22"/>
  <c r="J21" i="22" s="1"/>
  <c r="K21" i="22" s="1"/>
  <c r="L21" i="22" s="1"/>
  <c r="H20" i="22"/>
  <c r="J20" i="22" s="1"/>
  <c r="K20" i="22" s="1"/>
  <c r="L20" i="22" s="1"/>
  <c r="H19" i="22"/>
  <c r="E18" i="22"/>
  <c r="H17" i="22"/>
  <c r="J17" i="22" s="1"/>
  <c r="K17" i="22" s="1"/>
  <c r="L17" i="22" s="1"/>
  <c r="H16" i="22"/>
  <c r="J16" i="22" s="1"/>
  <c r="K16" i="22" s="1"/>
  <c r="L16" i="22" s="1"/>
  <c r="H15" i="22"/>
  <c r="H14" i="22"/>
  <c r="J14" i="22" s="1"/>
  <c r="K14" i="22" s="1"/>
  <c r="L14" i="22" s="1"/>
  <c r="H13" i="22"/>
  <c r="J13" i="22" s="1"/>
  <c r="K13" i="22" s="1"/>
  <c r="L13" i="22" s="1"/>
  <c r="E13" i="22"/>
  <c r="H12" i="22"/>
  <c r="H11" i="22"/>
  <c r="J11" i="22" s="1"/>
  <c r="K11" i="22" s="1"/>
  <c r="L11" i="22" s="1"/>
  <c r="H10" i="22"/>
  <c r="J10" i="22" s="1"/>
  <c r="K10" i="22" s="1"/>
  <c r="L10" i="22" s="1"/>
  <c r="H9" i="22"/>
  <c r="H8" i="22"/>
  <c r="J8" i="22" s="1"/>
  <c r="K8" i="22" s="1"/>
  <c r="L8" i="22" s="1"/>
  <c r="H7" i="22"/>
  <c r="J7" i="22" s="1"/>
  <c r="K7" i="22" s="1"/>
  <c r="L7" i="22" s="1"/>
  <c r="H6" i="22"/>
  <c r="H5" i="22"/>
  <c r="J5" i="22" s="1"/>
  <c r="K5" i="22" s="1"/>
  <c r="L5" i="22" s="1"/>
  <c r="E5" i="22"/>
  <c r="H23" i="21"/>
  <c r="J23" i="21" s="1"/>
  <c r="K23" i="21" s="1"/>
  <c r="L23" i="21" s="1"/>
  <c r="E23" i="21"/>
  <c r="H22" i="21"/>
  <c r="J22" i="21" s="1"/>
  <c r="K22" i="21" s="1"/>
  <c r="L22" i="21" s="1"/>
  <c r="H21" i="21"/>
  <c r="J21" i="21" s="1"/>
  <c r="K21" i="21" s="1"/>
  <c r="L21" i="21" s="1"/>
  <c r="H20" i="21"/>
  <c r="J20" i="21" s="1"/>
  <c r="K20" i="21" s="1"/>
  <c r="L20" i="21" s="1"/>
  <c r="H19" i="21"/>
  <c r="J19" i="21" s="1"/>
  <c r="K19" i="21" s="1"/>
  <c r="L19" i="21" s="1"/>
  <c r="E19" i="21"/>
  <c r="H18" i="21"/>
  <c r="J18" i="21" s="1"/>
  <c r="K18" i="21" s="1"/>
  <c r="L18" i="21" s="1"/>
  <c r="H17" i="21"/>
  <c r="J17" i="21" s="1"/>
  <c r="K17" i="21" s="1"/>
  <c r="L17" i="21" s="1"/>
  <c r="H16" i="21"/>
  <c r="J16" i="21" s="1"/>
  <c r="K16" i="21" s="1"/>
  <c r="L16" i="21" s="1"/>
  <c r="E16" i="21"/>
  <c r="H15" i="21"/>
  <c r="J15" i="21" s="1"/>
  <c r="K15" i="21" s="1"/>
  <c r="L15" i="21" s="1"/>
  <c r="E15" i="21"/>
  <c r="H14" i="21"/>
  <c r="J14" i="21" s="1"/>
  <c r="K14" i="21" s="1"/>
  <c r="L14" i="21" s="1"/>
  <c r="H13" i="21"/>
  <c r="J13" i="21" s="1"/>
  <c r="K13" i="21" s="1"/>
  <c r="L13" i="21" s="1"/>
  <c r="E13" i="21"/>
  <c r="H12" i="21"/>
  <c r="J12" i="21" s="1"/>
  <c r="K12" i="21" s="1"/>
  <c r="L12" i="21" s="1"/>
  <c r="H11" i="21"/>
  <c r="J11" i="21" s="1"/>
  <c r="K11" i="21" s="1"/>
  <c r="L11" i="21" s="1"/>
  <c r="H10" i="21"/>
  <c r="J10" i="21" s="1"/>
  <c r="K10" i="21" s="1"/>
  <c r="L10" i="21" s="1"/>
  <c r="H9" i="21"/>
  <c r="J9" i="21" s="1"/>
  <c r="K9" i="21" s="1"/>
  <c r="L9" i="21" s="1"/>
  <c r="H8" i="21"/>
  <c r="J8" i="21" s="1"/>
  <c r="K8" i="21" s="1"/>
  <c r="L8" i="21" s="1"/>
  <c r="H7" i="21"/>
  <c r="J7" i="21" s="1"/>
  <c r="K7" i="21" s="1"/>
  <c r="L7" i="21" s="1"/>
  <c r="H6" i="21"/>
  <c r="J6" i="21" s="1"/>
  <c r="K6" i="21" s="1"/>
  <c r="L6" i="21" s="1"/>
  <c r="H5" i="21"/>
  <c r="J5" i="21" s="1"/>
  <c r="K5" i="21" s="1"/>
  <c r="L5" i="21" s="1"/>
  <c r="H86" i="20"/>
  <c r="E86" i="20"/>
  <c r="H85" i="20"/>
  <c r="E85" i="20"/>
  <c r="H84" i="20"/>
  <c r="J84" i="20" s="1"/>
  <c r="K84" i="20" s="1"/>
  <c r="L84" i="20" s="1"/>
  <c r="E84" i="20"/>
  <c r="H83" i="20"/>
  <c r="J83" i="20" s="1"/>
  <c r="K83" i="20" s="1"/>
  <c r="L83" i="20" s="1"/>
  <c r="E83" i="20"/>
  <c r="H82" i="20"/>
  <c r="J82" i="20" s="1"/>
  <c r="K82" i="20" s="1"/>
  <c r="L82" i="20" s="1"/>
  <c r="E82" i="20"/>
  <c r="H81" i="20"/>
  <c r="J81" i="20" s="1"/>
  <c r="K81" i="20" s="1"/>
  <c r="L81" i="20" s="1"/>
  <c r="E81" i="20"/>
  <c r="H80" i="20"/>
  <c r="J80" i="20" s="1"/>
  <c r="K80" i="20" s="1"/>
  <c r="L80" i="20" s="1"/>
  <c r="E80" i="20"/>
  <c r="H79" i="20"/>
  <c r="E79" i="20"/>
  <c r="H78" i="20"/>
  <c r="J78" i="20" s="1"/>
  <c r="K78" i="20" s="1"/>
  <c r="L78" i="20" s="1"/>
  <c r="E78" i="20"/>
  <c r="H77" i="20"/>
  <c r="J77" i="20" s="1"/>
  <c r="K77" i="20" s="1"/>
  <c r="L77" i="20" s="1"/>
  <c r="E77" i="20"/>
  <c r="H76" i="20"/>
  <c r="J76" i="20" s="1"/>
  <c r="K76" i="20" s="1"/>
  <c r="L76" i="20" s="1"/>
  <c r="E76" i="20"/>
  <c r="H75" i="20"/>
  <c r="E75" i="20"/>
  <c r="H74" i="20"/>
  <c r="E74" i="20"/>
  <c r="H73" i="20"/>
  <c r="E73" i="20"/>
  <c r="H72" i="20"/>
  <c r="J72" i="20" s="1"/>
  <c r="K72" i="20" s="1"/>
  <c r="L72" i="20" s="1"/>
  <c r="E72" i="20"/>
  <c r="H71" i="20"/>
  <c r="E71" i="20"/>
  <c r="H70" i="20"/>
  <c r="J70" i="20" s="1"/>
  <c r="K70" i="20" s="1"/>
  <c r="L70" i="20" s="1"/>
  <c r="E70" i="20"/>
  <c r="H69" i="20"/>
  <c r="J69" i="20" s="1"/>
  <c r="K69" i="20" s="1"/>
  <c r="L69" i="20" s="1"/>
  <c r="E69" i="20"/>
  <c r="H68" i="20"/>
  <c r="J68" i="20" s="1"/>
  <c r="K68" i="20" s="1"/>
  <c r="L68" i="20" s="1"/>
  <c r="E68" i="20"/>
  <c r="H67" i="20"/>
  <c r="J67" i="20" s="1"/>
  <c r="K67" i="20" s="1"/>
  <c r="L67" i="20" s="1"/>
  <c r="E67" i="20"/>
  <c r="H66" i="20"/>
  <c r="J66" i="20" s="1"/>
  <c r="K66" i="20" s="1"/>
  <c r="L66" i="20" s="1"/>
  <c r="E66" i="20"/>
  <c r="H64" i="20"/>
  <c r="J64" i="20" s="1"/>
  <c r="K64" i="20" s="1"/>
  <c r="L64" i="20" s="1"/>
  <c r="E64" i="20"/>
  <c r="H63" i="20"/>
  <c r="J63" i="20" s="1"/>
  <c r="K63" i="20" s="1"/>
  <c r="L63" i="20" s="1"/>
  <c r="E63" i="20"/>
  <c r="H62" i="20"/>
  <c r="J62" i="20" s="1"/>
  <c r="K62" i="20" s="1"/>
  <c r="L62" i="20" s="1"/>
  <c r="E62" i="20"/>
  <c r="H61" i="20"/>
  <c r="J61" i="20" s="1"/>
  <c r="K61" i="20" s="1"/>
  <c r="L61" i="20" s="1"/>
  <c r="E61" i="20"/>
  <c r="H60" i="20"/>
  <c r="J60" i="20" s="1"/>
  <c r="K60" i="20" s="1"/>
  <c r="L60" i="20" s="1"/>
  <c r="E60" i="20"/>
  <c r="H59" i="20"/>
  <c r="J59" i="20" s="1"/>
  <c r="K59" i="20" s="1"/>
  <c r="L59" i="20" s="1"/>
  <c r="E59" i="20"/>
  <c r="H58" i="20"/>
  <c r="J58" i="20" s="1"/>
  <c r="K58" i="20" s="1"/>
  <c r="L58" i="20" s="1"/>
  <c r="E58" i="20"/>
  <c r="H57" i="20"/>
  <c r="E57" i="20"/>
  <c r="H56" i="20"/>
  <c r="J56" i="20" s="1"/>
  <c r="K56" i="20" s="1"/>
  <c r="L56" i="20" s="1"/>
  <c r="E56" i="20"/>
  <c r="H55" i="20"/>
  <c r="J55" i="20" s="1"/>
  <c r="K55" i="20" s="1"/>
  <c r="L55" i="20" s="1"/>
  <c r="E55" i="20"/>
  <c r="H54" i="20"/>
  <c r="J54" i="20" s="1"/>
  <c r="K54" i="20" s="1"/>
  <c r="L54" i="20" s="1"/>
  <c r="E54" i="20"/>
  <c r="H53" i="20"/>
  <c r="J53" i="20" s="1"/>
  <c r="K53" i="20" s="1"/>
  <c r="L53" i="20" s="1"/>
  <c r="E53" i="20"/>
  <c r="H52" i="20"/>
  <c r="J52" i="20" s="1"/>
  <c r="K52" i="20" s="1"/>
  <c r="L52" i="20" s="1"/>
  <c r="E52" i="20"/>
  <c r="H51" i="20"/>
  <c r="J51" i="20" s="1"/>
  <c r="K51" i="20" s="1"/>
  <c r="L51" i="20" s="1"/>
  <c r="E51" i="20"/>
  <c r="H50" i="20"/>
  <c r="J50" i="20" s="1"/>
  <c r="K50" i="20" s="1"/>
  <c r="L50" i="20" s="1"/>
  <c r="E50" i="20"/>
  <c r="H49" i="20"/>
  <c r="J49" i="20" s="1"/>
  <c r="K49" i="20" s="1"/>
  <c r="L49" i="20" s="1"/>
  <c r="E49" i="20"/>
  <c r="H48" i="20"/>
  <c r="J48" i="20" s="1"/>
  <c r="K48" i="20" s="1"/>
  <c r="L48" i="20" s="1"/>
  <c r="E48" i="20"/>
  <c r="H47" i="20"/>
  <c r="E47" i="20"/>
  <c r="H46" i="20"/>
  <c r="J46" i="20" s="1"/>
  <c r="K46" i="20" s="1"/>
  <c r="L46" i="20" s="1"/>
  <c r="E46" i="20"/>
  <c r="H45" i="20"/>
  <c r="J45" i="20" s="1"/>
  <c r="K45" i="20" s="1"/>
  <c r="L45" i="20" s="1"/>
  <c r="E45" i="20"/>
  <c r="H44" i="20"/>
  <c r="J44" i="20" s="1"/>
  <c r="K44" i="20" s="1"/>
  <c r="L44" i="20" s="1"/>
  <c r="E44" i="20"/>
  <c r="H43" i="20"/>
  <c r="J43" i="20" s="1"/>
  <c r="K43" i="20" s="1"/>
  <c r="L43" i="20" s="1"/>
  <c r="E43" i="20"/>
  <c r="H42" i="20"/>
  <c r="J42" i="20" s="1"/>
  <c r="K42" i="20" s="1"/>
  <c r="L42" i="20" s="1"/>
  <c r="E42" i="20"/>
  <c r="H41" i="20"/>
  <c r="J41" i="20" s="1"/>
  <c r="K41" i="20" s="1"/>
  <c r="L41" i="20" s="1"/>
  <c r="E41" i="20"/>
  <c r="H40" i="20"/>
  <c r="J40" i="20" s="1"/>
  <c r="K40" i="20" s="1"/>
  <c r="L40" i="20" s="1"/>
  <c r="E40" i="20"/>
  <c r="H39" i="20"/>
  <c r="J39" i="20" s="1"/>
  <c r="K39" i="20" s="1"/>
  <c r="L39" i="20" s="1"/>
  <c r="E39" i="20"/>
  <c r="H38" i="20"/>
  <c r="E38" i="20"/>
  <c r="H37" i="20"/>
  <c r="E37" i="20"/>
  <c r="H36" i="20"/>
  <c r="J36" i="20" s="1"/>
  <c r="K36" i="20" s="1"/>
  <c r="L36" i="20" s="1"/>
  <c r="E36" i="20"/>
  <c r="H35" i="20"/>
  <c r="J35" i="20" s="1"/>
  <c r="K35" i="20" s="1"/>
  <c r="L35" i="20" s="1"/>
  <c r="E35" i="20"/>
  <c r="H34" i="20"/>
  <c r="E34" i="20"/>
  <c r="H33" i="20"/>
  <c r="J33" i="20" s="1"/>
  <c r="K33" i="20" s="1"/>
  <c r="L33" i="20" s="1"/>
  <c r="E33" i="20"/>
  <c r="H32" i="20"/>
  <c r="J32" i="20" s="1"/>
  <c r="K32" i="20" s="1"/>
  <c r="L32" i="20" s="1"/>
  <c r="E32" i="20"/>
  <c r="H31" i="20"/>
  <c r="J31" i="20" s="1"/>
  <c r="K31" i="20" s="1"/>
  <c r="L31" i="20" s="1"/>
  <c r="E31" i="20"/>
  <c r="H30" i="20"/>
  <c r="J30" i="20" s="1"/>
  <c r="K30" i="20" s="1"/>
  <c r="L30" i="20" s="1"/>
  <c r="E30" i="20"/>
  <c r="H29" i="20"/>
  <c r="J29" i="20" s="1"/>
  <c r="K29" i="20" s="1"/>
  <c r="L29" i="20" s="1"/>
  <c r="E29" i="20"/>
  <c r="H27" i="20"/>
  <c r="J27" i="20" s="1"/>
  <c r="K27" i="20" s="1"/>
  <c r="L27" i="20" s="1"/>
  <c r="E27" i="20"/>
  <c r="H26" i="20"/>
  <c r="J26" i="20" s="1"/>
  <c r="K26" i="20" s="1"/>
  <c r="L26" i="20" s="1"/>
  <c r="E26" i="20"/>
  <c r="H25" i="20"/>
  <c r="E25" i="20"/>
  <c r="H24" i="20"/>
  <c r="J24" i="20" s="1"/>
  <c r="K24" i="20" s="1"/>
  <c r="L24" i="20" s="1"/>
  <c r="E24" i="20"/>
  <c r="H23" i="20"/>
  <c r="E23" i="20"/>
  <c r="H22" i="20"/>
  <c r="J22" i="20" s="1"/>
  <c r="K22" i="20" s="1"/>
  <c r="L22" i="20" s="1"/>
  <c r="E22" i="20"/>
  <c r="H21" i="20"/>
  <c r="J21" i="20" s="1"/>
  <c r="K21" i="20" s="1"/>
  <c r="L21" i="20" s="1"/>
  <c r="E21" i="20"/>
  <c r="H20" i="20"/>
  <c r="J20" i="20" s="1"/>
  <c r="K20" i="20" s="1"/>
  <c r="L20" i="20" s="1"/>
  <c r="E20" i="20"/>
  <c r="H19" i="20"/>
  <c r="E19" i="20"/>
  <c r="H18" i="20"/>
  <c r="J18" i="20" s="1"/>
  <c r="K18" i="20" s="1"/>
  <c r="L18" i="20" s="1"/>
  <c r="E18" i="20"/>
  <c r="H17" i="20"/>
  <c r="J17" i="20" s="1"/>
  <c r="K17" i="20" s="1"/>
  <c r="L17" i="20" s="1"/>
  <c r="E17" i="20"/>
  <c r="H16" i="20"/>
  <c r="J16" i="20" s="1"/>
  <c r="K16" i="20" s="1"/>
  <c r="L16" i="20" s="1"/>
  <c r="E16" i="20"/>
  <c r="H15" i="20"/>
  <c r="J15" i="20" s="1"/>
  <c r="K15" i="20" s="1"/>
  <c r="L15" i="20" s="1"/>
  <c r="E15" i="20"/>
  <c r="H14" i="20"/>
  <c r="J14" i="20" s="1"/>
  <c r="K14" i="20" s="1"/>
  <c r="L14" i="20" s="1"/>
  <c r="E14" i="20"/>
  <c r="H13" i="20"/>
  <c r="J13" i="20" s="1"/>
  <c r="K13" i="20" s="1"/>
  <c r="L13" i="20" s="1"/>
  <c r="E13" i="20"/>
  <c r="H12" i="20"/>
  <c r="J12" i="20" s="1"/>
  <c r="K12" i="20" s="1"/>
  <c r="L12" i="20" s="1"/>
  <c r="E12" i="20"/>
  <c r="H11" i="20"/>
  <c r="J11" i="20" s="1"/>
  <c r="K11" i="20" s="1"/>
  <c r="L11" i="20" s="1"/>
  <c r="E11" i="20"/>
  <c r="H9" i="20"/>
  <c r="E9" i="20"/>
  <c r="H8" i="20"/>
  <c r="J8" i="20" s="1"/>
  <c r="K8" i="20" s="1"/>
  <c r="L8" i="20" s="1"/>
  <c r="E8" i="20"/>
  <c r="H7" i="20"/>
  <c r="J7" i="20" s="1"/>
  <c r="K7" i="20" s="1"/>
  <c r="L7" i="20" s="1"/>
  <c r="E7" i="20"/>
  <c r="H6" i="20"/>
  <c r="J6" i="20" s="1"/>
  <c r="K6" i="20" s="1"/>
  <c r="L6" i="20" s="1"/>
  <c r="E6" i="20"/>
  <c r="H5" i="20"/>
  <c r="J5" i="20" s="1"/>
  <c r="K5" i="20" s="1"/>
  <c r="L5" i="20" s="1"/>
  <c r="E5" i="20"/>
  <c r="I25" i="19"/>
  <c r="K25" i="19" s="1"/>
  <c r="L25" i="19" s="1"/>
  <c r="M25" i="19" s="1"/>
  <c r="I24" i="19"/>
  <c r="K24" i="19" s="1"/>
  <c r="L24" i="19" s="1"/>
  <c r="M24" i="19" s="1"/>
  <c r="E24" i="19"/>
  <c r="H23" i="19"/>
  <c r="I23" i="19" s="1"/>
  <c r="K23" i="19" s="1"/>
  <c r="L23" i="19" s="1"/>
  <c r="M23" i="19" s="1"/>
  <c r="E23" i="19"/>
  <c r="I22" i="19"/>
  <c r="K22" i="19" s="1"/>
  <c r="L22" i="19" s="1"/>
  <c r="M22" i="19" s="1"/>
  <c r="E22" i="19"/>
  <c r="I21" i="19"/>
  <c r="K21" i="19" s="1"/>
  <c r="L21" i="19" s="1"/>
  <c r="M21" i="19" s="1"/>
  <c r="I20" i="19"/>
  <c r="I19" i="19"/>
  <c r="K19" i="19" s="1"/>
  <c r="L19" i="19" s="1"/>
  <c r="M19" i="19" s="1"/>
  <c r="I18" i="19"/>
  <c r="K18" i="19" s="1"/>
  <c r="L18" i="19" s="1"/>
  <c r="M18" i="19" s="1"/>
  <c r="E18" i="19"/>
  <c r="I17" i="19"/>
  <c r="K17" i="19" s="1"/>
  <c r="L17" i="19" s="1"/>
  <c r="M17" i="19" s="1"/>
  <c r="I16" i="19"/>
  <c r="K16" i="19" s="1"/>
  <c r="L16" i="19" s="1"/>
  <c r="M16" i="19" s="1"/>
  <c r="I15" i="19"/>
  <c r="K15" i="19" s="1"/>
  <c r="L15" i="19" s="1"/>
  <c r="M15" i="19" s="1"/>
  <c r="I14" i="19"/>
  <c r="K14" i="19" s="1"/>
  <c r="L14" i="19" s="1"/>
  <c r="M14" i="19" s="1"/>
  <c r="E14" i="19"/>
  <c r="I13" i="19"/>
  <c r="I12" i="19"/>
  <c r="K12" i="19" s="1"/>
  <c r="L12" i="19" s="1"/>
  <c r="M12" i="19" s="1"/>
  <c r="I11" i="19"/>
  <c r="I10" i="19"/>
  <c r="I9" i="19"/>
  <c r="K9" i="19" s="1"/>
  <c r="L9" i="19" s="1"/>
  <c r="M9" i="19" s="1"/>
  <c r="I8" i="19"/>
  <c r="K8" i="19" s="1"/>
  <c r="L8" i="19" s="1"/>
  <c r="M8" i="19" s="1"/>
  <c r="I7" i="19"/>
  <c r="K7" i="19" s="1"/>
  <c r="L7" i="19" s="1"/>
  <c r="M7" i="19" s="1"/>
  <c r="I6" i="19"/>
  <c r="I108" i="18" l="1"/>
  <c r="K108" i="18" s="1"/>
  <c r="L108" i="18" s="1"/>
  <c r="M108" i="18" s="1"/>
  <c r="E108" i="18"/>
  <c r="I107" i="18"/>
  <c r="K107" i="18" s="1"/>
  <c r="L107" i="18" s="1"/>
  <c r="M107" i="18" s="1"/>
  <c r="E107" i="18"/>
  <c r="I106" i="18"/>
  <c r="K106" i="18" s="1"/>
  <c r="L106" i="18" s="1"/>
  <c r="M106" i="18" s="1"/>
  <c r="E106" i="18"/>
  <c r="I105" i="18"/>
  <c r="K105" i="18" s="1"/>
  <c r="L105" i="18" s="1"/>
  <c r="M105" i="18" s="1"/>
  <c r="E105" i="18"/>
  <c r="E104" i="18"/>
  <c r="I103" i="18"/>
  <c r="K103" i="18" s="1"/>
  <c r="L103" i="18" s="1"/>
  <c r="M103" i="18" s="1"/>
  <c r="E103" i="18"/>
  <c r="I102" i="18"/>
  <c r="K102" i="18" s="1"/>
  <c r="L102" i="18" s="1"/>
  <c r="M102" i="18" s="1"/>
  <c r="E102" i="18"/>
  <c r="I101" i="18"/>
  <c r="K101" i="18" s="1"/>
  <c r="L101" i="18" s="1"/>
  <c r="M101" i="18" s="1"/>
  <c r="E101" i="18"/>
  <c r="I100" i="18"/>
  <c r="K100" i="18" s="1"/>
  <c r="L100" i="18" s="1"/>
  <c r="M100" i="18" s="1"/>
  <c r="E100" i="18"/>
  <c r="I99" i="18"/>
  <c r="K99" i="18" s="1"/>
  <c r="L99" i="18" s="1"/>
  <c r="M99" i="18" s="1"/>
  <c r="E99" i="18"/>
  <c r="I98" i="18"/>
  <c r="K98" i="18" s="1"/>
  <c r="L98" i="18" s="1"/>
  <c r="M98" i="18" s="1"/>
  <c r="E98" i="18"/>
  <c r="I97" i="18"/>
  <c r="K97" i="18" s="1"/>
  <c r="L97" i="18" s="1"/>
  <c r="M97" i="18" s="1"/>
  <c r="E97" i="18"/>
  <c r="I96" i="18"/>
  <c r="K96" i="18" s="1"/>
  <c r="L96" i="18" s="1"/>
  <c r="M96" i="18" s="1"/>
  <c r="E96" i="18"/>
  <c r="I95" i="18"/>
  <c r="K95" i="18" s="1"/>
  <c r="L95" i="18" s="1"/>
  <c r="M95" i="18" s="1"/>
  <c r="E95" i="18"/>
  <c r="I94" i="18"/>
  <c r="K94" i="18" s="1"/>
  <c r="L94" i="18" s="1"/>
  <c r="M94" i="18" s="1"/>
  <c r="E94" i="18"/>
  <c r="I93" i="18"/>
  <c r="K93" i="18" s="1"/>
  <c r="L93" i="18" s="1"/>
  <c r="M93" i="18" s="1"/>
  <c r="E93" i="18"/>
  <c r="I92" i="18"/>
  <c r="K92" i="18" s="1"/>
  <c r="L92" i="18" s="1"/>
  <c r="M92" i="18" s="1"/>
  <c r="E92" i="18"/>
  <c r="I91" i="18"/>
  <c r="K91" i="18" s="1"/>
  <c r="L91" i="18" s="1"/>
  <c r="M91" i="18" s="1"/>
  <c r="E91" i="18"/>
  <c r="I90" i="18"/>
  <c r="K90" i="18" s="1"/>
  <c r="L90" i="18" s="1"/>
  <c r="M90" i="18" s="1"/>
  <c r="E90" i="18"/>
  <c r="I89" i="18"/>
  <c r="K89" i="18" s="1"/>
  <c r="L89" i="18" s="1"/>
  <c r="M89" i="18" s="1"/>
  <c r="E89" i="18"/>
  <c r="I88" i="18"/>
  <c r="K88" i="18" s="1"/>
  <c r="L88" i="18" s="1"/>
  <c r="M88" i="18" s="1"/>
  <c r="E88" i="18"/>
  <c r="I87" i="18"/>
  <c r="K87" i="18" s="1"/>
  <c r="L87" i="18" s="1"/>
  <c r="M87" i="18" s="1"/>
  <c r="E87" i="18"/>
  <c r="I86" i="18"/>
  <c r="K86" i="18" s="1"/>
  <c r="L86" i="18" s="1"/>
  <c r="M86" i="18" s="1"/>
  <c r="E86" i="18"/>
  <c r="I85" i="18"/>
  <c r="K85" i="18" s="1"/>
  <c r="L85" i="18" s="1"/>
  <c r="M85" i="18" s="1"/>
  <c r="E85" i="18"/>
  <c r="I84" i="18"/>
  <c r="K84" i="18" s="1"/>
  <c r="L84" i="18" s="1"/>
  <c r="M84" i="18" s="1"/>
  <c r="E84" i="18"/>
  <c r="I83" i="18"/>
  <c r="K83" i="18" s="1"/>
  <c r="L83" i="18" s="1"/>
  <c r="M83" i="18" s="1"/>
  <c r="E83" i="18"/>
  <c r="I82" i="18"/>
  <c r="K82" i="18" s="1"/>
  <c r="L82" i="18" s="1"/>
  <c r="M82" i="18" s="1"/>
  <c r="E82" i="18"/>
  <c r="E81" i="18"/>
  <c r="I80" i="18"/>
  <c r="K80" i="18" s="1"/>
  <c r="L80" i="18" s="1"/>
  <c r="M80" i="18" s="1"/>
  <c r="E80" i="18"/>
  <c r="I79" i="18"/>
  <c r="K79" i="18" s="1"/>
  <c r="L79" i="18" s="1"/>
  <c r="M79" i="18" s="1"/>
  <c r="E79" i="18"/>
  <c r="I78" i="18"/>
  <c r="K78" i="18" s="1"/>
  <c r="L78" i="18" s="1"/>
  <c r="M78" i="18" s="1"/>
  <c r="E78" i="18"/>
  <c r="I77" i="18"/>
  <c r="K77" i="18" s="1"/>
  <c r="L77" i="18" s="1"/>
  <c r="M77" i="18" s="1"/>
  <c r="E77" i="18"/>
  <c r="I76" i="18"/>
  <c r="K76" i="18" s="1"/>
  <c r="L76" i="18" s="1"/>
  <c r="M76" i="18" s="1"/>
  <c r="E76" i="18"/>
  <c r="I75" i="18"/>
  <c r="K75" i="18" s="1"/>
  <c r="L75" i="18" s="1"/>
  <c r="M75" i="18" s="1"/>
  <c r="E75" i="18"/>
  <c r="I74" i="18"/>
  <c r="K74" i="18" s="1"/>
  <c r="L74" i="18" s="1"/>
  <c r="M74" i="18" s="1"/>
  <c r="E74" i="18"/>
  <c r="I73" i="18"/>
  <c r="K73" i="18" s="1"/>
  <c r="L73" i="18" s="1"/>
  <c r="M73" i="18" s="1"/>
  <c r="E73" i="18"/>
  <c r="E72" i="18"/>
  <c r="I71" i="18"/>
  <c r="K71" i="18" s="1"/>
  <c r="L71" i="18" s="1"/>
  <c r="M71" i="18" s="1"/>
  <c r="E71" i="18"/>
  <c r="I70" i="18"/>
  <c r="K70" i="18" s="1"/>
  <c r="L70" i="18" s="1"/>
  <c r="M70" i="18" s="1"/>
  <c r="E70" i="18"/>
  <c r="E69" i="18"/>
  <c r="I68" i="18"/>
  <c r="K68" i="18" s="1"/>
  <c r="L68" i="18" s="1"/>
  <c r="M68" i="18" s="1"/>
  <c r="E68" i="18"/>
  <c r="I67" i="18"/>
  <c r="K67" i="18" s="1"/>
  <c r="L67" i="18" s="1"/>
  <c r="M67" i="18" s="1"/>
  <c r="E67" i="18"/>
  <c r="I66" i="18"/>
  <c r="K66" i="18" s="1"/>
  <c r="L66" i="18" s="1"/>
  <c r="M66" i="18" s="1"/>
  <c r="E66" i="18"/>
  <c r="I65" i="18"/>
  <c r="K65" i="18" s="1"/>
  <c r="L65" i="18" s="1"/>
  <c r="M65" i="18" s="1"/>
  <c r="E65" i="18"/>
  <c r="I64" i="18"/>
  <c r="K64" i="18" s="1"/>
  <c r="L64" i="18" s="1"/>
  <c r="M64" i="18" s="1"/>
  <c r="E64" i="18"/>
  <c r="I63" i="18"/>
  <c r="K63" i="18" s="1"/>
  <c r="L63" i="18" s="1"/>
  <c r="M63" i="18" s="1"/>
  <c r="E63" i="18"/>
  <c r="E62" i="18"/>
  <c r="I61" i="18"/>
  <c r="K61" i="18" s="1"/>
  <c r="L61" i="18" s="1"/>
  <c r="M61" i="18" s="1"/>
  <c r="E61" i="18"/>
  <c r="I60" i="18"/>
  <c r="K60" i="18" s="1"/>
  <c r="L60" i="18" s="1"/>
  <c r="M60" i="18" s="1"/>
  <c r="E60" i="18"/>
  <c r="E59" i="18"/>
  <c r="I58" i="18"/>
  <c r="K58" i="18" s="1"/>
  <c r="L58" i="18" s="1"/>
  <c r="M58" i="18" s="1"/>
  <c r="E58" i="18"/>
  <c r="I57" i="18"/>
  <c r="K57" i="18" s="1"/>
  <c r="L57" i="18" s="1"/>
  <c r="M57" i="18" s="1"/>
  <c r="E57" i="18"/>
  <c r="I56" i="18"/>
  <c r="K56" i="18" s="1"/>
  <c r="L56" i="18" s="1"/>
  <c r="M56" i="18" s="1"/>
  <c r="E56" i="18"/>
  <c r="I55" i="18"/>
  <c r="K55" i="18" s="1"/>
  <c r="L55" i="18" s="1"/>
  <c r="M55" i="18" s="1"/>
  <c r="E55" i="18"/>
  <c r="I54" i="18"/>
  <c r="K54" i="18" s="1"/>
  <c r="L54" i="18" s="1"/>
  <c r="M54" i="18" s="1"/>
  <c r="E54" i="18"/>
  <c r="I53" i="18"/>
  <c r="K53" i="18" s="1"/>
  <c r="L53" i="18" s="1"/>
  <c r="M53" i="18" s="1"/>
  <c r="E53" i="18"/>
  <c r="I52" i="18"/>
  <c r="K52" i="18" s="1"/>
  <c r="L52" i="18" s="1"/>
  <c r="M52" i="18" s="1"/>
  <c r="E52" i="18"/>
  <c r="I51" i="18"/>
  <c r="K51" i="18" s="1"/>
  <c r="L51" i="18" s="1"/>
  <c r="M51" i="18" s="1"/>
  <c r="E51" i="18"/>
  <c r="I50" i="18"/>
  <c r="K50" i="18" s="1"/>
  <c r="L50" i="18" s="1"/>
  <c r="M50" i="18" s="1"/>
  <c r="E50" i="18"/>
  <c r="I49" i="18"/>
  <c r="K49" i="18" s="1"/>
  <c r="L49" i="18" s="1"/>
  <c r="M49" i="18" s="1"/>
  <c r="E49" i="18"/>
  <c r="E48" i="18"/>
  <c r="I47" i="18"/>
  <c r="K47" i="18" s="1"/>
  <c r="L47" i="18" s="1"/>
  <c r="M47" i="18" s="1"/>
  <c r="E47" i="18"/>
  <c r="I46" i="18"/>
  <c r="K46" i="18" s="1"/>
  <c r="L46" i="18" s="1"/>
  <c r="M46" i="18" s="1"/>
  <c r="E46" i="18"/>
  <c r="E45" i="18"/>
  <c r="I44" i="18"/>
  <c r="K44" i="18" s="1"/>
  <c r="L44" i="18" s="1"/>
  <c r="M44" i="18" s="1"/>
  <c r="E44" i="18"/>
  <c r="I43" i="18"/>
  <c r="K43" i="18" s="1"/>
  <c r="L43" i="18" s="1"/>
  <c r="M43" i="18" s="1"/>
  <c r="E43" i="18"/>
  <c r="I42" i="18"/>
  <c r="K42" i="18" s="1"/>
  <c r="L42" i="18" s="1"/>
  <c r="M42" i="18" s="1"/>
  <c r="E42" i="18"/>
  <c r="I41" i="18"/>
  <c r="K41" i="18" s="1"/>
  <c r="L41" i="18" s="1"/>
  <c r="M41" i="18" s="1"/>
  <c r="E41" i="18"/>
  <c r="E40" i="18"/>
  <c r="I39" i="18"/>
  <c r="K39" i="18" s="1"/>
  <c r="L39" i="18" s="1"/>
  <c r="M39" i="18" s="1"/>
  <c r="E39" i="18"/>
  <c r="I38" i="18"/>
  <c r="K38" i="18" s="1"/>
  <c r="L38" i="18" s="1"/>
  <c r="M38" i="18" s="1"/>
  <c r="E38" i="18"/>
  <c r="I37" i="18"/>
  <c r="K37" i="18" s="1"/>
  <c r="L37" i="18" s="1"/>
  <c r="M37" i="18" s="1"/>
  <c r="E37" i="18"/>
  <c r="I36" i="18"/>
  <c r="K36" i="18" s="1"/>
  <c r="L36" i="18" s="1"/>
  <c r="M36" i="18" s="1"/>
  <c r="E36" i="18"/>
  <c r="I35" i="18"/>
  <c r="K35" i="18" s="1"/>
  <c r="L35" i="18" s="1"/>
  <c r="M35" i="18" s="1"/>
  <c r="E35" i="18"/>
  <c r="I34" i="18"/>
  <c r="K34" i="18" s="1"/>
  <c r="L34" i="18" s="1"/>
  <c r="M34" i="18" s="1"/>
  <c r="E34" i="18"/>
  <c r="I33" i="18"/>
  <c r="K33" i="18" s="1"/>
  <c r="L33" i="18" s="1"/>
  <c r="M33" i="18" s="1"/>
  <c r="E33" i="18"/>
  <c r="I32" i="18"/>
  <c r="K32" i="18" s="1"/>
  <c r="L32" i="18" s="1"/>
  <c r="M32" i="18" s="1"/>
  <c r="E32" i="18"/>
  <c r="I31" i="18"/>
  <c r="K31" i="18" s="1"/>
  <c r="L31" i="18" s="1"/>
  <c r="M31" i="18" s="1"/>
  <c r="E31" i="18"/>
  <c r="I30" i="18"/>
  <c r="K30" i="18" s="1"/>
  <c r="L30" i="18" s="1"/>
  <c r="M30" i="18" s="1"/>
  <c r="E30" i="18"/>
  <c r="I29" i="18"/>
  <c r="K29" i="18" s="1"/>
  <c r="L29" i="18" s="1"/>
  <c r="M29" i="18" s="1"/>
  <c r="E29" i="18"/>
  <c r="I28" i="18"/>
  <c r="K28" i="18" s="1"/>
  <c r="L28" i="18" s="1"/>
  <c r="M28" i="18" s="1"/>
  <c r="E28" i="18"/>
  <c r="I27" i="18"/>
  <c r="K27" i="18" s="1"/>
  <c r="L27" i="18" s="1"/>
  <c r="M27" i="18" s="1"/>
  <c r="E27" i="18"/>
  <c r="I26" i="18"/>
  <c r="K26" i="18" s="1"/>
  <c r="L26" i="18" s="1"/>
  <c r="M26" i="18" s="1"/>
  <c r="E26" i="18"/>
  <c r="I25" i="18"/>
  <c r="K25" i="18" s="1"/>
  <c r="L25" i="18" s="1"/>
  <c r="M25" i="18" s="1"/>
  <c r="E25" i="18"/>
  <c r="I24" i="18"/>
  <c r="K24" i="18" s="1"/>
  <c r="L24" i="18" s="1"/>
  <c r="M24" i="18" s="1"/>
  <c r="E24" i="18"/>
  <c r="I23" i="18"/>
  <c r="K23" i="18" s="1"/>
  <c r="L23" i="18" s="1"/>
  <c r="M23" i="18" s="1"/>
  <c r="E23" i="18"/>
  <c r="I22" i="18"/>
  <c r="K22" i="18" s="1"/>
  <c r="L22" i="18" s="1"/>
  <c r="M22" i="18" s="1"/>
  <c r="E22" i="18"/>
  <c r="I21" i="18"/>
  <c r="K21" i="18" s="1"/>
  <c r="L21" i="18" s="1"/>
  <c r="M21" i="18" s="1"/>
  <c r="E21" i="18"/>
  <c r="I20" i="18"/>
  <c r="K20" i="18" s="1"/>
  <c r="L20" i="18" s="1"/>
  <c r="M20" i="18" s="1"/>
  <c r="E20" i="18"/>
  <c r="I19" i="18"/>
  <c r="K19" i="18" s="1"/>
  <c r="L19" i="18" s="1"/>
  <c r="M19" i="18" s="1"/>
  <c r="E19" i="18"/>
  <c r="E18" i="18"/>
  <c r="I17" i="18"/>
  <c r="K17" i="18" s="1"/>
  <c r="L17" i="18" s="1"/>
  <c r="M17" i="18" s="1"/>
  <c r="E17" i="18"/>
  <c r="I16" i="18"/>
  <c r="K16" i="18" s="1"/>
  <c r="L16" i="18" s="1"/>
  <c r="M16" i="18" s="1"/>
  <c r="E16" i="18"/>
  <c r="I15" i="18"/>
  <c r="K15" i="18" s="1"/>
  <c r="L15" i="18" s="1"/>
  <c r="M15" i="18" s="1"/>
  <c r="E15" i="18"/>
  <c r="I14" i="18"/>
  <c r="K14" i="18" s="1"/>
  <c r="L14" i="18" s="1"/>
  <c r="M14" i="18" s="1"/>
  <c r="E14" i="18"/>
  <c r="E13" i="18"/>
  <c r="I12" i="18"/>
  <c r="K12" i="18" s="1"/>
  <c r="L12" i="18" s="1"/>
  <c r="M12" i="18" s="1"/>
  <c r="E12" i="18"/>
  <c r="I11" i="18"/>
  <c r="K11" i="18" s="1"/>
  <c r="L11" i="18" s="1"/>
  <c r="M11" i="18" s="1"/>
  <c r="E11" i="18"/>
  <c r="I10" i="18"/>
  <c r="K10" i="18" s="1"/>
  <c r="L10" i="18" s="1"/>
  <c r="M10" i="18" s="1"/>
  <c r="E10" i="18"/>
  <c r="I9" i="18"/>
  <c r="K9" i="18" s="1"/>
  <c r="L9" i="18" s="1"/>
  <c r="M9" i="18" s="1"/>
  <c r="E9" i="18"/>
  <c r="I8" i="18"/>
  <c r="K8" i="18" s="1"/>
  <c r="L8" i="18" s="1"/>
  <c r="M8" i="18" s="1"/>
  <c r="E8" i="18"/>
  <c r="I7" i="18"/>
  <c r="K7" i="18" s="1"/>
  <c r="L7" i="18" s="1"/>
  <c r="M7" i="18" s="1"/>
  <c r="E7" i="18"/>
  <c r="I6" i="18"/>
  <c r="K6" i="18" s="1"/>
  <c r="L6" i="18" s="1"/>
  <c r="M6" i="18" s="1"/>
  <c r="E6" i="18"/>
  <c r="E5" i="18"/>
  <c r="H23" i="17"/>
  <c r="J23" i="17" s="1"/>
  <c r="K23" i="17" s="1"/>
  <c r="L23" i="17" s="1"/>
  <c r="H22" i="17"/>
  <c r="J22" i="17" s="1"/>
  <c r="K22" i="17" s="1"/>
  <c r="L22" i="17" s="1"/>
  <c r="H21" i="17"/>
  <c r="J21" i="17" s="1"/>
  <c r="K21" i="17" s="1"/>
  <c r="L21" i="17" s="1"/>
  <c r="H20" i="17"/>
  <c r="J20" i="17" s="1"/>
  <c r="K20" i="17" s="1"/>
  <c r="L20" i="17" s="1"/>
  <c r="H19" i="17"/>
  <c r="J19" i="17" s="1"/>
  <c r="K19" i="17" s="1"/>
  <c r="L19" i="17" s="1"/>
  <c r="H18" i="17"/>
  <c r="J18" i="17" s="1"/>
  <c r="K18" i="17" s="1"/>
  <c r="L18" i="17" s="1"/>
  <c r="H17" i="17"/>
  <c r="J17" i="17" s="1"/>
  <c r="K17" i="17" s="1"/>
  <c r="L17" i="17" s="1"/>
  <c r="H16" i="17"/>
  <c r="J16" i="17" s="1"/>
  <c r="K16" i="17" s="1"/>
  <c r="L16" i="17" s="1"/>
  <c r="H15" i="17"/>
  <c r="J15" i="17" s="1"/>
  <c r="K15" i="17" s="1"/>
  <c r="L15" i="17" s="1"/>
  <c r="H14" i="17"/>
  <c r="J14" i="17" s="1"/>
  <c r="K14" i="17" s="1"/>
  <c r="L14" i="17" s="1"/>
  <c r="H13" i="17"/>
  <c r="J13" i="17" s="1"/>
  <c r="K13" i="17" s="1"/>
  <c r="L13" i="17" s="1"/>
  <c r="H12" i="17"/>
  <c r="J12" i="17" s="1"/>
  <c r="K12" i="17" s="1"/>
  <c r="L12" i="17" s="1"/>
  <c r="H11" i="17"/>
  <c r="J11" i="17" s="1"/>
  <c r="K11" i="17" s="1"/>
  <c r="L11" i="17" s="1"/>
  <c r="H10" i="17"/>
  <c r="J10" i="17" s="1"/>
  <c r="K10" i="17" s="1"/>
  <c r="L10" i="17" s="1"/>
  <c r="H9" i="17"/>
  <c r="J9" i="17" s="1"/>
  <c r="K9" i="17" s="1"/>
  <c r="L9" i="17" s="1"/>
  <c r="H8" i="17"/>
  <c r="J8" i="17" s="1"/>
  <c r="K8" i="17" s="1"/>
  <c r="L8" i="17" s="1"/>
  <c r="H7" i="17"/>
  <c r="J7" i="17" s="1"/>
  <c r="K7" i="17" s="1"/>
  <c r="L7" i="17" s="1"/>
  <c r="H6" i="17"/>
  <c r="J6" i="17" s="1"/>
  <c r="K6" i="17" s="1"/>
  <c r="L6" i="17" s="1"/>
  <c r="H5" i="17"/>
  <c r="J5" i="17" s="1"/>
  <c r="K5" i="17" s="1"/>
  <c r="L5" i="17" s="1"/>
  <c r="H212" i="16"/>
  <c r="J212" i="16" s="1"/>
  <c r="K212" i="16" s="1"/>
  <c r="L212" i="16" s="1"/>
  <c r="H211" i="16"/>
  <c r="J211" i="16" s="1"/>
  <c r="K211" i="16" s="1"/>
  <c r="L211" i="16" s="1"/>
  <c r="H210" i="16"/>
  <c r="J210" i="16" s="1"/>
  <c r="K210" i="16" s="1"/>
  <c r="L210" i="16" s="1"/>
  <c r="H208" i="16"/>
  <c r="J208" i="16" s="1"/>
  <c r="K208" i="16" s="1"/>
  <c r="L208" i="16" s="1"/>
  <c r="H206" i="16"/>
  <c r="J206" i="16" s="1"/>
  <c r="K206" i="16" s="1"/>
  <c r="L206" i="16" s="1"/>
  <c r="H204" i="16"/>
  <c r="J204" i="16" s="1"/>
  <c r="K204" i="16" s="1"/>
  <c r="L204" i="16" s="1"/>
  <c r="H202" i="16"/>
  <c r="J202" i="16" s="1"/>
  <c r="K202" i="16" s="1"/>
  <c r="L202" i="16" s="1"/>
  <c r="H200" i="16"/>
  <c r="J200" i="16" s="1"/>
  <c r="K200" i="16" s="1"/>
  <c r="L200" i="16" s="1"/>
  <c r="H198" i="16"/>
  <c r="J198" i="16" s="1"/>
  <c r="K198" i="16" s="1"/>
  <c r="L198" i="16" s="1"/>
  <c r="H196" i="16"/>
  <c r="J196" i="16" s="1"/>
  <c r="K196" i="16" s="1"/>
  <c r="L196" i="16" s="1"/>
  <c r="H194" i="16"/>
  <c r="J194" i="16" s="1"/>
  <c r="K194" i="16" s="1"/>
  <c r="L194" i="16" s="1"/>
  <c r="H192" i="16"/>
  <c r="J192" i="16" s="1"/>
  <c r="K192" i="16" s="1"/>
  <c r="L192" i="16" s="1"/>
  <c r="H190" i="16"/>
  <c r="J190" i="16" s="1"/>
  <c r="K190" i="16" s="1"/>
  <c r="L190" i="16" s="1"/>
  <c r="H188" i="16"/>
  <c r="J188" i="16" s="1"/>
  <c r="K188" i="16" s="1"/>
  <c r="L188" i="16" s="1"/>
  <c r="H186" i="16"/>
  <c r="J186" i="16" s="1"/>
  <c r="K186" i="16" s="1"/>
  <c r="L186" i="16" s="1"/>
  <c r="H184" i="16"/>
  <c r="J184" i="16" s="1"/>
  <c r="K184" i="16" s="1"/>
  <c r="L184" i="16" s="1"/>
  <c r="H181" i="16"/>
  <c r="J181" i="16" s="1"/>
  <c r="K181" i="16" s="1"/>
  <c r="L181" i="16" s="1"/>
  <c r="H179" i="16"/>
  <c r="J179" i="16" s="1"/>
  <c r="K179" i="16" s="1"/>
  <c r="L179" i="16" s="1"/>
  <c r="H177" i="16"/>
  <c r="J177" i="16" s="1"/>
  <c r="K177" i="16" s="1"/>
  <c r="L177" i="16" s="1"/>
  <c r="H175" i="16"/>
  <c r="J175" i="16" s="1"/>
  <c r="K175" i="16" s="1"/>
  <c r="L175" i="16" s="1"/>
  <c r="H173" i="16"/>
  <c r="J173" i="16" s="1"/>
  <c r="K173" i="16" s="1"/>
  <c r="L173" i="16" s="1"/>
  <c r="H171" i="16"/>
  <c r="J171" i="16" s="1"/>
  <c r="K171" i="16" s="1"/>
  <c r="L171" i="16" s="1"/>
  <c r="H169" i="16"/>
  <c r="J169" i="16" s="1"/>
  <c r="K169" i="16" s="1"/>
  <c r="L169" i="16" s="1"/>
  <c r="H167" i="16"/>
  <c r="J167" i="16" s="1"/>
  <c r="K167" i="16" s="1"/>
  <c r="L167" i="16" s="1"/>
  <c r="H165" i="16"/>
  <c r="J165" i="16" s="1"/>
  <c r="K165" i="16" s="1"/>
  <c r="L165" i="16" s="1"/>
  <c r="H163" i="16"/>
  <c r="J163" i="16" s="1"/>
  <c r="K163" i="16" s="1"/>
  <c r="L163" i="16" s="1"/>
  <c r="H160" i="16"/>
  <c r="J160" i="16" s="1"/>
  <c r="K160" i="16" s="1"/>
  <c r="L160" i="16" s="1"/>
  <c r="H158" i="16"/>
  <c r="J158" i="16" s="1"/>
  <c r="K158" i="16" s="1"/>
  <c r="L158" i="16" s="1"/>
  <c r="H156" i="16"/>
  <c r="J156" i="16" s="1"/>
  <c r="K156" i="16" s="1"/>
  <c r="L156" i="16" s="1"/>
  <c r="H154" i="16"/>
  <c r="J154" i="16" s="1"/>
  <c r="K154" i="16" s="1"/>
  <c r="L154" i="16" s="1"/>
  <c r="H152" i="16"/>
  <c r="J152" i="16" s="1"/>
  <c r="K152" i="16" s="1"/>
  <c r="L152" i="16" s="1"/>
  <c r="H150" i="16"/>
  <c r="J150" i="16" s="1"/>
  <c r="K150" i="16" s="1"/>
  <c r="L150" i="16" s="1"/>
  <c r="H148" i="16"/>
  <c r="J148" i="16" s="1"/>
  <c r="K148" i="16" s="1"/>
  <c r="L148" i="16" s="1"/>
  <c r="H146" i="16"/>
  <c r="J146" i="16" s="1"/>
  <c r="K146" i="16" s="1"/>
  <c r="L146" i="16" s="1"/>
  <c r="H144" i="16"/>
  <c r="J144" i="16" s="1"/>
  <c r="K144" i="16" s="1"/>
  <c r="L144" i="16" s="1"/>
  <c r="H142" i="16"/>
  <c r="J142" i="16" s="1"/>
  <c r="K142" i="16" s="1"/>
  <c r="L142" i="16" s="1"/>
  <c r="H140" i="16"/>
  <c r="J140" i="16" s="1"/>
  <c r="K140" i="16" s="1"/>
  <c r="L140" i="16" s="1"/>
  <c r="H138" i="16"/>
  <c r="J138" i="16" s="1"/>
  <c r="K138" i="16" s="1"/>
  <c r="L138" i="16" s="1"/>
  <c r="H136" i="16"/>
  <c r="J136" i="16" s="1"/>
  <c r="K136" i="16" s="1"/>
  <c r="L136" i="16" s="1"/>
  <c r="H134" i="16"/>
  <c r="J134" i="16" s="1"/>
  <c r="K134" i="16" s="1"/>
  <c r="L134" i="16" s="1"/>
  <c r="H131" i="16"/>
  <c r="J131" i="16" s="1"/>
  <c r="K131" i="16" s="1"/>
  <c r="L131" i="16" s="1"/>
  <c r="H129" i="16"/>
  <c r="J129" i="16" s="1"/>
  <c r="K129" i="16" s="1"/>
  <c r="L129" i="16" s="1"/>
  <c r="H127" i="16"/>
  <c r="J127" i="16" s="1"/>
  <c r="K127" i="16" s="1"/>
  <c r="L127" i="16" s="1"/>
  <c r="H125" i="16"/>
  <c r="J125" i="16" s="1"/>
  <c r="K125" i="16" s="1"/>
  <c r="L125" i="16" s="1"/>
  <c r="H123" i="16"/>
  <c r="J123" i="16" s="1"/>
  <c r="K123" i="16" s="1"/>
  <c r="L123" i="16" s="1"/>
  <c r="H121" i="16"/>
  <c r="J121" i="16" s="1"/>
  <c r="K121" i="16" s="1"/>
  <c r="L121" i="16" s="1"/>
  <c r="H119" i="16"/>
  <c r="J119" i="16" s="1"/>
  <c r="K119" i="16" s="1"/>
  <c r="L119" i="16" s="1"/>
  <c r="H117" i="16"/>
  <c r="J117" i="16" s="1"/>
  <c r="K117" i="16" s="1"/>
  <c r="L117" i="16" s="1"/>
  <c r="H115" i="16"/>
  <c r="J115" i="16" s="1"/>
  <c r="K115" i="16" s="1"/>
  <c r="L115" i="16" s="1"/>
  <c r="H113" i="16"/>
  <c r="J113" i="16" s="1"/>
  <c r="K113" i="16" s="1"/>
  <c r="L113" i="16" s="1"/>
  <c r="H111" i="16"/>
  <c r="J111" i="16" s="1"/>
  <c r="K111" i="16" s="1"/>
  <c r="L111" i="16" s="1"/>
  <c r="H109" i="16"/>
  <c r="J109" i="16" s="1"/>
  <c r="K109" i="16" s="1"/>
  <c r="L109" i="16" s="1"/>
  <c r="H107" i="16"/>
  <c r="J107" i="16" s="1"/>
  <c r="K107" i="16" s="1"/>
  <c r="L107" i="16" s="1"/>
  <c r="H105" i="16"/>
  <c r="J105" i="16" s="1"/>
  <c r="K105" i="16" s="1"/>
  <c r="L105" i="16" s="1"/>
  <c r="H103" i="16"/>
  <c r="J103" i="16" s="1"/>
  <c r="K103" i="16" s="1"/>
  <c r="L103" i="16" s="1"/>
  <c r="H101" i="16"/>
  <c r="J101" i="16" s="1"/>
  <c r="K101" i="16" s="1"/>
  <c r="L101" i="16" s="1"/>
  <c r="H99" i="16"/>
  <c r="J99" i="16" s="1"/>
  <c r="K99" i="16" s="1"/>
  <c r="L99" i="16" s="1"/>
  <c r="H97" i="16"/>
  <c r="J97" i="16" s="1"/>
  <c r="K97" i="16" s="1"/>
  <c r="L97" i="16" s="1"/>
  <c r="H95" i="16"/>
  <c r="J95" i="16" s="1"/>
  <c r="K95" i="16" s="1"/>
  <c r="L95" i="16" s="1"/>
  <c r="H93" i="16"/>
  <c r="J93" i="16" s="1"/>
  <c r="K93" i="16" s="1"/>
  <c r="L93" i="16" s="1"/>
  <c r="H91" i="16"/>
  <c r="J91" i="16" s="1"/>
  <c r="K91" i="16" s="1"/>
  <c r="L91" i="16" s="1"/>
  <c r="H89" i="16"/>
  <c r="J89" i="16" s="1"/>
  <c r="K89" i="16" s="1"/>
  <c r="L89" i="16" s="1"/>
  <c r="H87" i="16"/>
  <c r="J87" i="16" s="1"/>
  <c r="K87" i="16" s="1"/>
  <c r="L87" i="16" s="1"/>
  <c r="H85" i="16"/>
  <c r="J85" i="16" s="1"/>
  <c r="K85" i="16" s="1"/>
  <c r="L85" i="16" s="1"/>
  <c r="H83" i="16"/>
  <c r="J83" i="16" s="1"/>
  <c r="K83" i="16" s="1"/>
  <c r="L83" i="16" s="1"/>
  <c r="H81" i="16"/>
  <c r="J81" i="16" s="1"/>
  <c r="K81" i="16" s="1"/>
  <c r="L81" i="16" s="1"/>
  <c r="H79" i="16"/>
  <c r="J79" i="16" s="1"/>
  <c r="K79" i="16" s="1"/>
  <c r="L79" i="16" s="1"/>
  <c r="H77" i="16"/>
  <c r="J77" i="16" s="1"/>
  <c r="K77" i="16" s="1"/>
  <c r="L77" i="16" s="1"/>
  <c r="H75" i="16"/>
  <c r="J75" i="16" s="1"/>
  <c r="K75" i="16" s="1"/>
  <c r="L75" i="16" s="1"/>
  <c r="H73" i="16"/>
  <c r="J73" i="16" s="1"/>
  <c r="K73" i="16" s="1"/>
  <c r="L73" i="16" s="1"/>
  <c r="H71" i="16"/>
  <c r="J71" i="16" s="1"/>
  <c r="K71" i="16" s="1"/>
  <c r="L71" i="16" s="1"/>
  <c r="H69" i="16"/>
  <c r="J69" i="16" s="1"/>
  <c r="K69" i="16" s="1"/>
  <c r="L69" i="16" s="1"/>
  <c r="H66" i="16"/>
  <c r="J66" i="16" s="1"/>
  <c r="K66" i="16" s="1"/>
  <c r="L66" i="16" s="1"/>
  <c r="H64" i="16"/>
  <c r="J64" i="16" s="1"/>
  <c r="K64" i="16" s="1"/>
  <c r="L64" i="16" s="1"/>
  <c r="H62" i="16"/>
  <c r="J62" i="16" s="1"/>
  <c r="K62" i="16" s="1"/>
  <c r="L62" i="16" s="1"/>
  <c r="H60" i="16"/>
  <c r="J60" i="16" s="1"/>
  <c r="K60" i="16" s="1"/>
  <c r="L60" i="16" s="1"/>
  <c r="H58" i="16"/>
  <c r="J58" i="16" s="1"/>
  <c r="K58" i="16" s="1"/>
  <c r="L58" i="16" s="1"/>
  <c r="H56" i="16"/>
  <c r="J56" i="16" s="1"/>
  <c r="K56" i="16" s="1"/>
  <c r="L56" i="16" s="1"/>
  <c r="H54" i="16"/>
  <c r="J54" i="16" s="1"/>
  <c r="K54" i="16" s="1"/>
  <c r="L54" i="16" s="1"/>
  <c r="H52" i="16"/>
  <c r="J52" i="16" s="1"/>
  <c r="K52" i="16" s="1"/>
  <c r="L52" i="16" s="1"/>
  <c r="H50" i="16"/>
  <c r="J50" i="16" s="1"/>
  <c r="K50" i="16" s="1"/>
  <c r="L50" i="16" s="1"/>
  <c r="H48" i="16"/>
  <c r="J48" i="16" s="1"/>
  <c r="K48" i="16" s="1"/>
  <c r="L48" i="16" s="1"/>
  <c r="H45" i="16"/>
  <c r="J45" i="16" s="1"/>
  <c r="K45" i="16" s="1"/>
  <c r="L45" i="16" s="1"/>
  <c r="H43" i="16"/>
  <c r="J43" i="16" s="1"/>
  <c r="K43" i="16" s="1"/>
  <c r="L43" i="16" s="1"/>
  <c r="H41" i="16"/>
  <c r="J41" i="16" s="1"/>
  <c r="K41" i="16" s="1"/>
  <c r="L41" i="16" s="1"/>
  <c r="H39" i="16"/>
  <c r="J39" i="16" s="1"/>
  <c r="K39" i="16" s="1"/>
  <c r="L39" i="16" s="1"/>
  <c r="H37" i="16"/>
  <c r="J37" i="16" s="1"/>
  <c r="K37" i="16" s="1"/>
  <c r="L37" i="16" s="1"/>
  <c r="H35" i="16"/>
  <c r="J35" i="16" s="1"/>
  <c r="K35" i="16" s="1"/>
  <c r="L35" i="16" s="1"/>
  <c r="H33" i="16"/>
  <c r="J33" i="16" s="1"/>
  <c r="K33" i="16" s="1"/>
  <c r="L33" i="16" s="1"/>
  <c r="H31" i="16"/>
  <c r="J31" i="16" s="1"/>
  <c r="K31" i="16" s="1"/>
  <c r="L31" i="16" s="1"/>
  <c r="H29" i="16"/>
  <c r="J29" i="16" s="1"/>
  <c r="K29" i="16" s="1"/>
  <c r="L29" i="16" s="1"/>
  <c r="H27" i="16"/>
  <c r="J27" i="16" s="1"/>
  <c r="K27" i="16" s="1"/>
  <c r="L27" i="16" s="1"/>
  <c r="H25" i="16"/>
  <c r="J25" i="16" s="1"/>
  <c r="K25" i="16" s="1"/>
  <c r="L25" i="16" s="1"/>
  <c r="H23" i="16"/>
  <c r="J23" i="16" s="1"/>
  <c r="K23" i="16" s="1"/>
  <c r="L23" i="16" s="1"/>
  <c r="H21" i="16"/>
  <c r="J21" i="16" s="1"/>
  <c r="K21" i="16" s="1"/>
  <c r="L21" i="16" s="1"/>
  <c r="H19" i="16"/>
  <c r="J19" i="16" s="1"/>
  <c r="K19" i="16" s="1"/>
  <c r="L19" i="16" s="1"/>
  <c r="H17" i="16"/>
  <c r="J17" i="16" s="1"/>
  <c r="K17" i="16" s="1"/>
  <c r="L17" i="16" s="1"/>
  <c r="H15" i="16"/>
  <c r="J15" i="16" s="1"/>
  <c r="K15" i="16" s="1"/>
  <c r="L15" i="16" s="1"/>
  <c r="H13" i="16"/>
  <c r="J13" i="16" s="1"/>
  <c r="K13" i="16" s="1"/>
  <c r="L13" i="16" s="1"/>
  <c r="H11" i="16"/>
  <c r="J11" i="16" s="1"/>
  <c r="K11" i="16" s="1"/>
  <c r="L11" i="16" s="1"/>
  <c r="H9" i="16"/>
  <c r="J9" i="16" s="1"/>
  <c r="K9" i="16" s="1"/>
  <c r="L9" i="16" s="1"/>
  <c r="H7" i="16"/>
  <c r="J7" i="16" s="1"/>
  <c r="K7" i="16" s="1"/>
  <c r="L7" i="16" s="1"/>
  <c r="H5" i="16"/>
  <c r="J5" i="16" s="1"/>
  <c r="K5" i="16" s="1"/>
  <c r="L5" i="16" s="1"/>
  <c r="H274" i="15"/>
  <c r="J274" i="15" s="1"/>
  <c r="K274" i="15" s="1"/>
  <c r="L274" i="15" s="1"/>
  <c r="H272" i="15"/>
  <c r="J272" i="15" s="1"/>
  <c r="K272" i="15" s="1"/>
  <c r="L272" i="15" s="1"/>
  <c r="H264" i="15"/>
  <c r="J264" i="15" s="1"/>
  <c r="K264" i="15" s="1"/>
  <c r="L264" i="15" s="1"/>
  <c r="H260" i="15"/>
  <c r="J260" i="15" s="1"/>
  <c r="K260" i="15" s="1"/>
  <c r="L260" i="15" s="1"/>
  <c r="H243" i="15"/>
  <c r="J243" i="15" s="1"/>
  <c r="K243" i="15" s="1"/>
  <c r="L243" i="15" s="1"/>
  <c r="H237" i="15"/>
  <c r="J237" i="15" s="1"/>
  <c r="K237" i="15" s="1"/>
  <c r="L237" i="15" s="1"/>
  <c r="H235" i="15"/>
  <c r="J235" i="15" s="1"/>
  <c r="K235" i="15" s="1"/>
  <c r="L235" i="15" s="1"/>
  <c r="H233" i="15"/>
  <c r="J233" i="15" s="1"/>
  <c r="K233" i="15" s="1"/>
  <c r="L233" i="15" s="1"/>
  <c r="H231" i="15"/>
  <c r="J231" i="15" s="1"/>
  <c r="K231" i="15" s="1"/>
  <c r="L231" i="15" s="1"/>
  <c r="H225" i="15"/>
  <c r="J225" i="15" s="1"/>
  <c r="K225" i="15" s="1"/>
  <c r="L225" i="15" s="1"/>
  <c r="H223" i="15"/>
  <c r="J223" i="15" s="1"/>
  <c r="K223" i="15" s="1"/>
  <c r="L223" i="15" s="1"/>
  <c r="H221" i="15"/>
  <c r="J221" i="15" s="1"/>
  <c r="K221" i="15" s="1"/>
  <c r="L221" i="15" s="1"/>
  <c r="H217" i="15"/>
  <c r="J217" i="15" s="1"/>
  <c r="K217" i="15" s="1"/>
  <c r="L217" i="15" s="1"/>
  <c r="H214" i="15"/>
  <c r="J214" i="15" s="1"/>
  <c r="K214" i="15" s="1"/>
  <c r="L214" i="15" s="1"/>
  <c r="H212" i="15"/>
  <c r="J212" i="15" s="1"/>
  <c r="K212" i="15" s="1"/>
  <c r="L212" i="15" s="1"/>
  <c r="H210" i="15"/>
  <c r="J210" i="15" s="1"/>
  <c r="K210" i="15" s="1"/>
  <c r="L210" i="15" s="1"/>
  <c r="H202" i="15"/>
  <c r="J202" i="15" s="1"/>
  <c r="K202" i="15" s="1"/>
  <c r="L202" i="15" s="1"/>
  <c r="H200" i="15"/>
  <c r="J200" i="15" s="1"/>
  <c r="K200" i="15" s="1"/>
  <c r="L200" i="15" s="1"/>
  <c r="H198" i="15"/>
  <c r="J198" i="15" s="1"/>
  <c r="K198" i="15" s="1"/>
  <c r="L198" i="15" s="1"/>
  <c r="H196" i="15"/>
  <c r="J196" i="15" s="1"/>
  <c r="K196" i="15" s="1"/>
  <c r="L196" i="15" s="1"/>
  <c r="H192" i="15"/>
  <c r="J192" i="15" s="1"/>
  <c r="K192" i="15" s="1"/>
  <c r="L192" i="15" s="1"/>
  <c r="H190" i="15"/>
  <c r="J190" i="15" s="1"/>
  <c r="K190" i="15" s="1"/>
  <c r="L190" i="15" s="1"/>
  <c r="H188" i="15"/>
  <c r="J188" i="15" s="1"/>
  <c r="K188" i="15" s="1"/>
  <c r="L188" i="15" s="1"/>
  <c r="H186" i="15"/>
  <c r="J186" i="15" s="1"/>
  <c r="K186" i="15" s="1"/>
  <c r="L186" i="15" s="1"/>
  <c r="H184" i="15"/>
  <c r="J184" i="15" s="1"/>
  <c r="K184" i="15" s="1"/>
  <c r="L184" i="15" s="1"/>
  <c r="H182" i="15"/>
  <c r="J182" i="15" s="1"/>
  <c r="K182" i="15" s="1"/>
  <c r="L182" i="15" s="1"/>
  <c r="H180" i="15"/>
  <c r="J180" i="15" s="1"/>
  <c r="K180" i="15" s="1"/>
  <c r="L180" i="15" s="1"/>
  <c r="H178" i="15"/>
  <c r="J178" i="15" s="1"/>
  <c r="K178" i="15" s="1"/>
  <c r="L178" i="15" s="1"/>
  <c r="H176" i="15"/>
  <c r="J176" i="15" s="1"/>
  <c r="K176" i="15" s="1"/>
  <c r="L176" i="15" s="1"/>
  <c r="H172" i="15"/>
  <c r="J172" i="15" s="1"/>
  <c r="K172" i="15" s="1"/>
  <c r="L172" i="15" s="1"/>
  <c r="H166" i="15"/>
  <c r="J166" i="15" s="1"/>
  <c r="K166" i="15" s="1"/>
  <c r="L166" i="15" s="1"/>
  <c r="H164" i="15"/>
  <c r="J164" i="15" s="1"/>
  <c r="K164" i="15" s="1"/>
  <c r="L164" i="15" s="1"/>
  <c r="H159" i="15"/>
  <c r="J159" i="15" s="1"/>
  <c r="K159" i="15" s="1"/>
  <c r="L159" i="15" s="1"/>
  <c r="H157" i="15"/>
  <c r="J157" i="15" s="1"/>
  <c r="K157" i="15" s="1"/>
  <c r="L157" i="15" s="1"/>
  <c r="H155" i="15"/>
  <c r="J155" i="15" s="1"/>
  <c r="K155" i="15" s="1"/>
  <c r="L155" i="15" s="1"/>
  <c r="H153" i="15"/>
  <c r="J153" i="15" s="1"/>
  <c r="K153" i="15" s="1"/>
  <c r="L153" i="15" s="1"/>
  <c r="H151" i="15"/>
  <c r="J151" i="15" s="1"/>
  <c r="K151" i="15" s="1"/>
  <c r="L151" i="15" s="1"/>
  <c r="H149" i="15"/>
  <c r="J149" i="15" s="1"/>
  <c r="K149" i="15" s="1"/>
  <c r="L149" i="15" s="1"/>
  <c r="H141" i="15"/>
  <c r="J141" i="15" s="1"/>
  <c r="K141" i="15" s="1"/>
  <c r="L141" i="15" s="1"/>
  <c r="H138" i="15"/>
  <c r="J138" i="15" s="1"/>
  <c r="K138" i="15" s="1"/>
  <c r="L138" i="15" s="1"/>
  <c r="H136" i="15"/>
  <c r="J136" i="15" s="1"/>
  <c r="K136" i="15" s="1"/>
  <c r="L136" i="15" s="1"/>
  <c r="H132" i="15"/>
  <c r="J132" i="15" s="1"/>
  <c r="K132" i="15" s="1"/>
  <c r="L132" i="15" s="1"/>
  <c r="H130" i="15"/>
  <c r="J130" i="15" s="1"/>
  <c r="K130" i="15" s="1"/>
  <c r="L130" i="15" s="1"/>
  <c r="H128" i="15"/>
  <c r="J128" i="15" s="1"/>
  <c r="K128" i="15" s="1"/>
  <c r="L128" i="15" s="1"/>
  <c r="H126" i="15"/>
  <c r="J126" i="15" s="1"/>
  <c r="K126" i="15" s="1"/>
  <c r="L126" i="15" s="1"/>
  <c r="H120" i="15"/>
  <c r="J120" i="15" s="1"/>
  <c r="K120" i="15" s="1"/>
  <c r="L120" i="15" s="1"/>
  <c r="H118" i="15"/>
  <c r="J118" i="15" s="1"/>
  <c r="K118" i="15" s="1"/>
  <c r="L118" i="15" s="1"/>
  <c r="H116" i="15"/>
  <c r="J116" i="15" s="1"/>
  <c r="K116" i="15" s="1"/>
  <c r="L116" i="15" s="1"/>
  <c r="H114" i="15"/>
  <c r="J114" i="15" s="1"/>
  <c r="K114" i="15" s="1"/>
  <c r="L114" i="15" s="1"/>
  <c r="H112" i="15"/>
  <c r="J112" i="15" s="1"/>
  <c r="K112" i="15" s="1"/>
  <c r="L112" i="15" s="1"/>
  <c r="H110" i="15"/>
  <c r="J110" i="15" s="1"/>
  <c r="K110" i="15" s="1"/>
  <c r="L110" i="15" s="1"/>
  <c r="H104" i="15"/>
  <c r="J104" i="15" s="1"/>
  <c r="K104" i="15" s="1"/>
  <c r="L104" i="15" s="1"/>
  <c r="H102" i="15"/>
  <c r="J102" i="15" s="1"/>
  <c r="K102" i="15" s="1"/>
  <c r="L102" i="15" s="1"/>
  <c r="H100" i="15"/>
  <c r="J100" i="15" s="1"/>
  <c r="K100" i="15" s="1"/>
  <c r="L100" i="15" s="1"/>
  <c r="H95" i="15"/>
  <c r="J95" i="15" s="1"/>
  <c r="K95" i="15" s="1"/>
  <c r="L95" i="15" s="1"/>
  <c r="H89" i="15"/>
  <c r="J89" i="15" s="1"/>
  <c r="K89" i="15" s="1"/>
  <c r="L89" i="15" s="1"/>
  <c r="H87" i="15"/>
  <c r="J87" i="15" s="1"/>
  <c r="K87" i="15" s="1"/>
  <c r="L87" i="15" s="1"/>
  <c r="H85" i="15"/>
  <c r="J85" i="15" s="1"/>
  <c r="K85" i="15" s="1"/>
  <c r="L85" i="15" s="1"/>
  <c r="H83" i="15"/>
  <c r="J83" i="15" s="1"/>
  <c r="K83" i="15" s="1"/>
  <c r="L83" i="15" s="1"/>
  <c r="H81" i="15"/>
  <c r="J81" i="15" s="1"/>
  <c r="K81" i="15" s="1"/>
  <c r="L81" i="15" s="1"/>
  <c r="H78" i="15"/>
  <c r="J78" i="15" s="1"/>
  <c r="K78" i="15" s="1"/>
  <c r="L78" i="15" s="1"/>
  <c r="H74" i="15"/>
  <c r="J74" i="15" s="1"/>
  <c r="K74" i="15" s="1"/>
  <c r="L74" i="15" s="1"/>
  <c r="H70" i="15"/>
  <c r="J70" i="15" s="1"/>
  <c r="K70" i="15" s="1"/>
  <c r="L70" i="15" s="1"/>
  <c r="H68" i="15"/>
  <c r="J68" i="15" s="1"/>
  <c r="K68" i="15" s="1"/>
  <c r="L68" i="15" s="1"/>
  <c r="H66" i="15"/>
  <c r="J66" i="15" s="1"/>
  <c r="K66" i="15" s="1"/>
  <c r="L66" i="15" s="1"/>
  <c r="H64" i="15"/>
  <c r="J64" i="15" s="1"/>
  <c r="K64" i="15" s="1"/>
  <c r="L64" i="15" s="1"/>
  <c r="H62" i="15"/>
  <c r="J62" i="15" s="1"/>
  <c r="K62" i="15" s="1"/>
  <c r="L62" i="15" s="1"/>
  <c r="H59" i="15"/>
  <c r="J59" i="15" s="1"/>
  <c r="K59" i="15" s="1"/>
  <c r="L59" i="15" s="1"/>
  <c r="H57" i="15"/>
  <c r="J57" i="15" s="1"/>
  <c r="K57" i="15" s="1"/>
  <c r="L57" i="15" s="1"/>
  <c r="H55" i="15"/>
  <c r="J55" i="15" s="1"/>
  <c r="K55" i="15" s="1"/>
  <c r="L55" i="15" s="1"/>
  <c r="H51" i="15"/>
  <c r="J51" i="15" s="1"/>
  <c r="K51" i="15" s="1"/>
  <c r="L51" i="15" s="1"/>
  <c r="H49" i="15"/>
  <c r="J49" i="15" s="1"/>
  <c r="K49" i="15" s="1"/>
  <c r="L49" i="15" s="1"/>
  <c r="H45" i="15"/>
  <c r="J45" i="15" s="1"/>
  <c r="K45" i="15" s="1"/>
  <c r="L45" i="15" s="1"/>
  <c r="H43" i="15"/>
  <c r="J43" i="15" s="1"/>
  <c r="K43" i="15" s="1"/>
  <c r="L43" i="15" s="1"/>
  <c r="H41" i="15"/>
  <c r="J41" i="15" s="1"/>
  <c r="K41" i="15" s="1"/>
  <c r="L41" i="15" s="1"/>
  <c r="H35" i="15"/>
  <c r="J35" i="15" s="1"/>
  <c r="K35" i="15" s="1"/>
  <c r="L35" i="15" s="1"/>
  <c r="H31" i="15"/>
  <c r="J31" i="15" s="1"/>
  <c r="K31" i="15" s="1"/>
  <c r="L31" i="15" s="1"/>
  <c r="H27" i="15"/>
  <c r="J27" i="15" s="1"/>
  <c r="K27" i="15" s="1"/>
  <c r="L27" i="15" s="1"/>
  <c r="H25" i="15"/>
  <c r="J25" i="15" s="1"/>
  <c r="K25" i="15" s="1"/>
  <c r="L25" i="15" s="1"/>
  <c r="H13" i="15"/>
  <c r="J13" i="15" s="1"/>
  <c r="K13" i="15" s="1"/>
  <c r="L13" i="15" s="1"/>
  <c r="H9" i="15"/>
  <c r="J9" i="15" s="1"/>
  <c r="K9" i="15" s="1"/>
  <c r="L9" i="15" s="1"/>
  <c r="H7" i="15"/>
  <c r="J7" i="15" s="1"/>
  <c r="K7" i="15" s="1"/>
  <c r="L7" i="15" s="1"/>
  <c r="S390" i="10" l="1"/>
  <c r="T390" i="10" s="1"/>
  <c r="U390" i="10" s="1"/>
  <c r="S389" i="10"/>
  <c r="T389" i="10" s="1"/>
  <c r="U389" i="10" s="1"/>
  <c r="S388" i="10"/>
  <c r="T388" i="10" s="1"/>
  <c r="U388" i="10" s="1"/>
  <c r="S387" i="10"/>
  <c r="T387" i="10" s="1"/>
  <c r="U387" i="10" s="1"/>
  <c r="S386" i="10"/>
  <c r="T386" i="10" s="1"/>
  <c r="U386" i="10" s="1"/>
  <c r="S385" i="10"/>
  <c r="T385" i="10" s="1"/>
  <c r="U385" i="10" s="1"/>
  <c r="S384" i="10"/>
  <c r="T384" i="10" s="1"/>
  <c r="U384" i="10" s="1"/>
  <c r="S383" i="10"/>
  <c r="T383" i="10" s="1"/>
  <c r="U383" i="10" s="1"/>
  <c r="S382" i="10"/>
  <c r="T382" i="10" s="1"/>
  <c r="U382" i="10" s="1"/>
  <c r="S381" i="10"/>
  <c r="T381" i="10" s="1"/>
  <c r="U381" i="10" s="1"/>
  <c r="S380" i="10"/>
  <c r="T380" i="10" s="1"/>
  <c r="U380" i="10" s="1"/>
  <c r="S379" i="10"/>
  <c r="T379" i="10" s="1"/>
  <c r="U379" i="10" s="1"/>
  <c r="S378" i="10"/>
  <c r="T378" i="10" s="1"/>
  <c r="U378" i="10" s="1"/>
  <c r="S377" i="10"/>
  <c r="T377" i="10" s="1"/>
  <c r="U377" i="10" s="1"/>
  <c r="S376" i="10"/>
  <c r="T376" i="10" s="1"/>
  <c r="U376" i="10" s="1"/>
  <c r="S375" i="10"/>
  <c r="T375" i="10" s="1"/>
  <c r="U375" i="10" s="1"/>
  <c r="S374" i="10"/>
  <c r="T374" i="10" s="1"/>
  <c r="U374" i="10" s="1"/>
  <c r="S370" i="10"/>
  <c r="T370" i="10" s="1"/>
  <c r="U370" i="10" s="1"/>
  <c r="S369" i="10"/>
  <c r="T369" i="10" s="1"/>
  <c r="U369" i="10" s="1"/>
  <c r="S368" i="10"/>
  <c r="T368" i="10" s="1"/>
  <c r="U368" i="10" s="1"/>
  <c r="S367" i="10"/>
  <c r="T367" i="10" s="1"/>
  <c r="U367" i="10" s="1"/>
  <c r="S366" i="10"/>
  <c r="T366" i="10" s="1"/>
  <c r="U366" i="10" s="1"/>
  <c r="S365" i="10"/>
  <c r="T365" i="10" s="1"/>
  <c r="U365" i="10" s="1"/>
  <c r="S364" i="10"/>
  <c r="T364" i="10" s="1"/>
  <c r="U364" i="10" s="1"/>
  <c r="S363" i="10"/>
  <c r="T363" i="10" s="1"/>
  <c r="U363" i="10" s="1"/>
  <c r="S362" i="10"/>
  <c r="T362" i="10" s="1"/>
  <c r="U362" i="10" s="1"/>
  <c r="S361" i="10"/>
  <c r="T361" i="10" s="1"/>
  <c r="U361" i="10" s="1"/>
  <c r="S360" i="10"/>
  <c r="T360" i="10" s="1"/>
  <c r="U360" i="10" s="1"/>
  <c r="S359" i="10"/>
  <c r="T359" i="10" s="1"/>
  <c r="U359" i="10" s="1"/>
  <c r="S358" i="10"/>
  <c r="T358" i="10" s="1"/>
  <c r="U358" i="10" s="1"/>
  <c r="S357" i="10"/>
  <c r="T357" i="10" s="1"/>
  <c r="U357" i="10" s="1"/>
  <c r="S356" i="10"/>
  <c r="T356" i="10" s="1"/>
  <c r="U356" i="10" s="1"/>
  <c r="S355" i="10"/>
  <c r="T355" i="10" s="1"/>
  <c r="U355" i="10" s="1"/>
  <c r="S354" i="10"/>
  <c r="T354" i="10" s="1"/>
  <c r="U354" i="10" s="1"/>
  <c r="S353" i="10"/>
  <c r="T353" i="10" s="1"/>
  <c r="U353" i="10" s="1"/>
  <c r="S352" i="10"/>
  <c r="T352" i="10" s="1"/>
  <c r="U352" i="10" s="1"/>
  <c r="S351" i="10"/>
  <c r="T351" i="10" s="1"/>
  <c r="U351" i="10" s="1"/>
  <c r="S350" i="10"/>
  <c r="T350" i="10" s="1"/>
  <c r="U350" i="10" s="1"/>
  <c r="S348" i="10"/>
  <c r="T348" i="10" s="1"/>
  <c r="U348" i="10" s="1"/>
  <c r="S347" i="10"/>
  <c r="T347" i="10" s="1"/>
  <c r="U347" i="10" s="1"/>
  <c r="S346" i="10"/>
  <c r="T346" i="10" s="1"/>
  <c r="U346" i="10" s="1"/>
  <c r="S345" i="10"/>
  <c r="T345" i="10" s="1"/>
  <c r="U345" i="10" s="1"/>
  <c r="S344" i="10"/>
  <c r="T344" i="10" s="1"/>
  <c r="U344" i="10" s="1"/>
  <c r="T343" i="10"/>
  <c r="U343" i="10" s="1"/>
  <c r="S343" i="10"/>
  <c r="S342" i="10"/>
  <c r="T342" i="10" s="1"/>
  <c r="U342" i="10" s="1"/>
  <c r="S341" i="10"/>
  <c r="T341" i="10" s="1"/>
  <c r="U341" i="10" s="1"/>
  <c r="S340" i="10"/>
  <c r="T340" i="10" s="1"/>
  <c r="U340" i="10" s="1"/>
  <c r="S339" i="10"/>
  <c r="T339" i="10" s="1"/>
  <c r="U339" i="10" s="1"/>
  <c r="S338" i="10"/>
  <c r="T338" i="10" s="1"/>
  <c r="U338" i="10" s="1"/>
  <c r="S337" i="10"/>
  <c r="T337" i="10" s="1"/>
  <c r="U337" i="10" s="1"/>
  <c r="S336" i="10"/>
  <c r="T336" i="10" s="1"/>
  <c r="U336" i="10" s="1"/>
  <c r="S335" i="10"/>
  <c r="T335" i="10" s="1"/>
  <c r="U335" i="10" s="1"/>
  <c r="S334" i="10"/>
  <c r="T334" i="10" s="1"/>
  <c r="U334" i="10" s="1"/>
  <c r="S333" i="10"/>
  <c r="T333" i="10" s="1"/>
  <c r="U333" i="10" s="1"/>
  <c r="S332" i="10"/>
  <c r="T332" i="10" s="1"/>
  <c r="U332" i="10" s="1"/>
  <c r="S331" i="10"/>
  <c r="T331" i="10" s="1"/>
  <c r="U331" i="10" s="1"/>
  <c r="S330" i="10"/>
  <c r="T330" i="10" s="1"/>
  <c r="U330" i="10" s="1"/>
  <c r="S329" i="10"/>
  <c r="T329" i="10" s="1"/>
  <c r="U329" i="10" s="1"/>
  <c r="T327" i="10"/>
  <c r="U327" i="10" s="1"/>
  <c r="S327" i="10"/>
  <c r="S326" i="10"/>
  <c r="T326" i="10" s="1"/>
  <c r="U326" i="10" s="1"/>
  <c r="S325" i="10"/>
  <c r="T325" i="10" s="1"/>
  <c r="U325" i="10" s="1"/>
  <c r="S324" i="10"/>
  <c r="T324" i="10" s="1"/>
  <c r="U324" i="10" s="1"/>
  <c r="S323" i="10"/>
  <c r="T323" i="10" s="1"/>
  <c r="U323" i="10" s="1"/>
  <c r="S322" i="10"/>
  <c r="T322" i="10" s="1"/>
  <c r="U322" i="10" s="1"/>
  <c r="S321" i="10"/>
  <c r="T321" i="10" s="1"/>
  <c r="U321" i="10" s="1"/>
  <c r="T320" i="10"/>
  <c r="U320" i="10" s="1"/>
  <c r="S320" i="10"/>
  <c r="S319" i="10"/>
  <c r="T319" i="10" s="1"/>
  <c r="U319" i="10" s="1"/>
  <c r="S318" i="10"/>
  <c r="T318" i="10" s="1"/>
  <c r="U318" i="10" s="1"/>
  <c r="S317" i="10"/>
  <c r="T317" i="10" s="1"/>
  <c r="U317" i="10" s="1"/>
  <c r="S315" i="10"/>
  <c r="T315" i="10" s="1"/>
  <c r="U315" i="10" s="1"/>
  <c r="S314" i="10"/>
  <c r="T314" i="10" s="1"/>
  <c r="U314" i="10" s="1"/>
  <c r="S313" i="10"/>
  <c r="T313" i="10" s="1"/>
  <c r="U313" i="10" s="1"/>
  <c r="S312" i="10"/>
  <c r="T312" i="10" s="1"/>
  <c r="U312" i="10" s="1"/>
  <c r="S311" i="10"/>
  <c r="T311" i="10" s="1"/>
  <c r="U311" i="10" s="1"/>
  <c r="S310" i="10"/>
  <c r="T310" i="10" s="1"/>
  <c r="U310" i="10" s="1"/>
  <c r="T309" i="10"/>
  <c r="U309" i="10" s="1"/>
  <c r="S309" i="10"/>
  <c r="S307" i="10"/>
  <c r="T307" i="10" s="1"/>
  <c r="U307" i="10" s="1"/>
  <c r="S306" i="10"/>
  <c r="T306" i="10" s="1"/>
  <c r="U306" i="10" s="1"/>
  <c r="S305" i="10"/>
  <c r="T305" i="10" s="1"/>
  <c r="U305" i="10" s="1"/>
  <c r="S303" i="10"/>
  <c r="T303" i="10" s="1"/>
  <c r="U303" i="10" s="1"/>
  <c r="S302" i="10"/>
  <c r="T302" i="10" s="1"/>
  <c r="U302" i="10" s="1"/>
  <c r="S301" i="10"/>
  <c r="T301" i="10" s="1"/>
  <c r="U301" i="10" s="1"/>
  <c r="T300" i="10"/>
  <c r="U300" i="10" s="1"/>
  <c r="S300" i="10"/>
  <c r="S299" i="10"/>
  <c r="T299" i="10" s="1"/>
  <c r="U299" i="10" s="1"/>
  <c r="S298" i="10"/>
  <c r="T298" i="10" s="1"/>
  <c r="U298" i="10" s="1"/>
  <c r="S297" i="10"/>
  <c r="T297" i="10" s="1"/>
  <c r="U297" i="10" s="1"/>
  <c r="S296" i="10"/>
  <c r="T296" i="10" s="1"/>
  <c r="U296" i="10" s="1"/>
  <c r="S295" i="10"/>
  <c r="T295" i="10" s="1"/>
  <c r="U295" i="10" s="1"/>
  <c r="S293" i="10"/>
  <c r="T293" i="10" s="1"/>
  <c r="U293" i="10" s="1"/>
  <c r="S292" i="10"/>
  <c r="T292" i="10" s="1"/>
  <c r="U292" i="10" s="1"/>
  <c r="S291" i="10"/>
  <c r="T291" i="10" s="1"/>
  <c r="U291" i="10" s="1"/>
  <c r="S290" i="10"/>
  <c r="T290" i="10" s="1"/>
  <c r="U290" i="10" s="1"/>
  <c r="S289" i="10"/>
  <c r="T289" i="10" s="1"/>
  <c r="U289" i="10" s="1"/>
  <c r="S288" i="10"/>
  <c r="T288" i="10" s="1"/>
  <c r="U288" i="10" s="1"/>
  <c r="S287" i="10"/>
  <c r="T287" i="10" s="1"/>
  <c r="U287" i="10" s="1"/>
  <c r="S286" i="10"/>
  <c r="T286" i="10" s="1"/>
  <c r="U286" i="10" s="1"/>
  <c r="S285" i="10"/>
  <c r="T285" i="10" s="1"/>
  <c r="U285" i="10" s="1"/>
  <c r="S284" i="10"/>
  <c r="T284" i="10" s="1"/>
  <c r="U284" i="10" s="1"/>
  <c r="S283" i="10"/>
  <c r="T283" i="10" s="1"/>
  <c r="U283" i="10" s="1"/>
  <c r="T281" i="10"/>
  <c r="U281" i="10" s="1"/>
  <c r="S281" i="10"/>
  <c r="S280" i="10"/>
  <c r="T280" i="10" s="1"/>
  <c r="U280" i="10" s="1"/>
  <c r="S279" i="10"/>
  <c r="T279" i="10" s="1"/>
  <c r="U279" i="10" s="1"/>
  <c r="S278" i="10"/>
  <c r="T278" i="10" s="1"/>
  <c r="U278" i="10" s="1"/>
  <c r="S277" i="10"/>
  <c r="T277" i="10" s="1"/>
  <c r="U277" i="10" s="1"/>
  <c r="S272" i="10"/>
  <c r="T272" i="10" s="1"/>
  <c r="U272" i="10" s="1"/>
  <c r="S270" i="10"/>
  <c r="T270" i="10" s="1"/>
  <c r="U270" i="10" s="1"/>
  <c r="T269" i="10"/>
  <c r="U269" i="10" s="1"/>
  <c r="S269" i="10"/>
  <c r="S268" i="10"/>
  <c r="T268" i="10" s="1"/>
  <c r="U268" i="10" s="1"/>
  <c r="S267" i="10"/>
  <c r="T267" i="10" s="1"/>
  <c r="U267" i="10" s="1"/>
  <c r="S266" i="10"/>
  <c r="T266" i="10" s="1"/>
  <c r="U266" i="10" s="1"/>
  <c r="S265" i="10"/>
  <c r="T265" i="10" s="1"/>
  <c r="U265" i="10" s="1"/>
  <c r="S264" i="10"/>
  <c r="T264" i="10" s="1"/>
  <c r="U264" i="10" s="1"/>
  <c r="S263" i="10"/>
  <c r="T263" i="10" s="1"/>
  <c r="U263" i="10" s="1"/>
  <c r="S262" i="10"/>
  <c r="T262" i="10" s="1"/>
  <c r="U262" i="10" s="1"/>
  <c r="S261" i="10"/>
  <c r="T261" i="10" s="1"/>
  <c r="U261" i="10" s="1"/>
  <c r="S259" i="10"/>
  <c r="T259" i="10" s="1"/>
  <c r="U259" i="10" s="1"/>
  <c r="S258" i="10"/>
  <c r="T258" i="10" s="1"/>
  <c r="U258" i="10" s="1"/>
  <c r="S254" i="10"/>
  <c r="T254" i="10" s="1"/>
  <c r="U254" i="10" s="1"/>
  <c r="T253" i="10"/>
  <c r="U253" i="10" s="1"/>
  <c r="S253" i="10"/>
  <c r="S251" i="10"/>
  <c r="T251" i="10" s="1"/>
  <c r="U251" i="10" s="1"/>
  <c r="S249" i="10"/>
  <c r="T249" i="10" s="1"/>
  <c r="U249" i="10" s="1"/>
  <c r="S248" i="10"/>
  <c r="T248" i="10" s="1"/>
  <c r="U248" i="10" s="1"/>
  <c r="S247" i="10"/>
  <c r="T247" i="10" s="1"/>
  <c r="U247" i="10" s="1"/>
  <c r="S246" i="10"/>
  <c r="T246" i="10" s="1"/>
  <c r="U246" i="10" s="1"/>
  <c r="S245" i="10"/>
  <c r="T245" i="10" s="1"/>
  <c r="U245" i="10" s="1"/>
  <c r="S244" i="10"/>
  <c r="T244" i="10" s="1"/>
  <c r="U244" i="10" s="1"/>
  <c r="S242" i="10"/>
  <c r="T242" i="10" s="1"/>
  <c r="U242" i="10" s="1"/>
  <c r="S241" i="10"/>
  <c r="T241" i="10" s="1"/>
  <c r="U241" i="10" s="1"/>
  <c r="S237" i="10"/>
  <c r="T237" i="10" s="1"/>
  <c r="U237" i="10" s="1"/>
  <c r="S236" i="10"/>
  <c r="T236" i="10" s="1"/>
  <c r="U236" i="10" s="1"/>
  <c r="S235" i="10"/>
  <c r="T235" i="10" s="1"/>
  <c r="U235" i="10" s="1"/>
  <c r="S234" i="10"/>
  <c r="T234" i="10" s="1"/>
  <c r="U234" i="10" s="1"/>
  <c r="S233" i="10"/>
  <c r="T233" i="10" s="1"/>
  <c r="U233" i="10" s="1"/>
  <c r="S232" i="10"/>
  <c r="T232" i="10" s="1"/>
  <c r="U232" i="10" s="1"/>
  <c r="S231" i="10"/>
  <c r="T231" i="10" s="1"/>
  <c r="U231" i="10" s="1"/>
  <c r="S230" i="10"/>
  <c r="T230" i="10" s="1"/>
  <c r="U230" i="10" s="1"/>
  <c r="S229" i="10"/>
  <c r="T229" i="10" s="1"/>
  <c r="U229" i="10" s="1"/>
  <c r="S228" i="10"/>
  <c r="T228" i="10" s="1"/>
  <c r="U228" i="10" s="1"/>
  <c r="S227" i="10"/>
  <c r="T227" i="10" s="1"/>
  <c r="U227" i="10" s="1"/>
  <c r="S226" i="10"/>
  <c r="T226" i="10" s="1"/>
  <c r="U226" i="10" s="1"/>
  <c r="S225" i="10"/>
  <c r="T225" i="10" s="1"/>
  <c r="U225" i="10" s="1"/>
  <c r="S224" i="10"/>
  <c r="T224" i="10" s="1"/>
  <c r="U224" i="10" s="1"/>
  <c r="S223" i="10"/>
  <c r="T223" i="10" s="1"/>
  <c r="U223" i="10" s="1"/>
  <c r="S221" i="10"/>
  <c r="T221" i="10" s="1"/>
  <c r="U221" i="10" s="1"/>
  <c r="S220" i="10"/>
  <c r="T220" i="10" s="1"/>
  <c r="U220" i="10" s="1"/>
  <c r="S219" i="10"/>
  <c r="T219" i="10" s="1"/>
  <c r="U219" i="10" s="1"/>
  <c r="S217" i="10"/>
  <c r="T217" i="10" s="1"/>
  <c r="U217" i="10" s="1"/>
  <c r="T216" i="10"/>
  <c r="U216" i="10" s="1"/>
  <c r="S216" i="10"/>
  <c r="S215" i="10"/>
  <c r="T215" i="10" s="1"/>
  <c r="U215" i="10" s="1"/>
  <c r="S214" i="10"/>
  <c r="T214" i="10" s="1"/>
  <c r="U214" i="10" s="1"/>
  <c r="S213" i="10"/>
  <c r="T213" i="10" s="1"/>
  <c r="U213" i="10" s="1"/>
  <c r="S212" i="10"/>
  <c r="T212" i="10" s="1"/>
  <c r="U212" i="10" s="1"/>
  <c r="S211" i="10"/>
  <c r="T211" i="10" s="1"/>
  <c r="U211" i="10" s="1"/>
  <c r="T210" i="10"/>
  <c r="U210" i="10" s="1"/>
  <c r="S210" i="10"/>
  <c r="S209" i="10"/>
  <c r="T209" i="10" s="1"/>
  <c r="U209" i="10" s="1"/>
  <c r="S208" i="10"/>
  <c r="T208" i="10" s="1"/>
  <c r="U208" i="10" s="1"/>
  <c r="S207" i="10"/>
  <c r="T207" i="10" s="1"/>
  <c r="U207" i="10" s="1"/>
  <c r="S206" i="10"/>
  <c r="T206" i="10" s="1"/>
  <c r="U206" i="10" s="1"/>
  <c r="S205" i="10"/>
  <c r="T205" i="10" s="1"/>
  <c r="U205" i="10" s="1"/>
  <c r="S204" i="10"/>
  <c r="T204" i="10" s="1"/>
  <c r="U204" i="10" s="1"/>
  <c r="S203" i="10"/>
  <c r="T203" i="10" s="1"/>
  <c r="U203" i="10" s="1"/>
  <c r="S202" i="10"/>
  <c r="T202" i="10" s="1"/>
  <c r="U202" i="10" s="1"/>
  <c r="S201" i="10"/>
  <c r="T201" i="10" s="1"/>
  <c r="U201" i="10" s="1"/>
  <c r="S200" i="10"/>
  <c r="T200" i="10" s="1"/>
  <c r="U200" i="10" s="1"/>
  <c r="S198" i="10"/>
  <c r="T198" i="10" s="1"/>
  <c r="U198" i="10" s="1"/>
  <c r="S197" i="10"/>
  <c r="T197" i="10" s="1"/>
  <c r="U197" i="10" s="1"/>
  <c r="S196" i="10"/>
  <c r="T196" i="10" s="1"/>
  <c r="U196" i="10" s="1"/>
  <c r="S195" i="10"/>
  <c r="T195" i="10" s="1"/>
  <c r="U195" i="10" s="1"/>
  <c r="S194" i="10"/>
  <c r="T194" i="10" s="1"/>
  <c r="U194" i="10" s="1"/>
  <c r="S193" i="10"/>
  <c r="T193" i="10" s="1"/>
  <c r="U193" i="10" s="1"/>
  <c r="S192" i="10"/>
  <c r="T192" i="10" s="1"/>
  <c r="U192" i="10" s="1"/>
  <c r="S191" i="10"/>
  <c r="T191" i="10" s="1"/>
  <c r="U191" i="10" s="1"/>
  <c r="S190" i="10"/>
  <c r="T190" i="10" s="1"/>
  <c r="U190" i="10" s="1"/>
  <c r="S189" i="10"/>
  <c r="T189" i="10" s="1"/>
  <c r="U189" i="10" s="1"/>
  <c r="S188" i="10"/>
  <c r="T188" i="10" s="1"/>
  <c r="U188" i="10" s="1"/>
  <c r="S187" i="10"/>
  <c r="T187" i="10" s="1"/>
  <c r="U187" i="10" s="1"/>
  <c r="S186" i="10"/>
  <c r="T186" i="10" s="1"/>
  <c r="U186" i="10" s="1"/>
  <c r="S185" i="10"/>
  <c r="T185" i="10" s="1"/>
  <c r="U185" i="10" s="1"/>
  <c r="S184" i="10"/>
  <c r="T184" i="10" s="1"/>
  <c r="U184" i="10" s="1"/>
  <c r="S183" i="10"/>
  <c r="T183" i="10" s="1"/>
  <c r="U183" i="10" s="1"/>
  <c r="S182" i="10"/>
  <c r="T182" i="10" s="1"/>
  <c r="U182" i="10" s="1"/>
  <c r="S181" i="10"/>
  <c r="T181" i="10" s="1"/>
  <c r="U181" i="10" s="1"/>
  <c r="S180" i="10"/>
  <c r="T180" i="10" s="1"/>
  <c r="U180" i="10" s="1"/>
  <c r="S179" i="10"/>
  <c r="T179" i="10" s="1"/>
  <c r="U179" i="10" s="1"/>
  <c r="S178" i="10"/>
  <c r="T178" i="10" s="1"/>
  <c r="U178" i="10" s="1"/>
  <c r="S177" i="10"/>
  <c r="T177" i="10" s="1"/>
  <c r="U177" i="10" s="1"/>
  <c r="S175" i="10"/>
  <c r="T175" i="10" s="1"/>
  <c r="U175" i="10" s="1"/>
  <c r="S174" i="10"/>
  <c r="T174" i="10" s="1"/>
  <c r="U174" i="10" s="1"/>
  <c r="S173" i="10"/>
  <c r="T173" i="10" s="1"/>
  <c r="U173" i="10" s="1"/>
  <c r="S172" i="10"/>
  <c r="T172" i="10" s="1"/>
  <c r="U172" i="10" s="1"/>
  <c r="S171" i="10"/>
  <c r="T171" i="10" s="1"/>
  <c r="U171" i="10" s="1"/>
  <c r="S170" i="10"/>
  <c r="T170" i="10" s="1"/>
  <c r="U170" i="10" s="1"/>
  <c r="S169" i="10"/>
  <c r="T169" i="10" s="1"/>
  <c r="U169" i="10" s="1"/>
  <c r="S168" i="10"/>
  <c r="T168" i="10" s="1"/>
  <c r="U168" i="10" s="1"/>
  <c r="T167" i="10"/>
  <c r="U167" i="10" s="1"/>
  <c r="S167" i="10"/>
  <c r="S166" i="10"/>
  <c r="T166" i="10" s="1"/>
  <c r="U166" i="10" s="1"/>
  <c r="S165" i="10"/>
  <c r="T165" i="10" s="1"/>
  <c r="U165" i="10" s="1"/>
  <c r="T164" i="10"/>
  <c r="U164" i="10" s="1"/>
  <c r="S164" i="10"/>
  <c r="S163" i="10"/>
  <c r="T163" i="10" s="1"/>
  <c r="U163" i="10" s="1"/>
  <c r="S162" i="10"/>
  <c r="T162" i="10" s="1"/>
  <c r="U162" i="10" s="1"/>
  <c r="S161" i="10"/>
  <c r="T161" i="10" s="1"/>
  <c r="U161" i="10" s="1"/>
  <c r="S160" i="10"/>
  <c r="T160" i="10" s="1"/>
  <c r="U160" i="10" s="1"/>
  <c r="S159" i="10"/>
  <c r="T159" i="10" s="1"/>
  <c r="U159" i="10" s="1"/>
  <c r="T158" i="10"/>
  <c r="U158" i="10" s="1"/>
  <c r="S158" i="10"/>
  <c r="S156" i="10"/>
  <c r="T156" i="10" s="1"/>
  <c r="U156" i="10" s="1"/>
  <c r="S155" i="10"/>
  <c r="T155" i="10" s="1"/>
  <c r="U155" i="10" s="1"/>
  <c r="S154" i="10"/>
  <c r="T154" i="10" s="1"/>
  <c r="U154" i="10" s="1"/>
  <c r="S153" i="10"/>
  <c r="T153" i="10" s="1"/>
  <c r="U153" i="10" s="1"/>
  <c r="S152" i="10"/>
  <c r="T152" i="10" s="1"/>
  <c r="U152" i="10" s="1"/>
  <c r="S151" i="10"/>
  <c r="T151" i="10" s="1"/>
  <c r="U151" i="10" s="1"/>
  <c r="T150" i="10"/>
  <c r="U150" i="10" s="1"/>
  <c r="S150" i="10"/>
  <c r="S149" i="10"/>
  <c r="T149" i="10" s="1"/>
  <c r="U149" i="10" s="1"/>
  <c r="S148" i="10"/>
  <c r="T148" i="10" s="1"/>
  <c r="U148" i="10" s="1"/>
  <c r="T147" i="10"/>
  <c r="U147" i="10" s="1"/>
  <c r="S147" i="10"/>
  <c r="S146" i="10"/>
  <c r="T146" i="10" s="1"/>
  <c r="U146" i="10" s="1"/>
  <c r="S145" i="10"/>
  <c r="T145" i="10" s="1"/>
  <c r="U145" i="10" s="1"/>
  <c r="S144" i="10"/>
  <c r="T144" i="10" s="1"/>
  <c r="U144" i="10" s="1"/>
  <c r="S143" i="10"/>
  <c r="T143" i="10" s="1"/>
  <c r="U143" i="10" s="1"/>
  <c r="S142" i="10"/>
  <c r="T142" i="10" s="1"/>
  <c r="U142" i="10" s="1"/>
  <c r="T141" i="10"/>
  <c r="U141" i="10" s="1"/>
  <c r="S141" i="10"/>
  <c r="S140" i="10"/>
  <c r="T140" i="10" s="1"/>
  <c r="U140" i="10" s="1"/>
  <c r="S139" i="10"/>
  <c r="T139" i="10" s="1"/>
  <c r="U139" i="10" s="1"/>
  <c r="S138" i="10"/>
  <c r="T138" i="10" s="1"/>
  <c r="U138" i="10" s="1"/>
  <c r="S137" i="10"/>
  <c r="T137" i="10" s="1"/>
  <c r="U137" i="10" s="1"/>
  <c r="S136" i="10"/>
  <c r="T136" i="10" s="1"/>
  <c r="U136" i="10" s="1"/>
  <c r="S134" i="10"/>
  <c r="T134" i="10" s="1"/>
  <c r="U134" i="10" s="1"/>
  <c r="S133" i="10"/>
  <c r="T133" i="10" s="1"/>
  <c r="U133" i="10" s="1"/>
  <c r="S132" i="10"/>
  <c r="T132" i="10" s="1"/>
  <c r="U132" i="10" s="1"/>
  <c r="S130" i="10"/>
  <c r="T130" i="10" s="1"/>
  <c r="U130" i="10" s="1"/>
  <c r="S129" i="10"/>
  <c r="T129" i="10" s="1"/>
  <c r="U129" i="10" s="1"/>
  <c r="S128" i="10"/>
  <c r="T128" i="10" s="1"/>
  <c r="U128" i="10" s="1"/>
  <c r="S127" i="10"/>
  <c r="T127" i="10" s="1"/>
  <c r="U127" i="10" s="1"/>
  <c r="S126" i="10"/>
  <c r="T126" i="10" s="1"/>
  <c r="U126" i="10" s="1"/>
  <c r="S125" i="10"/>
  <c r="T125" i="10" s="1"/>
  <c r="U125" i="10" s="1"/>
  <c r="S124" i="10"/>
  <c r="T124" i="10" s="1"/>
  <c r="U124" i="10" s="1"/>
  <c r="T123" i="10"/>
  <c r="U123" i="10" s="1"/>
  <c r="S123" i="10"/>
  <c r="S122" i="10"/>
  <c r="T122" i="10" s="1"/>
  <c r="U122" i="10" s="1"/>
  <c r="S121" i="10"/>
  <c r="T121" i="10" s="1"/>
  <c r="U121" i="10" s="1"/>
  <c r="S120" i="10"/>
  <c r="T120" i="10" s="1"/>
  <c r="U120" i="10" s="1"/>
  <c r="S119" i="10"/>
  <c r="T119" i="10" s="1"/>
  <c r="U119" i="10" s="1"/>
  <c r="S118" i="10"/>
  <c r="T118" i="10" s="1"/>
  <c r="U118" i="10" s="1"/>
  <c r="S117" i="10"/>
  <c r="T117" i="10" s="1"/>
  <c r="U117" i="10" s="1"/>
  <c r="T116" i="10"/>
  <c r="U116" i="10" s="1"/>
  <c r="S116" i="10"/>
  <c r="S115" i="10"/>
  <c r="T115" i="10" s="1"/>
  <c r="U115" i="10" s="1"/>
  <c r="S114" i="10"/>
  <c r="T114" i="10" s="1"/>
  <c r="U114" i="10" s="1"/>
  <c r="S113" i="10"/>
  <c r="T113" i="10" s="1"/>
  <c r="U113" i="10" s="1"/>
  <c r="S112" i="10"/>
  <c r="T112" i="10" s="1"/>
  <c r="U112" i="10" s="1"/>
  <c r="S111" i="10"/>
  <c r="T111" i="10" s="1"/>
  <c r="U111" i="10" s="1"/>
  <c r="S110" i="10"/>
  <c r="T110" i="10" s="1"/>
  <c r="U110" i="10" s="1"/>
  <c r="S109" i="10"/>
  <c r="T109" i="10" s="1"/>
  <c r="U109" i="10" s="1"/>
  <c r="S108" i="10"/>
  <c r="T108" i="10" s="1"/>
  <c r="U108" i="10" s="1"/>
  <c r="S107" i="10"/>
  <c r="T107" i="10" s="1"/>
  <c r="U107" i="10" s="1"/>
  <c r="S106" i="10"/>
  <c r="T106" i="10" s="1"/>
  <c r="U106" i="10" s="1"/>
  <c r="S105" i="10"/>
  <c r="T105" i="10" s="1"/>
  <c r="U105" i="10" s="1"/>
  <c r="S104" i="10"/>
  <c r="T104" i="10" s="1"/>
  <c r="U104" i="10" s="1"/>
  <c r="S103" i="10"/>
  <c r="T103" i="10" s="1"/>
  <c r="U103" i="10" s="1"/>
  <c r="S102" i="10"/>
  <c r="T102" i="10" s="1"/>
  <c r="U102" i="10" s="1"/>
  <c r="S101" i="10"/>
  <c r="T101" i="10" s="1"/>
  <c r="U101" i="10" s="1"/>
  <c r="S100" i="10"/>
  <c r="T100" i="10" s="1"/>
  <c r="U100" i="10" s="1"/>
  <c r="S99" i="10"/>
  <c r="T99" i="10" s="1"/>
  <c r="U99" i="10" s="1"/>
  <c r="S98" i="10"/>
  <c r="T98" i="10" s="1"/>
  <c r="U98" i="10" s="1"/>
  <c r="S97" i="10"/>
  <c r="T97" i="10" s="1"/>
  <c r="U97" i="10" s="1"/>
  <c r="S96" i="10"/>
  <c r="T96" i="10" s="1"/>
  <c r="U96" i="10" s="1"/>
  <c r="S95" i="10"/>
  <c r="T95" i="10" s="1"/>
  <c r="U95" i="10" s="1"/>
  <c r="S94" i="10"/>
  <c r="T94" i="10" s="1"/>
  <c r="U94" i="10" s="1"/>
  <c r="S93" i="10"/>
  <c r="T93" i="10" s="1"/>
  <c r="U93" i="10" s="1"/>
  <c r="S92" i="10"/>
  <c r="T92" i="10" s="1"/>
  <c r="U92" i="10" s="1"/>
  <c r="S91" i="10"/>
  <c r="T91" i="10" s="1"/>
  <c r="U91" i="10" s="1"/>
  <c r="S90" i="10"/>
  <c r="T90" i="10" s="1"/>
  <c r="U90" i="10" s="1"/>
  <c r="S89" i="10"/>
  <c r="T89" i="10" s="1"/>
  <c r="U89" i="10" s="1"/>
  <c r="S88" i="10"/>
  <c r="T88" i="10" s="1"/>
  <c r="U88" i="10" s="1"/>
  <c r="S87" i="10"/>
  <c r="T87" i="10" s="1"/>
  <c r="U87" i="10" s="1"/>
  <c r="S86" i="10"/>
  <c r="T86" i="10" s="1"/>
  <c r="U86" i="10" s="1"/>
  <c r="S85" i="10"/>
  <c r="T85" i="10" s="1"/>
  <c r="U85" i="10" s="1"/>
  <c r="T84" i="10"/>
  <c r="U84" i="10" s="1"/>
  <c r="S84" i="10"/>
  <c r="S83" i="10"/>
  <c r="T83" i="10" s="1"/>
  <c r="U83" i="10" s="1"/>
  <c r="S82" i="10"/>
  <c r="T82" i="10" s="1"/>
  <c r="U82" i="10" s="1"/>
  <c r="S81" i="10"/>
  <c r="T81" i="10" s="1"/>
  <c r="U81" i="10" s="1"/>
  <c r="S80" i="10"/>
  <c r="T80" i="10" s="1"/>
  <c r="U80" i="10" s="1"/>
  <c r="S79" i="10"/>
  <c r="T79" i="10" s="1"/>
  <c r="U79" i="10" s="1"/>
  <c r="S78" i="10"/>
  <c r="T78" i="10" s="1"/>
  <c r="U78" i="10" s="1"/>
  <c r="S77" i="10"/>
  <c r="T77" i="10" s="1"/>
  <c r="U77" i="10" s="1"/>
  <c r="S76" i="10"/>
  <c r="T76" i="10" s="1"/>
  <c r="U76" i="10" s="1"/>
  <c r="T75" i="10"/>
  <c r="U75" i="10" s="1"/>
  <c r="S75" i="10"/>
  <c r="S74" i="10"/>
  <c r="T74" i="10" s="1"/>
  <c r="U74" i="10" s="1"/>
  <c r="S73" i="10"/>
  <c r="T73" i="10" s="1"/>
  <c r="U73" i="10" s="1"/>
  <c r="S72" i="10"/>
  <c r="T72" i="10" s="1"/>
  <c r="U72" i="10" s="1"/>
  <c r="S71" i="10"/>
  <c r="T71" i="10" s="1"/>
  <c r="U71" i="10" s="1"/>
  <c r="S70" i="10"/>
  <c r="T70" i="10" s="1"/>
  <c r="U70" i="10" s="1"/>
  <c r="S69" i="10"/>
  <c r="T69" i="10" s="1"/>
  <c r="U69" i="10" s="1"/>
  <c r="T68" i="10"/>
  <c r="U68" i="10" s="1"/>
  <c r="S68" i="10"/>
  <c r="S67" i="10"/>
  <c r="T67" i="10" s="1"/>
  <c r="U67" i="10" s="1"/>
  <c r="S66" i="10"/>
  <c r="T66" i="10" s="1"/>
  <c r="U66" i="10" s="1"/>
  <c r="S65" i="10"/>
  <c r="T65" i="10" s="1"/>
  <c r="U65" i="10" s="1"/>
  <c r="S64" i="10"/>
  <c r="T64" i="10" s="1"/>
  <c r="U64" i="10" s="1"/>
  <c r="S63" i="10"/>
  <c r="T63" i="10" s="1"/>
  <c r="U63" i="10" s="1"/>
  <c r="S62" i="10"/>
  <c r="T62" i="10" s="1"/>
  <c r="U62" i="10" s="1"/>
  <c r="S61" i="10"/>
  <c r="T61" i="10" s="1"/>
  <c r="U61" i="10" s="1"/>
  <c r="S60" i="10"/>
  <c r="T60" i="10" s="1"/>
  <c r="U60" i="10" s="1"/>
  <c r="S59" i="10"/>
  <c r="T59" i="10" s="1"/>
  <c r="U59" i="10" s="1"/>
  <c r="S58" i="10"/>
  <c r="T58" i="10" s="1"/>
  <c r="U58" i="10" s="1"/>
  <c r="S57" i="10"/>
  <c r="T57" i="10" s="1"/>
  <c r="U57" i="10" s="1"/>
  <c r="S56" i="10"/>
  <c r="T56" i="10" s="1"/>
  <c r="U56" i="10" s="1"/>
  <c r="S55" i="10"/>
  <c r="T55" i="10" s="1"/>
  <c r="U55" i="10" s="1"/>
  <c r="S54" i="10"/>
  <c r="T54" i="10" s="1"/>
  <c r="U54" i="10" s="1"/>
  <c r="S53" i="10"/>
  <c r="T53" i="10" s="1"/>
  <c r="U53" i="10" s="1"/>
  <c r="S52" i="10"/>
  <c r="T52" i="10" s="1"/>
  <c r="U52" i="10" s="1"/>
  <c r="S51" i="10"/>
  <c r="T51" i="10" s="1"/>
  <c r="U51" i="10" s="1"/>
  <c r="S50" i="10"/>
  <c r="T50" i="10" s="1"/>
  <c r="U50" i="10" s="1"/>
  <c r="S49" i="10"/>
  <c r="T49" i="10" s="1"/>
  <c r="U49" i="10" s="1"/>
  <c r="S48" i="10"/>
  <c r="T48" i="10" s="1"/>
  <c r="U48" i="10" s="1"/>
  <c r="S47" i="10"/>
  <c r="T47" i="10" s="1"/>
  <c r="U47" i="10" s="1"/>
  <c r="S46" i="10"/>
  <c r="T46" i="10" s="1"/>
  <c r="U46" i="10" s="1"/>
  <c r="S45" i="10"/>
  <c r="T45" i="10" s="1"/>
  <c r="U45" i="10" s="1"/>
  <c r="S44" i="10"/>
  <c r="T44" i="10" s="1"/>
  <c r="U44" i="10" s="1"/>
  <c r="S43" i="10"/>
  <c r="T43" i="10" s="1"/>
  <c r="U43" i="10" s="1"/>
  <c r="S42" i="10"/>
  <c r="T42" i="10" s="1"/>
  <c r="U42" i="10" s="1"/>
  <c r="S41" i="10"/>
  <c r="T41" i="10" s="1"/>
  <c r="U41" i="10" s="1"/>
  <c r="S40" i="10"/>
  <c r="T40" i="10" s="1"/>
  <c r="U40" i="10" s="1"/>
  <c r="S39" i="10"/>
  <c r="T39" i="10" s="1"/>
  <c r="U39" i="10" s="1"/>
  <c r="S38" i="10"/>
  <c r="T38" i="10" s="1"/>
  <c r="U38" i="10" s="1"/>
  <c r="S37" i="10"/>
  <c r="T37" i="10" s="1"/>
  <c r="U37" i="10" s="1"/>
  <c r="S36" i="10"/>
  <c r="T36" i="10" s="1"/>
  <c r="U36" i="10" s="1"/>
  <c r="S35" i="10"/>
  <c r="T35" i="10" s="1"/>
  <c r="U35" i="10" s="1"/>
  <c r="S34" i="10"/>
  <c r="T34" i="10" s="1"/>
  <c r="U34" i="10" s="1"/>
  <c r="S33" i="10"/>
  <c r="T33" i="10" s="1"/>
  <c r="U33" i="10" s="1"/>
  <c r="S32" i="10"/>
  <c r="T32" i="10" s="1"/>
  <c r="U32" i="10" s="1"/>
  <c r="S31" i="10"/>
  <c r="T31" i="10" s="1"/>
  <c r="U31" i="10" s="1"/>
  <c r="S30" i="10"/>
  <c r="T30" i="10" s="1"/>
  <c r="U30" i="10" s="1"/>
  <c r="S29" i="10"/>
  <c r="T29" i="10" s="1"/>
  <c r="U29" i="10" s="1"/>
  <c r="S28" i="10"/>
  <c r="T28" i="10" s="1"/>
  <c r="U28" i="10" s="1"/>
  <c r="S27" i="10"/>
  <c r="T27" i="10" s="1"/>
  <c r="U27" i="10" s="1"/>
  <c r="S26" i="10"/>
  <c r="T26" i="10" s="1"/>
  <c r="U26" i="10" s="1"/>
  <c r="S25" i="10"/>
  <c r="T25" i="10" s="1"/>
  <c r="U25" i="10" s="1"/>
  <c r="S24" i="10"/>
  <c r="T24" i="10" s="1"/>
  <c r="U24" i="10" s="1"/>
  <c r="S23" i="10"/>
  <c r="T23" i="10" s="1"/>
  <c r="U23" i="10" s="1"/>
  <c r="S22" i="10"/>
  <c r="T22" i="10" s="1"/>
  <c r="U22" i="10" s="1"/>
  <c r="S21" i="10"/>
  <c r="T21" i="10" s="1"/>
  <c r="U21" i="10" s="1"/>
  <c r="S20" i="10"/>
  <c r="T20" i="10" s="1"/>
  <c r="U20" i="10" s="1"/>
  <c r="S19" i="10"/>
  <c r="T19" i="10" s="1"/>
  <c r="U19" i="10" s="1"/>
  <c r="T18" i="10"/>
  <c r="U18" i="10" s="1"/>
  <c r="S18" i="10"/>
  <c r="S17" i="10"/>
  <c r="T17" i="10" s="1"/>
  <c r="U17" i="10" s="1"/>
  <c r="S16" i="10"/>
  <c r="T16" i="10" s="1"/>
  <c r="U16" i="10" s="1"/>
  <c r="S15" i="10"/>
  <c r="T15" i="10" s="1"/>
  <c r="U15" i="10" s="1"/>
  <c r="S14" i="10"/>
  <c r="T14" i="10" s="1"/>
  <c r="U14" i="10" s="1"/>
  <c r="S13" i="10"/>
  <c r="T13" i="10" s="1"/>
  <c r="U13" i="10" s="1"/>
  <c r="S12" i="10"/>
  <c r="T12" i="10" s="1"/>
  <c r="U12" i="10" s="1"/>
  <c r="S11" i="10"/>
  <c r="T11" i="10" s="1"/>
  <c r="U11" i="10" s="1"/>
  <c r="S10" i="10"/>
  <c r="T10" i="10" s="1"/>
  <c r="U10" i="10" s="1"/>
  <c r="S9" i="10"/>
  <c r="T9" i="10" s="1"/>
  <c r="U9" i="10" s="1"/>
  <c r="S8" i="10"/>
  <c r="T8" i="10" s="1"/>
  <c r="U8" i="10" s="1"/>
  <c r="S7" i="10"/>
  <c r="T7" i="10" s="1"/>
  <c r="U7" i="10" s="1"/>
  <c r="S6" i="10"/>
  <c r="T6" i="10" s="1"/>
  <c r="U6" i="10" s="1"/>
  <c r="S5" i="10"/>
  <c r="T5" i="10" s="1"/>
  <c r="U5" i="10" s="1"/>
  <c r="S4" i="10"/>
  <c r="T4" i="10" s="1"/>
  <c r="U4" i="10" s="1"/>
  <c r="S3" i="10"/>
  <c r="T3" i="10" s="1"/>
  <c r="U3" i="10" s="1"/>
  <c r="T408" i="8" l="1"/>
  <c r="U408" i="8" s="1"/>
  <c r="T407" i="8"/>
  <c r="U407" i="8" s="1"/>
  <c r="T406" i="8"/>
  <c r="U406" i="8" s="1"/>
  <c r="T405" i="8"/>
  <c r="U405" i="8" s="1"/>
  <c r="T404" i="8"/>
  <c r="T403" i="8"/>
  <c r="T402" i="8"/>
  <c r="T401" i="8"/>
  <c r="U401" i="8" s="1"/>
  <c r="T400" i="8"/>
  <c r="U400" i="8" s="1"/>
  <c r="T399" i="8"/>
  <c r="U399" i="8" s="1"/>
  <c r="T398" i="8"/>
  <c r="U398" i="8" s="1"/>
  <c r="T397" i="8"/>
  <c r="U397" i="8" s="1"/>
  <c r="T396" i="8"/>
  <c r="U396" i="8" s="1"/>
  <c r="T395" i="8"/>
  <c r="U395" i="8" s="1"/>
  <c r="T394" i="8"/>
  <c r="U394" i="8" s="1"/>
  <c r="T393" i="8"/>
  <c r="T392" i="8"/>
  <c r="T391" i="8"/>
  <c r="T390" i="8"/>
  <c r="S389" i="8"/>
  <c r="T389" i="8" s="1"/>
  <c r="U389" i="8" s="1"/>
  <c r="S388" i="8"/>
  <c r="T388" i="8" s="1"/>
  <c r="U388" i="8" s="1"/>
  <c r="S387" i="8"/>
  <c r="T387" i="8" s="1"/>
  <c r="U387" i="8" s="1"/>
  <c r="S386" i="8"/>
  <c r="T386" i="8" s="1"/>
  <c r="U386" i="8" s="1"/>
  <c r="S385" i="8"/>
  <c r="T385" i="8" s="1"/>
  <c r="U385" i="8" s="1"/>
  <c r="S384" i="8"/>
  <c r="T384" i="8" s="1"/>
  <c r="U384" i="8" s="1"/>
  <c r="S383" i="8"/>
  <c r="T383" i="8" s="1"/>
  <c r="U383" i="8" s="1"/>
  <c r="S382" i="8"/>
  <c r="T382" i="8" s="1"/>
  <c r="U382" i="8" s="1"/>
  <c r="S381" i="8"/>
  <c r="T381" i="8" s="1"/>
  <c r="U381" i="8" s="1"/>
  <c r="S380" i="8"/>
  <c r="T380" i="8" s="1"/>
  <c r="U380" i="8" s="1"/>
  <c r="S379" i="8"/>
  <c r="T379" i="8" s="1"/>
  <c r="U379" i="8" s="1"/>
  <c r="S378" i="8"/>
  <c r="T378" i="8" s="1"/>
  <c r="U378" i="8" s="1"/>
  <c r="S377" i="8"/>
  <c r="T377" i="8" s="1"/>
  <c r="U377" i="8" s="1"/>
  <c r="S376" i="8"/>
  <c r="T376" i="8" s="1"/>
  <c r="U376" i="8" s="1"/>
  <c r="S375" i="8"/>
  <c r="T375" i="8" s="1"/>
  <c r="U375" i="8" s="1"/>
  <c r="S374" i="8"/>
  <c r="T374" i="8" s="1"/>
  <c r="U374" i="8" s="1"/>
  <c r="S373" i="8"/>
  <c r="T373" i="8" s="1"/>
  <c r="U373" i="8" s="1"/>
  <c r="S372" i="8"/>
  <c r="T372" i="8" s="1"/>
  <c r="U372" i="8" s="1"/>
  <c r="S370" i="8"/>
  <c r="T370" i="8" s="1"/>
  <c r="U370" i="8" s="1"/>
  <c r="S369" i="8"/>
  <c r="T369" i="8" s="1"/>
  <c r="U369" i="8" s="1"/>
  <c r="S368" i="8"/>
  <c r="T368" i="8" s="1"/>
  <c r="U368" i="8" s="1"/>
  <c r="S367" i="8"/>
  <c r="T367" i="8" s="1"/>
  <c r="U367" i="8" s="1"/>
  <c r="S366" i="8"/>
  <c r="T366" i="8" s="1"/>
  <c r="U366" i="8" s="1"/>
  <c r="S365" i="8"/>
  <c r="T365" i="8" s="1"/>
  <c r="U365" i="8" s="1"/>
  <c r="S364" i="8"/>
  <c r="T364" i="8" s="1"/>
  <c r="U364" i="8" s="1"/>
  <c r="S363" i="8"/>
  <c r="T363" i="8" s="1"/>
  <c r="U363" i="8" s="1"/>
  <c r="S362" i="8"/>
  <c r="T362" i="8" s="1"/>
  <c r="U362" i="8" s="1"/>
  <c r="S361" i="8"/>
  <c r="T361" i="8" s="1"/>
  <c r="U361" i="8" s="1"/>
  <c r="S360" i="8"/>
  <c r="T360" i="8" s="1"/>
  <c r="U360" i="8" s="1"/>
  <c r="S359" i="8"/>
  <c r="T359" i="8" s="1"/>
  <c r="U359" i="8" s="1"/>
  <c r="S358" i="8"/>
  <c r="T358" i="8" s="1"/>
  <c r="U358" i="8" s="1"/>
  <c r="S357" i="8"/>
  <c r="T357" i="8" s="1"/>
  <c r="U357" i="8" s="1"/>
  <c r="S356" i="8"/>
  <c r="T356" i="8" s="1"/>
  <c r="U356" i="8" s="1"/>
  <c r="S355" i="8"/>
  <c r="T355" i="8" s="1"/>
  <c r="U355" i="8" s="1"/>
  <c r="S354" i="8"/>
  <c r="T354" i="8" s="1"/>
  <c r="U354" i="8" s="1"/>
  <c r="S353" i="8"/>
  <c r="T353" i="8" s="1"/>
  <c r="U353" i="8" s="1"/>
  <c r="S352" i="8"/>
  <c r="T352" i="8" s="1"/>
  <c r="U352" i="8" s="1"/>
  <c r="S351" i="8"/>
  <c r="T351" i="8" s="1"/>
  <c r="U351" i="8" s="1"/>
  <c r="S350" i="8"/>
  <c r="T350" i="8" s="1"/>
  <c r="U350" i="8" s="1"/>
  <c r="S348" i="8"/>
  <c r="T348" i="8" s="1"/>
  <c r="U348" i="8" s="1"/>
  <c r="S347" i="8"/>
  <c r="T347" i="8" s="1"/>
  <c r="U347" i="8" s="1"/>
  <c r="S346" i="8"/>
  <c r="T346" i="8" s="1"/>
  <c r="U346" i="8" s="1"/>
  <c r="S345" i="8"/>
  <c r="T345" i="8" s="1"/>
  <c r="U345" i="8" s="1"/>
  <c r="S344" i="8"/>
  <c r="T344" i="8" s="1"/>
  <c r="U344" i="8" s="1"/>
  <c r="S343" i="8"/>
  <c r="T343" i="8" s="1"/>
  <c r="U343" i="8" s="1"/>
  <c r="S342" i="8"/>
  <c r="T342" i="8" s="1"/>
  <c r="U342" i="8" s="1"/>
  <c r="S341" i="8"/>
  <c r="T341" i="8" s="1"/>
  <c r="U341" i="8" s="1"/>
  <c r="T340" i="8"/>
  <c r="U340" i="8" s="1"/>
  <c r="S340" i="8"/>
  <c r="S339" i="8"/>
  <c r="T339" i="8" s="1"/>
  <c r="U339" i="8" s="1"/>
  <c r="S338" i="8"/>
  <c r="T338" i="8" s="1"/>
  <c r="U338" i="8" s="1"/>
  <c r="S337" i="8"/>
  <c r="T337" i="8" s="1"/>
  <c r="U337" i="8" s="1"/>
  <c r="S336" i="8"/>
  <c r="T336" i="8" s="1"/>
  <c r="U336" i="8" s="1"/>
  <c r="S335" i="8"/>
  <c r="T335" i="8" s="1"/>
  <c r="U335" i="8" s="1"/>
  <c r="S334" i="8"/>
  <c r="T334" i="8" s="1"/>
  <c r="U334" i="8" s="1"/>
  <c r="S333" i="8"/>
  <c r="T333" i="8" s="1"/>
  <c r="U333" i="8" s="1"/>
  <c r="S332" i="8"/>
  <c r="T332" i="8" s="1"/>
  <c r="U332" i="8" s="1"/>
  <c r="S331" i="8"/>
  <c r="T331" i="8" s="1"/>
  <c r="U331" i="8" s="1"/>
  <c r="S330" i="8"/>
  <c r="T330" i="8" s="1"/>
  <c r="U330" i="8" s="1"/>
  <c r="S329" i="8"/>
  <c r="T329" i="8" s="1"/>
  <c r="U329" i="8" s="1"/>
  <c r="S328" i="8"/>
  <c r="T328" i="8" s="1"/>
  <c r="U328" i="8" s="1"/>
  <c r="S326" i="8"/>
  <c r="T326" i="8" s="1"/>
  <c r="U326" i="8" s="1"/>
  <c r="S325" i="8"/>
  <c r="T325" i="8" s="1"/>
  <c r="U325" i="8" s="1"/>
  <c r="S324" i="8"/>
  <c r="T324" i="8" s="1"/>
  <c r="U324" i="8" s="1"/>
  <c r="S323" i="8"/>
  <c r="T323" i="8" s="1"/>
  <c r="U323" i="8" s="1"/>
  <c r="S322" i="8"/>
  <c r="T322" i="8" s="1"/>
  <c r="U322" i="8" s="1"/>
  <c r="T321" i="8"/>
  <c r="U321" i="8" s="1"/>
  <c r="S320" i="8"/>
  <c r="T320" i="8" s="1"/>
  <c r="U320" i="8" s="1"/>
  <c r="S319" i="8"/>
  <c r="T319" i="8" s="1"/>
  <c r="U319" i="8" s="1"/>
  <c r="S318" i="8"/>
  <c r="T318" i="8" s="1"/>
  <c r="U318" i="8" s="1"/>
  <c r="S317" i="8"/>
  <c r="T317" i="8" s="1"/>
  <c r="U317" i="8" s="1"/>
  <c r="S316" i="8"/>
  <c r="T316" i="8" s="1"/>
  <c r="U316" i="8" s="1"/>
  <c r="S315" i="8"/>
  <c r="T315" i="8" s="1"/>
  <c r="U315" i="8" s="1"/>
  <c r="S314" i="8"/>
  <c r="T314" i="8" s="1"/>
  <c r="U314" i="8" s="1"/>
  <c r="S313" i="8"/>
  <c r="T313" i="8" s="1"/>
  <c r="U313" i="8" s="1"/>
  <c r="S312" i="8"/>
  <c r="T312" i="8" s="1"/>
  <c r="U312" i="8" s="1"/>
  <c r="S311" i="8"/>
  <c r="T311" i="8" s="1"/>
  <c r="U311" i="8" s="1"/>
  <c r="S310" i="8"/>
  <c r="T310" i="8" s="1"/>
  <c r="U310" i="8" s="1"/>
  <c r="S308" i="8"/>
  <c r="T308" i="8" s="1"/>
  <c r="U308" i="8" s="1"/>
  <c r="S307" i="8"/>
  <c r="T307" i="8" s="1"/>
  <c r="U307" i="8" s="1"/>
  <c r="S306" i="8"/>
  <c r="T306" i="8" s="1"/>
  <c r="U306" i="8" s="1"/>
  <c r="S305" i="8"/>
  <c r="T305" i="8" s="1"/>
  <c r="U305" i="8" s="1"/>
  <c r="S304" i="8"/>
  <c r="T304" i="8" s="1"/>
  <c r="U304" i="8" s="1"/>
  <c r="S303" i="8"/>
  <c r="T303" i="8" s="1"/>
  <c r="U303" i="8" s="1"/>
  <c r="S302" i="8"/>
  <c r="T302" i="8" s="1"/>
  <c r="U302" i="8" s="1"/>
  <c r="T301" i="8"/>
  <c r="U301" i="8" s="1"/>
  <c r="S301" i="8"/>
  <c r="S300" i="8"/>
  <c r="T300" i="8" s="1"/>
  <c r="U300" i="8" s="1"/>
  <c r="S299" i="8"/>
  <c r="T299" i="8" s="1"/>
  <c r="U299" i="8" s="1"/>
  <c r="S298" i="8"/>
  <c r="T298" i="8" s="1"/>
  <c r="U298" i="8" s="1"/>
  <c r="S297" i="8"/>
  <c r="T297" i="8" s="1"/>
  <c r="U297" i="8" s="1"/>
  <c r="S296" i="8"/>
  <c r="T296" i="8" s="1"/>
  <c r="U296" i="8" s="1"/>
  <c r="S295" i="8"/>
  <c r="T295" i="8" s="1"/>
  <c r="U295" i="8" s="1"/>
  <c r="S294" i="8"/>
  <c r="T294" i="8" s="1"/>
  <c r="U294" i="8" s="1"/>
  <c r="S293" i="8"/>
  <c r="T293" i="8" s="1"/>
  <c r="U293" i="8" s="1"/>
  <c r="S292" i="8"/>
  <c r="T292" i="8" s="1"/>
  <c r="U292" i="8" s="1"/>
  <c r="S291" i="8"/>
  <c r="T291" i="8" s="1"/>
  <c r="U291" i="8" s="1"/>
  <c r="S290" i="8"/>
  <c r="T290" i="8" s="1"/>
  <c r="U290" i="8" s="1"/>
  <c r="S289" i="8"/>
  <c r="T289" i="8" s="1"/>
  <c r="U289" i="8" s="1"/>
  <c r="S288" i="8"/>
  <c r="T288" i="8" s="1"/>
  <c r="U288" i="8" s="1"/>
  <c r="S287" i="8"/>
  <c r="T287" i="8" s="1"/>
  <c r="U287" i="8" s="1"/>
  <c r="S285" i="8"/>
  <c r="T285" i="8" s="1"/>
  <c r="U285" i="8" s="1"/>
  <c r="S284" i="8"/>
  <c r="T284" i="8" s="1"/>
  <c r="U284" i="8" s="1"/>
  <c r="S283" i="8"/>
  <c r="T283" i="8" s="1"/>
  <c r="U283" i="8" s="1"/>
  <c r="S282" i="8"/>
  <c r="T282" i="8" s="1"/>
  <c r="U282" i="8" s="1"/>
  <c r="S281" i="8"/>
  <c r="T281" i="8" s="1"/>
  <c r="U281" i="8" s="1"/>
  <c r="S280" i="8"/>
  <c r="T280" i="8" s="1"/>
  <c r="U280" i="8" s="1"/>
  <c r="S279" i="8"/>
  <c r="T279" i="8" s="1"/>
  <c r="U279" i="8" s="1"/>
  <c r="S278" i="8"/>
  <c r="T278" i="8" s="1"/>
  <c r="U278" i="8" s="1"/>
  <c r="S277" i="8"/>
  <c r="T277" i="8" s="1"/>
  <c r="U277" i="8" s="1"/>
  <c r="S276" i="8"/>
  <c r="T276" i="8" s="1"/>
  <c r="U276" i="8" s="1"/>
  <c r="S275" i="8"/>
  <c r="T275" i="8" s="1"/>
  <c r="U275" i="8" s="1"/>
  <c r="S274" i="8"/>
  <c r="T274" i="8" s="1"/>
  <c r="U274" i="8" s="1"/>
  <c r="S273" i="8"/>
  <c r="T273" i="8" s="1"/>
  <c r="U273" i="8" s="1"/>
  <c r="S272" i="8"/>
  <c r="T272" i="8" s="1"/>
  <c r="U272" i="8" s="1"/>
  <c r="S271" i="8"/>
  <c r="T271" i="8" s="1"/>
  <c r="U271" i="8" s="1"/>
  <c r="S270" i="8"/>
  <c r="T270" i="8" s="1"/>
  <c r="U270" i="8" s="1"/>
  <c r="S269" i="8"/>
  <c r="T269" i="8" s="1"/>
  <c r="U269" i="8" s="1"/>
  <c r="S268" i="8"/>
  <c r="T268" i="8" s="1"/>
  <c r="U268" i="8" s="1"/>
  <c r="S266" i="8"/>
  <c r="T266" i="8" s="1"/>
  <c r="U266" i="8" s="1"/>
  <c r="S265" i="8"/>
  <c r="T265" i="8" s="1"/>
  <c r="U265" i="8" s="1"/>
  <c r="S264" i="8"/>
  <c r="T264" i="8" s="1"/>
  <c r="U264" i="8" s="1"/>
  <c r="S263" i="8"/>
  <c r="T263" i="8" s="1"/>
  <c r="U263" i="8" s="1"/>
  <c r="S262" i="8"/>
  <c r="T262" i="8" s="1"/>
  <c r="U262" i="8" s="1"/>
  <c r="S261" i="8"/>
  <c r="T261" i="8" s="1"/>
  <c r="U261" i="8" s="1"/>
  <c r="S260" i="8"/>
  <c r="T260" i="8" s="1"/>
  <c r="U260" i="8" s="1"/>
  <c r="S259" i="8"/>
  <c r="T259" i="8" s="1"/>
  <c r="U259" i="8" s="1"/>
  <c r="S258" i="8"/>
  <c r="T258" i="8" s="1"/>
  <c r="U258" i="8" s="1"/>
  <c r="S257" i="8"/>
  <c r="T257" i="8" s="1"/>
  <c r="U257" i="8" s="1"/>
  <c r="S256" i="8"/>
  <c r="T256" i="8" s="1"/>
  <c r="U256" i="8" s="1"/>
  <c r="S255" i="8"/>
  <c r="T255" i="8" s="1"/>
  <c r="U255" i="8" s="1"/>
  <c r="S254" i="8"/>
  <c r="T254" i="8" s="1"/>
  <c r="U254" i="8" s="1"/>
  <c r="S253" i="8"/>
  <c r="T253" i="8" s="1"/>
  <c r="U253" i="8" s="1"/>
  <c r="S252" i="8"/>
  <c r="T252" i="8" s="1"/>
  <c r="U252" i="8" s="1"/>
  <c r="S251" i="8"/>
  <c r="T251" i="8" s="1"/>
  <c r="U251" i="8" s="1"/>
  <c r="S250" i="8"/>
  <c r="T250" i="8" s="1"/>
  <c r="U250" i="8" s="1"/>
  <c r="S249" i="8"/>
  <c r="T249" i="8" s="1"/>
  <c r="U249" i="8" s="1"/>
  <c r="S248" i="8"/>
  <c r="T248" i="8" s="1"/>
  <c r="U248" i="8" s="1"/>
  <c r="S247" i="8"/>
  <c r="T247" i="8" s="1"/>
  <c r="U247" i="8" s="1"/>
  <c r="T246" i="8"/>
  <c r="U246" i="8" s="1"/>
  <c r="S246" i="8"/>
  <c r="T245" i="8"/>
  <c r="U245" i="8" s="1"/>
  <c r="S244" i="8"/>
  <c r="T244" i="8" s="1"/>
  <c r="U244" i="8" s="1"/>
  <c r="T243" i="8"/>
  <c r="U243" i="8" s="1"/>
  <c r="S243" i="8"/>
  <c r="S242" i="8"/>
  <c r="T242" i="8" s="1"/>
  <c r="U242" i="8" s="1"/>
  <c r="T240" i="8"/>
  <c r="U240" i="8" s="1"/>
  <c r="S240" i="8"/>
  <c r="S239" i="8"/>
  <c r="T239" i="8" s="1"/>
  <c r="U239" i="8" s="1"/>
  <c r="S238" i="8"/>
  <c r="T238" i="8" s="1"/>
  <c r="U238" i="8" s="1"/>
  <c r="S237" i="8"/>
  <c r="T237" i="8" s="1"/>
  <c r="U237" i="8" s="1"/>
  <c r="S236" i="8"/>
  <c r="T236" i="8" s="1"/>
  <c r="U236" i="8" s="1"/>
  <c r="S234" i="8"/>
  <c r="T234" i="8" s="1"/>
  <c r="U234" i="8" s="1"/>
  <c r="S233" i="8"/>
  <c r="T233" i="8" s="1"/>
  <c r="U233" i="8" s="1"/>
  <c r="S232" i="8"/>
  <c r="T232" i="8" s="1"/>
  <c r="U232" i="8" s="1"/>
  <c r="S231" i="8"/>
  <c r="T231" i="8" s="1"/>
  <c r="U231" i="8" s="1"/>
  <c r="S230" i="8"/>
  <c r="T230" i="8" s="1"/>
  <c r="U230" i="8" s="1"/>
  <c r="S229" i="8"/>
  <c r="T229" i="8" s="1"/>
  <c r="U229" i="8" s="1"/>
  <c r="S228" i="8"/>
  <c r="T228" i="8" s="1"/>
  <c r="U228" i="8" s="1"/>
  <c r="S227" i="8"/>
  <c r="T227" i="8" s="1"/>
  <c r="U227" i="8" s="1"/>
  <c r="U226" i="8"/>
  <c r="S226" i="8"/>
  <c r="T226" i="8" s="1"/>
  <c r="S224" i="8"/>
  <c r="T224" i="8" s="1"/>
  <c r="U224" i="8" s="1"/>
  <c r="S223" i="8"/>
  <c r="T223" i="8" s="1"/>
  <c r="U223" i="8" s="1"/>
  <c r="S222" i="8"/>
  <c r="T222" i="8" s="1"/>
  <c r="U222" i="8" s="1"/>
  <c r="S221" i="8"/>
  <c r="T221" i="8" s="1"/>
  <c r="U221" i="8" s="1"/>
  <c r="S220" i="8"/>
  <c r="T220" i="8" s="1"/>
  <c r="U220" i="8" s="1"/>
  <c r="S219" i="8"/>
  <c r="T219" i="8" s="1"/>
  <c r="U219" i="8" s="1"/>
  <c r="S218" i="8"/>
  <c r="T218" i="8" s="1"/>
  <c r="U218" i="8" s="1"/>
  <c r="S217" i="8"/>
  <c r="T217" i="8" s="1"/>
  <c r="U217" i="8" s="1"/>
  <c r="S216" i="8"/>
  <c r="T216" i="8" s="1"/>
  <c r="U216" i="8" s="1"/>
  <c r="S215" i="8"/>
  <c r="T215" i="8" s="1"/>
  <c r="U215" i="8" s="1"/>
  <c r="S214" i="8"/>
  <c r="T214" i="8" s="1"/>
  <c r="U214" i="8" s="1"/>
  <c r="S213" i="8"/>
  <c r="T213" i="8" s="1"/>
  <c r="U213" i="8" s="1"/>
  <c r="S212" i="8"/>
  <c r="T212" i="8" s="1"/>
  <c r="U212" i="8" s="1"/>
  <c r="S210" i="8"/>
  <c r="T210" i="8" s="1"/>
  <c r="U210" i="8" s="1"/>
  <c r="S209" i="8"/>
  <c r="T209" i="8" s="1"/>
  <c r="U209" i="8" s="1"/>
  <c r="S208" i="8"/>
  <c r="T208" i="8" s="1"/>
  <c r="U208" i="8" s="1"/>
  <c r="S207" i="8"/>
  <c r="T207" i="8" s="1"/>
  <c r="U207" i="8" s="1"/>
  <c r="S206" i="8"/>
  <c r="T206" i="8" s="1"/>
  <c r="U206" i="8" s="1"/>
  <c r="S205" i="8"/>
  <c r="T205" i="8" s="1"/>
  <c r="U205" i="8" s="1"/>
  <c r="S204" i="8"/>
  <c r="T204" i="8" s="1"/>
  <c r="U204" i="8" s="1"/>
  <c r="U203" i="8"/>
  <c r="S203" i="8"/>
  <c r="T203" i="8" s="1"/>
  <c r="S202" i="8"/>
  <c r="T202" i="8" s="1"/>
  <c r="U202" i="8" s="1"/>
  <c r="S201" i="8"/>
  <c r="T201" i="8" s="1"/>
  <c r="U201" i="8" s="1"/>
  <c r="S200" i="8"/>
  <c r="T200" i="8" s="1"/>
  <c r="U200" i="8" s="1"/>
  <c r="T199" i="8"/>
  <c r="U199" i="8" s="1"/>
  <c r="S199" i="8"/>
  <c r="S198" i="8"/>
  <c r="T198" i="8" s="1"/>
  <c r="U198" i="8" s="1"/>
  <c r="S197" i="8"/>
  <c r="T197" i="8" s="1"/>
  <c r="U197" i="8" s="1"/>
  <c r="T196" i="8"/>
  <c r="U196" i="8" s="1"/>
  <c r="S195" i="8"/>
  <c r="T195" i="8" s="1"/>
  <c r="U195" i="8" s="1"/>
  <c r="S193" i="8"/>
  <c r="T193" i="8" s="1"/>
  <c r="U193" i="8" s="1"/>
  <c r="S192" i="8"/>
  <c r="T192" i="8" s="1"/>
  <c r="U192" i="8" s="1"/>
  <c r="S191" i="8"/>
  <c r="T191" i="8" s="1"/>
  <c r="U191" i="8" s="1"/>
  <c r="S190" i="8"/>
  <c r="T190" i="8" s="1"/>
  <c r="U190" i="8" s="1"/>
  <c r="S189" i="8"/>
  <c r="T189" i="8" s="1"/>
  <c r="U189" i="8" s="1"/>
  <c r="S188" i="8"/>
  <c r="T188" i="8" s="1"/>
  <c r="U188" i="8" s="1"/>
  <c r="S187" i="8"/>
  <c r="T187" i="8" s="1"/>
  <c r="U187" i="8" s="1"/>
  <c r="S186" i="8"/>
  <c r="T186" i="8" s="1"/>
  <c r="U186" i="8" s="1"/>
  <c r="S185" i="8"/>
  <c r="T185" i="8" s="1"/>
  <c r="U185" i="8" s="1"/>
  <c r="S184" i="8"/>
  <c r="T184" i="8" s="1"/>
  <c r="U184" i="8" s="1"/>
  <c r="S183" i="8"/>
  <c r="T183" i="8" s="1"/>
  <c r="U183" i="8" s="1"/>
  <c r="S182" i="8"/>
  <c r="T182" i="8" s="1"/>
  <c r="U182" i="8" s="1"/>
  <c r="S181" i="8"/>
  <c r="T181" i="8" s="1"/>
  <c r="U181" i="8" s="1"/>
  <c r="T180" i="8"/>
  <c r="U180" i="8" s="1"/>
  <c r="S180" i="8"/>
  <c r="S179" i="8"/>
  <c r="T179" i="8" s="1"/>
  <c r="U179" i="8" s="1"/>
  <c r="S178" i="8"/>
  <c r="T178" i="8" s="1"/>
  <c r="U178" i="8" s="1"/>
  <c r="S177" i="8"/>
  <c r="T177" i="8" s="1"/>
  <c r="U177" i="8" s="1"/>
  <c r="S176" i="8"/>
  <c r="T176" i="8" s="1"/>
  <c r="U176" i="8" s="1"/>
  <c r="T174" i="8"/>
  <c r="U174" i="8" s="1"/>
  <c r="T173" i="8"/>
  <c r="U173" i="8" s="1"/>
  <c r="S172" i="8"/>
  <c r="T172" i="8" s="1"/>
  <c r="U172" i="8" s="1"/>
  <c r="S171" i="8"/>
  <c r="T171" i="8" s="1"/>
  <c r="U171" i="8" s="1"/>
  <c r="S170" i="8"/>
  <c r="T170" i="8" s="1"/>
  <c r="U170" i="8" s="1"/>
  <c r="T169" i="8"/>
  <c r="U169" i="8" s="1"/>
  <c r="S169" i="8"/>
  <c r="S168" i="8"/>
  <c r="T168" i="8" s="1"/>
  <c r="U168" i="8" s="1"/>
  <c r="S167" i="8"/>
  <c r="T167" i="8" s="1"/>
  <c r="U167" i="8" s="1"/>
  <c r="S166" i="8"/>
  <c r="T166" i="8" s="1"/>
  <c r="U166" i="8" s="1"/>
  <c r="S165" i="8"/>
  <c r="T165" i="8" s="1"/>
  <c r="U165" i="8" s="1"/>
  <c r="S164" i="8"/>
  <c r="T164" i="8" s="1"/>
  <c r="U164" i="8" s="1"/>
  <c r="S163" i="8"/>
  <c r="T163" i="8" s="1"/>
  <c r="U163" i="8" s="1"/>
  <c r="S162" i="8"/>
  <c r="T162" i="8" s="1"/>
  <c r="U162" i="8" s="1"/>
  <c r="S161" i="8"/>
  <c r="T161" i="8" s="1"/>
  <c r="U161" i="8" s="1"/>
  <c r="S160" i="8"/>
  <c r="T160" i="8" s="1"/>
  <c r="U160" i="8" s="1"/>
  <c r="S159" i="8"/>
  <c r="T159" i="8" s="1"/>
  <c r="U159" i="8" s="1"/>
  <c r="S158" i="8"/>
  <c r="T158" i="8" s="1"/>
  <c r="U158" i="8" s="1"/>
  <c r="S157" i="8"/>
  <c r="T157" i="8" s="1"/>
  <c r="U157" i="8" s="1"/>
  <c r="S156" i="8"/>
  <c r="T156" i="8" s="1"/>
  <c r="U156" i="8" s="1"/>
  <c r="S155" i="8"/>
  <c r="T155" i="8" s="1"/>
  <c r="U155" i="8" s="1"/>
  <c r="S154" i="8"/>
  <c r="T154" i="8" s="1"/>
  <c r="U154" i="8" s="1"/>
  <c r="T153" i="8"/>
  <c r="U153" i="8" s="1"/>
  <c r="S153" i="8"/>
  <c r="S152" i="8"/>
  <c r="T152" i="8" s="1"/>
  <c r="U152" i="8" s="1"/>
  <c r="S150" i="8"/>
  <c r="T150" i="8" s="1"/>
  <c r="U150" i="8" s="1"/>
  <c r="T149" i="8"/>
  <c r="U149" i="8" s="1"/>
  <c r="S149" i="8"/>
  <c r="S148" i="8"/>
  <c r="T148" i="8" s="1"/>
  <c r="U148" i="8" s="1"/>
  <c r="T147" i="8"/>
  <c r="U147" i="8" s="1"/>
  <c r="S147" i="8"/>
  <c r="S146" i="8"/>
  <c r="T146" i="8" s="1"/>
  <c r="U146" i="8" s="1"/>
  <c r="S145" i="8"/>
  <c r="T145" i="8" s="1"/>
  <c r="U145" i="8" s="1"/>
  <c r="S144" i="8"/>
  <c r="T144" i="8" s="1"/>
  <c r="U144" i="8" s="1"/>
  <c r="S143" i="8"/>
  <c r="T143" i="8" s="1"/>
  <c r="U143" i="8" s="1"/>
  <c r="S142" i="8"/>
  <c r="T142" i="8" s="1"/>
  <c r="U142" i="8" s="1"/>
  <c r="S141" i="8"/>
  <c r="T141" i="8" s="1"/>
  <c r="U141" i="8" s="1"/>
  <c r="T140" i="8"/>
  <c r="U140" i="8" s="1"/>
  <c r="S140" i="8"/>
  <c r="S139" i="8"/>
  <c r="T139" i="8" s="1"/>
  <c r="U139" i="8" s="1"/>
  <c r="S138" i="8"/>
  <c r="T138" i="8" s="1"/>
  <c r="U138" i="8" s="1"/>
  <c r="S137" i="8"/>
  <c r="T137" i="8" s="1"/>
  <c r="U137" i="8" s="1"/>
  <c r="S136" i="8"/>
  <c r="T136" i="8" s="1"/>
  <c r="U136" i="8" s="1"/>
  <c r="S135" i="8"/>
  <c r="T135" i="8" s="1"/>
  <c r="U135" i="8" s="1"/>
  <c r="S134" i="8"/>
  <c r="T134" i="8" s="1"/>
  <c r="U134" i="8" s="1"/>
  <c r="T133" i="8"/>
  <c r="U133" i="8" s="1"/>
  <c r="S133" i="8"/>
  <c r="S132" i="8"/>
  <c r="T132" i="8" s="1"/>
  <c r="U132" i="8" s="1"/>
  <c r="S131" i="8"/>
  <c r="T131" i="8" s="1"/>
  <c r="U131" i="8" s="1"/>
  <c r="S129" i="8"/>
  <c r="T129" i="8" s="1"/>
  <c r="T128" i="8"/>
  <c r="S128" i="8"/>
  <c r="S127" i="8"/>
  <c r="T127" i="8" s="1"/>
  <c r="S126" i="8"/>
  <c r="T126" i="8" s="1"/>
  <c r="S125" i="8"/>
  <c r="T125" i="8" s="1"/>
  <c r="S124" i="8"/>
  <c r="T124" i="8" s="1"/>
  <c r="S123" i="8"/>
  <c r="T123" i="8" s="1"/>
  <c r="S122" i="8"/>
  <c r="T122" i="8" s="1"/>
  <c r="S121" i="8"/>
  <c r="T121" i="8" s="1"/>
  <c r="S120" i="8"/>
  <c r="T120" i="8" s="1"/>
  <c r="S119" i="8"/>
  <c r="T119" i="8" s="1"/>
  <c r="S118" i="8"/>
  <c r="T118" i="8" s="1"/>
  <c r="S117" i="8"/>
  <c r="T117" i="8" s="1"/>
  <c r="S116" i="8"/>
  <c r="T116" i="8" s="1"/>
  <c r="S115" i="8"/>
  <c r="T115" i="8" s="1"/>
  <c r="T114" i="8"/>
  <c r="T113" i="8"/>
  <c r="S112" i="8"/>
  <c r="T112" i="8" s="1"/>
  <c r="T111" i="8"/>
  <c r="S109" i="8"/>
  <c r="T109" i="8" s="1"/>
  <c r="S108" i="8"/>
  <c r="T108" i="8" s="1"/>
  <c r="S107" i="8"/>
  <c r="T107" i="8" s="1"/>
  <c r="S106" i="8"/>
  <c r="T106" i="8" s="1"/>
  <c r="S105" i="8"/>
  <c r="T105" i="8" s="1"/>
  <c r="S104" i="8"/>
  <c r="T104" i="8" s="1"/>
  <c r="S103" i="8"/>
  <c r="T103" i="8" s="1"/>
  <c r="S102" i="8"/>
  <c r="T102" i="8" s="1"/>
  <c r="S101" i="8"/>
  <c r="T101" i="8" s="1"/>
  <c r="S100" i="8"/>
  <c r="T100" i="8" s="1"/>
  <c r="S99" i="8"/>
  <c r="T99" i="8" s="1"/>
  <c r="S98" i="8"/>
  <c r="T98" i="8" s="1"/>
  <c r="S97" i="8"/>
  <c r="T97" i="8" s="1"/>
  <c r="S96" i="8"/>
  <c r="T96" i="8" s="1"/>
  <c r="S95" i="8"/>
  <c r="T95" i="8" s="1"/>
  <c r="S94" i="8"/>
  <c r="T94" i="8" s="1"/>
  <c r="T93" i="8"/>
  <c r="S93" i="8"/>
  <c r="S92" i="8"/>
  <c r="T92" i="8" s="1"/>
  <c r="S90" i="8"/>
  <c r="T90" i="8" s="1"/>
  <c r="S89" i="8"/>
  <c r="T89" i="8" s="1"/>
  <c r="S88" i="8"/>
  <c r="T88" i="8" s="1"/>
  <c r="S87" i="8"/>
  <c r="T87" i="8" s="1"/>
  <c r="S86" i="8"/>
  <c r="T86" i="8" s="1"/>
  <c r="S85" i="8"/>
  <c r="T85" i="8" s="1"/>
  <c r="S84" i="8"/>
  <c r="T84" i="8" s="1"/>
  <c r="S83" i="8"/>
  <c r="T83" i="8" s="1"/>
  <c r="S82" i="8"/>
  <c r="T82" i="8" s="1"/>
  <c r="S81" i="8"/>
  <c r="T81" i="8" s="1"/>
  <c r="S80" i="8"/>
  <c r="T80" i="8" s="1"/>
  <c r="S79" i="8"/>
  <c r="T79" i="8" s="1"/>
  <c r="S78" i="8"/>
  <c r="T78" i="8" s="1"/>
  <c r="S77" i="8"/>
  <c r="T77" i="8" s="1"/>
  <c r="S76" i="8"/>
  <c r="T76" i="8" s="1"/>
  <c r="S75" i="8"/>
  <c r="T75" i="8" s="1"/>
  <c r="S74" i="8"/>
  <c r="T74" i="8" s="1"/>
  <c r="S73" i="8"/>
  <c r="T73" i="8" s="1"/>
  <c r="S72" i="8"/>
  <c r="T72" i="8" s="1"/>
  <c r="S71" i="8"/>
  <c r="T71" i="8" s="1"/>
  <c r="S70" i="8"/>
  <c r="T70" i="8" s="1"/>
  <c r="S69" i="8"/>
  <c r="T69" i="8" s="1"/>
  <c r="S68" i="8"/>
  <c r="T68" i="8" s="1"/>
  <c r="S66" i="8"/>
  <c r="T66" i="8" s="1"/>
  <c r="T65" i="8"/>
  <c r="S65" i="8"/>
  <c r="S64" i="8"/>
  <c r="T64" i="8" s="1"/>
  <c r="S63" i="8"/>
  <c r="T63" i="8" s="1"/>
  <c r="S62" i="8"/>
  <c r="T62" i="8" s="1"/>
  <c r="S61" i="8"/>
  <c r="T61" i="8" s="1"/>
  <c r="T60" i="8"/>
  <c r="S60" i="8"/>
  <c r="S59" i="8"/>
  <c r="T59" i="8" s="1"/>
  <c r="S58" i="8"/>
  <c r="T58" i="8" s="1"/>
  <c r="S57" i="8"/>
  <c r="T57" i="8" s="1"/>
  <c r="S56" i="8"/>
  <c r="T56" i="8" s="1"/>
  <c r="S55" i="8"/>
  <c r="T55" i="8" s="1"/>
  <c r="S54" i="8"/>
  <c r="T54" i="8" s="1"/>
  <c r="S53" i="8"/>
  <c r="T53" i="8" s="1"/>
  <c r="S52" i="8"/>
  <c r="T52" i="8" s="1"/>
  <c r="S51" i="8"/>
  <c r="T51" i="8" s="1"/>
  <c r="T50" i="8"/>
  <c r="S50" i="8"/>
  <c r="S49" i="8"/>
  <c r="T49" i="8" s="1"/>
  <c r="S48" i="8"/>
  <c r="T48" i="8" s="1"/>
  <c r="S47" i="8"/>
  <c r="T47" i="8" s="1"/>
  <c r="S46" i="8"/>
  <c r="T46" i="8" s="1"/>
  <c r="S44" i="8"/>
  <c r="T44" i="8" s="1"/>
  <c r="S43" i="8"/>
  <c r="T43" i="8" s="1"/>
  <c r="S42" i="8"/>
  <c r="T42" i="8" s="1"/>
  <c r="S41" i="8"/>
  <c r="T41" i="8" s="1"/>
  <c r="S40" i="8"/>
  <c r="T40" i="8" s="1"/>
  <c r="S39" i="8"/>
  <c r="T39" i="8" s="1"/>
  <c r="S38" i="8"/>
  <c r="T38" i="8" s="1"/>
  <c r="S37" i="8"/>
  <c r="T37" i="8" s="1"/>
  <c r="S36" i="8"/>
  <c r="T36" i="8" s="1"/>
  <c r="S35" i="8"/>
  <c r="T35" i="8" s="1"/>
  <c r="S34" i="8"/>
  <c r="T34" i="8" s="1"/>
  <c r="S33" i="8"/>
  <c r="T33" i="8" s="1"/>
  <c r="S32" i="8"/>
  <c r="T32" i="8" s="1"/>
  <c r="S31" i="8"/>
  <c r="T31" i="8" s="1"/>
  <c r="S30" i="8"/>
  <c r="T30" i="8" s="1"/>
  <c r="S29" i="8"/>
  <c r="T29" i="8" s="1"/>
  <c r="S28" i="8"/>
  <c r="T28" i="8" s="1"/>
  <c r="S27" i="8"/>
  <c r="T27" i="8" s="1"/>
  <c r="S26" i="8"/>
  <c r="T26" i="8" s="1"/>
  <c r="S25" i="8"/>
  <c r="T25" i="8" s="1"/>
  <c r="S24" i="8"/>
  <c r="T24" i="8" s="1"/>
  <c r="S22" i="8"/>
  <c r="T22" i="8" s="1"/>
  <c r="S21" i="8"/>
  <c r="T21" i="8" s="1"/>
  <c r="T20" i="8"/>
  <c r="S19" i="8"/>
  <c r="T19" i="8" s="1"/>
  <c r="T18" i="8"/>
  <c r="S17" i="8"/>
  <c r="T17" i="8" s="1"/>
  <c r="S16" i="8"/>
  <c r="T16" i="8" s="1"/>
  <c r="T15" i="8"/>
  <c r="S14" i="8"/>
  <c r="T14" i="8" s="1"/>
  <c r="T13" i="8"/>
  <c r="S12" i="8"/>
  <c r="T12" i="8" s="1"/>
  <c r="T11" i="8"/>
  <c r="S10" i="8"/>
  <c r="T10" i="8" s="1"/>
  <c r="S9" i="8"/>
  <c r="T9" i="8" s="1"/>
  <c r="S8" i="8"/>
  <c r="T8" i="8" s="1"/>
  <c r="S7" i="8"/>
  <c r="T7" i="8" s="1"/>
  <c r="T6" i="8"/>
  <c r="S5" i="8"/>
  <c r="T5" i="8" s="1"/>
  <c r="T4" i="8"/>
  <c r="S4" i="8"/>
  <c r="T3" i="8"/>
  <c r="T2" i="8"/>
  <c r="V195" i="8" l="1"/>
  <c r="V212" i="8"/>
  <c r="V2" i="8"/>
  <c r="V24" i="8"/>
  <c r="V68" i="8"/>
  <c r="V268" i="8"/>
  <c r="V176" i="8"/>
  <c r="V131" i="8"/>
  <c r="V226" i="8"/>
  <c r="V152" i="8"/>
  <c r="V111" i="8"/>
  <c r="V236" i="8"/>
  <c r="V242" i="8"/>
  <c r="V310" i="8"/>
  <c r="V328" i="8"/>
  <c r="V350" i="8"/>
  <c r="V92" i="8"/>
  <c r="V287" i="8"/>
  <c r="V372" i="8"/>
  <c r="V46" i="8"/>
</calcChain>
</file>

<file path=xl/sharedStrings.xml><?xml version="1.0" encoding="utf-8"?>
<sst xmlns="http://schemas.openxmlformats.org/spreadsheetml/2006/main" count="11195" uniqueCount="2755">
  <si>
    <t>Year</t>
  </si>
  <si>
    <t>Source</t>
  </si>
  <si>
    <t>Bag Barcode</t>
  </si>
  <si>
    <t>Farm</t>
  </si>
  <si>
    <t>Project</t>
  </si>
  <si>
    <t>Grain Type</t>
  </si>
  <si>
    <t>Label Sample Type 2</t>
  </si>
  <si>
    <t>UID</t>
  </si>
  <si>
    <t>Column</t>
  </si>
  <si>
    <t>Row</t>
  </si>
  <si>
    <t xml:space="preserve">Strip </t>
  </si>
  <si>
    <t>Field</t>
  </si>
  <si>
    <t>Total Grain Wet (g)</t>
  </si>
  <si>
    <t>Total Grain Dry (g)</t>
  </si>
  <si>
    <t>Total Biomass Wet (g)</t>
  </si>
  <si>
    <t>Area (m2)</t>
  </si>
  <si>
    <t>Yield Dry 12.5% (g)</t>
  </si>
  <si>
    <t>Yield 12.5% (g/m2)</t>
  </si>
  <si>
    <t>Yield 12.5% (lbs/ac)</t>
  </si>
  <si>
    <t>Yield 12.5% (bu/ac)</t>
  </si>
  <si>
    <t>Comments</t>
  </si>
  <si>
    <t xml:space="preserve">    </t>
  </si>
  <si>
    <t>CF10GPGB_101_9-E</t>
  </si>
  <si>
    <t>CF</t>
  </si>
  <si>
    <t>GP</t>
  </si>
  <si>
    <t>GB</t>
  </si>
  <si>
    <t>Grain</t>
  </si>
  <si>
    <t>E</t>
  </si>
  <si>
    <t>A</t>
  </si>
  <si>
    <t/>
  </si>
  <si>
    <t>CF10GPGB_103_11-E</t>
  </si>
  <si>
    <t>Residue</t>
  </si>
  <si>
    <t>B</t>
  </si>
  <si>
    <t>CF10GPGB_104_12-E</t>
  </si>
  <si>
    <t>CF10GPGB_105_13-E</t>
  </si>
  <si>
    <t>CF10GPGB_106_14-E</t>
  </si>
  <si>
    <t>CF10GPGB_108_15-E</t>
  </si>
  <si>
    <t>CF10GPGB_127_9-F</t>
  </si>
  <si>
    <t>F</t>
  </si>
  <si>
    <t>CF10GPGB_128_10-F</t>
  </si>
  <si>
    <t>CF10GPGB_130_12-F</t>
  </si>
  <si>
    <t>CF10GPGB_131_13-F</t>
  </si>
  <si>
    <t>CF10GPGB_132_14-F</t>
  </si>
  <si>
    <t>CF10GPGB_133_15-F</t>
  </si>
  <si>
    <t>CF10GPGB_134_16-F</t>
  </si>
  <si>
    <t>CF10GPGB_154_11-G</t>
  </si>
  <si>
    <t>G</t>
  </si>
  <si>
    <t>CF10GPGB_156_13-G</t>
  </si>
  <si>
    <t>CF10GPGB_157_14-G</t>
  </si>
  <si>
    <t>CF10GPGB_158_15-G</t>
  </si>
  <si>
    <t>CF10GPGB_159_16-G</t>
  </si>
  <si>
    <t>CF10GPGB_160_17-G</t>
  </si>
  <si>
    <t>CF10GPGB_180_11-H</t>
  </si>
  <si>
    <t>H</t>
  </si>
  <si>
    <t>CF10GPGB_182_13-H</t>
  </si>
  <si>
    <t>CF10GPGB_183_14-H</t>
  </si>
  <si>
    <t>CF10GPGB_184_15-H</t>
  </si>
  <si>
    <t>CF10GPGB_185_16-H</t>
  </si>
  <si>
    <t>CF10GPGB_186_17-H</t>
  </si>
  <si>
    <t>CF10GPGB_2_6-A</t>
  </si>
  <si>
    <t>CF10GPGB_205_12-I</t>
  </si>
  <si>
    <t>I</t>
  </si>
  <si>
    <t>CF10GPGB_208_15-I</t>
  </si>
  <si>
    <t>CF10GPGB_209_16-I</t>
  </si>
  <si>
    <t>CF10GPGB_210_17-I</t>
  </si>
  <si>
    <t>CF10GPGB_211_18-I</t>
  </si>
  <si>
    <t>CF10GPGB_212_19-I</t>
  </si>
  <si>
    <t>CF10GPGB_230_12-J</t>
  </si>
  <si>
    <t>J</t>
  </si>
  <si>
    <t>CF10GPGB_232_14-J</t>
  </si>
  <si>
    <t>CF10GPGB_233_15-J</t>
  </si>
  <si>
    <t>CF10GPGB_234_16-J</t>
  </si>
  <si>
    <t>CF10GPGB_235_17-J</t>
  </si>
  <si>
    <t>CF10GPGB_236_18-J</t>
  </si>
  <si>
    <t>CF10GPGB_24_7-B</t>
  </si>
  <si>
    <t>CF10GPGB_254_14-K</t>
  </si>
  <si>
    <t>K</t>
  </si>
  <si>
    <t>CF10GPGB_256_16-K</t>
  </si>
  <si>
    <t>CF10GPGB_257_17-K</t>
  </si>
  <si>
    <t>CF10GPGB_258_18-K</t>
  </si>
  <si>
    <t>CF10GPGB_259_19-K</t>
  </si>
  <si>
    <t>CF10GPGB_26_9-B</t>
  </si>
  <si>
    <t>CF10GPGB_260_20-K</t>
  </si>
  <si>
    <t>CF10GPGB_27_10-B</t>
  </si>
  <si>
    <t>CF10GPGB_277_14-L</t>
  </si>
  <si>
    <t>L</t>
  </si>
  <si>
    <t>CF10GPGB_279_16-L</t>
  </si>
  <si>
    <t>CF10GPGB_28_11-B</t>
  </si>
  <si>
    <t>CF10GPGB_280_17-L</t>
  </si>
  <si>
    <t>CF10GPGB_281_18-L</t>
  </si>
  <si>
    <t>CF10GPGB_282_19-L</t>
  </si>
  <si>
    <t>CF10GPGB_283_20-L</t>
  </si>
  <si>
    <t>CF10GPGB_29_12-B</t>
  </si>
  <si>
    <t>CF10GPGB_3_7-A</t>
  </si>
  <si>
    <t>CF10GPGB_30_13-B</t>
  </si>
  <si>
    <t>CF10GPGB_302_14-M</t>
  </si>
  <si>
    <t>M</t>
  </si>
  <si>
    <t>CF10GPGB_305_17-M</t>
  </si>
  <si>
    <t>CF10GPGB_306_18-M</t>
  </si>
  <si>
    <t>CF10GPGB_308_19-M</t>
  </si>
  <si>
    <t>CF10GPGB_308_20-M</t>
  </si>
  <si>
    <t>CF10GPGB_328_15-N</t>
  </si>
  <si>
    <t>N</t>
  </si>
  <si>
    <t>CF10GPGB_331_18-N</t>
  </si>
  <si>
    <t>CF10GPGB_332_19-N</t>
  </si>
  <si>
    <t>CF10GPGB_333_20-N</t>
  </si>
  <si>
    <t>CF10GPGB_334_21-N</t>
  </si>
  <si>
    <t>CF10GPGB_335_22-N</t>
  </si>
  <si>
    <t>CF10GPGB_352_15-O</t>
  </si>
  <si>
    <t>O</t>
  </si>
  <si>
    <t>CF10GPGB_353_16-O</t>
  </si>
  <si>
    <t>CF10GPGB_355_18-O</t>
  </si>
  <si>
    <t>CF10GPGB_356_19-O</t>
  </si>
  <si>
    <t>CF10GPGB_357_20-O</t>
  </si>
  <si>
    <t>CF10GPGB_358_21-O</t>
  </si>
  <si>
    <t>CF10GPGB_359_22-O</t>
  </si>
  <si>
    <t>CF10GPGB_375_16-P</t>
  </si>
  <si>
    <t>P</t>
  </si>
  <si>
    <t>CF10GPGB_376_17-P</t>
  </si>
  <si>
    <t>CF10GPGB_377_18-P</t>
  </si>
  <si>
    <t>CF10GPGB_378_19-P</t>
  </si>
  <si>
    <t>CF10GPGB_379_20-P</t>
  </si>
  <si>
    <t>CF10GPGB_380_21-P</t>
  </si>
  <si>
    <t>CF10GPGB_381_22-P</t>
  </si>
  <si>
    <t>CF10GPGB_401_20-Q</t>
  </si>
  <si>
    <t>Q</t>
  </si>
  <si>
    <t>CF10GPGB_402_21-Q</t>
  </si>
  <si>
    <t>CF10GPGB_422_18-R</t>
  </si>
  <si>
    <t>R</t>
  </si>
  <si>
    <t>CF10GPGB_425_21-R</t>
  </si>
  <si>
    <t>CF10GPGB_48_8-C</t>
  </si>
  <si>
    <t>C</t>
  </si>
  <si>
    <t>CF10GPGB_5_9-A</t>
  </si>
  <si>
    <t>CF10GPGB_50_10-C</t>
  </si>
  <si>
    <t>CF10GPGB_51_11-C</t>
  </si>
  <si>
    <t>CF10GPGB_52_12-C</t>
  </si>
  <si>
    <t>CF10GPGB_53_13-C</t>
  </si>
  <si>
    <t>CF10GPGB_54_14-C</t>
  </si>
  <si>
    <t>CF10GPGB_6_10-A</t>
  </si>
  <si>
    <t>CF10GPGB_7_11-A</t>
  </si>
  <si>
    <t>CF10GPGB_76_11-D</t>
  </si>
  <si>
    <t>D</t>
  </si>
  <si>
    <t>CF10GPGB_77_12-D</t>
  </si>
  <si>
    <t>CF10GPGB_78_13-D</t>
  </si>
  <si>
    <t>CF10GPGB_79_14-D</t>
  </si>
  <si>
    <t>CF10GPGB_8_12-A</t>
  </si>
  <si>
    <t>CF10GPGB_80_15-D</t>
  </si>
  <si>
    <t>CF10GPGB_9_13-A</t>
  </si>
  <si>
    <t>CF10GPSB_102_10-E</t>
  </si>
  <si>
    <t>SB</t>
  </si>
  <si>
    <t>CF10GPSB_129_11-F</t>
  </si>
  <si>
    <t>CF10GPSB_155_12-G</t>
  </si>
  <si>
    <t>CF10GPSB_181_12-H</t>
  </si>
  <si>
    <t>CF10GPSB_206_13-I</t>
  </si>
  <si>
    <t>CF10GPSB_207_14-I</t>
  </si>
  <si>
    <t>CF10GPSB_231_13-J</t>
  </si>
  <si>
    <t>CF10GPSB_25_8-B</t>
  </si>
  <si>
    <t>CF10GPSB_255_15-K</t>
  </si>
  <si>
    <t>CF10GPSB_278_15-L</t>
  </si>
  <si>
    <t>CF10GPSB_303_15-M</t>
  </si>
  <si>
    <t>CF10GPSB_304_16-M</t>
  </si>
  <si>
    <t>CF10GPSB_329_16-N</t>
  </si>
  <si>
    <t>CF10GPSB_330_17-N</t>
  </si>
  <si>
    <t>CF10GPSB_354_17-O</t>
  </si>
  <si>
    <t>CF10GPSB_399_18-Q</t>
  </si>
  <si>
    <t>CF10GPSB_4_8-A</t>
  </si>
  <si>
    <t>CF10GPSB_400_19-Q</t>
  </si>
  <si>
    <t>CF10GPSB_423_19-R</t>
  </si>
  <si>
    <t>CF10GPSB_424_20-R</t>
  </si>
  <si>
    <t>Road/Wet Spot</t>
  </si>
  <si>
    <t>CF10GPSB_49_9-C</t>
  </si>
  <si>
    <t>CF10GPSB_74_9-D</t>
  </si>
  <si>
    <t>CF10GPSB_75_10-D</t>
  </si>
  <si>
    <t>CF10GPSW_1_5-A</t>
  </si>
  <si>
    <t>SW</t>
  </si>
  <si>
    <t>CF10GPSW_10_14-A</t>
  </si>
  <si>
    <t>CF10GPSW_100_8-E</t>
  </si>
  <si>
    <t>CF10GPSW_108_16-E</t>
  </si>
  <si>
    <t>CF10GPSW_109_17-E</t>
  </si>
  <si>
    <t>CF10GPSW_11_15-A</t>
  </si>
  <si>
    <t>CF10GPSW_12_16-A</t>
  </si>
  <si>
    <t>CF10GPSW_122_4-F</t>
  </si>
  <si>
    <t>Alfalfa</t>
  </si>
  <si>
    <t>CF10GPSW_123_5-F</t>
  </si>
  <si>
    <t>CF10GPSW_124_6-F</t>
  </si>
  <si>
    <t>CF10GPSW_125_7-F</t>
  </si>
  <si>
    <t>CF10GPSW_126_8-F</t>
  </si>
  <si>
    <t>CF10GPSW_135_17-F</t>
  </si>
  <si>
    <t>CF10GPSW_136_18-F</t>
  </si>
  <si>
    <t>CF10GPSW_137_19-F</t>
  </si>
  <si>
    <t>CF10GPSW_149_6-G</t>
  </si>
  <si>
    <t>CF10GPSW_150_7-G</t>
  </si>
  <si>
    <t>CF10GPSW_151_8-G</t>
  </si>
  <si>
    <t>CF10GPSW_152_9-G</t>
  </si>
  <si>
    <t>CF10GPSW_153_10-G</t>
  </si>
  <si>
    <t>CF10GPSW_161_18-G</t>
  </si>
  <si>
    <t>CF10GPSW_162_19-G</t>
  </si>
  <si>
    <t>CF10GPSW_163_20-G</t>
  </si>
  <si>
    <t>CF10GPSW_175_6-H</t>
  </si>
  <si>
    <t>CF10GPSW_176_7-H</t>
  </si>
  <si>
    <t>CF10GPSW_177_8-H</t>
  </si>
  <si>
    <t>CF10GPSW_178_9-H</t>
  </si>
  <si>
    <t>CF10GPSW_179_10-H</t>
  </si>
  <si>
    <t>CF10GPSW_18_1-B</t>
  </si>
  <si>
    <t>CF10GPSW_187_18-H</t>
  </si>
  <si>
    <t>CF10GPSW_188_19-H</t>
  </si>
  <si>
    <t>CF10GPSW_189_20-H</t>
  </si>
  <si>
    <t>CF10GPSW_19_2-B</t>
  </si>
  <si>
    <t>CF10GPSW_20_3-B</t>
  </si>
  <si>
    <t>CF10GPSW_200_7-I</t>
  </si>
  <si>
    <t>CF10GPSW_201_8-I</t>
  </si>
  <si>
    <t>CF10GPSW_202_9-I</t>
  </si>
  <si>
    <t>CF10GPSW_203_10-I</t>
  </si>
  <si>
    <t>CF10GPSW_204_11-I</t>
  </si>
  <si>
    <t>CF10GPSW_21_4-B</t>
  </si>
  <si>
    <t>CF10GPSW_213_20-I</t>
  </si>
  <si>
    <t>CF10GPSW_214_21-I</t>
  </si>
  <si>
    <t>CF10GPSW_215_22-I</t>
  </si>
  <si>
    <t>CF10GPSW_22_5-B</t>
  </si>
  <si>
    <t>CF10GPSW_225_7-J</t>
  </si>
  <si>
    <t>CF10GPSW_226_8-J</t>
  </si>
  <si>
    <t>CF10GPSW_227_9-J</t>
  </si>
  <si>
    <t>CF10GPSW_228_10-J</t>
  </si>
  <si>
    <t>CF10GPSW_229_11-J</t>
  </si>
  <si>
    <t>CF10GPSW_23_6-B</t>
  </si>
  <si>
    <t>CF10GPSW_237_19-J</t>
  </si>
  <si>
    <t>CF10GPSW_238_20-J</t>
  </si>
  <si>
    <t>CF10GPSW_239_21-J</t>
  </si>
  <si>
    <t>CF10GPSW_240_22-J</t>
  </si>
  <si>
    <t>CF10GPSW_249_9-K</t>
  </si>
  <si>
    <t>CF10GPSW_250_10-K</t>
  </si>
  <si>
    <t>CF10GPSW_251_11-K</t>
  </si>
  <si>
    <t>CF10GPSW_252_12-K</t>
  </si>
  <si>
    <t>CF10GPSW_253_13-K</t>
  </si>
  <si>
    <t>CF10GPSW_261_21-K</t>
  </si>
  <si>
    <t>CF10GPSW_262_22-K</t>
  </si>
  <si>
    <t>CF10GPSW_263_23-K</t>
  </si>
  <si>
    <t>CF10GPSW_272_9-L</t>
  </si>
  <si>
    <t>CF10GPSW_273_10-L</t>
  </si>
  <si>
    <t>CF10GPSW_274_11-L</t>
  </si>
  <si>
    <t>CF10GPSW_275_12-L</t>
  </si>
  <si>
    <t>CF10GPSW_276_13-L</t>
  </si>
  <si>
    <t>CF10GPSW_284_21-L</t>
  </si>
  <si>
    <t>CF10GPSW_285_22-L</t>
  </si>
  <si>
    <t>CF10GPSW_286_23-L</t>
  </si>
  <si>
    <t>CF10GPSW_297_9-M</t>
  </si>
  <si>
    <t>CF10GPSW_298_10-M</t>
  </si>
  <si>
    <t>CF10GPSW_299_11-M</t>
  </si>
  <si>
    <t>CF10GPSW_300_12-M</t>
  </si>
  <si>
    <t>CF10GPSW_301_13-M</t>
  </si>
  <si>
    <t>CF10GPSW_309_21-M</t>
  </si>
  <si>
    <t>CF10GPSW_31_14-B</t>
  </si>
  <si>
    <t>CF10GPSW_310_22-M</t>
  </si>
  <si>
    <t>CF10GPSW_311_23-M</t>
  </si>
  <si>
    <t>CF10GPSW_312_24-M</t>
  </si>
  <si>
    <t>CF10GPSW_32_15-B</t>
  </si>
  <si>
    <t>CF10GPSW_323_10-N</t>
  </si>
  <si>
    <t>CF10GPSW_324_11-N</t>
  </si>
  <si>
    <t>CF10GPSW_325_12-N</t>
  </si>
  <si>
    <t>CF10GPSW_326_13-N</t>
  </si>
  <si>
    <t>CF10GPSW_327_14-N</t>
  </si>
  <si>
    <t>CF10GPSW_33_16-B</t>
  </si>
  <si>
    <t>CF10GPSW_336_23-N</t>
  </si>
  <si>
    <t>CF10GPSW_337_24-N</t>
  </si>
  <si>
    <t>CF10GPSW_348_11-O</t>
  </si>
  <si>
    <t>CF10GPSW_349_12-O</t>
  </si>
  <si>
    <t>CF10GPSW_350_13-O</t>
  </si>
  <si>
    <t>CF10GPSW_351_14-O</t>
  </si>
  <si>
    <t>CF10GPSW_360_23-O</t>
  </si>
  <si>
    <t>CF10GPSW_371_12-P</t>
  </si>
  <si>
    <t>CF10GPSW_372_13-P</t>
  </si>
  <si>
    <t>CF10GPSW_373_14-P</t>
  </si>
  <si>
    <t>CF10GPSW_374_15-P</t>
  </si>
  <si>
    <t>CF10GPSW_394_13-Q</t>
  </si>
  <si>
    <t>CF10GPSW_395_14-Q</t>
  </si>
  <si>
    <t>CF10GPSW_396_15-Q</t>
  </si>
  <si>
    <t>CF10GPSW_397_16-Q</t>
  </si>
  <si>
    <t>CF10GPSW_398_17-Q</t>
  </si>
  <si>
    <t>CF10GPSW_419_15-R</t>
  </si>
  <si>
    <t>CF10GPSW_42_2-C</t>
  </si>
  <si>
    <t>CF10GPSW_420_16-R</t>
  </si>
  <si>
    <t>CF10GPSW_421_17-R</t>
  </si>
  <si>
    <t>CF10GPSW_43_3-C</t>
  </si>
  <si>
    <t>CF10GPSW_44_4-C</t>
  </si>
  <si>
    <t>CF10GPSW_45_5-C</t>
  </si>
  <si>
    <t>CF10GPSW_46_6-C</t>
  </si>
  <si>
    <t>CF10GPSW_47_7-C</t>
  </si>
  <si>
    <t>CF10GPSW_55_15-C</t>
  </si>
  <si>
    <t>CF10GPSW_56_16-C</t>
  </si>
  <si>
    <t>CF10GPSW_57_17-C</t>
  </si>
  <si>
    <t>CF10GPSW_68_3-D</t>
  </si>
  <si>
    <t>CF10GPSW_69_4-D</t>
  </si>
  <si>
    <t>CF10GPSW_70_5-D</t>
  </si>
  <si>
    <t>CF10GPSW_71_6-D</t>
  </si>
  <si>
    <t>CF10GPSW_72_7-D</t>
  </si>
  <si>
    <t>CF10GPSW_73_8-D</t>
  </si>
  <si>
    <t>CF10GPSW_81_16-D</t>
  </si>
  <si>
    <t>CF10GPSW_82_17-D</t>
  </si>
  <si>
    <t>CF10GPSW_95_3-E</t>
  </si>
  <si>
    <t>CF10GPSW_96_4-E</t>
  </si>
  <si>
    <t>CF10GPSW_97_5-E</t>
  </si>
  <si>
    <t>CF10GPSW_98_6-E</t>
  </si>
  <si>
    <t>CF10GPSW_99_7-E</t>
  </si>
  <si>
    <t>CF10GPWW_110_18-E</t>
  </si>
  <si>
    <t>WW</t>
  </si>
  <si>
    <t>CF10GPWW_111_19-E</t>
  </si>
  <si>
    <t>CF10GPWW_112_20-E</t>
  </si>
  <si>
    <t>CF10GPWW_113_21-E</t>
  </si>
  <si>
    <t>CF10GPWW_114_22-E</t>
  </si>
  <si>
    <t>CF10GPWW_115_23-E</t>
  </si>
  <si>
    <t>CF10GPWW_116_24-E</t>
  </si>
  <si>
    <t>CF10GPWW_117_25-E</t>
  </si>
  <si>
    <t>CF10GPWW_118_26-E</t>
  </si>
  <si>
    <t>CF10GPWW_119_27-E</t>
  </si>
  <si>
    <t>CF10GPWW_120_28-E</t>
  </si>
  <si>
    <t>CF10GPWW_121_29-E</t>
  </si>
  <si>
    <t>CF10GPWW_13_17-A</t>
  </si>
  <si>
    <t>CF10GPWW_138_20-F</t>
  </si>
  <si>
    <t>CF10GPWW_139_21-F</t>
  </si>
  <si>
    <t>CF10GPWW_14_19-A</t>
  </si>
  <si>
    <t>CF10GPWW_140_22-F</t>
  </si>
  <si>
    <t>CF10GPWW_141_23-F</t>
  </si>
  <si>
    <t>CF10GPWW_142_24-F</t>
  </si>
  <si>
    <t>CF10GPWW_143_25-F</t>
  </si>
  <si>
    <t>CF10GPWW_144_26-F</t>
  </si>
  <si>
    <t>CF10GPWW_145_27-F</t>
  </si>
  <si>
    <t>CF10GPWW_146_28-F</t>
  </si>
  <si>
    <t>CF10GPWW_147_29-F</t>
  </si>
  <si>
    <t>CF10GPWW_148_30-F</t>
  </si>
  <si>
    <t>CF10GPWW_15_20-A</t>
  </si>
  <si>
    <t>CF10GPWW_16_22-A</t>
  </si>
  <si>
    <t>CF10GPWW_164_21-G</t>
  </si>
  <si>
    <t>CF10GPWW_165_22-G</t>
  </si>
  <si>
    <t>CF10GPWW_166_23-G</t>
  </si>
  <si>
    <t>CF10GPWW_167_24-G</t>
  </si>
  <si>
    <t>CF10GPWW_168_25-G</t>
  </si>
  <si>
    <t>CF10GPWW_169_26-G</t>
  </si>
  <si>
    <t>CF10GPWW_17_23-A</t>
  </si>
  <si>
    <t>CF10GPWW_170_27-G</t>
  </si>
  <si>
    <t>CF10GPWW_171_28-G</t>
  </si>
  <si>
    <t>CF10GPWW_172_29-G</t>
  </si>
  <si>
    <t>CF10GPWW_173_30-G</t>
  </si>
  <si>
    <t>CF10GPWW_174_31-G</t>
  </si>
  <si>
    <t>CF10GPWW_190_21-H</t>
  </si>
  <si>
    <t>CF10GPWW_191_22-H</t>
  </si>
  <si>
    <t>CF10GPWW_192_23-H</t>
  </si>
  <si>
    <t>CF10GPWW_193_24-H</t>
  </si>
  <si>
    <t>CF10GPWW_194_25-H</t>
  </si>
  <si>
    <t>CF10GPWW_195_26-H</t>
  </si>
  <si>
    <t>CF10GPWW_196_27-H</t>
  </si>
  <si>
    <t>CF10GPWW_197_28-H</t>
  </si>
  <si>
    <t>CF10GPWW_198_29-H</t>
  </si>
  <si>
    <t>CF10GPWW_199_30-H</t>
  </si>
  <si>
    <t>CF10GPWW_216_23-I</t>
  </si>
  <si>
    <t>CF10GPWW_217_24-I</t>
  </si>
  <si>
    <t>CF10GPWW_218_25-I</t>
  </si>
  <si>
    <t>CF10GPWW_219_26-I</t>
  </si>
  <si>
    <t>CF10GPWW_220_27-I</t>
  </si>
  <si>
    <t>CF10GPWW_221_28-I</t>
  </si>
  <si>
    <t>CF10GPWW_222_29-I</t>
  </si>
  <si>
    <t>CF10GPWW_223_30-I</t>
  </si>
  <si>
    <t>CF10GPWW_224_31-I</t>
  </si>
  <si>
    <t>CF10GPWW_241_23-J</t>
  </si>
  <si>
    <t>CF10GPWW_242_24-J</t>
  </si>
  <si>
    <t>CF10GPWW_243_25-J</t>
  </si>
  <si>
    <t>CF10GPWW_244_26-J</t>
  </si>
  <si>
    <t>CF10GPWW_245_27-J</t>
  </si>
  <si>
    <t>CF10GPWW_246_28-J</t>
  </si>
  <si>
    <t>CF10GPWW_247_29-J</t>
  </si>
  <si>
    <t>CF10GPWW_248_30-J</t>
  </si>
  <si>
    <t>CF10GPWW_264_24-K</t>
  </si>
  <si>
    <t>CF10GPWW_265_25-K</t>
  </si>
  <si>
    <t>CF10GPWW_266_26-K</t>
  </si>
  <si>
    <t>CF10GPWW_267_27-K</t>
  </si>
  <si>
    <t>CF10GPWW_268_28-K</t>
  </si>
  <si>
    <t>CF10GPWW_269_29-K</t>
  </si>
  <si>
    <t>CF10GPWW_270_30-K</t>
  </si>
  <si>
    <t>CF10GPWW_271_31-K</t>
  </si>
  <si>
    <t>CF10GPWW_287_24-L</t>
  </si>
  <si>
    <t>CF10GPWW_288_25-L</t>
  </si>
  <si>
    <t>CF10GPWW_289_26-L</t>
  </si>
  <si>
    <t>CF10GPWW_290_27-L</t>
  </si>
  <si>
    <t>CF10GPWW_291_28-L</t>
  </si>
  <si>
    <t>CF10GPWW_292_29-L</t>
  </si>
  <si>
    <t>CF10GPWW_293_30-L</t>
  </si>
  <si>
    <t>CF10GPWW_313_25-M</t>
  </si>
  <si>
    <t>CF10GPWW_314_26-M</t>
  </si>
  <si>
    <t>CF10GPWW_315_27-M</t>
  </si>
  <si>
    <t>CF10GPWW_316_28-M</t>
  </si>
  <si>
    <t>CF10GPWW_338_25-N</t>
  </si>
  <si>
    <t>CF10GPWW_34_17-B</t>
  </si>
  <si>
    <t>CF10GPWW_35_18-B</t>
  </si>
  <si>
    <t>CF10GPWW_36_19-B</t>
  </si>
  <si>
    <t>CF10GPWW_37_20-B</t>
  </si>
  <si>
    <t>CF10GPWW_38_21-B</t>
  </si>
  <si>
    <t>CF10GPWW_39_22-B</t>
  </si>
  <si>
    <t>CF10GPWW_40_23-B</t>
  </si>
  <si>
    <t>CF10GPWW_41_24-B</t>
  </si>
  <si>
    <t>CF10GPWW_58_18-C</t>
  </si>
  <si>
    <t>CF10GPWW_59_19-C</t>
  </si>
  <si>
    <t>CF10GPWW_60_20-C</t>
  </si>
  <si>
    <t>CF10GPWW_61_21-C</t>
  </si>
  <si>
    <t>CF10GPWW_62_22-C</t>
  </si>
  <si>
    <t>CF10GPWW_63_23-C</t>
  </si>
  <si>
    <t>CF10GPWW_64_24-C</t>
  </si>
  <si>
    <t>CF10GPWW_65_25-C</t>
  </si>
  <si>
    <t>CF10GPWW_66_26-C</t>
  </si>
  <si>
    <t>CF10GPWW_67_27-C</t>
  </si>
  <si>
    <t>CF10GPWW_83_18-D</t>
  </si>
  <si>
    <t>CF10GPWW_84_19-D</t>
  </si>
  <si>
    <t>CF10GPWW_85_20-D</t>
  </si>
  <si>
    <t>CF10GPWW_86_21-D</t>
  </si>
  <si>
    <t>CF10GPWW_87_22-D</t>
  </si>
  <si>
    <t>CF10GPWW_88_23-D</t>
  </si>
  <si>
    <t>CF10GPWW_89_24-D</t>
  </si>
  <si>
    <t>CF10GPWW_90_25-D</t>
  </si>
  <si>
    <t>CF10GPWW_91_26-D</t>
  </si>
  <si>
    <t>CF10GPWW_92_27-D</t>
  </si>
  <si>
    <t>CF10GPWW_93_28-D</t>
  </si>
  <si>
    <t>CF10GPWW_94_29-D</t>
  </si>
  <si>
    <t>Sort</t>
  </si>
  <si>
    <t>Barcode</t>
  </si>
  <si>
    <t>Previous Crop</t>
  </si>
  <si>
    <t>Current Crop</t>
  </si>
  <si>
    <t>Fied</t>
  </si>
  <si>
    <t>Strip</t>
  </si>
  <si>
    <t>Total Residue and Grain Wet (g)</t>
  </si>
  <si>
    <t>Yield (g/m2) Wet</t>
  </si>
  <si>
    <t>Yield (lbs/ac) Wet</t>
  </si>
  <si>
    <t>Yield (bu/ac) Wet</t>
  </si>
  <si>
    <t>Strip Average Yield (units of crop) Wet</t>
  </si>
  <si>
    <t>CF11GPGB_18_1-B</t>
  </si>
  <si>
    <t>CF11GPGB_42_2-C</t>
  </si>
  <si>
    <t>CF11GPGB_43_3-C</t>
  </si>
  <si>
    <t>CF11GPGB_68_3-D</t>
  </si>
  <si>
    <t>CF11GPGB_95_3-E</t>
  </si>
  <si>
    <t>CF11GPGB_96_4-E</t>
  </si>
  <si>
    <t>CF11GPGB_122_4-F</t>
  </si>
  <si>
    <t>CF11GPGB_123_5-F</t>
  </si>
  <si>
    <t>CF11GPGB_149_6-G</t>
  </si>
  <si>
    <t>CF11GPGB_175_6-H</t>
  </si>
  <si>
    <t>CF11GPGB_176_7-H</t>
  </si>
  <si>
    <t>CF11GPGB_200_7-I</t>
  </si>
  <si>
    <t>CF11GPGB_201_8-I</t>
  </si>
  <si>
    <t>CF11GPGB_225_7-J</t>
  </si>
  <si>
    <t>CF11GPGB_249_9-K</t>
  </si>
  <si>
    <t>CF11GPGB_272_9-L</t>
  </si>
  <si>
    <t>CF11GPGB_297_9-M</t>
  </si>
  <si>
    <t>CF11GPGB_298_10-M</t>
  </si>
  <si>
    <t>CF11GPGB_323_10-N</t>
  </si>
  <si>
    <t>CF11GPGB_348_11-O</t>
  </si>
  <si>
    <t>CF11GPGB_371_12-P</t>
  </si>
  <si>
    <t>CF11GPGB_19_2-B</t>
  </si>
  <si>
    <t>CF11GPGB_20_3-B</t>
  </si>
  <si>
    <t>CF11GPGB_44_4-C</t>
  </si>
  <si>
    <t>CF11GPGB_69_4-D</t>
  </si>
  <si>
    <t>CF11GPGB_70_5-D</t>
  </si>
  <si>
    <t>CF11GPGB_97_5-E</t>
  </si>
  <si>
    <t>CF11GPGB_124_6-F</t>
  </si>
  <si>
    <t>CF11GPGB_150_7-G</t>
  </si>
  <si>
    <t>CF11GPGB_177_8-H</t>
  </si>
  <si>
    <t>CF11GPGB_202_9-I</t>
  </si>
  <si>
    <t>CF11GPGB_226_8-J</t>
  </si>
  <si>
    <t>CF11GPGB_250_10-K</t>
  </si>
  <si>
    <t>CF11GPGB_273_10-L</t>
  </si>
  <si>
    <t>CF11GPGB_299_11-M</t>
  </si>
  <si>
    <t>CF11GPGB_324_11-N</t>
  </si>
  <si>
    <t>CF11GPGB_325_12-N</t>
  </si>
  <si>
    <t>CF11GPGB_349_12-O</t>
  </si>
  <si>
    <t>CF11GPGB_372_13-P</t>
  </si>
  <si>
    <t>CF11GPGB_394_13-Q</t>
  </si>
  <si>
    <t>CF11GPGB_395_14-Q</t>
  </si>
  <si>
    <t>CF11GPGB_419_15-R</t>
  </si>
  <si>
    <t>CF11GPGB_21_4-B</t>
  </si>
  <si>
    <t>CF11GPGB_45_5-C</t>
  </si>
  <si>
    <t>CF11GPGB_46_6-C</t>
  </si>
  <si>
    <t>CF11GPGB_71_6-D</t>
  </si>
  <si>
    <t>CF11GPGB_98_6-E</t>
  </si>
  <si>
    <t>CF11GPGB_99_7-E</t>
  </si>
  <si>
    <t>CF11GPGB_125_7-F</t>
  </si>
  <si>
    <t>CF11GPGB_151_8-G</t>
  </si>
  <si>
    <t>CF11GPGB_178_9-H</t>
  </si>
  <si>
    <t>CF11GPGB_203_10-I</t>
  </si>
  <si>
    <t>CF11GPGB_227_9-J</t>
  </si>
  <si>
    <t>CF11GPGB_228_10-J</t>
  </si>
  <si>
    <t>CF11GPGB_251_11-K</t>
  </si>
  <si>
    <t>CF11GPGB_274_11-L</t>
  </si>
  <si>
    <t>CF11GPGB_275_12-L</t>
  </si>
  <si>
    <t>CF11GPGB_300_12-M</t>
  </si>
  <si>
    <t>CF11GPGB_326_13-N</t>
  </si>
  <si>
    <t>CF11GPGB_350_13-O</t>
  </si>
  <si>
    <t>CF11GPGB_373_14-P</t>
  </si>
  <si>
    <t>CF11GPGB_396_15-Q</t>
  </si>
  <si>
    <t>CF11GPGB_420_16-R</t>
  </si>
  <si>
    <t>CF11GPGB_1_5-A</t>
  </si>
  <si>
    <t>CF11GPGB_22_5-B</t>
  </si>
  <si>
    <t>CF11GPGB_23_6-B</t>
  </si>
  <si>
    <t>CF11GPGB_47_7-C</t>
  </si>
  <si>
    <t>CF11GPGB_72_7-D</t>
  </si>
  <si>
    <t>CF11GPGB_73_8-D</t>
  </si>
  <si>
    <t>CF11GPGB_100_8-E</t>
  </si>
  <si>
    <t>CF11GPGB_126_8-F</t>
  </si>
  <si>
    <t>CF11GPGB_152_9-G</t>
  </si>
  <si>
    <t>CF11GPGB_153_10-G</t>
  </si>
  <si>
    <t>CF11GPGB_179_10-H</t>
  </si>
  <si>
    <t>CF11GPGB_204_11-I</t>
  </si>
  <si>
    <t>CF11GPGB_229_11-J</t>
  </si>
  <si>
    <t>CF11GPGB_252_12-K</t>
  </si>
  <si>
    <t>CF11GPGB_253_13-K</t>
  </si>
  <si>
    <t>CF11GPGB_276_13-L</t>
  </si>
  <si>
    <t>CF11GPGB_301_13-M</t>
  </si>
  <si>
    <t>CF11GPGB_327_14-N</t>
  </si>
  <si>
    <t>CF11GPGB_351_14-O</t>
  </si>
  <si>
    <t>CF11GPGB_374_15-P</t>
  </si>
  <si>
    <t>CF11GPGB_397_16-Q</t>
  </si>
  <si>
    <t>CF11GPGB_398_17-Q</t>
  </si>
  <si>
    <t>CF11GPGB_421_17-R</t>
  </si>
  <si>
    <t>CF11GPGB_35_18-B</t>
  </si>
  <si>
    <t>CF11GPGB_36_19-B</t>
  </si>
  <si>
    <t>CF11GPGB_59_19-C</t>
  </si>
  <si>
    <t>CF11GPGB_60_20-C</t>
  </si>
  <si>
    <t>CF11GPGB_85_20-D</t>
  </si>
  <si>
    <t>CF11GPGB_112_20-E</t>
  </si>
  <si>
    <t>CF11GPGB_139_21-F</t>
  </si>
  <si>
    <t>CF11GPGB_140_22-F</t>
  </si>
  <si>
    <t>CF11GPGB_166_23-G</t>
  </si>
  <si>
    <t>CF11GPGB_192_23-H</t>
  </si>
  <si>
    <t>CF11GPGB_217_24-I</t>
  </si>
  <si>
    <t>CF11GPGB_242_24-J</t>
  </si>
  <si>
    <t>CF11GPGB_265_25-K</t>
  </si>
  <si>
    <t>CF11GPGB_266_26-K</t>
  </si>
  <si>
    <t>CF11GPGB_288_25-L</t>
  </si>
  <si>
    <t>CF11GPGB_289_26-L</t>
  </si>
  <si>
    <t>CF11GPGB_314_26-M</t>
  </si>
  <si>
    <t>CF11GPGB_315_27-M</t>
  </si>
  <si>
    <t>CF11GPSB_14_19-A</t>
  </si>
  <si>
    <t>wet spot</t>
  </si>
  <si>
    <t>CF11GPSB_15_20-A</t>
  </si>
  <si>
    <t>CF11GPSB_37_20-B</t>
  </si>
  <si>
    <t>CF11GPSB_61_21-C</t>
  </si>
  <si>
    <t>CF11GPSB_62_22-C</t>
  </si>
  <si>
    <t>CF11GPSB_86_21-D</t>
  </si>
  <si>
    <t>CF11GPSB_87_22-D</t>
  </si>
  <si>
    <t>CF11GPSB_113_21-E</t>
  </si>
  <si>
    <t>CF11GPSB_114_22-E</t>
  </si>
  <si>
    <t>CF11GPSB_141_23-F</t>
  </si>
  <si>
    <t>CF11GPSB_167_24-G</t>
  </si>
  <si>
    <t>CF11GPSB_193_24-H</t>
  </si>
  <si>
    <t>CF11GPSB_218_25-I</t>
  </si>
  <si>
    <t>CF11GPSB_219_26-I</t>
  </si>
  <si>
    <t>CF11GPSB_243_25-J</t>
  </si>
  <si>
    <t>CF11GPSB_244_26-J</t>
  </si>
  <si>
    <t>CF11GPSB_267_27-K</t>
  </si>
  <si>
    <t>CF11GPSB_290_27-L</t>
  </si>
  <si>
    <t>CF11GPSB_316_28-M</t>
  </si>
  <si>
    <t>CF11GPSW_2_6-A</t>
  </si>
  <si>
    <t>CF11GPSW_3_7-A</t>
  </si>
  <si>
    <t>CF11GPSW_24_7-B</t>
  </si>
  <si>
    <t>CF11GPSW_48_8-C</t>
  </si>
  <si>
    <t>CF11GPSW_101_9-E</t>
  </si>
  <si>
    <t>CF11GPSW_127_9-F</t>
  </si>
  <si>
    <t>CF11GPSW_128_10-F</t>
  </si>
  <si>
    <t>CF11GPSW_154_11-G</t>
  </si>
  <si>
    <t>CF11GPSW_180_11-H</t>
  </si>
  <si>
    <t>CF11GPSW_205_12-I</t>
  </si>
  <si>
    <t>CF11GPSW_230_12-J</t>
  </si>
  <si>
    <t>CF11GPSW_254_14-K</t>
  </si>
  <si>
    <t>CF11GPSW_277_14-L</t>
  </si>
  <si>
    <t>CF11GPSW_302_14-M</t>
  </si>
  <si>
    <t>CF11GPSW_328_15-N</t>
  </si>
  <si>
    <t>CF11GPSW_352_15-O</t>
  </si>
  <si>
    <t>CF11GPSW_353_16-O</t>
  </si>
  <si>
    <t>CF11GPSW_375_16-P</t>
  </si>
  <si>
    <t>CF11GPSW_376_17-P</t>
  </si>
  <si>
    <t>CF11GPSW_422_18-R</t>
  </si>
  <si>
    <t>CF11GPSW_4_8-A</t>
  </si>
  <si>
    <t>CF11GPSW_25_8-B</t>
  </si>
  <si>
    <t>CF11GPSW_49_9-C</t>
  </si>
  <si>
    <t>CF11GPSW_74_9-D</t>
  </si>
  <si>
    <t>CF11GPSW_75_10-D</t>
  </si>
  <si>
    <t>CF11GPSW_102_10-E</t>
  </si>
  <si>
    <t>CF11GPSW_129_11-F</t>
  </si>
  <si>
    <t>CF11GPSW_155_12-G</t>
  </si>
  <si>
    <t>CF11GPSW_181_12-H</t>
  </si>
  <si>
    <t>CF11GPSW_206_13-I</t>
  </si>
  <si>
    <t>CF11GPSW_207_14-I</t>
  </si>
  <si>
    <t>CF11GPSW_231_13-J</t>
  </si>
  <si>
    <t>CF11GPSW_255_15-K</t>
  </si>
  <si>
    <t>CF11GPSW_278_15-L</t>
  </si>
  <si>
    <t>CF11GPSW_303_15-M</t>
  </si>
  <si>
    <t>CF11GPSW_304_16-M</t>
  </si>
  <si>
    <t>CF11GPSW_329_16-N</t>
  </si>
  <si>
    <t>CF11GPSW_330_17-N</t>
  </si>
  <si>
    <t>CF11GPSW_354_17-O</t>
  </si>
  <si>
    <t>CF11GPSW_399_18-Q</t>
  </si>
  <si>
    <t>CF11GPSW_400_19-Q</t>
  </si>
  <si>
    <t>CF11GPSW_423_19-R</t>
  </si>
  <si>
    <t>CF11GPSW_424_20-R</t>
  </si>
  <si>
    <t>CF11GPSW_13_17-A</t>
  </si>
  <si>
    <t>CF11GPSW_34_17-B</t>
  </si>
  <si>
    <t>CF11GPSW_58_18-C</t>
  </si>
  <si>
    <t>CF11GPSW_83_18-D</t>
  </si>
  <si>
    <t>CF11GPSW_84_19-D</t>
  </si>
  <si>
    <t>CF11GPSW_110_18-E</t>
  </si>
  <si>
    <t>CF11GPSW_111_19-E</t>
  </si>
  <si>
    <t>CF11GPSW_138_20-F</t>
  </si>
  <si>
    <t>CF11GPSW_164_21-G</t>
  </si>
  <si>
    <t>CF11GPSW_165_22-G</t>
  </si>
  <si>
    <t>CF11GPSW_190_21-H</t>
  </si>
  <si>
    <t>CF11GPSW_191_22-H</t>
  </si>
  <si>
    <t>CF11GPSW_216_23-I</t>
  </si>
  <si>
    <t>CF11GPSW_241_23-J</t>
  </si>
  <si>
    <t>CF11GPSW_264_24-K</t>
  </si>
  <si>
    <t>CF11GPSW_287_24-L</t>
  </si>
  <si>
    <t>CF11GPSW_313_25-M</t>
  </si>
  <si>
    <t>CF11GPSW_338_25-N</t>
  </si>
  <si>
    <t>CF11GPSW_17_23-A</t>
  </si>
  <si>
    <t>CF11GPSW_40_23-B</t>
  </si>
  <si>
    <t>CF11GPSW_64_24-C</t>
  </si>
  <si>
    <t>CF11GPSW_89_24-D</t>
  </si>
  <si>
    <t>CF11GPSW_90_25-D</t>
  </si>
  <si>
    <t>CF11GPSW_117_25-E</t>
  </si>
  <si>
    <t>CF11GPSW_143_25-F</t>
  </si>
  <si>
    <t>CF11GPSW_144_26-F</t>
  </si>
  <si>
    <t>CF11GPSW_170_27-G</t>
  </si>
  <si>
    <t>CF11GPSW_196_27-H</t>
  </si>
  <si>
    <t>CF11GPSW_221_28-I</t>
  </si>
  <si>
    <t>CF11GPSW_222_29-I</t>
  </si>
  <si>
    <t>CF11GPSW_246_28-J</t>
  </si>
  <si>
    <t>CF11GPSW_247_29-J</t>
  </si>
  <si>
    <t>CF11GPSW_270_30-K</t>
  </si>
  <si>
    <t>CF11GPSW_293_30-L</t>
  </si>
  <si>
    <t>CF11GPSW_41_24-B</t>
  </si>
  <si>
    <t>CF11GPSW_65_25-C</t>
  </si>
  <si>
    <t>CF11GPSW_66_26-C</t>
  </si>
  <si>
    <t>CF11GPSW_91_26-D</t>
  </si>
  <si>
    <t>CF11GPSW_118_26-E</t>
  </si>
  <si>
    <t>CF11GPSW_145_27-F</t>
  </si>
  <si>
    <t>CF11GPSW_171_28-G</t>
  </si>
  <si>
    <t>CF11GPSW_172_29-G</t>
  </si>
  <si>
    <t>CF11GPSW_197_28-H</t>
  </si>
  <si>
    <t>CF11GPSW_198_29-H</t>
  </si>
  <si>
    <t>CF11GPSW_223_30-I</t>
  </si>
  <si>
    <t>CF11GPSW_248_30-J</t>
  </si>
  <si>
    <t>CF11GPSW_271_31-K</t>
  </si>
  <si>
    <t>CF11GPSW_67_27-C</t>
  </si>
  <si>
    <t>CF11GPSW_92_27-D</t>
  </si>
  <si>
    <t>CF11GPSW_119_27-E</t>
  </si>
  <si>
    <t>CF11GPSW_120_28-E</t>
  </si>
  <si>
    <t>CF11GPSW_146_28-F</t>
  </si>
  <si>
    <t>CF11GPSW_147_29-F</t>
  </si>
  <si>
    <t>CF11GPSW_173_30-G</t>
  </si>
  <si>
    <t>CF11GPSW_199_30-H</t>
  </si>
  <si>
    <t>CF11GPSW_224_31-I</t>
  </si>
  <si>
    <t>CF11GPSW_93_28-D</t>
  </si>
  <si>
    <t>CF11GPSW_94_29-D</t>
  </si>
  <si>
    <t>CF11GPSW_121_29-E</t>
  </si>
  <si>
    <t>CF11GPSW_148_30-F</t>
  </si>
  <si>
    <t>CF11GPSW_174_31-G</t>
  </si>
  <si>
    <t>CF11GPWW_5_9-A</t>
  </si>
  <si>
    <t>CF11GPWW_26_9-B</t>
  </si>
  <si>
    <t>CF11GPWW_50_10-C</t>
  </si>
  <si>
    <t>CF11GPWW_76_11-D</t>
  </si>
  <si>
    <t>no sample</t>
  </si>
  <si>
    <t>CF11GPWW_103_11-E</t>
  </si>
  <si>
    <t>CF11GPWW_104_12-E</t>
  </si>
  <si>
    <t>CF11GPWW_130_12-F</t>
  </si>
  <si>
    <t>CF11GPWW_156_13-G</t>
  </si>
  <si>
    <t>CF11GPWW_157_14-G</t>
  </si>
  <si>
    <t>CF11GPWW_182_13-H</t>
  </si>
  <si>
    <t>CF11GPWW_183_14-H</t>
  </si>
  <si>
    <t>CF11GPWW_208_15-I</t>
  </si>
  <si>
    <t>CF11GPWW_232_14-J</t>
  </si>
  <si>
    <t>CF11GPWW_233_15-J</t>
  </si>
  <si>
    <t>CF11GPWW_256_16-K</t>
  </si>
  <si>
    <t>CF11GPWW_257_17-K</t>
  </si>
  <si>
    <t>CF11GPWW_279_16-L</t>
  </si>
  <si>
    <t>CF11GPWW_280_17-L</t>
  </si>
  <si>
    <t>CF11GPWW_305_17-M</t>
  </si>
  <si>
    <t>CF11GPWW_331_18-N</t>
  </si>
  <si>
    <t>CF11GPWW_355_18-O</t>
  </si>
  <si>
    <t>CF11GPWW_377_18-P</t>
  </si>
  <si>
    <t>CF11GPWW_378_19-P</t>
  </si>
  <si>
    <t>CF11GPWW_401_20-Q</t>
  </si>
  <si>
    <t>CF11GPWW_425_21-R</t>
  </si>
  <si>
    <t>CF11GPWW_6_10-A</t>
  </si>
  <si>
    <t>CF11GPWW_27_10-B</t>
  </si>
  <si>
    <t>CF11GPWW_51_11-C</t>
  </si>
  <si>
    <t>CF11GPWW_52_12-C</t>
  </si>
  <si>
    <t>CF11GPWW_77_12-D</t>
  </si>
  <si>
    <t>CF11GPWW_105_13-E</t>
  </si>
  <si>
    <t>CF11GPWW_131_13-F</t>
  </si>
  <si>
    <t>CF11GPWW_132_14-F</t>
  </si>
  <si>
    <t>CF11GPWW_158_15-G</t>
  </si>
  <si>
    <t>CF11GPWW_184_15-H</t>
  </si>
  <si>
    <t>CF11GPWW_209_16-I</t>
  </si>
  <si>
    <t>CF11GPWW_234_16-J</t>
  </si>
  <si>
    <t>CF11GPWW_306_18-M</t>
  </si>
  <si>
    <t>CF11GPWW_332_19-N</t>
  </si>
  <si>
    <t>CF11GPWW_356_19-O</t>
  </si>
  <si>
    <t>CF11GPWW_357_20-O</t>
  </si>
  <si>
    <t>CF11GPWW_379_20-P</t>
  </si>
  <si>
    <t>CF11GPWW_402_21-Q</t>
  </si>
  <si>
    <t>CF11GPWW_7_11-A</t>
  </si>
  <si>
    <t>CF11GPWW_8_12-A</t>
  </si>
  <si>
    <t>CF11GPWW_28_11-B</t>
  </si>
  <si>
    <t>CF11GPWW_29_12-B</t>
  </si>
  <si>
    <t>CF11GPWW_53_13-C</t>
  </si>
  <si>
    <t>CF11GPWW_78_13-D</t>
  </si>
  <si>
    <t>CF11GPWW_79_14-D</t>
  </si>
  <si>
    <t>CF11GPWW_106_14-E</t>
  </si>
  <si>
    <t>CF11GPWW_133_15-F</t>
  </si>
  <si>
    <t>CF11GPWW_159_16-G</t>
  </si>
  <si>
    <t>CF11GPWW_185_16-H</t>
  </si>
  <si>
    <t>CF11GPWW_210_17-I</t>
  </si>
  <si>
    <t>CF11GPWW_235_17-J</t>
  </si>
  <si>
    <t>CF11GPWW_258_18-K</t>
  </si>
  <si>
    <t>CF11GPWW_259_19-K</t>
  </si>
  <si>
    <t>CF11GPWW_281_18-L</t>
  </si>
  <si>
    <t>CF11GPWW_282_19-L</t>
  </si>
  <si>
    <t>CF11GPWW_308_19-M</t>
  </si>
  <si>
    <t>CF11GPWW_308_20-M</t>
  </si>
  <si>
    <t>CF11GPWW_333_20-N</t>
  </si>
  <si>
    <t>CF11GPWW_380_21-P</t>
  </si>
  <si>
    <t>CF11GPWW_381_22-P</t>
  </si>
  <si>
    <t>CF11GPWW_9_13-A</t>
  </si>
  <si>
    <t>CF11GPWW_30_13-B</t>
  </si>
  <si>
    <t>CF11GPWW_54_14-C</t>
  </si>
  <si>
    <t>CF11GPWW_80_15-D</t>
  </si>
  <si>
    <t>CF11GPWW_108_15-E</t>
  </si>
  <si>
    <t>CF11GPWW_134_16-F</t>
  </si>
  <si>
    <t>CF11GPWW_160_17-G</t>
  </si>
  <si>
    <t>CF11GPWW_186_17-H</t>
  </si>
  <si>
    <t>CF11GPWW_211_18-I</t>
  </si>
  <si>
    <t>CF11GPWW_212_19-I</t>
  </si>
  <si>
    <t>CF11GPWW_236_18-J</t>
  </si>
  <si>
    <t>CF11GPWW_260_20-K</t>
  </si>
  <si>
    <t>Combined</t>
  </si>
  <si>
    <t>CF11GPWW_283_20-L</t>
  </si>
  <si>
    <t>CF11GPWW_334_21-N</t>
  </si>
  <si>
    <t>CF11GPWW_335_22-N</t>
  </si>
  <si>
    <t>CF11GPWW_358_21-O</t>
  </si>
  <si>
    <t>CF11GPWW_359_22-O</t>
  </si>
  <si>
    <t>CF11GPWW_10_14-A</t>
  </si>
  <si>
    <t>CF11GPWW_31_14-B</t>
  </si>
  <si>
    <t>CF11GPWW_55_15-C</t>
  </si>
  <si>
    <t>CF11GPWW_56_16-C</t>
  </si>
  <si>
    <t>CF11GPWW_81_16-D</t>
  </si>
  <si>
    <t>CF11GPWW_108_16-E</t>
  </si>
  <si>
    <t>CF11GPWW_135_17-F</t>
  </si>
  <si>
    <t>CF11GPWW_161_18-G</t>
  </si>
  <si>
    <t>CF11GPWW_187_18-H</t>
  </si>
  <si>
    <t>CF11GPWW_188_19-H</t>
  </si>
  <si>
    <t>CF11GPWW_213_20-I</t>
  </si>
  <si>
    <t>CF11GPWW_237_19-J</t>
  </si>
  <si>
    <t>CF11GPWW_238_20-J</t>
  </si>
  <si>
    <t>CF11GPWW_261_21-K</t>
  </si>
  <si>
    <t>CF11GPWW_262_22-K</t>
  </si>
  <si>
    <t>CF11GPWW_284_21-L</t>
  </si>
  <si>
    <t>CF11GPWW_285_22-L</t>
  </si>
  <si>
    <t>CF11GPWW_309_21-M</t>
  </si>
  <si>
    <t>CF11GPWW_310_22-M</t>
  </si>
  <si>
    <t>CF11GPWW_336_23-N</t>
  </si>
  <si>
    <t>CF11GPWW_360_23-O</t>
  </si>
  <si>
    <t>CF11GPWW_11_15-A</t>
  </si>
  <si>
    <t>CF11GPWW_12_16-A</t>
  </si>
  <si>
    <t>CF11GPWW_32_15-B</t>
  </si>
  <si>
    <t>CF11GPWW_33_16-B</t>
  </si>
  <si>
    <t>CF11GPWW_57_17-C</t>
  </si>
  <si>
    <t>CF11GPWW_82_17-D</t>
  </si>
  <si>
    <t>CF11GPWW_109_17-E</t>
  </si>
  <si>
    <t>CF11GPWW_136_18-F</t>
  </si>
  <si>
    <t>CF11GPWW_137_19-F</t>
  </si>
  <si>
    <t>CF11GPWW_162_19-G</t>
  </si>
  <si>
    <t>CF11GPWW_163_20-G</t>
  </si>
  <si>
    <t>CF11GPWW_189_20-H</t>
  </si>
  <si>
    <t>CF11GPWW_214_21-I</t>
  </si>
  <si>
    <t>CF11GPWW_215_22-I</t>
  </si>
  <si>
    <t>CF11GPWW_239_21-J</t>
  </si>
  <si>
    <t>CF11GPWW_240_22-J</t>
  </si>
  <si>
    <t>CF11GPWW_263_23-K</t>
  </si>
  <si>
    <t>CF11GPWW_286_23-L</t>
  </si>
  <si>
    <t>CF11GPWW_311_23-M</t>
  </si>
  <si>
    <t>CF11GPWW_312_24-M</t>
  </si>
  <si>
    <t>CF11GPWW_337_24-N</t>
  </si>
  <si>
    <t>CF11GPWW_16_22-A</t>
  </si>
  <si>
    <t>CF11GPWW_38_21-B</t>
  </si>
  <si>
    <t>CF11GPWW_39_22-B</t>
  </si>
  <si>
    <t>CF11GPWW_63_23-C</t>
  </si>
  <si>
    <t>CF11GPWW_88_23-D</t>
  </si>
  <si>
    <t>CF11GPWW_115_23-E</t>
  </si>
  <si>
    <t>CF11GPWW_116_24-E</t>
  </si>
  <si>
    <t>CF11GPWW_142_24-F</t>
  </si>
  <si>
    <t>CF11GPWW_168_25-G</t>
  </si>
  <si>
    <t>CF11GPWW_169_26-G</t>
  </si>
  <si>
    <t>CF11GPWW_194_25-H</t>
  </si>
  <si>
    <t>CF11GPWW_195_26-H</t>
  </si>
  <si>
    <t>CF11GPWW_220_27-I</t>
  </si>
  <si>
    <t>CF11GPWW_245_27-J</t>
  </si>
  <si>
    <t>CF11GPWW_268_28-K</t>
  </si>
  <si>
    <t>CF11GPWW_269_29-K</t>
  </si>
  <si>
    <t>CF11GPWW_291_28-L</t>
  </si>
  <si>
    <t>CF11GPWW_292_29-L</t>
  </si>
  <si>
    <t>Received\FromDaveHugginsViaEmail_170801\Yields and Residue HY2011 112311.xls</t>
  </si>
  <si>
    <t>Received\FromDaveHugginsViaEmail_170801\Grid Points Yields and Residue 2010.xls</t>
  </si>
  <si>
    <t>ID2</t>
  </si>
  <si>
    <t>COLUMN</t>
  </si>
  <si>
    <t>ROW2</t>
  </si>
  <si>
    <t>EASTING</t>
  </si>
  <si>
    <t>NORTHING</t>
  </si>
  <si>
    <t>STRIP</t>
  </si>
  <si>
    <t>FIELD</t>
  </si>
  <si>
    <t>Crop</t>
  </si>
  <si>
    <t>Sample Type</t>
  </si>
  <si>
    <t>Grain Weight Wet (g)</t>
  </si>
  <si>
    <t>Grain Weight Dry (g)</t>
  </si>
  <si>
    <t>Yields (g/m2)</t>
  </si>
  <si>
    <t>Yield (lbs/ac)</t>
  </si>
  <si>
    <t>Yield (bu/ac)</t>
  </si>
  <si>
    <t>Protein</t>
  </si>
  <si>
    <t>Moisture</t>
  </si>
  <si>
    <t>Starch</t>
  </si>
  <si>
    <t>Gluten</t>
  </si>
  <si>
    <t>Test Weight</t>
  </si>
  <si>
    <t>GPHY12_SB_B5_10_14-A</t>
  </si>
  <si>
    <t>GPHY12_SB_B5_31_14-B</t>
  </si>
  <si>
    <t>GPHY12_SB_B5_55_15-C</t>
  </si>
  <si>
    <t>GPHY12_SB_B5_56_16-C</t>
  </si>
  <si>
    <t>GPHY12_SB_B5_81_16-D</t>
  </si>
  <si>
    <t>GPHY12_SB_B5_108_16-E</t>
  </si>
  <si>
    <t>GPHY12_SB_B5_135_17-F</t>
  </si>
  <si>
    <t>GPHY12_SB_B5_161_18-G</t>
  </si>
  <si>
    <t>GPHY12_SB_B5_187_18-H</t>
  </si>
  <si>
    <t>GPHY12_SB_B5_188_19-H</t>
  </si>
  <si>
    <t>GPHY12_SB_B5_213_20-I</t>
  </si>
  <si>
    <t>GPHY12_SB_B5_237_19-J</t>
  </si>
  <si>
    <t>GPHY12_SB_B5_238_20-J</t>
  </si>
  <si>
    <t>GPHY12_SB_B5_261_21-K</t>
  </si>
  <si>
    <t>GPHY12_SB_B5_262_22-K</t>
  </si>
  <si>
    <t>GPHY12_SB_B5_284_21-L</t>
  </si>
  <si>
    <t>GPHY12_SB_B5_285_22-L</t>
  </si>
  <si>
    <t>GPHY12_SB_B5_309_21-M</t>
  </si>
  <si>
    <t>GPHY12_SB_B5_310_22-M</t>
  </si>
  <si>
    <t>GPHY12_SB_B5_336_23-N</t>
  </si>
  <si>
    <t>GPHY12_SB_B5_360_23-O</t>
  </si>
  <si>
    <t>GPHY12_SL_B6_11_15-A</t>
  </si>
  <si>
    <t>SL</t>
  </si>
  <si>
    <t>GPHY12_SL_B6_12_16-A</t>
  </si>
  <si>
    <t>GPHY12_SL_B6_32_15-B</t>
  </si>
  <si>
    <t>GPHY12_SL_B6_33_16-B</t>
  </si>
  <si>
    <t>GPHY12_SL_B6_57_17-C</t>
  </si>
  <si>
    <t>GPHY12_SL_B6_82_17-D</t>
  </si>
  <si>
    <t>GPHY12_SL_B6_109_17-E</t>
  </si>
  <si>
    <t>GPHY12_SL_B6_136_18-F</t>
  </si>
  <si>
    <t>GPHY12_SL_B6_137_19-F</t>
  </si>
  <si>
    <t>GPHY12_SL_B6_162_19-G</t>
  </si>
  <si>
    <t>GPHY12_SL_B6_163_20-G</t>
  </si>
  <si>
    <t>GPHY12_SL_B6_189_20-H</t>
  </si>
  <si>
    <t>GPHY12_SL_B6_214_21-I</t>
  </si>
  <si>
    <t>GPHY12_SL_B6_215_22-I</t>
  </si>
  <si>
    <t>GPHY12_SL_B6_239_21-J</t>
  </si>
  <si>
    <t>GPHY12_SL_B6_240_22-J</t>
  </si>
  <si>
    <t>GPHY12_SL_B6_263_23-K</t>
  </si>
  <si>
    <t>GPHY12_SL_B6_286_23-L</t>
  </si>
  <si>
    <t>GPHY12_SL_B6_311_23-M</t>
  </si>
  <si>
    <t>GPHY12_SL_B6_312_24-M</t>
  </si>
  <si>
    <t>GPHY12_SL_B6_337_24-N</t>
  </si>
  <si>
    <t>GPHY12_SL_C1_13_17-A</t>
  </si>
  <si>
    <t>GPHY12_SL_C1_34_17-B</t>
  </si>
  <si>
    <t>GPHY12_SL_C1_58_18-C</t>
  </si>
  <si>
    <t>GPHY12_SL_C1_83_18-D</t>
  </si>
  <si>
    <t>GPHY12_SL_C1_84_19-D</t>
  </si>
  <si>
    <t>GPHY12_SL_C1_110_18-E</t>
  </si>
  <si>
    <t>GPHY12_SL_C1_111_19-E</t>
  </si>
  <si>
    <t>GPHY12_SL_C1_138_20-F</t>
  </si>
  <si>
    <t>GPHY12_SL_C1_164_21-G</t>
  </si>
  <si>
    <t>GPHY12_SL_C1_165_22-G</t>
  </si>
  <si>
    <t>GPHY12_SL_C1_190_21-H</t>
  </si>
  <si>
    <t>GPHY12_SL_C1_191_22-H</t>
  </si>
  <si>
    <t>GPHY12_SL_C1_216_23-I</t>
  </si>
  <si>
    <t>GPHY12_SL_C1_241_23-J</t>
  </si>
  <si>
    <t>GPHY12_SL_C1_264_24-K</t>
  </si>
  <si>
    <t>GPHY12_SL_C1_287_24-L</t>
  </si>
  <si>
    <t>GPHY12_SL_C1_313_25-M</t>
  </si>
  <si>
    <t>GPHY12_SL_C1_338_25-N</t>
  </si>
  <si>
    <t>GPHY12_SL_C4_16_22-A</t>
  </si>
  <si>
    <t>GPHY12_SL_C4_38_21-B</t>
  </si>
  <si>
    <t>GPHY12_SL_C4_39_22-B</t>
  </si>
  <si>
    <t>GPHY12_SL_C4_63_23-C</t>
  </si>
  <si>
    <t>GPHY12_SL_C4_88_23-D</t>
  </si>
  <si>
    <t>GPHY12_SL_C4_115_23-E</t>
  </si>
  <si>
    <t>GPHY12_SL_C4_116_24-E</t>
  </si>
  <si>
    <t>GPHY12_SL_C4_142_24-F</t>
  </si>
  <si>
    <t>GPHY12_SL_C4_168_25-G</t>
  </si>
  <si>
    <t>GPHY12_SL_C4_169_26-G</t>
  </si>
  <si>
    <t>GPHY12_SL_C4_194_25-H</t>
  </si>
  <si>
    <t>GPHY12_SL_C4_195_26-H</t>
  </si>
  <si>
    <t>GPHY12_SL_C4_220_27-I</t>
  </si>
  <si>
    <t>GPHY12_SL_C4_245_27-J</t>
  </si>
  <si>
    <t>GPHY12_SL_C4_268_28-K</t>
  </si>
  <si>
    <t>GPHY12_SL_C4_269_29-K</t>
  </si>
  <si>
    <t>GPHY12_SL_C4_291_28-L</t>
  </si>
  <si>
    <t>GPHY12_SL_C4_292_29-L</t>
  </si>
  <si>
    <t>GPHY12_SL_C5_17_23-A</t>
  </si>
  <si>
    <t>GPHY12_SL_C5_40_23-B</t>
  </si>
  <si>
    <t>GPHY12_SL_C5_64_24-C</t>
  </si>
  <si>
    <t>GPHY12_SL_C5_89_24-D</t>
  </si>
  <si>
    <t>GPHY12_SL_C5_90_25-D</t>
  </si>
  <si>
    <t>GPHY12_SL_C5_117_25-E</t>
  </si>
  <si>
    <t>GPHY12_SL_C5_143_25-F</t>
  </si>
  <si>
    <t>GPHY12_SL_C5_144_26-F</t>
  </si>
  <si>
    <t>GPHY12_SL_C5_170_27-G</t>
  </si>
  <si>
    <t>GPHY12_SL_C5_196_27-H</t>
  </si>
  <si>
    <t>GPHY12_SL_C5_221_28-I</t>
  </si>
  <si>
    <t>GPHY12_SL_C5_222_29-I</t>
  </si>
  <si>
    <t>GPHY12_SL_C5_246_28-J</t>
  </si>
  <si>
    <t>GPHY12_SL_C5_247_29-J</t>
  </si>
  <si>
    <t>GPHY12_SL_C5_270_30-K</t>
  </si>
  <si>
    <t>GPHY12_SL_C5_293_30-L</t>
  </si>
  <si>
    <t>GPHY12_SL_C6_41_24-B</t>
  </si>
  <si>
    <t>GPHY12_SL_C6_65_25-C</t>
  </si>
  <si>
    <t>GPHY12_SL_C6_66_26-C</t>
  </si>
  <si>
    <t>GPHY12_SL_C6_91_26-D</t>
  </si>
  <si>
    <t>GPHY12_SL_C6_118_26-E</t>
  </si>
  <si>
    <t>GPHY12_SL_C6_145_27-F</t>
  </si>
  <si>
    <t>GPHY12_SL_C6_171_28-G</t>
  </si>
  <si>
    <t>GPHY12_SL_C6_172_29-G</t>
  </si>
  <si>
    <t>GPHY12_SL_C6_197_28-H</t>
  </si>
  <si>
    <t>GPHY12_SL_C6_198_29-H</t>
  </si>
  <si>
    <t>GPHY12_SL_C6_223_30-I</t>
  </si>
  <si>
    <t>GPHY12_SL_C6_248_30-J</t>
  </si>
  <si>
    <t>GPHY12_SL_C6_271_31-K</t>
  </si>
  <si>
    <t>GPHY12_SL_C7_67_27-C</t>
  </si>
  <si>
    <t>GPHY12_SL_C7_92_27-D</t>
  </si>
  <si>
    <t>GPHY12_SL_C7_119_27-E</t>
  </si>
  <si>
    <t>GPHY12_SL_C7_120_28-E</t>
  </si>
  <si>
    <t>GPHY12_SL_C7_146_28-F</t>
  </si>
  <si>
    <t>GPHY12_SL_C7_147_29-F</t>
  </si>
  <si>
    <t>GPHY12_SL_C7_173_30-G</t>
  </si>
  <si>
    <t>GPHY12_SL_C7_199_30-H</t>
  </si>
  <si>
    <t>GPHY12_SL_C7_224_31-I</t>
  </si>
  <si>
    <t>GPHY12_SL_C8_93_28-D</t>
  </si>
  <si>
    <t>GPHY12_SL_C8_94_29-D</t>
  </si>
  <si>
    <t>GPHY12_SL_C8_121_29-E</t>
  </si>
  <si>
    <t>GPHY12_SL_C8_148_30-F</t>
  </si>
  <si>
    <t>GPHY12_SL_C8_174_31-G</t>
  </si>
  <si>
    <t>GPHY12_SW_B1_5_9-A</t>
  </si>
  <si>
    <t>GPHY12_SW_B1_26_9-B</t>
  </si>
  <si>
    <t>GPHY12_SW_B1_50_10-C</t>
  </si>
  <si>
    <t>GPHY12_SW_B1_76_11-D</t>
  </si>
  <si>
    <t>GPHY12_SW_B1_103_11-E</t>
  </si>
  <si>
    <t>mice</t>
  </si>
  <si>
    <t>GPHY12_SW_B1_104_12-E</t>
  </si>
  <si>
    <t>GPHY12_SW_B1_130_12-F</t>
  </si>
  <si>
    <t>GPHY12_SW_B1_156_13-G</t>
  </si>
  <si>
    <t>GPHY12_SW_B1_157_14-G</t>
  </si>
  <si>
    <t>GPHY12_SW_B1_182_13-H</t>
  </si>
  <si>
    <t>GPHY12_SW_B1_183_14-H</t>
  </si>
  <si>
    <t>GPHY12_SW_B1_208_15-I</t>
  </si>
  <si>
    <t>GPHY12_SW_B1_232_14-J</t>
  </si>
  <si>
    <t>GPHY12_SW_B1_233_15-J</t>
  </si>
  <si>
    <t>GPHY12_SW_B1_256_16-K</t>
  </si>
  <si>
    <t>GPHY12_SW_B1_257_17-K</t>
  </si>
  <si>
    <t>GPHY12_SW_B1_279_16-L</t>
  </si>
  <si>
    <t>GPHY12_SW_B1_280_17-L</t>
  </si>
  <si>
    <t>GPHY12_SW_B1_305_17-M</t>
  </si>
  <si>
    <t>GPHY12_SW_B1_331_18-N</t>
  </si>
  <si>
    <t>GPHY12_SW_B1_355_18-O</t>
  </si>
  <si>
    <t>GPHY12_SW_B1_377_18-P</t>
  </si>
  <si>
    <t>GPHY12_SW_B1_378_19-P</t>
  </si>
  <si>
    <t>GPHY12_SW_B1_401_20-Q</t>
  </si>
  <si>
    <t>GPHY12_SW_B1_425_21-R</t>
  </si>
  <si>
    <t>GPHY12_SW_B2_6_10-A</t>
  </si>
  <si>
    <t>GPHY12_SW_B2_27_10-B</t>
  </si>
  <si>
    <t>GPHY12_SW_B2_51_11-C</t>
  </si>
  <si>
    <t>GPHY12_SW_B2_52_12-C</t>
  </si>
  <si>
    <t>GPHY12_SW_B2_77_12-D</t>
  </si>
  <si>
    <t>GPHY12_SW_B2_105_13-E</t>
  </si>
  <si>
    <t>GPHY12_SW_B2_131_13-F</t>
  </si>
  <si>
    <t>GPHY12_SW_B2_132_14-F</t>
  </si>
  <si>
    <t>GPHY12_SW_B2_158_15-G</t>
  </si>
  <si>
    <t>not enough sample</t>
  </si>
  <si>
    <t>GPHY12_SW_B2_184_15-H</t>
  </si>
  <si>
    <t>GPHY12_SW_B2_209_16-I</t>
  </si>
  <si>
    <t>GPHY12_SW_B2_234_16-J</t>
  </si>
  <si>
    <t>GPHY12_SW_B2_306_18-M</t>
  </si>
  <si>
    <t>GPHY12_SW_B2_332_19-N</t>
  </si>
  <si>
    <t>GPHY12_SW_B2_356_19-O</t>
  </si>
  <si>
    <t>GPHY12_SW_B2_357_20-O</t>
  </si>
  <si>
    <t>GPHY12_SW_B2_379_20-P</t>
  </si>
  <si>
    <t>GPHY12_SW_B2_402_21-Q</t>
  </si>
  <si>
    <t>GPHY12_SW_B3_7_11-A</t>
  </si>
  <si>
    <t>GPHY12_SW_B3_8_12-A</t>
  </si>
  <si>
    <t>GPHY12_SW_B3_28_11-B</t>
  </si>
  <si>
    <t>GPHY12_SW_B3_29_12-B</t>
  </si>
  <si>
    <t>GPHY12_SW_B3_53_13-C</t>
  </si>
  <si>
    <t>GPHY12_SW_B3_78_13-D</t>
  </si>
  <si>
    <t>GPHY12_SW_B3_79_14-D</t>
  </si>
  <si>
    <t>GPHY12_SW_B3_106_14-E</t>
  </si>
  <si>
    <t>GPHY12_SW_B3_133_15-F</t>
  </si>
  <si>
    <t>GPHY12_SW_B3_159_16-G</t>
  </si>
  <si>
    <t>GPHY12_SW_B3_185_16-H</t>
  </si>
  <si>
    <t>GPHY12_SW_B3_210_17-I</t>
  </si>
  <si>
    <t>GPHY12_SW_B3_235_17-J</t>
  </si>
  <si>
    <t>GPHY12_SW_B3_258_18-K</t>
  </si>
  <si>
    <t>GPHY12_SW_B3_259_19-K</t>
  </si>
  <si>
    <t>GPHY12_SW_B3_281_18-L</t>
  </si>
  <si>
    <t>GPHY12_SW_B3_282_19-L</t>
  </si>
  <si>
    <t>GPHY12_SW_B3_307_19-M</t>
  </si>
  <si>
    <t>GPHY12_SW_B3_308_20-M</t>
  </si>
  <si>
    <t>GPHY12_SW_B3_333_20-N</t>
  </si>
  <si>
    <t>GPHY12_SW_B3_380_21-P</t>
  </si>
  <si>
    <t>GPHY12_SW_B3_381_22-P</t>
  </si>
  <si>
    <t>GPHY12_SW_C2_35_18-B</t>
  </si>
  <si>
    <t>GPHY12_SW_C2_36_19-B</t>
  </si>
  <si>
    <t>GPHY12_SW_C2_59_19-C</t>
  </si>
  <si>
    <t>GPHY12_SW_C2_60_20-C</t>
  </si>
  <si>
    <t>GPHY12_SW_C2_85_20-D</t>
  </si>
  <si>
    <t>GPHY12_SW_C2_112_20-E</t>
  </si>
  <si>
    <t>GPHY12_SW_C2_139_21-F</t>
  </si>
  <si>
    <t>GPHY12_SW_C2_140_22-F</t>
  </si>
  <si>
    <t>GPHY12_SW_C2_166_23-G</t>
  </si>
  <si>
    <t>GPHY12_SW_C2_192_23-H</t>
  </si>
  <si>
    <t>GPHY12_SW_C2_217_24-I</t>
  </si>
  <si>
    <t>GPHY12_SW_C2_242_24-J</t>
  </si>
  <si>
    <t>GPHY12_SW_C2_265_25-K</t>
  </si>
  <si>
    <t>GPHY12_SW_C2_266_26-K</t>
  </si>
  <si>
    <t>GPHY12_SW_C2_288_25-L</t>
  </si>
  <si>
    <t>GPHY12_SW_C2_289_26-L</t>
  </si>
  <si>
    <t>GPHY12_SW_C2_314_26-M</t>
  </si>
  <si>
    <t>GPHY12_SW_C2_315_27-M</t>
  </si>
  <si>
    <t>GPHY12_SW_C3_14_19-A</t>
  </si>
  <si>
    <t>GPHY12_SW_C3_15_20-A</t>
  </si>
  <si>
    <t>GPHY12_SW_C3_37_20-B</t>
  </si>
  <si>
    <t>GPHY12_SW_C3_61_21-C</t>
  </si>
  <si>
    <t>GPHY12_SW_C3_62_22-C</t>
  </si>
  <si>
    <t>GPHY12_SW_C3_86_21-D</t>
  </si>
  <si>
    <t>GPHY12_SW_C3_87_22-D</t>
  </si>
  <si>
    <t>GPHY12_SW_C3_113_21-E</t>
  </si>
  <si>
    <t>GPHY12_SW_C3_114_22-E</t>
  </si>
  <si>
    <t>GPHY12_SW_C3_141_23-F</t>
  </si>
  <si>
    <t>GPHY12_SW_C3_167_24-G</t>
  </si>
  <si>
    <t>GPHY12_SW_C3_193_24-H</t>
  </si>
  <si>
    <t>GPHY12_SW_C3_218_25-I</t>
  </si>
  <si>
    <t>GPHY12_SW_C3_219_26-I</t>
  </si>
  <si>
    <t>GPHY12_SW_C3_243_25-J</t>
  </si>
  <si>
    <t>GPHY12_SW_C3_244_26-J</t>
  </si>
  <si>
    <t>GPHY12_SW_C3_267_27-K</t>
  </si>
  <si>
    <t>GPHY12_SW_C3_290_27-L</t>
  </si>
  <si>
    <t>GPHY12_SW_C3_316_28-M</t>
  </si>
  <si>
    <t>GPHY12_WW_A1_18_1-B</t>
  </si>
  <si>
    <t>GPHY12_WW_A1_42_2-C</t>
  </si>
  <si>
    <t>GPHY12_WW_A1_43_3-C</t>
  </si>
  <si>
    <t>GPHY12_WW_A1_68_3-D</t>
  </si>
  <si>
    <t>GPHY12_WW_A1_95_3-E</t>
  </si>
  <si>
    <t>GPHY12_WW_A1_96_4-E</t>
  </si>
  <si>
    <t>GPHY12_WW_A1_122_4-F</t>
  </si>
  <si>
    <t>GPHY12_WW_A1_123_5-F</t>
  </si>
  <si>
    <t>GPHY12_WW_A1_149_6-G</t>
  </si>
  <si>
    <t>GPHY12_WW_A1_175_6-H</t>
  </si>
  <si>
    <t>GPHY12_WW_A1_176_7-H</t>
  </si>
  <si>
    <t>GPHY12_WW_A1_200_7-I</t>
  </si>
  <si>
    <t>GPHY12_WW_A1_201_8-I</t>
  </si>
  <si>
    <t>GPHY12_WW_A1_225_7-J</t>
  </si>
  <si>
    <t>GPHY12_WW_A1_249_9-K</t>
  </si>
  <si>
    <t>GPHY12_WW_A1_272_9-L</t>
  </si>
  <si>
    <t>GPHY12_WW_A1_297_9-M</t>
  </si>
  <si>
    <t>GPHY12_WW_A1_298_10-M</t>
  </si>
  <si>
    <t>GPHY12_WW_A1_323_10-N</t>
  </si>
  <si>
    <t>GPHY12_WW_A1_348_11-O</t>
  </si>
  <si>
    <t>GPHY12_WW_A1_371_12-P</t>
  </si>
  <si>
    <t>GPHY12_WW_A2_19_2-B</t>
  </si>
  <si>
    <t>GPHY12_WW_A2_20_3-B</t>
  </si>
  <si>
    <t>GPHY12_WW_A2_44_4-C</t>
  </si>
  <si>
    <t>GPHY12_WW_A2_69_4-D</t>
  </si>
  <si>
    <t>GPHY12_WW_A2_70_5-D</t>
  </si>
  <si>
    <t>GPHY12_WW_A2_97_5-E</t>
  </si>
  <si>
    <t>GPHY12_WW_A2_124_6-F</t>
  </si>
  <si>
    <t>GPHY12_WW_A2_150_7-G</t>
  </si>
  <si>
    <t>GPHY12_WW_A2_177_8-H</t>
  </si>
  <si>
    <t>GPHY12_WW_A2_202_9-I</t>
  </si>
  <si>
    <t>GPHY12_WW_A2_226_8-J</t>
  </si>
  <si>
    <t>GPHY12_WW_A2_250_10-K</t>
  </si>
  <si>
    <t>GPHY12_WW_A2_273_10-L</t>
  </si>
  <si>
    <t>GPHY12_WW_A2_299_11-M</t>
  </si>
  <si>
    <t>GPHY12_WW_A2_324_11-N</t>
  </si>
  <si>
    <t>GPHY12_WW_A2_325_12-N</t>
  </si>
  <si>
    <t>GPHY12_WW_A2_349_12-O</t>
  </si>
  <si>
    <t>GPHY12_WW_A2_372_13-P</t>
  </si>
  <si>
    <t>GPHY12_WW_A2_394_13-Q</t>
  </si>
  <si>
    <t>GPHY12_WW_A2_395_14-Q</t>
  </si>
  <si>
    <t>GPHY12_WW_A2_419_15-R</t>
  </si>
  <si>
    <t>GPHY12_WW_A3_21_4-B</t>
  </si>
  <si>
    <t>GPHY12_WW_A3_45_5-C</t>
  </si>
  <si>
    <t>GPHY12_WW_A3_46_6-C</t>
  </si>
  <si>
    <t>GPHY12_WW_A3_71_6-D</t>
  </si>
  <si>
    <t>GPHY12_WW_A3_98_6-E</t>
  </si>
  <si>
    <t>GPHY12_WW_A3_99_7-E</t>
  </si>
  <si>
    <t>GPHY12_WW_A3_125_7-F</t>
  </si>
  <si>
    <t>GPHY12_WW_A3_151_8-G</t>
  </si>
  <si>
    <t>GPHY12_WW_A3_178_9-H</t>
  </si>
  <si>
    <t>GPHY12_WW_A3_203_10-I</t>
  </si>
  <si>
    <t>GPHY12_WW_A3_227_9-J</t>
  </si>
  <si>
    <t>GPHY12_WW_A3_228_10-J</t>
  </si>
  <si>
    <t>GPHY12_WW_A3_251_11-K</t>
  </si>
  <si>
    <t>GPHY12_WW_A3_274_11-L</t>
  </si>
  <si>
    <t>GPHY12_WW_A3_275_12-L</t>
  </si>
  <si>
    <t>GPHY12_WW_A3_300_12-M</t>
  </si>
  <si>
    <t>GPHY12_WW_A3_326_13-N</t>
  </si>
  <si>
    <t>GPHY12_WW_A3_350_13-O</t>
  </si>
  <si>
    <t>GPHY12_WW_A3_373_14-P</t>
  </si>
  <si>
    <t>GPHY12_WW_A3_396_15-Q</t>
  </si>
  <si>
    <t>GPHY12_WW_A3_420_16-R</t>
  </si>
  <si>
    <t>GPHY12_WW_A4_1_5-A</t>
  </si>
  <si>
    <t>GPHY12_WW_A4_22_5-B</t>
  </si>
  <si>
    <t>GPHY12_WW_A4_23_6-B</t>
  </si>
  <si>
    <t>GPHY12_WW_A4_47_7-C</t>
  </si>
  <si>
    <t>GPHY12_WW_A4_72_7-D</t>
  </si>
  <si>
    <t>GPHY12_WW_A4_73_8-D</t>
  </si>
  <si>
    <t>GPHY12_WW_A4_100_8-E</t>
  </si>
  <si>
    <t>GPHY12_WW_A4_126_8-F</t>
  </si>
  <si>
    <t>GPHY12_WW_A4_152_9-G</t>
  </si>
  <si>
    <t>GPHY12_WW_A4_153_10-G</t>
  </si>
  <si>
    <t>GPHY12_WW_A4_179_10-H</t>
  </si>
  <si>
    <t>GPHY12_WW_A4_204_11-I</t>
  </si>
  <si>
    <t>GPHY12_WW_A4_229_11-J</t>
  </si>
  <si>
    <t>GPHY12_WW_A4_252_12-K</t>
  </si>
  <si>
    <t>GPHY12_WW_A4_253_13-K</t>
  </si>
  <si>
    <t>GPHY12_WW_A4_276_13-L</t>
  </si>
  <si>
    <t>GPHY12_WW_A4_301_13-M</t>
  </si>
  <si>
    <t>GPHY12_WW_A4_327_14-N</t>
  </si>
  <si>
    <t>GPHY12_WW_A4_351_14-O</t>
  </si>
  <si>
    <t>GPHY12_WW_A4_374_15-P</t>
  </si>
  <si>
    <t>GPHY12_WW_A4_397_16-Q</t>
  </si>
  <si>
    <t>GPHY12_WW_A4_398_17-Q</t>
  </si>
  <si>
    <t>GPHY12_WW_A4_421_17-R</t>
  </si>
  <si>
    <t>GPHY12_WW_A5_2_6-A</t>
  </si>
  <si>
    <t>GPHY12_WW_A5_3_7-A</t>
  </si>
  <si>
    <t>GPHY12_WW_A5_24_7-B</t>
  </si>
  <si>
    <t>GPHY12_WW_A5_48_8-C</t>
  </si>
  <si>
    <t>GPHY12_WW_A5_101_9-E</t>
  </si>
  <si>
    <t>GPHY12_WW_A5_127_9-F</t>
  </si>
  <si>
    <t>GPHY12_WW_A5_128_10-F</t>
  </si>
  <si>
    <t>GPHY12_WW_A5_154_11-G</t>
  </si>
  <si>
    <t>GPHY12_WW_A5_180_11-H</t>
  </si>
  <si>
    <t>GPHY12_WW_A5_205_12-I</t>
  </si>
  <si>
    <t>GPHY12_WW_A5_230_12-J</t>
  </si>
  <si>
    <t>GPHY12_WW_A5_254_14-K</t>
  </si>
  <si>
    <t>GPHY12_WW_A5_277_14-L</t>
  </si>
  <si>
    <t>GPHY12_WW_A5_302_14-M</t>
  </si>
  <si>
    <t>GPHY12_WW_A5_328_15-N</t>
  </si>
  <si>
    <t>GPHY12_WW_A5_352_15-O</t>
  </si>
  <si>
    <t>GPHY12_WW_A5_353_16-O</t>
  </si>
  <si>
    <t>GPHY12_WW_A5_375_16-P</t>
  </si>
  <si>
    <t>GPHY12_WW_A5_376_17-P</t>
  </si>
  <si>
    <t>GPHY12_WW_A5_422_18-R</t>
  </si>
  <si>
    <t>GPHY12_WW_A6_4_8-A</t>
  </si>
  <si>
    <t>Mice</t>
  </si>
  <si>
    <t>GPHY12_WW_A6_25_8-B</t>
  </si>
  <si>
    <t>GPHY12_WW_A6_49_9-C</t>
  </si>
  <si>
    <t>GPHY12_WW_A6_74_9-D</t>
  </si>
  <si>
    <t>GPHY12_WW_A6_75_10-D</t>
  </si>
  <si>
    <t>GPHY12_WW_A6_102_10-E</t>
  </si>
  <si>
    <t>GPHY12_WW_A6_129_11-F</t>
  </si>
  <si>
    <t>GPHY12_WW_A6_155_12-G</t>
  </si>
  <si>
    <t>GPHY12_WW_A6_181_12-H</t>
  </si>
  <si>
    <t>GPHY12_WW_A6_206_13-I</t>
  </si>
  <si>
    <t>GPHY12_WW_A6_207_14-I</t>
  </si>
  <si>
    <t>GPHY12_WW_A6_231_13-J</t>
  </si>
  <si>
    <t>GPHY12_WW_A6_255_15-K</t>
  </si>
  <si>
    <t>GPHY12_WW_A6_278_15-L</t>
  </si>
  <si>
    <t>GPHY12_WW_A6_303_15-M</t>
  </si>
  <si>
    <t>GPHY12_WW_A6_304_16-M</t>
  </si>
  <si>
    <t>GPHY12_WW_A6_329_16-N</t>
  </si>
  <si>
    <t>GPHY12_WW_A6_330_17-N</t>
  </si>
  <si>
    <t>GPHY12_WW_A6_354_17-O</t>
  </si>
  <si>
    <t>GPHY12_WW_A6_399_18-Q</t>
  </si>
  <si>
    <t>GPHY12_WW_A6_400_19-Q</t>
  </si>
  <si>
    <t>GPHY12_WW_A6_423_19-R</t>
  </si>
  <si>
    <t>GPHY12_WW_A6_424_20-R</t>
  </si>
  <si>
    <t>GPHY12_WW_B4_9_13-A</t>
  </si>
  <si>
    <t>GPHY12_WW_B4_30_13-B</t>
  </si>
  <si>
    <t>GPHY12_WW_B4_54_14-C</t>
  </si>
  <si>
    <t>GPHY12_WW_B4_80_15-D</t>
  </si>
  <si>
    <t>GPHY12_WW_B4_107_15-E</t>
  </si>
  <si>
    <t>GPHY12_WW_B4_134_16-F</t>
  </si>
  <si>
    <t>GPHY12_WW_B4_160_17-G</t>
  </si>
  <si>
    <t>GPHY12_WW_B4_186_17-H</t>
  </si>
  <si>
    <t>GPHY12_WW_B4_211_18-I</t>
  </si>
  <si>
    <t>GPHY12_WW_B4_212_19-I</t>
  </si>
  <si>
    <t>GPHY12_WW_B4_236_18-J</t>
  </si>
  <si>
    <t>GPHY12_WW_B4_260_20-K</t>
  </si>
  <si>
    <t>GPHY12_WW_B4_283_20-L</t>
  </si>
  <si>
    <t>GPHY12_WW_B4_334_21-N</t>
  </si>
  <si>
    <t>GPHY12_WW_B4_335_22-N</t>
  </si>
  <si>
    <t>GPHY12_WW_B4_358_21-O</t>
  </si>
  <si>
    <t>GPHY12_WW_B4_359_22-O</t>
  </si>
  <si>
    <t>YieldCount</t>
  </si>
  <si>
    <t>Received\FromDaveHugginsViaEmail_170801\Yields and Residue 2012 011513.xlsx</t>
  </si>
  <si>
    <t>CAF HY 2013 WINTER WHEAT GRID POINTS</t>
  </si>
  <si>
    <t>Sample</t>
  </si>
  <si>
    <t>Gross Wt. + Bag (g)</t>
  </si>
  <si>
    <t>Total Bag Wt. (g)</t>
  </si>
  <si>
    <t>Net Wt. (g)</t>
  </si>
  <si>
    <t>Grain Yield + Bag (g)</t>
  </si>
  <si>
    <t>Grain Bag Wt. (g)</t>
  </si>
  <si>
    <t>Grain Net Wt. (g)</t>
  </si>
  <si>
    <t>WGlutDM</t>
  </si>
  <si>
    <t>Test Wt</t>
  </si>
  <si>
    <t>Notes</t>
  </si>
  <si>
    <t>CF13GPWW_110_18-E</t>
  </si>
  <si>
    <t>N/A</t>
  </si>
  <si>
    <t>CF13GPWW_111_19-E</t>
  </si>
  <si>
    <t>CF13GPWW_112_20-E</t>
  </si>
  <si>
    <t>CF13GPWW_113_21-E</t>
  </si>
  <si>
    <t>CF13GPWW_114_22-E</t>
  </si>
  <si>
    <t>CF13GPWW_115_23-E</t>
  </si>
  <si>
    <t>CF13GPWW_116_24-E</t>
  </si>
  <si>
    <t>CF13GPWW_117_25-E</t>
  </si>
  <si>
    <t>CF13GPWW_118_26-E</t>
  </si>
  <si>
    <t>CF13GPWW_119_27-E</t>
  </si>
  <si>
    <t>CF13GPWW_120_28-E</t>
  </si>
  <si>
    <t>CF13GPWW_121_29-E</t>
  </si>
  <si>
    <t>CF13GPWW_122_5-F</t>
  </si>
  <si>
    <t>insufficient sample</t>
  </si>
  <si>
    <t>CF13GPWW_13_17-A</t>
  </si>
  <si>
    <t>CF13GPWW_138_20-F</t>
  </si>
  <si>
    <t>CF13GPWW_139_21-F</t>
  </si>
  <si>
    <t>CF13GPWW_14_19-A</t>
  </si>
  <si>
    <t>CF13GPWW_140_22-F</t>
  </si>
  <si>
    <t>CF13GPWW_141_23-F</t>
  </si>
  <si>
    <t>CF13GPWW_142_24-F</t>
  </si>
  <si>
    <t>CF13GPWW_143_25-F</t>
  </si>
  <si>
    <t>CF13GPWW_144_26-F</t>
  </si>
  <si>
    <t>CF13GPWW_145_27-F</t>
  </si>
  <si>
    <t>CF13GPWW_146_28-F</t>
  </si>
  <si>
    <t>CF13GPWW_147_29-F</t>
  </si>
  <si>
    <t>Lost small amount; thesher not working well</t>
  </si>
  <si>
    <t>CF13GPWW_148_30-F</t>
  </si>
  <si>
    <t>CF13GPWW_148_6-G</t>
  </si>
  <si>
    <t>CF13GPWW_15_20-A</t>
  </si>
  <si>
    <t>CF13GPWW_16_22-A</t>
  </si>
  <si>
    <t>CF13GPWW_164_21-G</t>
  </si>
  <si>
    <t>**</t>
  </si>
  <si>
    <t>CF13GPWW_165_22-G</t>
  </si>
  <si>
    <t>CF13GPWW_166_23-G</t>
  </si>
  <si>
    <t>CF13GPWW_167_24-G</t>
  </si>
  <si>
    <t>CF13GPWW_168_25-G</t>
  </si>
  <si>
    <t>CF13GPWW_169_26-G</t>
  </si>
  <si>
    <t>CF13GPWW_17_23-A</t>
  </si>
  <si>
    <t>CF13GPWW_170_27-G</t>
  </si>
  <si>
    <t>CF13GPWW_171_28-G</t>
  </si>
  <si>
    <t>CF13GPWW_172_29-G</t>
  </si>
  <si>
    <t>CF13GPWW_173_30-G</t>
  </si>
  <si>
    <t>CF13GPWW_174_31-G</t>
  </si>
  <si>
    <t>CF13GPWW_174_6-H</t>
  </si>
  <si>
    <t>CF13GPWW_175_7-H</t>
  </si>
  <si>
    <t>CF13GPWW_190_21-H</t>
  </si>
  <si>
    <t>CF13GPWW_191_22-H</t>
  </si>
  <si>
    <t>CF13GPWW_192_23-H</t>
  </si>
  <si>
    <t>CF13GPWW_193_24-H</t>
  </si>
  <si>
    <t>CF13GPWW_194_25-H</t>
  </si>
  <si>
    <t>CF13GPWW_195_26-H</t>
  </si>
  <si>
    <t>CF13GPWW_196_27-H</t>
  </si>
  <si>
    <t>CF13GPWW_197_28-H</t>
  </si>
  <si>
    <t>CF13GPWW_198_29-H</t>
  </si>
  <si>
    <t>CF13GPWW_199_30-H</t>
  </si>
  <si>
    <t>CF13GPWW_200_8-I</t>
  </si>
  <si>
    <t>CF13GPWW_216_23-I</t>
  </si>
  <si>
    <t>CF13GPWW_217_24-I</t>
  </si>
  <si>
    <t>CF13GPWW_218_25-I</t>
  </si>
  <si>
    <t>CF13GPWW_219_26-I</t>
  </si>
  <si>
    <t>CF13GPWW_220_27-I</t>
  </si>
  <si>
    <t>CF13GPWW_221_28-I</t>
  </si>
  <si>
    <t>CF13GPWW_222_29-I</t>
  </si>
  <si>
    <t>CF13GPWW_223_30-I</t>
  </si>
  <si>
    <t>CF13GPWW_224_31-I</t>
  </si>
  <si>
    <t>CF13GPWW_241_23-J</t>
  </si>
  <si>
    <t>CF13GPWW_242_24-J</t>
  </si>
  <si>
    <t>CF13GPWW_243_25-J</t>
  </si>
  <si>
    <t>CF13GPWW_244_26-J</t>
  </si>
  <si>
    <t>CF13GPWW_245_27-J</t>
  </si>
  <si>
    <t>CF13GPWW_246_28-J</t>
  </si>
  <si>
    <t>CF13GPWW_247_29-J</t>
  </si>
  <si>
    <t>CF13GPWW_248_30-J</t>
  </si>
  <si>
    <t>CF13GPWW_248_9-K</t>
  </si>
  <si>
    <t>CF13GPWW_264_24-K</t>
  </si>
  <si>
    <t>CF13GPWW_265_25-K</t>
  </si>
  <si>
    <t>CF13GPWW_266_26-K</t>
  </si>
  <si>
    <t>CF13GPWW_267_27-K</t>
  </si>
  <si>
    <t>CF13GPWW_268_28-K</t>
  </si>
  <si>
    <t>CF13GPWW_269_29-K</t>
  </si>
  <si>
    <t>CF13GPWW_270_30-K</t>
  </si>
  <si>
    <t>CF13GPWW_271_31-K</t>
  </si>
  <si>
    <t>CF13GPWW_271_9-L</t>
  </si>
  <si>
    <t>CF13GPWW_287_24-L</t>
  </si>
  <si>
    <t>CF13GPWW_288_25-L</t>
  </si>
  <si>
    <t>CF13GPWW_289_26-L</t>
  </si>
  <si>
    <t>CF13GPWW_290_27-L</t>
  </si>
  <si>
    <t>CF13GPWW_291_28-L</t>
  </si>
  <si>
    <t>CF13GPWW_292_29-L</t>
  </si>
  <si>
    <t>CF13GPWW_293_30-L</t>
  </si>
  <si>
    <t>CF13GPWW_297_10-M</t>
  </si>
  <si>
    <t>CF13GPWW_313_25-M</t>
  </si>
  <si>
    <t>CF13GPWW_314_26-M</t>
  </si>
  <si>
    <t>CF13GPWW_315_27-M</t>
  </si>
  <si>
    <t>CF13GPWW_316_28-M</t>
  </si>
  <si>
    <t>CF13GPWW_338_25-N</t>
  </si>
  <si>
    <t>CF13GPWW_34_17-B</t>
  </si>
  <si>
    <t>CF13GPWW_347_11-O</t>
  </si>
  <si>
    <t>CF13GPWW_35_18-B</t>
  </si>
  <si>
    <t>CF13GPWW_36_19-B</t>
  </si>
  <si>
    <t>CF13GPWW_37_20-B</t>
  </si>
  <si>
    <t>CF13GPWW_370_12-P</t>
  </si>
  <si>
    <t>CF13GPWW_38_21-B</t>
  </si>
  <si>
    <t>CF13GPWW_39_22-B</t>
  </si>
  <si>
    <t>CF13GPWW_40_23-B</t>
  </si>
  <si>
    <t>CF13GPWW_41_24-B</t>
  </si>
  <si>
    <t>CF13GPWW_42_3-C</t>
  </si>
  <si>
    <t>CF13GPWW_58_18-C</t>
  </si>
  <si>
    <t>CF13GPWW_59_19-C</t>
  </si>
  <si>
    <t>CF13GPWW_60_20-C</t>
  </si>
  <si>
    <t>CF13GPWW_61_21-C</t>
  </si>
  <si>
    <t>CF13GPWW_62_22-C</t>
  </si>
  <si>
    <t>CF13GPWW_63_23-C</t>
  </si>
  <si>
    <t>CF13GPWW_64_24-C</t>
  </si>
  <si>
    <t>CF13GPWW_65_25-C</t>
  </si>
  <si>
    <t>CF13GPWW_66_26-C</t>
  </si>
  <si>
    <t>CF13GPWW_67_27-C</t>
  </si>
  <si>
    <t>CF13GPWW_67_3-D</t>
  </si>
  <si>
    <t>CF13GPWW_83_18-D</t>
  </si>
  <si>
    <t>CF13GPWW_84_19-D</t>
  </si>
  <si>
    <t>CF13GPWW_85_20-D</t>
  </si>
  <si>
    <t>CF13GPWW_86_21-D</t>
  </si>
  <si>
    <t>CF13GPWW_87_22-D</t>
  </si>
  <si>
    <t>CF13GPWW_88_23-D</t>
  </si>
  <si>
    <t>CF13GPWW_89_24-D</t>
  </si>
  <si>
    <t>CF13GPWW_90_25-D</t>
  </si>
  <si>
    <t>CF13GPWW_91_26-D</t>
  </si>
  <si>
    <t>CF13GPWW_92_27-D</t>
  </si>
  <si>
    <t>CF13GPWW_93_28-D</t>
  </si>
  <si>
    <t>CF13GPWW_94_29-D</t>
  </si>
  <si>
    <t>CF13GPWW_95_4-E</t>
  </si>
  <si>
    <t>**missing biomass</t>
  </si>
  <si>
    <t>CAF HY 2013 SPRING WHEAT GRID POINTS</t>
  </si>
  <si>
    <t>CAF HY 2013 SPRING BARLEY GRID POINTS</t>
  </si>
  <si>
    <t>CAF HY 2013 GARBANZO GRID POINTS</t>
  </si>
  <si>
    <t>CF13GPGB_306_19-M</t>
  </si>
  <si>
    <t>CF13GPGB_332_20-N</t>
  </si>
  <si>
    <t>CF13GPGB_276_14-L</t>
  </si>
  <si>
    <t>CF13GPGB_25_9-B</t>
  </si>
  <si>
    <t>CF13GPGB_232_15-J</t>
  </si>
  <si>
    <t>CF13GPGB_233_16-J</t>
  </si>
  <si>
    <t>CF13GPGB_207_15-I</t>
  </si>
  <si>
    <t>mouse damage</t>
  </si>
  <si>
    <t>CF13GPGB_26_10-B</t>
  </si>
  <si>
    <t>CF13GPGB_51_12-C</t>
  </si>
  <si>
    <t>CF13GPGB_355_19-O</t>
  </si>
  <si>
    <t>CF13GPGB_5_10-A</t>
  </si>
  <si>
    <t>CF13GPGB_126_9-F</t>
  </si>
  <si>
    <t>CF13GPGB_257_18-K</t>
  </si>
  <si>
    <t>CF13GPGB_185_17-H</t>
  </si>
  <si>
    <t>CF13GPGB_209_17-I</t>
  </si>
  <si>
    <t>CF13GPGB_29_13-B</t>
  </si>
  <si>
    <t>Mouse damage</t>
  </si>
  <si>
    <t>Received\FromJohnMorse\PCFS_thumbDrive\master checklist 2013\finals\GP 2013.xlsx</t>
  </si>
  <si>
    <t>CAF HY 2014 WINTER WHEAT GRID POINTS</t>
  </si>
  <si>
    <t>Grain Net Wt. (g)*</t>
  </si>
  <si>
    <t>CF14GPWW_10_15-A</t>
  </si>
  <si>
    <t>CF14GPWW_102_11-E</t>
  </si>
  <si>
    <t>CF14GPWW_103_12-E</t>
  </si>
  <si>
    <t>CF14GPWW_104_13-E</t>
  </si>
  <si>
    <t>CF14GPWW_105_14-E</t>
  </si>
  <si>
    <t>CF14GPWW_106_15-E</t>
  </si>
  <si>
    <t>CF14GPWW_107_16-E</t>
  </si>
  <si>
    <t>CF14GPWW_108_17-E</t>
  </si>
  <si>
    <t>CF14GPWW_11_16-A</t>
  </si>
  <si>
    <t>CF14GPWW_114_23-E</t>
  </si>
  <si>
    <t>CF14GPWW_115_24-E</t>
  </si>
  <si>
    <t>CF14GPWW_129_12-F</t>
  </si>
  <si>
    <t>CF14GPWW_130_13-F</t>
  </si>
  <si>
    <t>CF14GPWW_131_14-F</t>
  </si>
  <si>
    <t>CF14GPWW_132_15-F</t>
  </si>
  <si>
    <t>CF14GPWW_133_16-F</t>
  </si>
  <si>
    <t>CF14GPWW_134_17-F</t>
  </si>
  <si>
    <t>CF14GPWW_135_18-F</t>
  </si>
  <si>
    <t>CF14GPWW_136_19-F</t>
  </si>
  <si>
    <t>CF14GPWW_141_24-F</t>
  </si>
  <si>
    <t>CF14GPWW_15_22-A</t>
  </si>
  <si>
    <t>CF14GPWW_155_13-G</t>
  </si>
  <si>
    <t>CF14GPWW_156_14-G</t>
  </si>
  <si>
    <t>CF14GPWW_157_15-G</t>
  </si>
  <si>
    <t>CF14GPWW_158_16-G</t>
  </si>
  <si>
    <t>CF14GPWW_159_17-G</t>
  </si>
  <si>
    <t>CF14GPWW_160_18-G</t>
  </si>
  <si>
    <t>CF14GPWW_161_19-G</t>
  </si>
  <si>
    <t>CF14GPWW_162_20-G</t>
  </si>
  <si>
    <t>Starch outside limits</t>
  </si>
  <si>
    <t>CF14GPWW_167_25-G</t>
  </si>
  <si>
    <t>CF14GPWW_168_26-G</t>
  </si>
  <si>
    <t>CF14GPWW_181_13-H</t>
  </si>
  <si>
    <t>CF14GPWW_182_14-H</t>
  </si>
  <si>
    <t>CF14GPWW_183_15-H</t>
  </si>
  <si>
    <t>CF14GPWW_184_16-H</t>
  </si>
  <si>
    <t>CF14GPWW_185_17-H</t>
  </si>
  <si>
    <t>CF14GPWW_186_18-H</t>
  </si>
  <si>
    <t>CF14GPWW_187_19-H</t>
  </si>
  <si>
    <t>CF14GPWW_188_20-H</t>
  </si>
  <si>
    <t>CF14GPWW_193_25-H</t>
  </si>
  <si>
    <t>missing</t>
  </si>
  <si>
    <t>CF14GPWW_194_26-H</t>
  </si>
  <si>
    <t>CF14GPWW_207_15-I</t>
  </si>
  <si>
    <t>CF14GPWW_208_16-I</t>
  </si>
  <si>
    <t>There is s small piece of tape on the bag; starch outside limit</t>
  </si>
  <si>
    <t>CF14GPWW_209_17-I</t>
  </si>
  <si>
    <t>CF14GPWW_210_18-I</t>
  </si>
  <si>
    <t>CF14GPWW_211_19-I</t>
  </si>
  <si>
    <t>CF14GPWW_212_20-I</t>
  </si>
  <si>
    <t>CF14GPWW_213_21-I</t>
  </si>
  <si>
    <t>CF14GPWW_214_22-I</t>
  </si>
  <si>
    <t>CF14GPWW_219_27-I</t>
  </si>
  <si>
    <t>CF14GPWW_231_14-J</t>
  </si>
  <si>
    <t>CF14GPWW_232_15-J</t>
  </si>
  <si>
    <t>CF14GPWW_233_16-J</t>
  </si>
  <si>
    <t>CF14GPWW_234_17-J</t>
  </si>
  <si>
    <t>CF14GPWW_235_18-J</t>
  </si>
  <si>
    <t>CF14GPWW_236_19-J</t>
  </si>
  <si>
    <t>CF14GPWW_237_20-J</t>
  </si>
  <si>
    <t>CF14GPWW_238_21-J</t>
  </si>
  <si>
    <t>CF14GPWW_239_22-J</t>
  </si>
  <si>
    <t>CF14GPWW_244_27-J</t>
  </si>
  <si>
    <t>CF14GPWW_25_9-B</t>
  </si>
  <si>
    <t>CF14GPWW_255_16-K</t>
  </si>
  <si>
    <t>CF14GPWW_256_17-K</t>
  </si>
  <si>
    <t>CF14GPWW_257_18-K</t>
  </si>
  <si>
    <t>CF14GPWW_258_19-K</t>
  </si>
  <si>
    <t>Protein DM outside limit</t>
  </si>
  <si>
    <t>CF14GPWW_259_20-K</t>
  </si>
  <si>
    <t>CF14GPWW_26_10-B</t>
  </si>
  <si>
    <t>CF14GPWW_260_21-K</t>
  </si>
  <si>
    <t>CF14GPWW_261_22-K</t>
  </si>
  <si>
    <t>CF14GPWW_262_23-K</t>
  </si>
  <si>
    <t>CF14GPWW_267_28-K</t>
  </si>
  <si>
    <t>CF14GPWW_268_29-K</t>
  </si>
  <si>
    <t>CF14GPWW_27_11-B</t>
  </si>
  <si>
    <t>CF14GPWW_278_16-L</t>
  </si>
  <si>
    <t>CF14GPWW_279_17-L</t>
  </si>
  <si>
    <t>CF14GPWW_28_12-B</t>
  </si>
  <si>
    <t>CF14GPWW_280_18-L</t>
  </si>
  <si>
    <t>CF14GPWW_281_19-L</t>
  </si>
  <si>
    <t>CF14GPWW_282_20-L</t>
  </si>
  <si>
    <t>CF14GPWW_283_21-L</t>
  </si>
  <si>
    <t>CF14GPWW_284_22-L</t>
  </si>
  <si>
    <t>CF14GPWW_285_23-L</t>
  </si>
  <si>
    <t>CF14GPWW_29_13-B</t>
  </si>
  <si>
    <t>CF14GPWW_290_28-L</t>
  </si>
  <si>
    <t>CF14GPWW_291_29-L</t>
  </si>
  <si>
    <t>CF14GPWW_30_14-B</t>
  </si>
  <si>
    <t>CF14GPWW_304_17-M</t>
  </si>
  <si>
    <t>CF14GPWW_305_18-M</t>
  </si>
  <si>
    <t>CF14GPWW_306_19-M</t>
  </si>
  <si>
    <t>CF14GPWW_307_20-M</t>
  </si>
  <si>
    <t>CF14GPWW_308_21-M</t>
  </si>
  <si>
    <t>CF14GPWW_309_22-M</t>
  </si>
  <si>
    <t>CF14GPWW_31_15-B</t>
  </si>
  <si>
    <t>CF14GPWW_310_23-M</t>
  </si>
  <si>
    <t>CF14GPWW_311_24-M</t>
  </si>
  <si>
    <t>CF14GPWW_32_16-B</t>
  </si>
  <si>
    <t>CF14GPWW_330_18-N</t>
  </si>
  <si>
    <t>CF14GPWW_331_19-N</t>
  </si>
  <si>
    <t>CF14GPWW_332_20-N</t>
  </si>
  <si>
    <t>CF14GPWW_333_21-N</t>
  </si>
  <si>
    <t>CF14GPWW_334_22-N</t>
  </si>
  <si>
    <t>CF14GPWW_335_23-N</t>
  </si>
  <si>
    <t>CF14GPWW_336_24-N</t>
  </si>
  <si>
    <t>CF14GPWW_354_18-O</t>
  </si>
  <si>
    <t>CF14GPWW_355_19-O</t>
  </si>
  <si>
    <t>CF14GPWW_356_20-O</t>
  </si>
  <si>
    <t>CF14GPWW_357_21-O</t>
  </si>
  <si>
    <t>CF14GPWW_358_22-O</t>
  </si>
  <si>
    <t>CF14GPWW_359_23-O</t>
  </si>
  <si>
    <t>CF14GPWW_37_21-B</t>
  </si>
  <si>
    <t>CF14GPWW_376_18-P</t>
  </si>
  <si>
    <t>CF14GPWW_377_19-P</t>
  </si>
  <si>
    <t>CF14GPWW_378_20-P</t>
  </si>
  <si>
    <t>CF14GPWW_379_21-P</t>
  </si>
  <si>
    <t>Small piece of tape on bag</t>
  </si>
  <si>
    <t>CF14GPWW_38_22-B</t>
  </si>
  <si>
    <t>CF14GPWW_380_22-P</t>
  </si>
  <si>
    <t>CF14GPWW_4_9-A</t>
  </si>
  <si>
    <t>CF14GPWW_400_20-Q</t>
  </si>
  <si>
    <t>CF14GPWW_401_21-Q</t>
  </si>
  <si>
    <t>CF14GPWW_424_21-R</t>
  </si>
  <si>
    <t>CF14GPWW_49_10-C</t>
  </si>
  <si>
    <t>CF14GPWW_5_10-A</t>
  </si>
  <si>
    <t>CF14GPWW_50_11-C</t>
  </si>
  <si>
    <t>CF14GPWW_51_12-C</t>
  </si>
  <si>
    <t>CF14GPWW_52_13-C</t>
  </si>
  <si>
    <t>CF14GPWW_53_14-C</t>
  </si>
  <si>
    <t>CF14GPWW_54_15-C</t>
  </si>
  <si>
    <t>CF14GPWW_55_16-C</t>
  </si>
  <si>
    <t>CF14GPWW_56_17-C</t>
  </si>
  <si>
    <t>CF14GPWW_6_11-A</t>
  </si>
  <si>
    <t>CF14GPWW_62_23-C</t>
  </si>
  <si>
    <t>CF14GPWW_7_12-A</t>
  </si>
  <si>
    <t>CF14GPWW_75_11-D</t>
  </si>
  <si>
    <t>CF14GPWW_76_12-D</t>
  </si>
  <si>
    <t>CF14GPWW_77_13-D</t>
  </si>
  <si>
    <t>CF14GPWW_78_14-D</t>
  </si>
  <si>
    <t>CF14GPWW_79_15-D</t>
  </si>
  <si>
    <t>CF14GPWW_8_13-A</t>
  </si>
  <si>
    <t>CF14GPWW_80_16-D</t>
  </si>
  <si>
    <t>CF14GPWW_81_17-D</t>
  </si>
  <si>
    <t>CF14GPWW_87_23-D</t>
  </si>
  <si>
    <t>CF14GPWW_9_14-A</t>
  </si>
  <si>
    <t>CAF HY 2014 SPRING WHEAT GRID POINTS</t>
  </si>
  <si>
    <t>CF14GPSW_##_###_3-A</t>
  </si>
  <si>
    <t>MOISTURE OUTSIDE LIMITS</t>
  </si>
  <si>
    <t>STARCH OUTSIDE LIMITS</t>
  </si>
  <si>
    <t>ORIGINAL SAMPLE BAG DAMAGED AND BAG HAS NO BARCODE</t>
  </si>
  <si>
    <t>Could this be C5_17_23-A?</t>
  </si>
  <si>
    <t>CF14GPSW</t>
  </si>
  <si>
    <t>Barcode label missing</t>
  </si>
  <si>
    <t>Same as CF14GPSW_##_###_3-A?</t>
  </si>
  <si>
    <t>CF14GPSW_A5_101_9-E</t>
  </si>
  <si>
    <t>CF14GPSW_A5_127_9-F</t>
  </si>
  <si>
    <t>CF14GPSW_A5_128_10-F</t>
  </si>
  <si>
    <t>CF14GPSW_A5_154_11-G</t>
  </si>
  <si>
    <t>CF14GPSW_A5_180_11-H</t>
  </si>
  <si>
    <t>CF14GPSW_A5_2_6-A</t>
  </si>
  <si>
    <t>CF14GPSW_A5_205_12-I</t>
  </si>
  <si>
    <t>CF14GPSW_A5_230_12-J</t>
  </si>
  <si>
    <t>CF14GPSW_A5_24_7-B</t>
  </si>
  <si>
    <t>CF14GPSW_A5_254_14-K</t>
  </si>
  <si>
    <t>CF14GPSW_A5_277_14-L</t>
  </si>
  <si>
    <t>CF14GPSW_A5_3_7-A</t>
  </si>
  <si>
    <t>CF14GPSW_A5_302_14-M</t>
  </si>
  <si>
    <t>CF14GPSW_A5_328_15-N</t>
  </si>
  <si>
    <t>CF14GPSW_A5_352_15-O</t>
  </si>
  <si>
    <t>CF14GPSW_A5_353_16-O</t>
  </si>
  <si>
    <t>CF14GPSW_A5_375_16-P</t>
  </si>
  <si>
    <t>CF14GPSW_A5_376_17-P</t>
  </si>
  <si>
    <t>CF14GPSW_A5_422_18-R</t>
  </si>
  <si>
    <t>CF14GPSW_A5_48_8-C</t>
  </si>
  <si>
    <t>CF14GPSW_A6_102_10-E</t>
  </si>
  <si>
    <t>CF14GPSW_A6_129_11-F</t>
  </si>
  <si>
    <t>CF14GPSW_A6_155_12-G</t>
  </si>
  <si>
    <t>CF14GPSW_A6_181_12-H</t>
  </si>
  <si>
    <t>CF14GPSW_A6_206_13-I</t>
  </si>
  <si>
    <t>CF14GPSW_A6_207_14-I</t>
  </si>
  <si>
    <t>CF14GPSW_A6_231_13-J</t>
  </si>
  <si>
    <t>CF14GPSW_A6_25_8-B</t>
  </si>
  <si>
    <t>CF14GPSW_A6_255_15-K</t>
  </si>
  <si>
    <t>CF14GPSW_A6_278_15-L</t>
  </si>
  <si>
    <t>CF14GPSW_A6_303_15-M</t>
  </si>
  <si>
    <t>CF14GPSW_A6_304_16-M</t>
  </si>
  <si>
    <t>CF14GPSW_A6_329_16-N</t>
  </si>
  <si>
    <t>CF14GPSW_A6_330_17-N</t>
  </si>
  <si>
    <t>CF14GPSW_A6_354_17-O</t>
  </si>
  <si>
    <t>CF14GPSW_A6_399_18-Q</t>
  </si>
  <si>
    <t>CF14GPSW_A6_4_8-A</t>
  </si>
  <si>
    <t>CF14GPSW_A6_400_19-Q</t>
  </si>
  <si>
    <t>CF14GPSW_A6_423_19-R</t>
  </si>
  <si>
    <t>CF14GPSW_A6_424_20-R</t>
  </si>
  <si>
    <t>CF14GPSW_A6_49_9-C</t>
  </si>
  <si>
    <t>CF14GPSW_A6_74_9-D</t>
  </si>
  <si>
    <t>CF14GPSW_A6_75_10-D</t>
  </si>
  <si>
    <t>CF14GPSW_C1_110_18-E</t>
  </si>
  <si>
    <t>CF14GPSW_C1_111_19-E</t>
  </si>
  <si>
    <t>CF14GPSW_C1_13_17-A</t>
  </si>
  <si>
    <t>ORIGINAL SAMPLE BAG RIPPED</t>
  </si>
  <si>
    <t>CF14GPSW_C1_138_20-F</t>
  </si>
  <si>
    <t>CF14GPSW_C1_164_21-G</t>
  </si>
  <si>
    <t>CF14GPSW_C1_165_22-G</t>
  </si>
  <si>
    <t>CF14GPSW_C1_190_21-H</t>
  </si>
  <si>
    <t>CF14GPSW_C1_191_22-H</t>
  </si>
  <si>
    <t>CF14GPSW_C1_216_23-I</t>
  </si>
  <si>
    <t>CF14GPSW_C1_241_23-J</t>
  </si>
  <si>
    <t>CF14GPSW_C1_264_24-K</t>
  </si>
  <si>
    <t>CF14GPSW_C1_287_24-L</t>
  </si>
  <si>
    <t>CF14GPSW_C1_313_25-M</t>
  </si>
  <si>
    <t>CF14GPSW_C1_338_25-N</t>
  </si>
  <si>
    <t>CF14GPSW_C1_34_17-B</t>
  </si>
  <si>
    <t>CF14GPSW_C1_58_18-C</t>
  </si>
  <si>
    <t>CF14GPSW_C1_83_18-D</t>
  </si>
  <si>
    <t>CF14GPSW_C1_84_19-D</t>
  </si>
  <si>
    <t>CF14GPSW_C5_117_25-E</t>
  </si>
  <si>
    <t>CF14GPSW_C5_143_25-F</t>
  </si>
  <si>
    <t>CF14GPSW_C5_144_26-F</t>
  </si>
  <si>
    <t>CF14GPSW_C5_17_23-A</t>
  </si>
  <si>
    <t>CF14GPSW_C5_170_27-G</t>
  </si>
  <si>
    <t>SAMPLE TOO SMALL FOR TEST WEIGHT</t>
  </si>
  <si>
    <t>CF14GPSW_C5_196_27-H</t>
  </si>
  <si>
    <t>CF14GPSW_C5_221_28-I</t>
  </si>
  <si>
    <t>CF14GPSW_C5_222_29-I</t>
  </si>
  <si>
    <t>CF14GPSW_C5_246_28-J</t>
  </si>
  <si>
    <t>CF14GPSW_C5_247_29-J</t>
  </si>
  <si>
    <t>CF14GPSW_C5_270_30-K</t>
  </si>
  <si>
    <t>CF14GPSW_C5_293_30-L</t>
  </si>
  <si>
    <t>CF14GPSW_C5_40_23-B</t>
  </si>
  <si>
    <t>SAMPLE TOO SMALL, MUST BE GROUND AND ANALYZED</t>
  </si>
  <si>
    <t>CF14GPSW_C5_64_24-C</t>
  </si>
  <si>
    <t>CF14GPSW_C5_89_24-D</t>
  </si>
  <si>
    <t>CF14GPSW_C5_90_25-D</t>
  </si>
  <si>
    <t>CF14GPSW_C6_118_26-E</t>
  </si>
  <si>
    <t>CF14GPSW_C6_145_27-F</t>
  </si>
  <si>
    <t>CF14GPSW_C6_171_28-G</t>
  </si>
  <si>
    <t>CF14GPSW_C6_172_29-G</t>
  </si>
  <si>
    <t>CF14GPSW_C6_197_28-H</t>
  </si>
  <si>
    <t>CF14GPSW_C6_198_29-H</t>
  </si>
  <si>
    <t>CF14GPSW_C6_223_30-I</t>
  </si>
  <si>
    <t>CF14GPSW_C6_248_30-J</t>
  </si>
  <si>
    <t>CF14GPSW_C6_271_31-K</t>
  </si>
  <si>
    <t>CF14GPSW_C6_41_24-B</t>
  </si>
  <si>
    <t>ORIGINAL SAMPLE BAG DAMAGED</t>
  </si>
  <si>
    <t>CF14GPSW_C6_65_25-C</t>
  </si>
  <si>
    <t>CF14GPSW_C6_66_26-C</t>
  </si>
  <si>
    <t>CF14GPSW_C6_91_26-D</t>
  </si>
  <si>
    <t>CF14GPSW_C7_119_27-E</t>
  </si>
  <si>
    <t>CF14GPSW_C7_120_28-E</t>
  </si>
  <si>
    <t>CF14GPSW_C7_146_28-F</t>
  </si>
  <si>
    <t>SAMPLE TOO SMALL TO GIVE TEST WT</t>
  </si>
  <si>
    <t>CF14GPSW_C7_147_29-F</t>
  </si>
  <si>
    <t>CF14GPSW_C7_173_30-G</t>
  </si>
  <si>
    <t>CF14GPSW_C7_199_30-H</t>
  </si>
  <si>
    <t>CF14GPSW_C7_224_31-I</t>
  </si>
  <si>
    <t>CF14GPSW_C7_67_27-C</t>
  </si>
  <si>
    <t>CF14GPSW_C7_92_27-D</t>
  </si>
  <si>
    <t>CF14GPSW_C8_121_29-E</t>
  </si>
  <si>
    <t>NA</t>
  </si>
  <si>
    <t>CF14GPSW_C8_148_30-F</t>
  </si>
  <si>
    <t>CF14GPSW_C8_174_31-G</t>
  </si>
  <si>
    <t>CF14GPSW_C8_93_28-D</t>
  </si>
  <si>
    <t>CF14GPSW_C8_94_29-D</t>
  </si>
  <si>
    <t>CF14GPSWA6_304_16-M</t>
  </si>
  <si>
    <t>GP14GPSW_A6_102_10-E</t>
  </si>
  <si>
    <t>GP14GPSW_C7_119_27-E</t>
  </si>
  <si>
    <t>CAF HY 2014 SPRING BARLEY GRID POINTS</t>
  </si>
  <si>
    <t>GPHY14_SB_C3_267_27-K</t>
  </si>
  <si>
    <t>GPHY14_SB_C3_14_19-A</t>
  </si>
  <si>
    <t>GPHY14_SB_C3_15_20-A</t>
  </si>
  <si>
    <t>GPHY14_SB_C3_61_21-C</t>
  </si>
  <si>
    <t>GPHY14_SB_C3_62_22-C</t>
  </si>
  <si>
    <t>GPHY14_SB_C3_86_21-D</t>
  </si>
  <si>
    <t>GPHY14_SB_C3_87_22-D</t>
  </si>
  <si>
    <t>GPHY14_SB_C3_113_21-E</t>
  </si>
  <si>
    <t>GPHY14_SB_C3_114_22-E</t>
  </si>
  <si>
    <t>GPHY14_SB_C3_141_23-F</t>
  </si>
  <si>
    <t>GPHY14_SB_C3_167_24-G</t>
  </si>
  <si>
    <t>GPHY14_SB_C3_193_24-H</t>
  </si>
  <si>
    <t>GPHY14_SB_C3_218_25-I</t>
  </si>
  <si>
    <t>GPHY14_SB_C3_219_26-I</t>
  </si>
  <si>
    <t>GPHY14_SB_C3_243_25-J</t>
  </si>
  <si>
    <t>GPHY14_SB_C3_244_26-J</t>
  </si>
  <si>
    <t>GPHY14_SB_C3_290_27-L</t>
  </si>
  <si>
    <t>small sample</t>
  </si>
  <si>
    <t>GPHY14_SB_C3_37_20-B</t>
  </si>
  <si>
    <t>GPHY14_SB_C3_316_28-M</t>
  </si>
  <si>
    <t>CAF HY 2014 GARBANZO GRID POINTS</t>
  </si>
  <si>
    <t>GPHY14_GB_A1_122_4-F</t>
  </si>
  <si>
    <t>GPHY14_GB_A1_123_5-F</t>
  </si>
  <si>
    <t>GPHY14_GB_A1_149_6-G</t>
  </si>
  <si>
    <t>GPHY14_GB_A1_175_6-H</t>
  </si>
  <si>
    <t>GPHY14_GB_A1_176_7-H</t>
  </si>
  <si>
    <t>GPHY14_GB_A1_18_1-B</t>
  </si>
  <si>
    <t>GPHY14_GB_A1_200_7-I</t>
  </si>
  <si>
    <t>GPHY14_GB_A1_201_8-I</t>
  </si>
  <si>
    <t>GPHY14_GB_A1_225_7-J</t>
  </si>
  <si>
    <t>GPHY14_GB_A1_249_9-K</t>
  </si>
  <si>
    <t>GPHY14_GB_A1_272_9-L</t>
  </si>
  <si>
    <t>GPHY14_GB_A1_297_9-M</t>
  </si>
  <si>
    <t>GPHY14_GB_A1_298_10-M</t>
  </si>
  <si>
    <t>GPHY14_GB_A1_323_10-N</t>
  </si>
  <si>
    <t>GPHY14_GB_A1_348_11-O</t>
  </si>
  <si>
    <t>GPHY14_GB_A1_371_12-P</t>
  </si>
  <si>
    <t>GPHY14_GB_A1_42_2-C</t>
  </si>
  <si>
    <t>GPHY14_GB_A1_43_3-C</t>
  </si>
  <si>
    <t>GPHY14_GB_A1_68_3-D</t>
  </si>
  <si>
    <t>GPHY14_GB_A1_95_3-E</t>
  </si>
  <si>
    <t>GPHY14_GB_A1_96_4-E</t>
  </si>
  <si>
    <t>GPHY14_GB_A2_124_6-F</t>
  </si>
  <si>
    <t>GPHY14_GB_A2_150_7-G</t>
  </si>
  <si>
    <t>GPHY14_GB_A2_177_8-H</t>
  </si>
  <si>
    <t>GPHY14_GB_A2_19_2-B</t>
  </si>
  <si>
    <t>GPHY14_GB_A2_20_3-B</t>
  </si>
  <si>
    <t>GPHY14_GB_A2_202_9-I</t>
  </si>
  <si>
    <t>GPHY14_GB_A2_226_8-J</t>
  </si>
  <si>
    <t>GPHY14_GB_A2_250_10-K</t>
  </si>
  <si>
    <t>GPHY14_GB_A2_273_10-L</t>
  </si>
  <si>
    <t>GPHY14_GB_A2_299_11-m</t>
  </si>
  <si>
    <t>GPHY14_GB_A2_324_11-N</t>
  </si>
  <si>
    <t>GPHY14_GB_A2_325_12-N</t>
  </si>
  <si>
    <t>GPHY14_GB_A2_349_12-O</t>
  </si>
  <si>
    <t>GPHY14_GB_A2_372_13-P</t>
  </si>
  <si>
    <t>GPHY14_GB_A2_394_13-Q</t>
  </si>
  <si>
    <t>GPHY14_GB_A2_395_14-Q</t>
  </si>
  <si>
    <t>GPHY14_GB_A2_419_15-R</t>
  </si>
  <si>
    <t>GPHY14_GB_A2_44_4-C</t>
  </si>
  <si>
    <t>GPHY14_GB_A2_69_4-D</t>
  </si>
  <si>
    <t>GPHY14_GB_A2_70_5-D</t>
  </si>
  <si>
    <t>GPHY14_GB_A2_97_5-E</t>
  </si>
  <si>
    <t>GPHY14_GB_A3_125_7-F</t>
  </si>
  <si>
    <t>GPHY14_GB_A3_151_8-G</t>
  </si>
  <si>
    <t>GPHY14_GB_A3_178_9-H</t>
  </si>
  <si>
    <t>GPHY14_GB_A3_203_10-I</t>
  </si>
  <si>
    <t>GPHY14_GB_A3_21_4-B</t>
  </si>
  <si>
    <t>GPHY14_GB_A3_227_9-J</t>
  </si>
  <si>
    <t>GPHY14_GB_A3_228_10-J</t>
  </si>
  <si>
    <t>GPHY14_GB_A3_251_11-K</t>
  </si>
  <si>
    <t>GPHY14_GB_A3_274_11-L</t>
  </si>
  <si>
    <t>GPHY14_GB_A3_275_12-L</t>
  </si>
  <si>
    <t>GPHY14_GB_A3_300_12-M</t>
  </si>
  <si>
    <t>GPHY14_GB_A3_326_13-N</t>
  </si>
  <si>
    <t>GPHY14_GB_A3_350_13-O</t>
  </si>
  <si>
    <t>GPHY14_GB_A3_373_14-P</t>
  </si>
  <si>
    <t>GPHY14_GB_A3_396_15-Q</t>
  </si>
  <si>
    <t>GPHY14_GB_A3_420_16-R</t>
  </si>
  <si>
    <t>GPHY14_GB_A3_45_5-C</t>
  </si>
  <si>
    <t>GPHY14_GB_A3_46_6-C</t>
  </si>
  <si>
    <t>GPHY14_GB_A3_71_6-D</t>
  </si>
  <si>
    <t>GPHY14_GB_A3_98_6-E</t>
  </si>
  <si>
    <t>GPHY14_GB_A3_99_7-E</t>
  </si>
  <si>
    <t>GPHY14_GB_A4_1_5-A</t>
  </si>
  <si>
    <t>GPHY14_GB_A4_100_8-E</t>
  </si>
  <si>
    <t>GPHY14_GB_A4_126_8-F</t>
  </si>
  <si>
    <t>GPHY14_GB_A4_152_9-G</t>
  </si>
  <si>
    <t>GPHY14_GB_A4_153_10-G</t>
  </si>
  <si>
    <t>GPHY14_GB_A4_179_10-H</t>
  </si>
  <si>
    <t>GPHY14_GB_A4_204_11-I</t>
  </si>
  <si>
    <t>GPHY14_GB_A4_22_5-B</t>
  </si>
  <si>
    <t>GPHY14_GB_A4_229_11-J</t>
  </si>
  <si>
    <t>GPHY14_GB_A4_23_6-B</t>
  </si>
  <si>
    <t>GPHY14_GB_A4_252_12-K</t>
  </si>
  <si>
    <t>GPHY14_GB_A4_253_13-K</t>
  </si>
  <si>
    <t>GPHY14_GB_A4_276_13-L</t>
  </si>
  <si>
    <t>GPHY14_GB_A4_301_13-M</t>
  </si>
  <si>
    <t>GPHY14_GB_A4_327_14-N</t>
  </si>
  <si>
    <t>GPHY14_GB_A4_351_14-O</t>
  </si>
  <si>
    <t>GPHY14_GB_A4_374_15-P</t>
  </si>
  <si>
    <t>GPHY14_GB_A4_397_16-Q</t>
  </si>
  <si>
    <t>GPHY14_GB_A4_398_17-Q</t>
  </si>
  <si>
    <t>GPHY14_GB_A4_421_17-R</t>
  </si>
  <si>
    <t>GPHY14_GB_A4_47_7-C</t>
  </si>
  <si>
    <t>GPHY14_GB_A4_72_7-D</t>
  </si>
  <si>
    <t>GPHY14_GB_A4_73_8-D</t>
  </si>
  <si>
    <t>4 MICE IN THE BAG</t>
  </si>
  <si>
    <t>GPHY14_GB_C2_112_20-E</t>
  </si>
  <si>
    <t>GPHY14_GB_C2_139_21-F</t>
  </si>
  <si>
    <t>GPHY14_GB_C2_140_22-F</t>
  </si>
  <si>
    <t>GPHY14_GB_C2_166_23-G</t>
  </si>
  <si>
    <t>GPHY14_GB_C2_192_23-H</t>
  </si>
  <si>
    <t>GPHY14_GB_C2_217_24-I</t>
  </si>
  <si>
    <t>GPHY14_GB_C2_242_24-J</t>
  </si>
  <si>
    <t>GPHY14_GB_C2_265_25-K</t>
  </si>
  <si>
    <t>GPHY14_GB_C2_266_26-K</t>
  </si>
  <si>
    <t>GPHY14_GB_C2_288_25-L</t>
  </si>
  <si>
    <t>GPHY14_GB_C2_289_26-L</t>
  </si>
  <si>
    <t>GPHY14_GB_C2_314_26-M</t>
  </si>
  <si>
    <t>GPHY14_GB_C2_315_27-M</t>
  </si>
  <si>
    <t>GPHY14_GB_C2_35_18-B</t>
  </si>
  <si>
    <t>GPHY14_GB_C2_36_19-B</t>
  </si>
  <si>
    <t>GPHY14_GB_C2_59_19-C</t>
  </si>
  <si>
    <t>GPHY14_GB_C2_60_20-C</t>
  </si>
  <si>
    <t>GPHY14_GB_C2_85_20-D</t>
  </si>
  <si>
    <t>CAF HY 2015 SPRING BARLEY GRID POINTS</t>
  </si>
  <si>
    <t>Outside Limits</t>
  </si>
  <si>
    <t>GPHY15_SB_B5_10_14-A</t>
  </si>
  <si>
    <t>sample too small</t>
  </si>
  <si>
    <t>GPHY15_SB_B5_31_14-B</t>
  </si>
  <si>
    <t>GPHY15_SB_B5_55_15-C</t>
  </si>
  <si>
    <t>GPHY15_SB_B5_56_16-C</t>
  </si>
  <si>
    <t>GPHY15_SB_B5_81_16-D</t>
  </si>
  <si>
    <t>GPHY15_SB_B5_108_16-E</t>
  </si>
  <si>
    <t>GPHY15_SB_B5_135_17-F</t>
  </si>
  <si>
    <t>GPHY15_SB_B5_161_18-G</t>
  </si>
  <si>
    <t>GPHY15_SB_B5_187_18-H</t>
  </si>
  <si>
    <t>sample small</t>
  </si>
  <si>
    <t>GPHY15_SB_B5_188_19-H</t>
  </si>
  <si>
    <t>***</t>
  </si>
  <si>
    <t>GPHY15_SB_B5_213_20-I</t>
  </si>
  <si>
    <t>GPHY15_SB_B5_237_19-J</t>
  </si>
  <si>
    <t>GPHY15_SB_B5_238_20-J</t>
  </si>
  <si>
    <t>GPHY15_SB_B5_261_21-K</t>
  </si>
  <si>
    <t>moisture</t>
  </si>
  <si>
    <t>GPHY15_SB_B5_262_22-K</t>
  </si>
  <si>
    <t>GPHY15_SB_B5_284_21-L</t>
  </si>
  <si>
    <t>GPHY15_SB_B5_285_22-L</t>
  </si>
  <si>
    <t>GPHY15_SB_B5_309_21-M</t>
  </si>
  <si>
    <t>GPHY15_SB_B5_310_22-M</t>
  </si>
  <si>
    <t>paper tare includes duct tape</t>
  </si>
  <si>
    <t>GPHY15_SB_B5_336_23-N</t>
  </si>
  <si>
    <t>GPHY15_SB_B5_360_23-O</t>
  </si>
  <si>
    <t>***Paper document originally said "Bag Wt 272g",
"I think this should be the 259g Bag. It might have been
tared with the paper bag(s) inside"</t>
  </si>
  <si>
    <t>CAF HY 2015 SPRING CANOLA GRID POINTS</t>
  </si>
  <si>
    <t>Oil (DM)</t>
  </si>
  <si>
    <t>GPHY15_SC_B1_103_11-E</t>
  </si>
  <si>
    <t>empty residue bag</t>
  </si>
  <si>
    <t>GPHY15_SC_B1_104_12-E</t>
  </si>
  <si>
    <t>nir ERROR CODE  512 (030D)</t>
  </si>
  <si>
    <t>GPHY15_SC_B1_130_12-F</t>
  </si>
  <si>
    <t>NIR ERROR CODE 64 (030E) 2X</t>
  </si>
  <si>
    <t>GPHY15_SC_B1_156_13-G</t>
  </si>
  <si>
    <t>GPHY15_SC_B1_157_14-G</t>
  </si>
  <si>
    <t>nir ERROR 512 (O3Od) ran 2X</t>
  </si>
  <si>
    <t>GPHY15_SC_B1_182_13-H</t>
  </si>
  <si>
    <t>empty biomass bag</t>
  </si>
  <si>
    <t>GPHY15_SC_B1_183_14-H</t>
  </si>
  <si>
    <t>GPHY15_SC_B1_208_15-I</t>
  </si>
  <si>
    <t>NIR ERROR DSP 8192</t>
  </si>
  <si>
    <t>RAN 3X</t>
  </si>
  <si>
    <t>GPHY15_SC_B1_232_14-J</t>
  </si>
  <si>
    <t>nir error code 64 (030e) 2x</t>
  </si>
  <si>
    <t>GPHY15_SC_B1_233_15-J</t>
  </si>
  <si>
    <t>GPHY15_SC_B1_256_16-K</t>
  </si>
  <si>
    <t>GPHY15_SC_B1_257_17-K</t>
  </si>
  <si>
    <t>GPHY15_SC_B1_26_9-B</t>
  </si>
  <si>
    <t>GPHY15_SC_B1_279_16-L</t>
  </si>
  <si>
    <t>GPHY15_SC_B1_280_17-L</t>
  </si>
  <si>
    <t>GPHY15_SC_B1_305_17-M</t>
  </si>
  <si>
    <t>GPHY15_SC_B1_331_18-N</t>
  </si>
  <si>
    <t>GPHY15_SC_B1_355_18-O</t>
  </si>
  <si>
    <t>GPHY15_SC_B1_377_18-P</t>
  </si>
  <si>
    <t>GPHY15_SC_B1_378_19-P</t>
  </si>
  <si>
    <t>GPHY15_SC_B1_401_20-Q</t>
  </si>
  <si>
    <t>GPHY15_SC_B1_425_21-R</t>
  </si>
  <si>
    <t>GPHY15_SC_B1_5_9-A</t>
  </si>
  <si>
    <t>GPHY15_SC_B1_50_10-C_B</t>
  </si>
  <si>
    <t>GPHY15_SC_B1_76_11-D</t>
  </si>
  <si>
    <t>GPHY15_SC_B2_105_13-E</t>
  </si>
  <si>
    <t>GPHY15_SC_B2_131_13-F</t>
  </si>
  <si>
    <t>GPHY15_SC_B2_132_14-F</t>
  </si>
  <si>
    <t>GPHY15_SC_B2_158_15-G</t>
  </si>
  <si>
    <t>ERROR :SAMPLE IN CELL. CLEANED PER INSTRUCTIONS 2X. RAN 3X</t>
  </si>
  <si>
    <t>GPHY15_SC_B2_184_15-H</t>
  </si>
  <si>
    <t>GPHY15_SC_B2_209_16-I</t>
  </si>
  <si>
    <t>GPHY15_SC_B2_234_16-J</t>
  </si>
  <si>
    <t>GPHY15_SC_B2_27_10-B</t>
  </si>
  <si>
    <t>GPHY15_SC_B2_306_18-M</t>
  </si>
  <si>
    <t>GPHY15_SC_B2_332_19-N</t>
  </si>
  <si>
    <t>GPHY15_SC_B2_356_19-O</t>
  </si>
  <si>
    <t>GPHY15_SC_B2_357_20-O</t>
  </si>
  <si>
    <t>GPHY15_SC_B2_379_20-P</t>
  </si>
  <si>
    <t>GPHY15_SC_B2_402_21-Q</t>
  </si>
  <si>
    <t>GPHY15_SC_B2_51_11-C</t>
  </si>
  <si>
    <t>GPHY15_SC_B2_52_12-C</t>
  </si>
  <si>
    <t>GPHY15_SC_B2_6_10-A</t>
  </si>
  <si>
    <t>GPHY15_SC_B2_77_12-D</t>
  </si>
  <si>
    <t>GPHY15_SC_B3_106_14-E</t>
  </si>
  <si>
    <t>GPHY15_SC_B3_133_15-F</t>
  </si>
  <si>
    <t>GPHY15_SC_B3_159_16-G</t>
  </si>
  <si>
    <t>GPHY15_SC_B3_185_16-H</t>
  </si>
  <si>
    <t>GPHY15_SC_B3_210_17-I</t>
  </si>
  <si>
    <t>GPHY15_SC_B3_235_17-J</t>
  </si>
  <si>
    <t>GPHY15_SC_B3_259_19-K</t>
  </si>
  <si>
    <t>GPHY15_SC_B3_28_11-B</t>
  </si>
  <si>
    <t>GPHY15_SC_B3_281_18-L</t>
  </si>
  <si>
    <t>GPHY15_SC_B3_282_19-L</t>
  </si>
  <si>
    <t>GPHY15_SC_B3_29_12-B</t>
  </si>
  <si>
    <t>GPHY15_SC_B3_307_19-M</t>
  </si>
  <si>
    <t>GPHY15_SC_B3_308_20-M</t>
  </si>
  <si>
    <t>GPHY15_SC_B3_333_20-N</t>
  </si>
  <si>
    <t>GPHY15_SC_B3_380_21-P</t>
  </si>
  <si>
    <t>GPHY15_SC_B3_381_22-P</t>
  </si>
  <si>
    <t>GPHY15_SC_B3_53_13-C</t>
  </si>
  <si>
    <t>GPHY15_SC_B3_7_11-A_B</t>
  </si>
  <si>
    <t>GPHY15_SC_B3_78_13-D</t>
  </si>
  <si>
    <t>GPHY15_SC_B3_79_14-D</t>
  </si>
  <si>
    <t>GPHY15_SC_B3_8_12-A</t>
  </si>
  <si>
    <t>GPHY15_SC_C2_112_20-E</t>
  </si>
  <si>
    <t>GPHY15_SC_C2_139_21-F</t>
  </si>
  <si>
    <t>GPHY15_SC_C2_140_22-f</t>
  </si>
  <si>
    <t>GPHY15_SC_C2_166_23-G</t>
  </si>
  <si>
    <t>GPHY15_SC_C2_192_23-H</t>
  </si>
  <si>
    <t>GPHY15_SC_C2_217_24-I</t>
  </si>
  <si>
    <t>nir error code 64 (030e)</t>
  </si>
  <si>
    <t xml:space="preserve">      3x</t>
  </si>
  <si>
    <t>GPHY15_SC_C2_242_24-J</t>
  </si>
  <si>
    <t>GPHY15_SC_C2_265_25-K</t>
  </si>
  <si>
    <t>GPHY15_SC_C2_266_26-K</t>
  </si>
  <si>
    <t>GPHY15_SC_C2_288_25-L</t>
  </si>
  <si>
    <t>GPHY15_SC_C2_289_26-L</t>
  </si>
  <si>
    <t>GPHY15_SC_C2_314_26-M</t>
  </si>
  <si>
    <t>GPHY15_SC_C2_315_27-M</t>
  </si>
  <si>
    <t>GPHY15_SC_C2_35_18-B</t>
  </si>
  <si>
    <t xml:space="preserve">   2x</t>
  </si>
  <si>
    <t>GPHY15_SC_C2_36_19-B</t>
  </si>
  <si>
    <t>GPHY15_SC_C2_59_19-C</t>
  </si>
  <si>
    <t>GPHY15_SC_C2_60_20-C</t>
  </si>
  <si>
    <t>GPHY15_SC_C2_85_20-D</t>
  </si>
  <si>
    <t>CAF HY 2015 SPRING WHEAT GRID POINTS</t>
  </si>
  <si>
    <t>GPHY15_SW_C3_14_19-A</t>
  </si>
  <si>
    <t>GPHY15_SW_C3_15_20-A</t>
  </si>
  <si>
    <t>GPHY15_SW_C3_37_20-B</t>
  </si>
  <si>
    <t>GPHY15_SW_C3_61_21-C</t>
  </si>
  <si>
    <t>GPHY15_SW_C3_62_22-C</t>
  </si>
  <si>
    <t>GPHY15_SW_C3_86_21-D</t>
  </si>
  <si>
    <t>GPHY15_SW_C3_87_22-D</t>
  </si>
  <si>
    <t>GPHY15_SW_C3_113_21-E</t>
  </si>
  <si>
    <t>GPHY15_SW_C3_114_22-E</t>
  </si>
  <si>
    <t>GPHY15_SW_C3_141_23-F</t>
  </si>
  <si>
    <t>GPHY15_SW_C3_167_24-G</t>
  </si>
  <si>
    <t>GPHY15_SW_C3_193_24-H</t>
  </si>
  <si>
    <t>GPHY15_SW_C3_218_25-I</t>
  </si>
  <si>
    <t>GPHY15_SW_C3_219_26-I</t>
  </si>
  <si>
    <t>GPHY15_SW_C3_243_25-J</t>
  </si>
  <si>
    <t>GPHY15_SW_C3_244_26-J</t>
  </si>
  <si>
    <t>GPHY15_SW_C3_290_27-L</t>
  </si>
  <si>
    <t>GPHY15_SW_C3_316_28-M</t>
  </si>
  <si>
    <t>GPHY15_SW_C3_267-27-K</t>
  </si>
  <si>
    <t>CAF HY 2016 WINTER WHEAT GRID POINTS</t>
  </si>
  <si>
    <t xml:space="preserve">Starch </t>
  </si>
  <si>
    <t>GPHY15_WW_A1_122_4-F</t>
  </si>
  <si>
    <t>GPHY15_WW_A1_123_5-F</t>
  </si>
  <si>
    <t>GPHY15_WW_A1_149_6-G</t>
  </si>
  <si>
    <t>GPHY15_WW_A1_175_6-H</t>
  </si>
  <si>
    <t>GPHY15_WW_A1_176_7-H</t>
  </si>
  <si>
    <t>GPHY15_WW_A1_18_1-B</t>
  </si>
  <si>
    <t>GPHY15_WW_A1_200_7-I</t>
  </si>
  <si>
    <t>GPHY15_WW_A1_201_8-I</t>
  </si>
  <si>
    <t>GPHY15_WW_A1_225_7-J</t>
  </si>
  <si>
    <t>starch</t>
  </si>
  <si>
    <t>GPHY15_WW_A1_249_9-K</t>
  </si>
  <si>
    <t>GPHY15_WW_A1_272_9-L</t>
  </si>
  <si>
    <t>GPHY15_WW_A1_297_9-M</t>
  </si>
  <si>
    <t>GPHY15_WW_A1_298_10-M</t>
  </si>
  <si>
    <t>GPHY15_WW_A1_323_10-N</t>
  </si>
  <si>
    <t>GPHY15_WW_A1_348_11-O</t>
  </si>
  <si>
    <t>GPHY15_WW_A1_371_12-P</t>
  </si>
  <si>
    <t>GPHY15_WW_A1_42_2-C</t>
  </si>
  <si>
    <t>GPHY15_WW_A1_43_3-C</t>
  </si>
  <si>
    <t>GPHY15_WW_A1_68_3-D</t>
  </si>
  <si>
    <t>GPHY15_WW_A1_95_3-E</t>
  </si>
  <si>
    <t>GPHY15_WW_A1_96_4-E</t>
  </si>
  <si>
    <t>GPHY15_WW_A2_124_6-F</t>
  </si>
  <si>
    <t>GPHY15_WW_A2_150_7-G</t>
  </si>
  <si>
    <t>GPHY15_WW_A2_177_8-H</t>
  </si>
  <si>
    <t>GPHY15_WW_A2_19_2-B</t>
  </si>
  <si>
    <t>GPHY15_WW_A2_20_3-B</t>
  </si>
  <si>
    <t>GPHY15_WW_A2_202_9-I</t>
  </si>
  <si>
    <t>GPHY15_WW_A2_226_8-J</t>
  </si>
  <si>
    <t>GPHY15_WW_A2_250_10-K</t>
  </si>
  <si>
    <t>GPHY15_WW_A2_273_10-L</t>
  </si>
  <si>
    <t>GPHY15_WW_A2_299_11-M</t>
  </si>
  <si>
    <t>GPHY15_WW_A2_324_11-N</t>
  </si>
  <si>
    <t>GPHY15_WW_A2_325_12-N</t>
  </si>
  <si>
    <t>GPHY15_WW_A2_349_12-O</t>
  </si>
  <si>
    <t>GPHY15_WW_A2_372_13-P</t>
  </si>
  <si>
    <t>.12.3</t>
  </si>
  <si>
    <t>GPHY15_WW_A2_394_13-Q</t>
  </si>
  <si>
    <t>GPHY15_WW_A2_395_14-Q</t>
  </si>
  <si>
    <t>GPHY15_WW_A2_419_15-R</t>
  </si>
  <si>
    <t>GPHY15_WW_A2_44_4-C</t>
  </si>
  <si>
    <t>GPHY15_WW_A2_69_4-D</t>
  </si>
  <si>
    <t>GPHY15_WW_A2_70_5-D</t>
  </si>
  <si>
    <t>GPHY15_WW_A2_97_5-E</t>
  </si>
  <si>
    <t>GPHY15_WW_A3_125_7-F</t>
  </si>
  <si>
    <t>GPHY15_WW_A3_151_8-G</t>
  </si>
  <si>
    <t>GPHY15_WW_A3_178_9-H</t>
  </si>
  <si>
    <t>GPHY15_WW_A3_203_10-I</t>
  </si>
  <si>
    <t>GPHY15_WW_A3_21_4-B</t>
  </si>
  <si>
    <t>GPHY15_WW_A3_227_9-J</t>
  </si>
  <si>
    <t>GPHY15_WW_A3_228_10-J</t>
  </si>
  <si>
    <t>GPHY15_WW_A3_251_11-K</t>
  </si>
  <si>
    <t>GPHY15_WW_A3_274_11-L</t>
  </si>
  <si>
    <t>GPHY15_WW_A3_275_12-L</t>
  </si>
  <si>
    <t>GPHY15_WW_A3_300_12-M</t>
  </si>
  <si>
    <t>GPHY15_WW_A3_326_13-N</t>
  </si>
  <si>
    <t>GPHY15_WW_A3_350_13-O</t>
  </si>
  <si>
    <t>GPHY15_WW_A3_373_14-P</t>
  </si>
  <si>
    <t>GPHY15_WW_A3_396_15-Q</t>
  </si>
  <si>
    <t>GPHY15_WW_A3_420_16-R</t>
  </si>
  <si>
    <t>GPHY15_WW_A3_45_5-C</t>
  </si>
  <si>
    <t>GPHY15_WW_A3_46_6-C</t>
  </si>
  <si>
    <t>GPHY15_WW_A3_71_6-D</t>
  </si>
  <si>
    <t>GPHY15_WW_A3_98_6-E</t>
  </si>
  <si>
    <t>GPHY15_WW_A3_99_7-E</t>
  </si>
  <si>
    <t>GPHY15_WW_A4_1_5-A</t>
  </si>
  <si>
    <t>GPHY15_WW_A4_100_8-E</t>
  </si>
  <si>
    <t>GPHY15_WW_A4_126_8-F</t>
  </si>
  <si>
    <t>GPHY15_WW_A4_152_9-G</t>
  </si>
  <si>
    <t>GPHY15_WW_A4_153_10-G</t>
  </si>
  <si>
    <t>GPHY15_WW_A4_179_10-H</t>
  </si>
  <si>
    <t>GPHY15_WW_A4_204_11-I</t>
  </si>
  <si>
    <t>GPHY15_WW_A4_22_5-B</t>
  </si>
  <si>
    <t>GPHY15_WW_A4_229_11-J</t>
  </si>
  <si>
    <t>GPHY15_WW_A4_23_6-B</t>
  </si>
  <si>
    <t>GPHY15_WW_A4_252_12-K</t>
  </si>
  <si>
    <t>GPHY15_WW_A4_253_13-K</t>
  </si>
  <si>
    <t>GPHY15_WW_A4_276_13-L</t>
  </si>
  <si>
    <t>GPHY15_WW_A4_301_13-M</t>
  </si>
  <si>
    <t>GPHY15_WW_A4_327_14-N</t>
  </si>
  <si>
    <t>GPHY15_WW_A4_351_14-O</t>
  </si>
  <si>
    <t>GPHY15_WW_A4_374_15-P</t>
  </si>
  <si>
    <t>GPHY15_WW_A4_397_16-Q</t>
  </si>
  <si>
    <t>GPHY15_WW_A4_398_17-Q</t>
  </si>
  <si>
    <t>GPHY15_WW_A4_421_17-R</t>
  </si>
  <si>
    <t>GPHY15_WW_A4_47_7-C</t>
  </si>
  <si>
    <t>GPHY15_WW_A4_72_7-D</t>
  </si>
  <si>
    <t>GPHY15_WW_A4_73_8-D</t>
  </si>
  <si>
    <t>GPHY15_WW_A5_101_9-E</t>
  </si>
  <si>
    <t>GPHY15_WW_A5_127_9-F</t>
  </si>
  <si>
    <t>GPHY15_WW_A5_128_10-F</t>
  </si>
  <si>
    <t>GPHY15_WW_A5_154_11-G</t>
  </si>
  <si>
    <t>GPHY15_WW_A5_180_11-H</t>
  </si>
  <si>
    <t>GPHY15_WW_A5_2_6-A</t>
  </si>
  <si>
    <t>GPHY15_WW_A5_205_12-I</t>
  </si>
  <si>
    <t>GPHY15_WW_A5_230_12-J</t>
  </si>
  <si>
    <t>GPHY15_WW_A5_24_7-B</t>
  </si>
  <si>
    <t>GPHY15_WW_A5_254_14-K</t>
  </si>
  <si>
    <t>GPHY15_WW_A5_277_14-L</t>
  </si>
  <si>
    <t>GPHY15_WW_A5_3_7-A</t>
  </si>
  <si>
    <t>GPHY15_WW_A5_302_14-M</t>
  </si>
  <si>
    <t>GPHY15_WW_A5_328_15-N</t>
  </si>
  <si>
    <t>GPHY15_WW_A5_352_15-O</t>
  </si>
  <si>
    <t>GPHY15_WW_A5_353_16-O</t>
  </si>
  <si>
    <t>GPHY15_WW_A5_375_16-P</t>
  </si>
  <si>
    <t>GPHY15_WW_A5_376_17-P</t>
  </si>
  <si>
    <t>GPHY15_WW_A5_422_18-R</t>
  </si>
  <si>
    <t>GPHY15_WW_A5_48_8-C</t>
  </si>
  <si>
    <t>GPHY15_WW_A6_102_10-E</t>
  </si>
  <si>
    <t>GPHY15_WW_A6_129_11-F</t>
  </si>
  <si>
    <t>GPHY15_WW_A6_155_12-G</t>
  </si>
  <si>
    <t>GPHY15_WW_A6_206_13-I</t>
  </si>
  <si>
    <t>GPHY15_WW_A6_207_14-I</t>
  </si>
  <si>
    <t>GPHY15_WW_A6_231_13-J</t>
  </si>
  <si>
    <t>GPHY15_WW_A6_25_8-B</t>
  </si>
  <si>
    <t>GPHY15_WW_A6_255_15-K</t>
  </si>
  <si>
    <t>GPHY15_WW_A6_278_15-L</t>
  </si>
  <si>
    <t>GPHY15_WW_A6_303_15-M</t>
  </si>
  <si>
    <t>GPHY15_WW_A6_304_16-M</t>
  </si>
  <si>
    <t>GPHY15_WW_A6_329_16-N</t>
  </si>
  <si>
    <t>GPHY15_WW_A6_330_17-N</t>
  </si>
  <si>
    <t>GPHY15_WW_A6_354_17-O</t>
  </si>
  <si>
    <t>GPHY15_WW_A6_399_18-Q</t>
  </si>
  <si>
    <t>GPHY15_WW_A6_4_8-A</t>
  </si>
  <si>
    <t>GPHY15_WW_A6_400_19-Q</t>
  </si>
  <si>
    <t>GPHY15_WW_A6_423_19-R</t>
  </si>
  <si>
    <t>GPHY15_WW_A6_424_20-R</t>
  </si>
  <si>
    <t>GPHY15_WW_A6_49_9-C</t>
  </si>
  <si>
    <t>GPHY15_WW_A6_74_9-D</t>
  </si>
  <si>
    <t>GPHY15_WW_A6_75_10-D</t>
  </si>
  <si>
    <t>GPHY15_WW_B4_107_15-E</t>
  </si>
  <si>
    <t>GPHY15_WW_B4_134_16-F</t>
  </si>
  <si>
    <t>GPHY15_WW_B4_160_17-G</t>
  </si>
  <si>
    <t>GPHY15_WW_B4_181_12-H</t>
  </si>
  <si>
    <t>GPHY15_WW_B4_186_17-H</t>
  </si>
  <si>
    <t>GPHY15_WW_B4_211_18-I</t>
  </si>
  <si>
    <t>GPHY15_WW_B4_212_19-I</t>
  </si>
  <si>
    <t>GPHY15_WW_B4_236_18-J</t>
  </si>
  <si>
    <t>GPHY15_WW_B4_260_20-K</t>
  </si>
  <si>
    <t>GPHY15_WW_B4_283_20-L</t>
  </si>
  <si>
    <t>GPHY15_WW_B4_30_13-B</t>
  </si>
  <si>
    <t>GPHY15_WW_B4_334_21-N</t>
  </si>
  <si>
    <t>GPHY15_WW_B4_335_22-N</t>
  </si>
  <si>
    <t>GPHY15_WW_B4_358_21-O</t>
  </si>
  <si>
    <t>GPHY15_WW_B4_359_22-O</t>
  </si>
  <si>
    <t>GPHY15_WW_B4_54_14-C</t>
  </si>
  <si>
    <t>GPHY15_WW_B4_80_15-D</t>
  </si>
  <si>
    <t>GPHY15_WW_B4_9_13-A</t>
  </si>
  <si>
    <t>CAF HY 2016 GARBANZO GRID POINTS</t>
  </si>
  <si>
    <t>GPHY15_GB_B6_109_17-E</t>
  </si>
  <si>
    <t>GPHY15_GB_B6_11_15-A</t>
  </si>
  <si>
    <t>GPHY15_GB_B6_12_16-A</t>
  </si>
  <si>
    <t>GPHY15_GB_B6_136_18-F</t>
  </si>
  <si>
    <t>GPHY15_GB_B6_137_19-F</t>
  </si>
  <si>
    <t>GPHY15_GB_B6_162_19-G</t>
  </si>
  <si>
    <t>GPHY15_GB_B6_163_20-G</t>
  </si>
  <si>
    <t>GPHY15_GB_B6_189_20-H</t>
  </si>
  <si>
    <t>GPHY15_GB_B6_214_21-I</t>
  </si>
  <si>
    <t>GPHY15_GB_B6_215_22-I</t>
  </si>
  <si>
    <t>GPHY15_GB_B6_239_21-J</t>
  </si>
  <si>
    <t>GPHY15_GB_B6_240_22-J</t>
  </si>
  <si>
    <t>GPHY15_GB_B6_263_23-K</t>
  </si>
  <si>
    <t>GPHY15_GB_B6_286_23-L</t>
  </si>
  <si>
    <t>GPHY15_GB_B6_311_23-M</t>
  </si>
  <si>
    <t>GPHY15_GB_B6_312_24-M</t>
  </si>
  <si>
    <t>GPHY15_GB_B6_32_15-B</t>
  </si>
  <si>
    <t>GPHY15_GB_B6_33_16-B</t>
  </si>
  <si>
    <t>GPHY15_GB_B6_337_24-N</t>
  </si>
  <si>
    <t>GPHY15_GB_B6_57_17-C</t>
  </si>
  <si>
    <t>GPHY15_GB_B6_82_17-D</t>
  </si>
  <si>
    <t>GPHY15_GB_C1_110_18-E</t>
  </si>
  <si>
    <t>GPHY15_GB_C1_111_19-E</t>
  </si>
  <si>
    <t>GPHY15_GB_C1_13_17-A</t>
  </si>
  <si>
    <t>GPHY15_GB_C1_138_20-F</t>
  </si>
  <si>
    <t>GPHY15_GB_C1_164_21-G</t>
  </si>
  <si>
    <t>GPHY15_GB_C1_165_22-G</t>
  </si>
  <si>
    <t>GPHY15_GB_C1_190_21-H</t>
  </si>
  <si>
    <t>GPHY15_GB_C1_191_22-H</t>
  </si>
  <si>
    <t>GPHY15_GB_C1_216_23-I</t>
  </si>
  <si>
    <t>GPHY15_GB_C1_241_23-J</t>
  </si>
  <si>
    <t>GPHY15_GB_C1_264_24-K</t>
  </si>
  <si>
    <t>GPHY15_GB_C1_287_24-L</t>
  </si>
  <si>
    <t>GPHY15_GB_C1_313_25-M</t>
  </si>
  <si>
    <t>GPHY15_GB_C1_338_25-N</t>
  </si>
  <si>
    <t>GPHY15_GB_C1_34_17-B</t>
  </si>
  <si>
    <t>GPHY15_GB_C1_58_18-C</t>
  </si>
  <si>
    <t>GPHY15_GB_C1_83_18-D</t>
  </si>
  <si>
    <t>GPHY15_GB_C1_84_19-D</t>
  </si>
  <si>
    <t>GPHY15_GB_C4_115_23-E</t>
  </si>
  <si>
    <t>GPHY15_GB_C4_116_24-E</t>
  </si>
  <si>
    <t>GPHY15_GB_C4_142_24-F</t>
  </si>
  <si>
    <t>GPHY15_GB_C4_16_22-A</t>
  </si>
  <si>
    <t>GPHY15_GB_C4_168_25-G</t>
  </si>
  <si>
    <t>GPHY15_GB_C4_169_26-G</t>
  </si>
  <si>
    <t>GPHY15_GB_C4_194_25-H</t>
  </si>
  <si>
    <t>GPHY15_GB_C4_195_26-H</t>
  </si>
  <si>
    <t>GPHY15_GB_C4_220_27-I</t>
  </si>
  <si>
    <t>GPHY15_GB_C4_245_27-J</t>
  </si>
  <si>
    <t>GPHY15_GB_C4_268_28-K</t>
  </si>
  <si>
    <t>GPHY15_GB_C4_269_29-K</t>
  </si>
  <si>
    <t>GPHY15_GB_C4_291_28-L</t>
  </si>
  <si>
    <t>GPHY15_GB_C4_292_29-L</t>
  </si>
  <si>
    <t>GPHY15_GB_C4_38_21-B</t>
  </si>
  <si>
    <t>GPHY15_GB_C4_39_22-B</t>
  </si>
  <si>
    <t>GPHY15_GB_C4_63_23-C</t>
  </si>
  <si>
    <t>GPHY15_GB_C4_88_23-D</t>
  </si>
  <si>
    <t>GPHY15_GB_C5_117_25-E</t>
  </si>
  <si>
    <t>GPHY15_GB_C5_143_25-F</t>
  </si>
  <si>
    <t>GPHY15_GB_C5_144_26-F</t>
  </si>
  <si>
    <t>GPHY15_GB_C5_17_23-A</t>
  </si>
  <si>
    <t>GPHY15_GB_C5_170_27-G</t>
  </si>
  <si>
    <t>GPHY15_GB_C5_196_27-H</t>
  </si>
  <si>
    <t>GPHY15_GB_C5_221_28-I</t>
  </si>
  <si>
    <t>GPHY15_GB_C5_222_29-I</t>
  </si>
  <si>
    <t>GPHY15_GB_C5_246_28-J</t>
  </si>
  <si>
    <t>GPHY15_GB_C5_247_29-J</t>
  </si>
  <si>
    <t>GPHY15_GB_C5_270_30-K</t>
  </si>
  <si>
    <t>GPHY15_GB_C5_293_30-L</t>
  </si>
  <si>
    <t>GPHY15_GB_C5_40_23-B</t>
  </si>
  <si>
    <t>GPHY15_GB_C5_64_24-C</t>
  </si>
  <si>
    <t>GPHY15_GB_C5_89_24-D</t>
  </si>
  <si>
    <t>GPHY15_GB_C5_90_25-D</t>
  </si>
  <si>
    <t>GPHY15_GB_C6_118_26-E</t>
  </si>
  <si>
    <t>GPHY15_GB_C6_145_27-F</t>
  </si>
  <si>
    <t>GPHY15_GB_C6_171_28-G</t>
  </si>
  <si>
    <t>GPHY15_GB_C6_172_29-G</t>
  </si>
  <si>
    <t>GPHY15_GB_C6_197_28-H</t>
  </si>
  <si>
    <t>GPHY15_GB_C6_198_29-H</t>
  </si>
  <si>
    <t>GPHY15_GB_C6_223_30-I</t>
  </si>
  <si>
    <t>GPHY15_GB_C6_248_30-J</t>
  </si>
  <si>
    <t>GPHY15_GB_C6_271_31-K</t>
  </si>
  <si>
    <t>GPHY15_GB_C6_41_24-B</t>
  </si>
  <si>
    <t>GPHY15_GB_C6_65_25-C</t>
  </si>
  <si>
    <t>GPHY15_GB_C6_66_26-C</t>
  </si>
  <si>
    <t>GPHY15_GB_C6_91_26-D</t>
  </si>
  <si>
    <t>GPHY15_GB_C7_119_27-E</t>
  </si>
  <si>
    <t>GPHY15_GB_C7_120_28-E</t>
  </si>
  <si>
    <t>GPHY15_GB_C7_146_28-F</t>
  </si>
  <si>
    <t>GPHY15_GB_C7_147_29-F</t>
  </si>
  <si>
    <t>GPHY15_GB_C7_173_30-G</t>
  </si>
  <si>
    <t>GPHY15_GB_C7_199_30-H</t>
  </si>
  <si>
    <t>GPHY15_GB_C7_224_31-I</t>
  </si>
  <si>
    <t>GPHY15_GB_C7_67_27-C</t>
  </si>
  <si>
    <t>GPHY15_GB_C7_92_27-D</t>
  </si>
  <si>
    <t>GPHY15_GB_C8_121_29-E</t>
  </si>
  <si>
    <t>GPHY15_GB_C8_148_30-F</t>
  </si>
  <si>
    <t>GPHY15_GB_C8_174_31-G</t>
  </si>
  <si>
    <t>GPHY15_GB_C8_93_28-D</t>
  </si>
  <si>
    <t>GPHY15_GB_C8_94_29-D</t>
  </si>
  <si>
    <t>CAF HY 2016 SPRING CANOLA GRID POINTS</t>
  </si>
  <si>
    <t>Gross Wt. (g) + Bag</t>
  </si>
  <si>
    <t>More Notes</t>
  </si>
  <si>
    <t>GPHY16_SC_A1_18_1-B_B</t>
  </si>
  <si>
    <t>GPHY16_SC_A1_42_2-C_B</t>
  </si>
  <si>
    <t>GPHY16_SC_A1_43_3-C_B</t>
  </si>
  <si>
    <t>GPHY16_SC_A1_68_3-D_B</t>
  </si>
  <si>
    <t>GPHY16_SC_A1_95_3-E_B</t>
  </si>
  <si>
    <t>GPHY16_SC_A1_96_4-E_B</t>
  </si>
  <si>
    <t>GPHY16_SC_A1_122_4-F_B</t>
  </si>
  <si>
    <t>GPHY16_SC_A1_123_5-F_B</t>
  </si>
  <si>
    <t>GPHY16_SC_A1_149_6-G_B</t>
  </si>
  <si>
    <t>GPHY16_SC_A1_175_6-H_B</t>
  </si>
  <si>
    <t>GPHY16_SC_A1_176_7-H_B</t>
  </si>
  <si>
    <t>GPHY16_SC_A1_200_7-I_B</t>
  </si>
  <si>
    <t>GPHY16_SC_A1_201_8-I_B</t>
  </si>
  <si>
    <t>grain bag ripped, slightly probably 107g lost</t>
  </si>
  <si>
    <t>GPHY16_SC_A1_225_7-J_B</t>
  </si>
  <si>
    <t>GPHY16_SC_A1_249_9-K_B</t>
  </si>
  <si>
    <t>found empty, unused residue bag</t>
  </si>
  <si>
    <t>GPHY16_SC_A1_272_9-L_B</t>
  </si>
  <si>
    <t>GPHY16_SC_A1_297_9-M_B</t>
  </si>
  <si>
    <t>GPHY16_SC_A1_298_10-M_B</t>
  </si>
  <si>
    <t>GPHY16_SC_A1_323_10-N_B</t>
  </si>
  <si>
    <t>GPHY16_SC_A1_348_11-O_B</t>
  </si>
  <si>
    <t>GPHY16_SC_A1_371_12-P_B</t>
  </si>
  <si>
    <t>GPHY16_SC_A2_19_2-B_B</t>
  </si>
  <si>
    <t>GPHY16_SC_A2_20_3-B_B</t>
  </si>
  <si>
    <t>GPHY16_SC_A2_44_4-C_B</t>
  </si>
  <si>
    <t>GPHY16_SC_A2_69_4-D_B</t>
  </si>
  <si>
    <t>GPHY16_SC_A2_70_5-D_B</t>
  </si>
  <si>
    <t>GPHY16_SC_A2_97_5-E_B</t>
  </si>
  <si>
    <t>GPHY16_SC_A2_124_6-F_B</t>
  </si>
  <si>
    <t>GPHY16_SC_A2_150_7-G_B</t>
  </si>
  <si>
    <t>GPHY16_SC_A2_177_8-H_B</t>
  </si>
  <si>
    <t>GPHY16_SC_A2_202_9-I_B</t>
  </si>
  <si>
    <t>GPHY16_SC_A2_226_8-J_B</t>
  </si>
  <si>
    <t>GPHY16_SC_A2_250_10-K_B</t>
  </si>
  <si>
    <t>GPHY16_SC_A2_273_10-L_B</t>
  </si>
  <si>
    <t>GPHY16_SC_A2_299_11-M_B</t>
  </si>
  <si>
    <t>GPHY16_SC_A2_324_11-N_B</t>
  </si>
  <si>
    <t>GPHY16_SC_A2_325_12-N_B</t>
  </si>
  <si>
    <t xml:space="preserve"> </t>
  </si>
  <si>
    <t>GPHY16_SC_A2_349_12-O_B</t>
  </si>
  <si>
    <t>GPHY16_SC_A2_372_13-P_B</t>
  </si>
  <si>
    <t>GPHY16_SC_A2_394_13-Q_B</t>
  </si>
  <si>
    <t>GPHY16_SC_A2_395_14-Q_B</t>
  </si>
  <si>
    <t>GPHY16_SC_A2_419_15-R_B</t>
  </si>
  <si>
    <t>GPHY16_SC_A3_21_4-B_B</t>
  </si>
  <si>
    <t>GPHY16_SC_A3_45_5-C_B</t>
  </si>
  <si>
    <t>GPHY16_SC_A3_46_6-C_B</t>
  </si>
  <si>
    <t>GPHY16_SC_A3_71_6-D_B</t>
  </si>
  <si>
    <t>NO WEIGHT</t>
  </si>
  <si>
    <t>Threshed before biomass weighed</t>
  </si>
  <si>
    <t>GPHY16_SC_A3_98_6-E_B</t>
  </si>
  <si>
    <t>GPHY16_SC_A3_99_7-E_B</t>
  </si>
  <si>
    <t>GPHY16_SC_A3_125_7-F_B</t>
  </si>
  <si>
    <t>GPHY16_SC_A3_151_8-G_B</t>
  </si>
  <si>
    <t>GPHY16_SC_A3_178_9-H_B</t>
  </si>
  <si>
    <t>GPHY16_SC_A3_203_10-I_B</t>
  </si>
  <si>
    <t>GPHY16_SC_A3_227_9-J_B</t>
  </si>
  <si>
    <t>GPHY16_SC_A3_228_10-J_B</t>
  </si>
  <si>
    <t>Not a typo. Very small sample</t>
  </si>
  <si>
    <t>GPHY16_SC_A3_251_11-K_B</t>
  </si>
  <si>
    <t>GPHY16_SC_A3_274_11-L_B</t>
  </si>
  <si>
    <t>GPHY16_SC_A3_275_12-L_B</t>
  </si>
  <si>
    <t>GPHY16_SC_A3_300_12-M_B</t>
  </si>
  <si>
    <t>GPHY16_SC_A3_326_13-N_B</t>
  </si>
  <si>
    <t>GPHY16_SC_A3_350_13-O_B</t>
  </si>
  <si>
    <t>GPHY16_SC_A3_373_14-P_B</t>
  </si>
  <si>
    <t>GPHY16_SC_A3_396_15-Q_B</t>
  </si>
  <si>
    <t>GPHY16_SC_A3_420_16-R_B</t>
  </si>
  <si>
    <t>GPHY16_SC_A4_1_5-A_B</t>
  </si>
  <si>
    <t>GPHY16_SC_A4_22_5-B_B</t>
  </si>
  <si>
    <t>GPHY16_SC_A4_23_5-B_B</t>
  </si>
  <si>
    <t>GPHY16_SC_A4_47_7-C_B</t>
  </si>
  <si>
    <t>GPHY16_SC_A4_72_7-D_B</t>
  </si>
  <si>
    <t xml:space="preserve">                                                          </t>
  </si>
  <si>
    <t>GPHY16_SC_A4_73_8-D_B</t>
  </si>
  <si>
    <t>GPHY16_SC_A4_100_8-E_B</t>
  </si>
  <si>
    <t>GPHY16_SC_A4_126_8-F_B</t>
  </si>
  <si>
    <t>GPHY16_SC_A4_152_9-G_B</t>
  </si>
  <si>
    <t>GPHY16_SC_A4_153_10-G_B</t>
  </si>
  <si>
    <t>GPHY16_SC_A4_179_10-H_B</t>
  </si>
  <si>
    <t>GPHY16_SC_A4_204_11-I_B</t>
  </si>
  <si>
    <t>GPHY16_SC_A4_229_11-J_B</t>
  </si>
  <si>
    <t>GPHY16_SC_A4_252_12-K_B</t>
  </si>
  <si>
    <t>GPHY16_SC_A4_253_13-K_B</t>
  </si>
  <si>
    <t>GPHY16_SC_A4_276_13-L_B</t>
  </si>
  <si>
    <t>GPHY16_SC_A4_301_13-M_B</t>
  </si>
  <si>
    <t>GPHY16_SC_A4_327_14-N_B</t>
  </si>
  <si>
    <t>GPHY16_SC_A4_351_14-O_B</t>
  </si>
  <si>
    <t>GPHY16_SC_A4_374_15-P_B</t>
  </si>
  <si>
    <t>GPHY16_SC_A4_397_16-Q_B</t>
  </si>
  <si>
    <t>GPHY16_SC_A4_398_17-Q_B</t>
  </si>
  <si>
    <t>GPHY16_SC_A4_421_17-R_B</t>
  </si>
  <si>
    <t>GPHY16_SC_A5_2_6-A_B</t>
  </si>
  <si>
    <t>GPHY16_SC_A5_3_7-A_B</t>
  </si>
  <si>
    <t>GPHY16_SC_A5_24_7-B_B</t>
  </si>
  <si>
    <t>GPHY16_SC_A5_48_8-C_B</t>
  </si>
  <si>
    <t>GPHY16_SC_A5_101_9-E_B</t>
  </si>
  <si>
    <t>GPHY16_SC_A5_127_9-F_B</t>
  </si>
  <si>
    <t>GPHY16_SC_A5_128_10-F_B</t>
  </si>
  <si>
    <t>GPHY16_SC_A5_154_11-G_B</t>
  </si>
  <si>
    <t>GPHY16_SC_A5_180_11-H_B</t>
  </si>
  <si>
    <t>GPHY16_SC_A5_205_12-I_B</t>
  </si>
  <si>
    <t>GPHY16_SC_A5_230_12-J_B</t>
  </si>
  <si>
    <t>GPHY16_SC_A5_254_14-K_B</t>
  </si>
  <si>
    <t>GPHY16_SC_A5_277_14-L_B</t>
  </si>
  <si>
    <t>GPHY16_SC_A5_302_14-M_B</t>
  </si>
  <si>
    <t>GPHY16_SC_A5_328_15-N_B</t>
  </si>
  <si>
    <t>GPHY16_SC_A5_352_15-O_B</t>
  </si>
  <si>
    <t>GPHY16_SC_A5_353_16-O_B</t>
  </si>
  <si>
    <t>GPHY16_SC_A5_375_16-P_B</t>
  </si>
  <si>
    <t>GPHY16_SC_A5_376_17-P_B</t>
  </si>
  <si>
    <t>GPHY16_SC_A5_422_18-R_B</t>
  </si>
  <si>
    <t>GPHY16_SC_A6_4_8-A_B</t>
  </si>
  <si>
    <t>GPHY16_SC_A6_25_8-B_B</t>
  </si>
  <si>
    <t>GPHY16_SC_A6_49_9-C_B</t>
  </si>
  <si>
    <t>GPHY16_SC_A6_74_9-D_B</t>
  </si>
  <si>
    <t>GPHY16_SC_A6_75_10-D_B</t>
  </si>
  <si>
    <t>GPHY16_SC_A6_102_10-E_B</t>
  </si>
  <si>
    <t>GPHY16_SC_A6_129_11-F_B</t>
  </si>
  <si>
    <t>GPHY16_SC_A6_155_12-G_B</t>
  </si>
  <si>
    <t>GPHY16_SC_A6_181_12-H_B</t>
  </si>
  <si>
    <t>GPHY16_SC_A6_206_13-I_B</t>
  </si>
  <si>
    <t>GPHY16_SC_A6_207_14-I_B</t>
  </si>
  <si>
    <t>HPGY16_SC_A6_231_13-J_B</t>
  </si>
  <si>
    <t>GPHY16_SC_A6_255_15-K_B</t>
  </si>
  <si>
    <t>GPHY16_SC_A6_278_15-L_B</t>
  </si>
  <si>
    <t>GPHY16_SC_A6_303_15-M_B</t>
  </si>
  <si>
    <t>GPHY16_SC_A6_304_16-M_B</t>
  </si>
  <si>
    <t>GPHY16_SC_A6_329_16-N_B</t>
  </si>
  <si>
    <t>GPHY16_SC_A6_330_17-N_B</t>
  </si>
  <si>
    <t>GPHY16_SC_A6_354_17-O_B</t>
  </si>
  <si>
    <t>GPHY16_SC_A6_399_18-Q_B</t>
  </si>
  <si>
    <t>GPHY16_SC_A6_400_19-Q_B</t>
  </si>
  <si>
    <t>GPHY16_SC_A6_423_19-R_B</t>
  </si>
  <si>
    <t>GPHY16_SC_A6_424_20-R_B</t>
  </si>
  <si>
    <t>GPHY16_SC_B1_5_9-A_B</t>
  </si>
  <si>
    <t>GPHY16_SC_B1_26_9-B_B</t>
  </si>
  <si>
    <t>GPHY16_SC_B1_50_10-C_B</t>
  </si>
  <si>
    <t>GPHY16_SC_B1_76_11-D_B</t>
  </si>
  <si>
    <t>GPHY16_SC_B1_103_11-E_B</t>
  </si>
  <si>
    <t>GPHY16_SC_B1_104_12-E_B</t>
  </si>
  <si>
    <t>GPHY16_SC_B1_130_12-F_B</t>
  </si>
  <si>
    <t>GPHY16_SC_B1_156_13-G_B</t>
  </si>
  <si>
    <t>GPHY16_SC_B1_157_14-G_B</t>
  </si>
  <si>
    <t>GPHY16_SC_B1_182_13-H_B</t>
  </si>
  <si>
    <t>GPHY16_SC_B1_183_14-H_B</t>
  </si>
  <si>
    <t>GPHY16_SC_B1_208_15-I_B</t>
  </si>
  <si>
    <t>GPHY16_SC_B1_232_14-J_B</t>
  </si>
  <si>
    <t>GPHY16_SC_B1_233_15-J_B</t>
  </si>
  <si>
    <t>GPHY16_SC_B1_256_16-K_B</t>
  </si>
  <si>
    <t>GPHY16_SC_B1_257_17-K_B</t>
  </si>
  <si>
    <t>GPHY16_SC_B1_279_16-L_B</t>
  </si>
  <si>
    <t>GPHY16_SC_B1_280_17-L_B</t>
  </si>
  <si>
    <t>GPHY16_SC_B1_305_17-M_B</t>
  </si>
  <si>
    <t>GPHY16_SC_B1_331_18-N_B</t>
  </si>
  <si>
    <t>GPHY16_SC_B1_355_18-O_B</t>
  </si>
  <si>
    <t>GPHY16_SC_B1_377_18-P_B</t>
  </si>
  <si>
    <t>GPHY16_SC_B1_378_19-P_B</t>
  </si>
  <si>
    <t>GPHY16_SC_B1_401_20-Q_B</t>
  </si>
  <si>
    <t>Moisture outside limits</t>
  </si>
  <si>
    <t>GPHY16_SC_B1_425_21-R_B</t>
  </si>
  <si>
    <t>GPHY16_SC_B2_6_10-A_B</t>
  </si>
  <si>
    <t>GPHY16_SC_B2_27_10-B_B</t>
  </si>
  <si>
    <t>GPHY16_SC_B2_51_11-C_B</t>
  </si>
  <si>
    <t>GPHY16_SC_B2_52_12-C_B</t>
  </si>
  <si>
    <t>GPHY16_SC_B2_77_12-D_B</t>
  </si>
  <si>
    <t>GPHY16_SC_B2_105_13-E_B</t>
  </si>
  <si>
    <t>GPHY16_SC_B2_131_13-F_B</t>
  </si>
  <si>
    <t>GPHY16_SC_B2_132_14-F_B</t>
  </si>
  <si>
    <t>GPHY16_SC_B2_158_15-G_B</t>
  </si>
  <si>
    <t>GPHY16_SC_B2_184_15-H_B</t>
  </si>
  <si>
    <t>GPHY16_SC_B2_209_16-I_B</t>
  </si>
  <si>
    <t>GPHY16_SC_B2_234_16-J_B</t>
  </si>
  <si>
    <t>GPHY16_SC_B2_306_18-M_B</t>
  </si>
  <si>
    <t>GPHY16_SC_B2_332_19-N_B</t>
  </si>
  <si>
    <t>GPHY16_SC_B2_356_19-O_B</t>
  </si>
  <si>
    <t>GPHY16_SC_B2_357_20-O_B</t>
  </si>
  <si>
    <t>GPHY16_SC_B2_379_20-P_B</t>
  </si>
  <si>
    <t>GPHY16_SC_B2_402_12-Q_B</t>
  </si>
  <si>
    <t>GPHY16_SC_B3_7_11-A_B</t>
  </si>
  <si>
    <t>GPHY16_SC_B3_8_12-A_B</t>
  </si>
  <si>
    <t>GPHY16_SC_B3_28_11-B_B</t>
  </si>
  <si>
    <t>GPHY16_SC_B3_29_12-B_B</t>
  </si>
  <si>
    <t>GPHY16_SC_B3_53_13-C_B</t>
  </si>
  <si>
    <t>GPHY16_SC_B3_78_13-D_B</t>
  </si>
  <si>
    <t>GPHY16_SC_B3_79_14-D_B</t>
  </si>
  <si>
    <t>GPHY16_SC_B3_106_14-E_B</t>
  </si>
  <si>
    <t>GPHY16_SC_B3_133_15-F_B</t>
  </si>
  <si>
    <t>GPHY16_SC_B3_159_16-G_B</t>
  </si>
  <si>
    <t>GPHY16_SC_B3_185_16-H_B</t>
  </si>
  <si>
    <t>GPHY16_SC_B3_210_17-I_B</t>
  </si>
  <si>
    <t>GPHY16_SC_B3_235_17-J_B</t>
  </si>
  <si>
    <t>GPHY16_SC_B3_258_18-K_B</t>
  </si>
  <si>
    <t>GPHY16_SC_B3_259_19-K_B</t>
  </si>
  <si>
    <t>GPHY16_SC_B3_281_18-L_B</t>
  </si>
  <si>
    <t>GPHY16_SC_B3_282_19-L_B</t>
  </si>
  <si>
    <t>GPHY16_SC_B3_307_19-M_B</t>
  </si>
  <si>
    <t>GPHY16_SC_B3_308_20-M_B</t>
  </si>
  <si>
    <t>GPHY16_SC_B3_333_20-N_B</t>
  </si>
  <si>
    <t>GPHY16_SC_B3_380_21-P_B</t>
  </si>
  <si>
    <t>GPHY16_SC_B3_381_22-P_B</t>
  </si>
  <si>
    <t>GPHY16_SC_B4_9_13-A_B</t>
  </si>
  <si>
    <t>GPHY16_SC_B4_30_13-A_B</t>
  </si>
  <si>
    <t>GPHY16_SC_B4_54_14-C_B</t>
  </si>
  <si>
    <t>GPHY16_SC_B4_80_15-D_B</t>
  </si>
  <si>
    <t>GPHY16_SC_B4_107_15-E_B</t>
  </si>
  <si>
    <t>GPHY16_SC_B4_134_16-F_B</t>
  </si>
  <si>
    <t>GPHY16_SC_B4_160_17-G_B</t>
  </si>
  <si>
    <t>GPHY16_SC_B4_186_17-H_B</t>
  </si>
  <si>
    <t>GPHY16_SC_B4_211_18-I_B</t>
  </si>
  <si>
    <t>GPHY16_SC_B4_212_19-I_B</t>
  </si>
  <si>
    <t>GPHY16_SC_B4_236_18-J_B</t>
  </si>
  <si>
    <t>GPHY16_SC_B4_260_20-K_B</t>
  </si>
  <si>
    <t>GPHY16_SC_B4_283_20-L_B</t>
  </si>
  <si>
    <t>GPHY16_SC_B4_334_21-N_B</t>
  </si>
  <si>
    <t>GPHY16_SC_B4_335_22-N_B</t>
  </si>
  <si>
    <t>GPHY16_SC_B4_358_21-O_B</t>
  </si>
  <si>
    <t>GPHY16_SC_B4_359_22-O_B</t>
  </si>
  <si>
    <t>GPHY16_SC_B5_10_14-A_B</t>
  </si>
  <si>
    <t>GPHY16_SC_B5_31_14-B_B</t>
  </si>
  <si>
    <t>GPHY16_SC_B5_55_15-C_B</t>
  </si>
  <si>
    <t>GPHY16_SC_B5_56_16-C_B</t>
  </si>
  <si>
    <t>GPHY16_SC_B5_81_16-D_B</t>
  </si>
  <si>
    <t>GPHY16_SC_B5_108_16-E_B</t>
  </si>
  <si>
    <t>GPHY16_SC_B5_135_17-F_B</t>
  </si>
  <si>
    <t>GPHY16_SC_B5_161_18-G_B</t>
  </si>
  <si>
    <t>GPHY16_SC_B5_187_18-H_B</t>
  </si>
  <si>
    <t>GPHY16_SC_B5_188_19-H_B</t>
  </si>
  <si>
    <t>GPHY16_SC_B5_213_20-I_B</t>
  </si>
  <si>
    <t>GPHY16_SC_B5_237_19-J_B</t>
  </si>
  <si>
    <t>GPHY16_SC_B5_238_20-J_B</t>
  </si>
  <si>
    <t>GPHY16_SC_B5_261_21-K_B</t>
  </si>
  <si>
    <t>GPHY16_SC_B5_262_22-K_B</t>
  </si>
  <si>
    <t>GPHY16_SC_B5_284_21-L_B</t>
  </si>
  <si>
    <t>GPHY16_SC_B5_285_22-L_B</t>
  </si>
  <si>
    <t>GPHY16_SC_B5_309_21-M_B</t>
  </si>
  <si>
    <t>GPHY16_SC_B5_310_22-M_B</t>
  </si>
  <si>
    <t>GPHY16_SC_B5_336_23-N_B</t>
  </si>
  <si>
    <t>GPHY16_SC_B5_360_23-O_B</t>
  </si>
  <si>
    <t>GPHY16_SC_B6_11_15-A_B</t>
  </si>
  <si>
    <t>GPHY16_SC_B6_12_16-A_B</t>
  </si>
  <si>
    <t>GPHY16_SC_B6_32_15-B_B</t>
  </si>
  <si>
    <t>GPHY16_SC_B6_33_16-B_B</t>
  </si>
  <si>
    <t>GPHY16_SC_B6_57_17-C_B</t>
  </si>
  <si>
    <t>GPHY16_SC_B6_82_17-D_B</t>
  </si>
  <si>
    <t>GPHY16_SC_B6_109_17-E_B</t>
  </si>
  <si>
    <t>GPHY16_SC_B6_136_18-F_B</t>
  </si>
  <si>
    <t>GPHY16_SC_B6_137_19-F_B</t>
  </si>
  <si>
    <t>GPHY16_SC_B6_162_19-G_B</t>
  </si>
  <si>
    <t>GPHY16_SC_B6_163_20-G_B</t>
  </si>
  <si>
    <t>GPHY16_SC_B6_189_20-H_B</t>
  </si>
  <si>
    <t>GPHY16_SC_B6_214_21-I_B</t>
  </si>
  <si>
    <t>GPHY16_SC_B6_215_22-I_B</t>
  </si>
  <si>
    <t>GPHY16_SC_B6_239_21-J_B</t>
  </si>
  <si>
    <t>GPHY16_SC_B6_240_22-J_B</t>
  </si>
  <si>
    <t>GPHY16_SC_B6_263_23-K_B</t>
  </si>
  <si>
    <t>GPHY16_SC_B6_286_23-L_B</t>
  </si>
  <si>
    <t>GPHY16_SC_B6_311_23-M_B</t>
  </si>
  <si>
    <t>GPHY16_SC_B6_312_24-M_B</t>
  </si>
  <si>
    <t>GPHY16_SC_B6_337_24-N_B</t>
  </si>
  <si>
    <t>GPHY16_SC_C1_164_21-G_B</t>
  </si>
  <si>
    <t>GPHY16_SC_C1_165_22-G_B</t>
  </si>
  <si>
    <t>GPHY16_SC_C1_190_21-H_B</t>
  </si>
  <si>
    <t>GPHY16_SC_C1_191_22-H_B</t>
  </si>
  <si>
    <t>GPHY16_SC_C1_216_23-I_B</t>
  </si>
  <si>
    <t>GPHY16_SC_C1_241_23-J_B</t>
  </si>
  <si>
    <t>GPHY16_SC_C1_264_24-K_B</t>
  </si>
  <si>
    <t>Did the grain yield of this get mixed up with 24-H? Should this be 427?</t>
  </si>
  <si>
    <t>GPHY16_SC_C2_140_22-F_B</t>
  </si>
  <si>
    <t>GPHY16_SC_C2_166_23-G_B</t>
  </si>
  <si>
    <t>GPHY16_SC_C2_192_23-H_B</t>
  </si>
  <si>
    <t>GPHY16_SC_C2_217_24-I_B</t>
  </si>
  <si>
    <t>Does this have the right grain yield?</t>
  </si>
  <si>
    <t>CAF 2016 16-D "Might be extra"</t>
  </si>
  <si>
    <t xml:space="preserve">CAF 2016 24-D </t>
  </si>
  <si>
    <t>CAF 2016 SC 24-H</t>
  </si>
  <si>
    <t>GPHY16_WW_C1_110_18-E_H</t>
  </si>
  <si>
    <t>GPHY16_WW_C1_111_19-E_G</t>
  </si>
  <si>
    <t>GPHY16_WW_C1_13_17-A_G</t>
  </si>
  <si>
    <t>GPHY16_WW_C1_138_20-F_G</t>
  </si>
  <si>
    <t>GPHY16_WW_C1_287_24-L_B</t>
  </si>
  <si>
    <t>GPHY16_WW_C1_313_25-M_G</t>
  </si>
  <si>
    <t>GPHY16_WW_C1_338_25-N_G</t>
  </si>
  <si>
    <t>GPHY16_WW_C1_34_17-B_G</t>
  </si>
  <si>
    <t>GPHY16_WW_C1_58_18-C_G</t>
  </si>
  <si>
    <t>GPHY16_WW_C1_83_18-D_G</t>
  </si>
  <si>
    <t>GPHY16_WW_C1_84_19-D_G</t>
  </si>
  <si>
    <t>GPHY16_WW_C2_112_20-E_B</t>
  </si>
  <si>
    <t>GPHY16_WW_C2_139_21-F_G</t>
  </si>
  <si>
    <t>GPHY16_WW_C2_242_24-J_G</t>
  </si>
  <si>
    <t>GPHY16_WW_C2_265_25-K_B</t>
  </si>
  <si>
    <t>GPHY16_WW_C2_266_26-K_G</t>
  </si>
  <si>
    <t>GPHY16_WW_C2_288_25-L_H</t>
  </si>
  <si>
    <t>GPHY16_WW_C2_289_26-L_G</t>
  </si>
  <si>
    <t>GPHY16_WW_C2_314_26-M_G</t>
  </si>
  <si>
    <t>GPHY16_WW_C2_315_27-M_G</t>
  </si>
  <si>
    <t>GPHY16_WW_C2_35_18-B_B</t>
  </si>
  <si>
    <t>GPHY16_WW_C2_36_19-B_G</t>
  </si>
  <si>
    <t>GPHY16_WW_C2_59_19-C_G</t>
  </si>
  <si>
    <t>GPHY16_WW_C2_60_20-C_G</t>
  </si>
  <si>
    <t>GPHY16_WW_C2_85_20-D_B</t>
  </si>
  <si>
    <t>GPHY16_WW_C3_113_21-E_G</t>
  </si>
  <si>
    <t>GPHY16_WW_C3_114_22-E_B</t>
  </si>
  <si>
    <t>GPHY16_WW_C3_14_19-A_G</t>
  </si>
  <si>
    <t>GPHY16_WW_C3_141_23-F_G</t>
  </si>
  <si>
    <t>GPHY16_WW_C3_15_20-A_G</t>
  </si>
  <si>
    <t>GPHY16_WW_C3_167_24-G_B</t>
  </si>
  <si>
    <t>GPHY16_WW_C3_193_24-H_B</t>
  </si>
  <si>
    <t>GPHY16_WW_C3_218_25-I_G</t>
  </si>
  <si>
    <t>GPHY16_WW_C3_219_26-I_G</t>
  </si>
  <si>
    <t>GPHY16_WW_C3_243_25-J_B</t>
  </si>
  <si>
    <t>GPHY16_WW_C3_244_26-J_G</t>
  </si>
  <si>
    <t>GPHY16_WW_C3_267_27-K_B</t>
  </si>
  <si>
    <t>GPHY16_WW_C3_290_27-L_G</t>
  </si>
  <si>
    <t>GPHY16_WW_C3_316_28-M_G</t>
  </si>
  <si>
    <t>GPHY16_WW_C3_37_20-B_G</t>
  </si>
  <si>
    <t>GPHY16_WW_C3_61_21-C_G</t>
  </si>
  <si>
    <t>GPHY16_WW_C3_62_22-C_G</t>
  </si>
  <si>
    <t>GPHY16_WW_C3_86_21-D_G</t>
  </si>
  <si>
    <t>GPHY16_WW_C3_87_22-D_G</t>
  </si>
  <si>
    <t>GPHY16_WW_C4_115_23-E_G</t>
  </si>
  <si>
    <t>GPHY16_WW_C4_116_24-E_B</t>
  </si>
  <si>
    <t>GPHY16_WW_C4_142_24-F_G</t>
  </si>
  <si>
    <t>GPHY16_WW_C4_16_22-A_G</t>
  </si>
  <si>
    <t>GPHY16_WW_C4_168_25-G_G</t>
  </si>
  <si>
    <t>GPHY16_WW_C4_169_26-G_B</t>
  </si>
  <si>
    <t>GPHY16_WW_C4_194_25-H_G</t>
  </si>
  <si>
    <t>GPHY16_WW_C4_195_26-H_B</t>
  </si>
  <si>
    <t>GPHY16_WW_C4_220_27-I_B</t>
  </si>
  <si>
    <t>GPHY16_WW_C4_245_27-J_B</t>
  </si>
  <si>
    <t>GPHY16_WW_C4_268_28-K_G</t>
  </si>
  <si>
    <t>GPHY16_WW_C4_269_29-K_G</t>
  </si>
  <si>
    <t>GPHY16_WW_C4_291_28-L_G</t>
  </si>
  <si>
    <t>GPHY16_WW_C4_292_29-L_G</t>
  </si>
  <si>
    <t>GPHY16_WW_C4_38_21-B_G</t>
  </si>
  <si>
    <t>GPHY16_WW_C4_39_22-B_G</t>
  </si>
  <si>
    <t>GPHY16_WW_C4_63_23-C_G</t>
  </si>
  <si>
    <t>GPHY16_WW_C4_88_23-D_G</t>
  </si>
  <si>
    <t>GPHY16_WW_C5_117_25-E_B</t>
  </si>
  <si>
    <t>GPHY16_WW_C5_143_25-F_G</t>
  </si>
  <si>
    <t>GPHY16_WW_C5_144_26-F_G</t>
  </si>
  <si>
    <t>GPHY16_WW_C5_17_23-A_G</t>
  </si>
  <si>
    <t>GPHY16_WW_C5_170_27-G_B</t>
  </si>
  <si>
    <t>GPHY16_WW_C5_196_27-H_B</t>
  </si>
  <si>
    <t>GPHY16_WW_C5_221_28-I_B</t>
  </si>
  <si>
    <t>GPHY16_WW_C5_222_29-I_G</t>
  </si>
  <si>
    <t>GPHY16_WW_C5_246_28-J_B</t>
  </si>
  <si>
    <t>GPHY16_WW_C5_247_29-J_G</t>
  </si>
  <si>
    <t>GPHY16_WW_C5_270_30-K_G</t>
  </si>
  <si>
    <t>GPHY16_WW_C5_293_30-L_G</t>
  </si>
  <si>
    <t>GPHY16_WW_C5_40_23-B_G</t>
  </si>
  <si>
    <t>GPHY16_WW_C5_64_24-C_G</t>
  </si>
  <si>
    <t>GPHY16_WW_C5_89_24-D_G</t>
  </si>
  <si>
    <t>GPHY16_WW_C5_90_25-D_G</t>
  </si>
  <si>
    <t>GPHY16_WW_C6_118_26-E_B</t>
  </si>
  <si>
    <t>GPHY16_WW_C6_145_27-F_B</t>
  </si>
  <si>
    <t>GPHY16_WW_C6_171_28-G_B</t>
  </si>
  <si>
    <t>GPHY16_WW_C6_172_29-G_G</t>
  </si>
  <si>
    <t>GPHY16_WW_C6_197_28-H_G</t>
  </si>
  <si>
    <t>GPHY16_WW_C6_198_29-H_G</t>
  </si>
  <si>
    <t>GPHY16_WW_C6_223_30-I_B</t>
  </si>
  <si>
    <t>GPHY16_WW_C6_248_30-J_G</t>
  </si>
  <si>
    <t>GPHY16_WW_C6_271_31-K_G</t>
  </si>
  <si>
    <t>GPHY16_WW_C6_41_24-B_G</t>
  </si>
  <si>
    <t>GPHY16_WW_C6_65_25-C_G</t>
  </si>
  <si>
    <t>GPHY16_WW_C6_66_26-C_G</t>
  </si>
  <si>
    <t>GPHY16_WW_C6_91_26-D_G</t>
  </si>
  <si>
    <t>GPHY16_WW_C7_119_27-E_G</t>
  </si>
  <si>
    <t>GPHY16_WW_C7_120_28-E_G</t>
  </si>
  <si>
    <t>GPHY16_WW_C7_146_28-F_B</t>
  </si>
  <si>
    <t>GPHY16_WW_C7_147_29-F_B</t>
  </si>
  <si>
    <t>GPHY16_WW_C7_173_30-G_G</t>
  </si>
  <si>
    <t>GPHY16_WW_C7_199_30-H_G</t>
  </si>
  <si>
    <t>GPHY16_WW_C7_224_31-I_G</t>
  </si>
  <si>
    <t>GPHY16_WW_C7_67_27-C_G</t>
  </si>
  <si>
    <t>GPHY16_WW_C7_92_27-D_G</t>
  </si>
  <si>
    <t>GPHY16_WW_C8_121_29-E_B</t>
  </si>
  <si>
    <t>GPHY16_WW_C8_148_30-F_G</t>
  </si>
  <si>
    <t>GPHY16_WW_C8_174_31-G_G</t>
  </si>
  <si>
    <t>GPHY16_WW_C8_93_28-D_G</t>
  </si>
  <si>
    <t>GPHY16_WW_C8_94_29-D_G</t>
  </si>
  <si>
    <t xml:space="preserve">WW C3 24 H </t>
  </si>
  <si>
    <t>Received\FromJohnMorse\PCFS_thumbDrive\master checklist 2015\finals\GP 2015.xlsx</t>
  </si>
  <si>
    <t>Received\FromJohnMorse\PCFS_thumbDrive\master checklist 2014\finals\GP 2014.xlsx</t>
  </si>
  <si>
    <t>??</t>
  </si>
  <si>
    <t>Received\FromJohnMorse\PCFS_thumbDrive\master checklist 2016\finals\GP 2016.xlsx</t>
  </si>
  <si>
    <t>BRC Wet Yield (g/m2)</t>
  </si>
  <si>
    <t>BRC Wet Yield (lb/ac)</t>
  </si>
  <si>
    <t>BRC Wet Yield (bu/ac)</t>
  </si>
  <si>
    <t>Option</t>
  </si>
  <si>
    <t>Area</t>
  </si>
  <si>
    <t>Dave U</t>
  </si>
  <si>
    <t>HORSCH</t>
  </si>
  <si>
    <t>PVC</t>
  </si>
  <si>
    <t>Great Plains</t>
  </si>
  <si>
    <t>=???</t>
  </si>
  <si>
    <t>= 2 * to_meters(4 rows * 12 inches)</t>
  </si>
  <si>
    <t>= 2 m * 1 m</t>
  </si>
  <si>
    <t>= 2 * to_meters(4 rows * 10 inches)</t>
  </si>
  <si>
    <t>Calculations</t>
  </si>
  <si>
    <t>Avg yield (g/m2)</t>
  </si>
  <si>
    <t>cf13gpgb_1_6-a</t>
  </si>
  <si>
    <t>cf13gpgb_2_7-A</t>
  </si>
  <si>
    <t>cf13gpgb_4_9-a</t>
  </si>
  <si>
    <t>cf13gpgb_6_11-a</t>
  </si>
  <si>
    <t>cf13gpgb_8_13-a</t>
  </si>
  <si>
    <t>cf13gpgb_27_11-b</t>
  </si>
  <si>
    <t>cf13gpgb_28_12-b</t>
  </si>
  <si>
    <t>cf13gpgb_47_8-c</t>
  </si>
  <si>
    <t>cf13gpgb_49_10-c</t>
  </si>
  <si>
    <t>cf13gpgb_50_11-c</t>
  </si>
  <si>
    <t>cf13gpgb_52_13-c</t>
  </si>
  <si>
    <t>cf13gpgb_79_15-d</t>
  </si>
  <si>
    <t>cf13gpgb_100_9-e</t>
  </si>
  <si>
    <t>cf13gpgb_102_11-e</t>
  </si>
  <si>
    <t>cf13gpgb_127_10-f</t>
  </si>
  <si>
    <t>CF13GPGB_153_11-g</t>
  </si>
  <si>
    <t>cf13gpgb_158_16-g</t>
  </si>
  <si>
    <t>cf13gpgb_159_17-g</t>
  </si>
  <si>
    <t>cf13gpgb_179_11-h</t>
  </si>
  <si>
    <t>cf13gpgb_182_14-h</t>
  </si>
  <si>
    <t>cf13gpgb_204_12-i</t>
  </si>
  <si>
    <t>cf13gpgb_208_16-i</t>
  </si>
  <si>
    <t>cf13gpgb_210_18-i</t>
  </si>
  <si>
    <t>cf13gpgb_211_19-i</t>
  </si>
  <si>
    <t>cf13gpgb_229_12-j</t>
  </si>
  <si>
    <t>cf13gpgb_231_14-j</t>
  </si>
  <si>
    <t>cf13gpgb_234_17-j</t>
  </si>
  <si>
    <t>cf13gpgb_235_18-J</t>
  </si>
  <si>
    <t>CF13GPGB_253_14-k</t>
  </si>
  <si>
    <t>cf13gpgb_255_16-k</t>
  </si>
  <si>
    <t>cf13gpgb_256_17-k</t>
  </si>
  <si>
    <t>cf13gpgb_258_19-k</t>
  </si>
  <si>
    <t>cf13gpgb_259_20-k</t>
  </si>
  <si>
    <t>cf13gpgb_278_16-L</t>
  </si>
  <si>
    <t>cf13gpgb_279_17-l</t>
  </si>
  <si>
    <t>cf13gpgb_280_18-l</t>
  </si>
  <si>
    <t>cf13gpgb_281_19-l</t>
  </si>
  <si>
    <t>cf13gpgb_282_20-l</t>
  </si>
  <si>
    <t>cf13gpgb_301_14-m</t>
  </si>
  <si>
    <t>cf13gpgb_304_17-m</t>
  </si>
  <si>
    <t>cf13gpgb_305_18-m</t>
  </si>
  <si>
    <t>cf13gpgb_307_20-m</t>
  </si>
  <si>
    <t>cf13gpgb_327_15-n</t>
  </si>
  <si>
    <t>cf13gpgb_330_18-n</t>
  </si>
  <si>
    <t>cf13gpgb_331_19-n</t>
  </si>
  <si>
    <t>cf13gpgb_333_21-N</t>
  </si>
  <si>
    <t>cf13gpgb_334_22-n</t>
  </si>
  <si>
    <t>cf13gpgb_351_15-o</t>
  </si>
  <si>
    <t>cf13gpgb_352_16-o</t>
  </si>
  <si>
    <t>cf13gpgb_354_18-o</t>
  </si>
  <si>
    <t>cf13gpgb_356_20-o</t>
  </si>
  <si>
    <t>cf13gpgb_357_21-o</t>
  </si>
  <si>
    <t>cf13gpgb_358_22-o</t>
  </si>
  <si>
    <t>cf13gpgb_374_16-p</t>
  </si>
  <si>
    <t>cf13gpgb_375_17-p</t>
  </si>
  <si>
    <t>cf13gpgb_376_18-p</t>
  </si>
  <si>
    <t>cf13gpgb_377_19-p</t>
  </si>
  <si>
    <t>cf13gpgb_378_20-p</t>
  </si>
  <si>
    <t>cf13gpgb_379_21-p</t>
  </si>
  <si>
    <t>cf13gpgb_400_20-q</t>
  </si>
  <si>
    <t>cf13gpgb_401_21-q</t>
  </si>
  <si>
    <t>cf13gpgb_421_18-r</t>
  </si>
  <si>
    <t>cf13gpsw_125_8-f</t>
  </si>
  <si>
    <t>cf13gpsb_3_8-a</t>
  </si>
  <si>
    <t>cf13gpsb_24_8-b</t>
  </si>
  <si>
    <t>cf13gpsb_48_9-c</t>
  </si>
  <si>
    <t>cf13gpsb_73_9-d</t>
  </si>
  <si>
    <t>cf13gpsb_74_10-d</t>
  </si>
  <si>
    <t>cf13gpsb_101_10-e</t>
  </si>
  <si>
    <t>cf13gpsb_128_11-f</t>
  </si>
  <si>
    <t>cf13gpsb_154_12-g</t>
  </si>
  <si>
    <t>cf13gpsb_180_12-h</t>
  </si>
  <si>
    <t>cf13gpsb_205_13-i</t>
  </si>
  <si>
    <t>cf13gpsb_206_14-i</t>
  </si>
  <si>
    <t>cf13gpsb_230_13-j</t>
  </si>
  <si>
    <t>cf13gpsb_254_15-k</t>
  </si>
  <si>
    <t>cf13gpsb_277_15-l</t>
  </si>
  <si>
    <t>cf13gpsb_302_15-m</t>
  </si>
  <si>
    <t>cf13gpsb_303_16-m</t>
  </si>
  <si>
    <t>cf13gpsb_328_16-n</t>
  </si>
  <si>
    <t>cf13gpsb_329_17-n</t>
  </si>
  <si>
    <t>cf13gpsb_353_17-o</t>
  </si>
  <si>
    <t>cf13gpsb_398_18-q</t>
  </si>
  <si>
    <t>cf13gpsb_399_19-q</t>
  </si>
  <si>
    <t>protein not done</t>
  </si>
  <si>
    <t>cf13gpsw_0_5-a</t>
  </si>
  <si>
    <t>cf13gpsw_9_14-a</t>
  </si>
  <si>
    <t>cf13gpsw_10_15-a</t>
  </si>
  <si>
    <t>cf13gpsw_11_16-a</t>
  </si>
  <si>
    <t>cf13gpsw_18_2-b</t>
  </si>
  <si>
    <t>cf13gpsw_19_3-b</t>
  </si>
  <si>
    <t>cf13gpsw_20_4-b</t>
  </si>
  <si>
    <t>cf13gpsw_21_5-b</t>
  </si>
  <si>
    <t>cf13gpsw_22_6-b</t>
  </si>
  <si>
    <t>cf13gpsw_30_14-b</t>
  </si>
  <si>
    <t>cf13gpsw_31_15-b</t>
  </si>
  <si>
    <t>cf13gpsw_32_16-b</t>
  </si>
  <si>
    <t>cf13gpsw_43_4-c</t>
  </si>
  <si>
    <t>cf13gpsw_44_5-c</t>
  </si>
  <si>
    <t>cf13gpsw_46_7-c</t>
  </si>
  <si>
    <t>cf13gpsw_54_15-c</t>
  </si>
  <si>
    <t>cf13gpsw_55_16-c</t>
  </si>
  <si>
    <t>cf13gpsw_56_17-c</t>
  </si>
  <si>
    <t>cf13gpsw_68_4-d</t>
  </si>
  <si>
    <t>cf13gpsw_69_5-d</t>
  </si>
  <si>
    <t>cf13gpsw_70_6-d</t>
  </si>
  <si>
    <t>cf13gpsw_71_7-d</t>
  </si>
  <si>
    <t>cf13gpsw_72_8-d</t>
  </si>
  <si>
    <t>cf13gpsw_80_16-d</t>
  </si>
  <si>
    <t>cf13gpsw_81_17-d</t>
  </si>
  <si>
    <t>cf13gpsw_96_5-e</t>
  </si>
  <si>
    <t>cf13gpsw_97_6-e</t>
  </si>
  <si>
    <t>cf13gpsw_98_7-e</t>
  </si>
  <si>
    <t>cf13gpsw_99_8-e</t>
  </si>
  <si>
    <t>cf13gpsw_107_16-e</t>
  </si>
  <si>
    <t>cf13gpsw_108_17-e</t>
  </si>
  <si>
    <t>cf13gpsw_123_6-f</t>
  </si>
  <si>
    <t>cf13gpsw_124_7-f</t>
  </si>
  <si>
    <t>cf13gpsw_134_17-f</t>
  </si>
  <si>
    <t>cf13gpsw_135_18-f</t>
  </si>
  <si>
    <t>cf13gpsw_136_19-f</t>
  </si>
  <si>
    <t>cf13gpsw_149_7-g</t>
  </si>
  <si>
    <t>cf13gpsw_150_8-g</t>
  </si>
  <si>
    <t>cf13gpsw_151_9-g</t>
  </si>
  <si>
    <t>cf13gpsw_152_10-g</t>
  </si>
  <si>
    <t>cf13gpsw_160_18-g</t>
  </si>
  <si>
    <t>cf13gpsw_161_19-g</t>
  </si>
  <si>
    <t>cf13gpsw_162_20-g</t>
  </si>
  <si>
    <t>cf13gpsw_176_8-h</t>
  </si>
  <si>
    <t>cf13gpsw_177_9-h</t>
  </si>
  <si>
    <t>cf13gpsw_178_10-h</t>
  </si>
  <si>
    <t>cf13gpsw_186_18-h</t>
  </si>
  <si>
    <t>cf13gpsw_187_19-h</t>
  </si>
  <si>
    <t>cf13gpsw_188_20-h</t>
  </si>
  <si>
    <t>cf13gpsw_201_9-i</t>
  </si>
  <si>
    <t>cf13gpsw_202_10-i</t>
  </si>
  <si>
    <t>cf13gpsw_203_11-i</t>
  </si>
  <si>
    <t>cf13gpsw_212_20-i</t>
  </si>
  <si>
    <t>cf13gpsw_213_21-i</t>
  </si>
  <si>
    <t>cf13gpsw_214_22-i</t>
  </si>
  <si>
    <t>cf13gpsw_225_8-j</t>
  </si>
  <si>
    <t>cf13gpsw_226_9-j</t>
  </si>
  <si>
    <t>cf13gpsw_227_10-j</t>
  </si>
  <si>
    <t>cf13gpsw_228_11-j</t>
  </si>
  <si>
    <t>cf13gpsw_236_19-j</t>
  </si>
  <si>
    <t>cf13gpsw_237_20-j</t>
  </si>
  <si>
    <t>cf13gpsw_238_21-j</t>
  </si>
  <si>
    <t>cf13gpsw_239_22-j</t>
  </si>
  <si>
    <t>cf13gpsw_249_10-k</t>
  </si>
  <si>
    <t>cf13gpsw_250_11-k</t>
  </si>
  <si>
    <t>cf13gpsw_251_12-k</t>
  </si>
  <si>
    <t>cf13gpsw_252_13-k</t>
  </si>
  <si>
    <t>cf13gpsw_260_21-k</t>
  </si>
  <si>
    <t>cf13gpsw_261_22-k</t>
  </si>
  <si>
    <t>cf13gpsw_262_23-k</t>
  </si>
  <si>
    <t>cf13gpsw_272_10-l</t>
  </si>
  <si>
    <t>cf13gpsw_273_11-l</t>
  </si>
  <si>
    <t>cf13gpsw_274_12-l</t>
  </si>
  <si>
    <t>cf13gpsw_275_13-l</t>
  </si>
  <si>
    <t>cf13gpsw_283_21-l</t>
  </si>
  <si>
    <t>cf13gpsw_284_22-l</t>
  </si>
  <si>
    <t>cf13gpsw_285_23-l</t>
  </si>
  <si>
    <t>cf13gpsw_298_11-m</t>
  </si>
  <si>
    <t>cf13gpsw_299_12-m</t>
  </si>
  <si>
    <t>cf13gpsw_300_13-m</t>
  </si>
  <si>
    <t>cf13gpsw_308_21-m</t>
  </si>
  <si>
    <t>cf13gpsw_309_22-m</t>
  </si>
  <si>
    <t>cf13gpsw_310_23-m</t>
  </si>
  <si>
    <t>cf13gpsw_311_24-m</t>
  </si>
  <si>
    <t>cf13gpsw_323_11-n</t>
  </si>
  <si>
    <t>cf13gpsw_324_12-n</t>
  </si>
  <si>
    <t>cf13gpsw_325_13-n</t>
  </si>
  <si>
    <t>cf13gpsw_326_14-n</t>
  </si>
  <si>
    <t>cf13gpsw_335_23-n</t>
  </si>
  <si>
    <t>cf13gpsw_336_24-n</t>
  </si>
  <si>
    <t>cf13gpsw_348_12-o</t>
  </si>
  <si>
    <t>cf13gpsw_349_13-o</t>
  </si>
  <si>
    <t>cf13gpsw_350_14-o</t>
  </si>
  <si>
    <t>cf13gpsw_359_23-o</t>
  </si>
  <si>
    <t>cf13gpsw_371_13-p</t>
  </si>
  <si>
    <t>cf13gpsw_372_14-p</t>
  </si>
  <si>
    <t>cf13gpsw_373_15-p</t>
  </si>
  <si>
    <t>cf13gpsw_393_13-q</t>
  </si>
  <si>
    <t>cf13gpsw_394_14-q</t>
  </si>
  <si>
    <t>cf13gpsw_395_15-q</t>
  </si>
  <si>
    <t>cf13gpsw_396_16-q</t>
  </si>
  <si>
    <t>cf13gpsw_397_17-q</t>
  </si>
  <si>
    <t>cf13gpsw_418_15-r</t>
  </si>
  <si>
    <t>cf13gpsw_419_16-r</t>
  </si>
  <si>
    <t>cf13gpsw_420_17-r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</si>
</sst>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2"/>
    </font>
    <font>
      <sz val="11"/>
      <color rgb="FF000000"/>
      <name val="Franklin Gothic Book"/>
      <family val="2"/>
    </font>
    <font>
      <u/>
      <sz val="48"/>
      <color rgb="FF595959"/>
      <name val="Times New Roman"/>
      <family val="1"/>
    </font>
    <font>
      <sz val="14"/>
      <color rgb="FFF2F2F2"/>
      <name val="Times New Roman"/>
      <family val="1"/>
    </font>
    <font>
      <sz val="11"/>
      <color theme="1"/>
      <name val="Franklin Gothic Book"/>
      <family val="2"/>
    </font>
    <font>
      <u/>
      <sz val="48"/>
      <color rgb="FF000000"/>
      <name val="Franklin Gothic Book"/>
      <family val="2"/>
    </font>
    <font>
      <sz val="14"/>
      <color rgb="FF000000"/>
      <name val="Times New Roman"/>
      <family val="1"/>
    </font>
    <font>
      <b/>
      <sz val="11"/>
      <color rgb="FF000000"/>
      <name val="Franklin Gothic Book"/>
      <family val="2"/>
    </font>
    <font>
      <sz val="11"/>
      <color rgb="FFFF0000"/>
      <name val="Franklin Gothic Book"/>
      <family val="2"/>
    </font>
    <font>
      <b/>
      <sz val="11"/>
      <color rgb="FFFF0000"/>
      <name val="Franklin Gothic Book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Franklin Gothic Book"/>
      <family val="2"/>
    </font>
    <font>
      <sz val="11"/>
      <color theme="1"/>
      <name val="Calibri"/>
      <family val="2"/>
      <scheme val="minor"/>
    </font>
    <font>
      <u/>
      <sz val="48"/>
      <color rgb="FF595959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F2F2F2"/>
      <name val="Times New Roman"/>
      <family val="1"/>
    </font>
    <font>
      <sz val="11"/>
      <color rgb="FF006100"/>
      <name val="Calibri"/>
      <family val="2"/>
      <scheme val="minor"/>
    </font>
    <font>
      <sz val="10"/>
      <name val="Times New Roman"/>
      <family val="1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6868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4506668294322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6337778862885"/>
        <bgColor rgb="FF000000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3" fillId="11" borderId="0" applyNumberFormat="0" applyBorder="0" applyAlignment="0" applyProtection="0"/>
    <xf numFmtId="0" fontId="14" fillId="12" borderId="21" applyNumberFormat="0" applyAlignment="0" applyProtection="0"/>
    <xf numFmtId="0" fontId="15" fillId="13" borderId="21" applyNumberFormat="0" applyAlignment="0" applyProtection="0"/>
    <xf numFmtId="0" fontId="25" fillId="14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2" applyFont="1" applyAlignment="1">
      <alignment horizontal="center" wrapText="1"/>
    </xf>
    <xf numFmtId="0" fontId="2" fillId="0" borderId="0" xfId="2" applyAlignment="1">
      <alignment horizontal="center" wrapText="1"/>
    </xf>
    <xf numFmtId="2" fontId="2" fillId="0" borderId="0" xfId="2" applyNumberFormat="1" applyFont="1" applyAlignment="1">
      <alignment horizontal="center" wrapText="1"/>
    </xf>
    <xf numFmtId="2" fontId="2" fillId="0" borderId="0" xfId="2" applyNumberFormat="1" applyAlignment="1">
      <alignment horizontal="center" wrapText="1"/>
    </xf>
    <xf numFmtId="0" fontId="2" fillId="0" borderId="0" xfId="2" applyAlignment="1">
      <alignment horizontal="center"/>
    </xf>
    <xf numFmtId="0" fontId="2" fillId="0" borderId="0" xfId="2" applyFont="1" applyAlignment="1">
      <alignment horizontal="center"/>
    </xf>
    <xf numFmtId="2" fontId="2" fillId="0" borderId="0" xfId="2" applyNumberFormat="1" applyAlignment="1">
      <alignment horizontal="center"/>
    </xf>
    <xf numFmtId="1" fontId="2" fillId="0" borderId="0" xfId="2" applyNumberFormat="1" applyAlignment="1">
      <alignment horizontal="center"/>
    </xf>
    <xf numFmtId="1" fontId="2" fillId="0" borderId="0" xfId="2" applyNumberFormat="1" applyFont="1" applyAlignment="1">
      <alignment horizontal="center"/>
    </xf>
    <xf numFmtId="0" fontId="2" fillId="0" borderId="0" xfId="2"/>
    <xf numFmtId="2" fontId="2" fillId="0" borderId="0" xfId="2" applyNumberFormat="1"/>
    <xf numFmtId="1" fontId="2" fillId="0" borderId="0" xfId="2" applyNumberFormat="1" applyAlignment="1">
      <alignment horizontal="center" wrapText="1"/>
    </xf>
    <xf numFmtId="0" fontId="2" fillId="0" borderId="0" xfId="2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Font="1" applyAlignment="1" applyProtection="1">
      <alignment horizontal="left"/>
    </xf>
    <xf numFmtId="1" fontId="0" fillId="0" borderId="0" xfId="0" applyNumberFormat="1" applyFont="1" applyAlignment="1" applyProtection="1">
      <alignment horizontal="left"/>
    </xf>
    <xf numFmtId="2" fontId="0" fillId="0" borderId="0" xfId="0" applyNumberFormat="1" applyFont="1" applyAlignment="1" applyProtection="1">
      <alignment horizontal="left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3" applyNumberFormat="1" applyFont="1" applyFill="1" applyBorder="1" applyAlignment="1" applyProtection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4" fillId="8" borderId="10" xfId="0" applyFont="1" applyFill="1" applyBorder="1" applyAlignment="1">
      <alignment horizontal="left"/>
    </xf>
    <xf numFmtId="0" fontId="0" fillId="9" borderId="0" xfId="0" applyFill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3" borderId="11" xfId="0" applyFont="1" applyFill="1" applyBorder="1" applyAlignment="1"/>
    <xf numFmtId="0" fontId="6" fillId="3" borderId="0" xfId="0" applyFont="1" applyFill="1" applyBorder="1" applyAlignment="1"/>
    <xf numFmtId="0" fontId="6" fillId="3" borderId="12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13" fillId="11" borderId="1" xfId="4" applyBorder="1" applyAlignment="1">
      <alignment horizontal="center"/>
    </xf>
    <xf numFmtId="0" fontId="13" fillId="11" borderId="0" xfId="4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0" fillId="0" borderId="0" xfId="0" quotePrefix="1"/>
    <xf numFmtId="0" fontId="14" fillId="12" borderId="21" xfId="5" applyAlignment="1">
      <alignment horizontal="center"/>
    </xf>
    <xf numFmtId="0" fontId="15" fillId="13" borderId="21" xfId="6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/>
    <xf numFmtId="0" fontId="20" fillId="12" borderId="21" xfId="5" applyFont="1" applyAlignment="1">
      <alignment horizontal="center"/>
    </xf>
    <xf numFmtId="0" fontId="21" fillId="13" borderId="21" xfId="6" applyFont="1"/>
    <xf numFmtId="0" fontId="22" fillId="3" borderId="1" xfId="0" applyFont="1" applyFill="1" applyBorder="1" applyAlignment="1">
      <alignment horizontal="center"/>
    </xf>
    <xf numFmtId="0" fontId="23" fillId="11" borderId="1" xfId="4" applyFont="1" applyBorder="1" applyAlignment="1">
      <alignment horizontal="center"/>
    </xf>
    <xf numFmtId="0" fontId="23" fillId="11" borderId="0" xfId="4" applyFont="1" applyAlignment="1">
      <alignment horizontal="center" wrapText="1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24" fillId="0" borderId="0" xfId="2" applyFont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25" fillId="14" borderId="2" xfId="7" applyBorder="1" applyAlignment="1">
      <alignment horizontal="left"/>
    </xf>
    <xf numFmtId="0" fontId="25" fillId="14" borderId="1" xfId="7" applyBorder="1" applyAlignment="1">
      <alignment horizontal="left"/>
    </xf>
    <xf numFmtId="0" fontId="25" fillId="14" borderId="2" xfId="7" applyBorder="1" applyAlignment="1">
      <alignment horizontal="center"/>
    </xf>
    <xf numFmtId="0" fontId="25" fillId="14" borderId="1" xfId="7" applyBorder="1" applyAlignment="1">
      <alignment horizontal="center"/>
    </xf>
    <xf numFmtId="0" fontId="25" fillId="14" borderId="0" xfId="7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</cellXfs>
  <cellStyles count="8">
    <cellStyle name="Calculation" xfId="6" builtinId="22"/>
    <cellStyle name="Comma" xfId="1" builtinId="3"/>
    <cellStyle name="Good" xfId="4" builtinId="26"/>
    <cellStyle name="Input" xfId="5" builtinId="20"/>
    <cellStyle name="Neutral" xfId="7" builtinId="28"/>
    <cellStyle name="Normal" xfId="0" builtinId="0"/>
    <cellStyle name="Normal 12" xfId="3" xr:uid="{00000000-0005-0000-0000-000002000000}"/>
    <cellStyle name="Normal 2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L27" sqref="L27"/>
    </sheetView>
  </sheetViews>
  <sheetFormatPr defaultRowHeight="14.4" x14ac:dyDescent="0.3"/>
  <cols>
    <col min="1" max="1" width="10.6640625" bestFit="1" customWidth="1"/>
  </cols>
  <sheetData>
    <row r="1" spans="1:4" x14ac:dyDescent="0.3">
      <c r="A1" t="s">
        <v>0</v>
      </c>
      <c r="B1" t="s">
        <v>1197</v>
      </c>
      <c r="C1" t="s">
        <v>1</v>
      </c>
    </row>
    <row r="2" spans="1:4" x14ac:dyDescent="0.3">
      <c r="A2">
        <v>2010</v>
      </c>
      <c r="B2">
        <v>355</v>
      </c>
      <c r="C2" t="s">
        <v>804</v>
      </c>
    </row>
    <row r="3" spans="1:4" x14ac:dyDescent="0.3">
      <c r="A3">
        <v>2011</v>
      </c>
      <c r="B3">
        <v>353</v>
      </c>
      <c r="C3" t="s">
        <v>803</v>
      </c>
    </row>
    <row r="4" spans="1:4" x14ac:dyDescent="0.3">
      <c r="A4">
        <v>2012</v>
      </c>
      <c r="B4">
        <v>356</v>
      </c>
      <c r="C4" t="s">
        <v>1198</v>
      </c>
    </row>
    <row r="5" spans="1:4" x14ac:dyDescent="0.3">
      <c r="A5">
        <v>2013</v>
      </c>
      <c r="B5">
        <v>339</v>
      </c>
      <c r="C5" t="s">
        <v>1365</v>
      </c>
    </row>
    <row r="6" spans="1:4" x14ac:dyDescent="0.3">
      <c r="A6">
        <v>2014</v>
      </c>
      <c r="B6" t="s">
        <v>2548</v>
      </c>
      <c r="C6" t="s">
        <v>2547</v>
      </c>
    </row>
    <row r="7" spans="1:4" x14ac:dyDescent="0.3">
      <c r="A7">
        <v>2015</v>
      </c>
      <c r="B7">
        <v>365</v>
      </c>
      <c r="C7" t="s">
        <v>2546</v>
      </c>
    </row>
    <row r="8" spans="1:4" x14ac:dyDescent="0.3">
      <c r="A8">
        <v>2016</v>
      </c>
      <c r="B8">
        <v>369</v>
      </c>
      <c r="C8" t="s">
        <v>2549</v>
      </c>
    </row>
    <row r="11" spans="1:4" x14ac:dyDescent="0.3">
      <c r="A11" s="80" t="s">
        <v>0</v>
      </c>
      <c r="B11" s="80" t="s">
        <v>812</v>
      </c>
      <c r="C11" s="80" t="s">
        <v>2564</v>
      </c>
      <c r="D11" s="80"/>
    </row>
    <row r="12" spans="1:4" x14ac:dyDescent="0.3">
      <c r="A12">
        <v>2010</v>
      </c>
      <c r="B12" t="s">
        <v>25</v>
      </c>
      <c r="C12">
        <v>187</v>
      </c>
    </row>
    <row r="13" spans="1:4" x14ac:dyDescent="0.3">
      <c r="B13" t="s">
        <v>149</v>
      </c>
      <c r="C13">
        <v>485</v>
      </c>
    </row>
    <row r="14" spans="1:4" x14ac:dyDescent="0.3">
      <c r="B14" t="s">
        <v>174</v>
      </c>
      <c r="C14">
        <v>416</v>
      </c>
    </row>
    <row r="15" spans="1:4" x14ac:dyDescent="0.3">
      <c r="B15" t="s">
        <v>304</v>
      </c>
      <c r="C15">
        <v>516</v>
      </c>
    </row>
    <row r="16" spans="1:4" x14ac:dyDescent="0.3">
      <c r="A16">
        <v>2011</v>
      </c>
      <c r="B16" t="s">
        <v>25</v>
      </c>
      <c r="C16">
        <v>235</v>
      </c>
    </row>
    <row r="17" spans="1:4" x14ac:dyDescent="0.3">
      <c r="B17" t="s">
        <v>149</v>
      </c>
      <c r="C17">
        <v>501</v>
      </c>
    </row>
    <row r="18" spans="1:4" x14ac:dyDescent="0.3">
      <c r="B18" t="s">
        <v>174</v>
      </c>
      <c r="C18">
        <v>406</v>
      </c>
    </row>
    <row r="19" spans="1:4" x14ac:dyDescent="0.3">
      <c r="B19" t="s">
        <v>304</v>
      </c>
      <c r="C19">
        <v>605</v>
      </c>
    </row>
    <row r="20" spans="1:4" x14ac:dyDescent="0.3">
      <c r="A20">
        <v>2012</v>
      </c>
      <c r="B20" t="s">
        <v>149</v>
      </c>
      <c r="C20">
        <v>479</v>
      </c>
    </row>
    <row r="21" spans="1:4" x14ac:dyDescent="0.3">
      <c r="B21" t="s">
        <v>174</v>
      </c>
      <c r="C21">
        <v>456</v>
      </c>
    </row>
    <row r="22" spans="1:4" x14ac:dyDescent="0.3">
      <c r="B22" t="s">
        <v>304</v>
      </c>
      <c r="C22">
        <v>576</v>
      </c>
    </row>
    <row r="26" spans="1:4" x14ac:dyDescent="0.3">
      <c r="A26" s="80" t="s">
        <v>2553</v>
      </c>
      <c r="B26" s="80" t="s">
        <v>2554</v>
      </c>
      <c r="C26" s="80"/>
      <c r="D26" s="80" t="s">
        <v>2563</v>
      </c>
    </row>
    <row r="27" spans="1:4" x14ac:dyDescent="0.3">
      <c r="A27" t="s">
        <v>2555</v>
      </c>
      <c r="B27">
        <v>1.8280000000000001</v>
      </c>
      <c r="D27" s="77" t="s">
        <v>2559</v>
      </c>
    </row>
    <row r="28" spans="1:4" x14ac:dyDescent="0.3">
      <c r="A28" t="s">
        <v>2556</v>
      </c>
      <c r="B28">
        <v>2.4384000000000001</v>
      </c>
      <c r="D28" s="77" t="s">
        <v>2560</v>
      </c>
    </row>
    <row r="29" spans="1:4" x14ac:dyDescent="0.3">
      <c r="A29" t="s">
        <v>2557</v>
      </c>
      <c r="B29">
        <v>2</v>
      </c>
      <c r="D29" s="77" t="s">
        <v>2561</v>
      </c>
    </row>
    <row r="30" spans="1:4" x14ac:dyDescent="0.3">
      <c r="A30" t="s">
        <v>2558</v>
      </c>
      <c r="B30">
        <v>2.032</v>
      </c>
      <c r="D30" s="77" t="s">
        <v>2562</v>
      </c>
    </row>
  </sheetData>
  <dataValidations count="1">
    <dataValidation type="list" allowBlank="1" showInputMessage="1" showErrorMessage="1" sqref="H27" xr:uid="{F6309819-2601-4A0F-B977-FA92E3CBF0E8}">
      <formula1>$A$27:$A$30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12"/>
  <sheetViews>
    <sheetView zoomScale="75" zoomScaleNormal="75" workbookViewId="0">
      <selection activeCell="J5" sqref="J5"/>
    </sheetView>
  </sheetViews>
  <sheetFormatPr defaultRowHeight="14.4" x14ac:dyDescent="0.3"/>
  <cols>
    <col min="1" max="2" width="27.109375" customWidth="1"/>
    <col min="3" max="3" width="24" bestFit="1" customWidth="1"/>
    <col min="4" max="4" width="20.6640625" bestFit="1" customWidth="1"/>
    <col min="5" max="5" width="13.88671875" bestFit="1" customWidth="1"/>
    <col min="6" max="6" width="24.88671875" bestFit="1" customWidth="1"/>
    <col min="7" max="7" width="21.109375" bestFit="1" customWidth="1"/>
    <col min="8" max="12" width="20.88671875" customWidth="1"/>
    <col min="13" max="13" width="8.33203125" bestFit="1" customWidth="1"/>
    <col min="14" max="14" width="10.88671875" bestFit="1" customWidth="1"/>
    <col min="15" max="15" width="8.33203125" bestFit="1" customWidth="1"/>
    <col min="16" max="16" width="12.5546875" bestFit="1" customWidth="1"/>
    <col min="17" max="17" width="10" customWidth="1"/>
    <col min="18" max="18" width="53.88671875" bestFit="1" customWidth="1"/>
    <col min="19" max="19" width="36.44140625" bestFit="1" customWidth="1"/>
    <col min="20" max="20" width="57" bestFit="1" customWidth="1"/>
    <col min="21" max="21" width="32.5546875" customWidth="1"/>
  </cols>
  <sheetData>
    <row r="1" spans="1:21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61.2" x14ac:dyDescent="1.05">
      <c r="A2" s="106" t="s">
        <v>1515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</row>
    <row r="3" spans="1:21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1367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821</v>
      </c>
      <c r="P4" s="28" t="s">
        <v>1207</v>
      </c>
      <c r="Q4" s="28" t="s">
        <v>1208</v>
      </c>
      <c r="R4" s="28" t="s">
        <v>1209</v>
      </c>
      <c r="S4" s="28" t="s">
        <v>1209</v>
      </c>
      <c r="T4" s="28" t="s">
        <v>1209</v>
      </c>
      <c r="U4" s="28" t="s">
        <v>1209</v>
      </c>
    </row>
    <row r="5" spans="1:21" ht="15" x14ac:dyDescent="0.35">
      <c r="A5" s="33" t="s">
        <v>1516</v>
      </c>
      <c r="B5" s="29" t="str">
        <f>RIGHT(LEFT(A5,8),2)</f>
        <v>SW</v>
      </c>
      <c r="C5" s="34" t="s">
        <v>1211</v>
      </c>
      <c r="D5" s="34" t="s">
        <v>1211</v>
      </c>
      <c r="E5" s="34" t="s">
        <v>1211</v>
      </c>
      <c r="F5" s="34">
        <v>1144</v>
      </c>
      <c r="G5" s="34">
        <v>23</v>
      </c>
      <c r="H5" s="34">
        <f>F5-G5</f>
        <v>1121</v>
      </c>
      <c r="I5" s="30">
        <f>$I$3</f>
        <v>2.4384000000000001</v>
      </c>
      <c r="J5" s="8">
        <f>IF(ISNUMBER(H5),IF(I5,H5/I5,""),"")</f>
        <v>459.72769028871392</v>
      </c>
      <c r="K5" s="8">
        <f>IF(J5="","",J5*8.92179)</f>
        <v>4101.5939099409452</v>
      </c>
      <c r="L5" s="8">
        <f>IF(K5="","",IF(B5="SW",K5/60,IF(B5="WW",K5/60,"")))</f>
        <v>68.359898499015756</v>
      </c>
      <c r="M5" s="34">
        <v>9.8000000000000007</v>
      </c>
      <c r="N5" s="34">
        <v>7.1</v>
      </c>
      <c r="O5" s="34">
        <v>75.900000000000006</v>
      </c>
      <c r="P5" s="34">
        <v>23.8</v>
      </c>
      <c r="Q5" s="34">
        <v>62.1</v>
      </c>
      <c r="R5" s="34" t="s">
        <v>1517</v>
      </c>
      <c r="S5" s="34" t="s">
        <v>1518</v>
      </c>
      <c r="T5" s="34" t="s">
        <v>1519</v>
      </c>
      <c r="U5" s="33" t="s">
        <v>1520</v>
      </c>
    </row>
    <row r="6" spans="1:21" ht="15" x14ac:dyDescent="0.35">
      <c r="A6" s="35" t="s">
        <v>1521</v>
      </c>
      <c r="B6" s="29" t="str">
        <f t="shared" ref="B6:B69" si="0">RIGHT(LEFT(A6,8),2)</f>
        <v>SW</v>
      </c>
      <c r="C6" s="36"/>
      <c r="D6" s="36"/>
      <c r="E6" s="36"/>
      <c r="F6" s="36"/>
      <c r="G6" s="36"/>
      <c r="H6" s="36">
        <v>1111</v>
      </c>
      <c r="I6" s="30">
        <f t="shared" ref="I6:I69" si="1">$I$3</f>
        <v>2.4384000000000001</v>
      </c>
      <c r="J6" s="8">
        <f t="shared" ref="J6:J69" si="2">IF(ISNUMBER(H6),IF(I6,H6/I6,""),"")</f>
        <v>455.62664041994748</v>
      </c>
      <c r="K6" s="8">
        <f t="shared" ref="K6:K69" si="3">IF(J6="","",J6*8.92179)</f>
        <v>4065.0052042322832</v>
      </c>
      <c r="L6" s="8">
        <f t="shared" ref="L6:L69" si="4">IF(K6="","",IF(B6="SW",K6/60,IF(B6="WW",K6/60,"")))</f>
        <v>67.750086737204725</v>
      </c>
      <c r="M6" s="36"/>
      <c r="N6" s="36"/>
      <c r="O6" s="36"/>
      <c r="P6" s="36"/>
      <c r="Q6" s="36"/>
      <c r="R6" s="36"/>
      <c r="S6" s="36"/>
      <c r="T6" s="36" t="s">
        <v>1522</v>
      </c>
      <c r="U6" s="35" t="s">
        <v>1523</v>
      </c>
    </row>
    <row r="7" spans="1:21" ht="15" x14ac:dyDescent="0.35">
      <c r="A7" s="31" t="s">
        <v>1524</v>
      </c>
      <c r="B7" s="29" t="str">
        <f t="shared" si="0"/>
        <v>SW</v>
      </c>
      <c r="C7" s="46" t="s">
        <v>1211</v>
      </c>
      <c r="D7" s="46" t="s">
        <v>1211</v>
      </c>
      <c r="E7" s="46" t="s">
        <v>1211</v>
      </c>
      <c r="F7" s="32">
        <v>840</v>
      </c>
      <c r="G7" s="32">
        <v>20</v>
      </c>
      <c r="H7" s="32">
        <f>F7-G7</f>
        <v>820</v>
      </c>
      <c r="I7" s="30">
        <f t="shared" si="1"/>
        <v>2.4384000000000001</v>
      </c>
      <c r="J7" s="8">
        <f t="shared" si="2"/>
        <v>336.28608923884514</v>
      </c>
      <c r="K7" s="8">
        <f t="shared" si="3"/>
        <v>3000.273868110236</v>
      </c>
      <c r="L7" s="8">
        <f t="shared" si="4"/>
        <v>50.004564468503936</v>
      </c>
      <c r="M7" s="32">
        <v>10.1</v>
      </c>
      <c r="N7" s="32">
        <v>6.8</v>
      </c>
      <c r="O7" s="32">
        <v>73.900000000000006</v>
      </c>
      <c r="P7" s="32">
        <v>23.8</v>
      </c>
      <c r="Q7" s="32">
        <v>56.4</v>
      </c>
      <c r="R7" s="32" t="s">
        <v>1517</v>
      </c>
      <c r="S7" s="32" t="s">
        <v>1518</v>
      </c>
      <c r="T7" s="32"/>
      <c r="U7" s="32"/>
    </row>
    <row r="8" spans="1:21" ht="15" x14ac:dyDescent="0.35">
      <c r="A8" s="37" t="s">
        <v>1524</v>
      </c>
      <c r="B8" s="29" t="str">
        <f t="shared" si="0"/>
        <v>SW</v>
      </c>
      <c r="C8" s="38"/>
      <c r="D8" s="38"/>
      <c r="E8" s="38"/>
      <c r="F8" s="38"/>
      <c r="G8" s="38"/>
      <c r="H8" s="38">
        <v>815</v>
      </c>
      <c r="I8" s="30">
        <f t="shared" si="1"/>
        <v>2.4384000000000001</v>
      </c>
      <c r="J8" s="8">
        <f t="shared" si="2"/>
        <v>334.23556430446195</v>
      </c>
      <c r="K8" s="8">
        <f t="shared" si="3"/>
        <v>2981.9795152559054</v>
      </c>
      <c r="L8" s="8">
        <f t="shared" si="4"/>
        <v>49.699658587598421</v>
      </c>
      <c r="M8" s="38"/>
      <c r="N8" s="38"/>
      <c r="O8" s="38"/>
      <c r="P8" s="38"/>
      <c r="Q8" s="38"/>
      <c r="R8" s="38"/>
      <c r="S8" s="38"/>
      <c r="T8" s="38"/>
      <c r="U8" s="38"/>
    </row>
    <row r="9" spans="1:21" ht="15" x14ac:dyDescent="0.35">
      <c r="A9" s="33" t="s">
        <v>1525</v>
      </c>
      <c r="B9" s="29" t="str">
        <f t="shared" si="0"/>
        <v>SW</v>
      </c>
      <c r="C9" s="30" t="s">
        <v>1211</v>
      </c>
      <c r="D9" s="30" t="s">
        <v>1211</v>
      </c>
      <c r="E9" s="30" t="s">
        <v>1211</v>
      </c>
      <c r="F9" s="34">
        <v>719</v>
      </c>
      <c r="G9" s="34">
        <v>20</v>
      </c>
      <c r="H9" s="34">
        <f>F9-G9</f>
        <v>699</v>
      </c>
      <c r="I9" s="30">
        <f t="shared" si="1"/>
        <v>2.4384000000000001</v>
      </c>
      <c r="J9" s="8">
        <f t="shared" si="2"/>
        <v>286.66338582677162</v>
      </c>
      <c r="K9" s="8">
        <f t="shared" si="3"/>
        <v>2557.5505290354326</v>
      </c>
      <c r="L9" s="8">
        <f t="shared" si="4"/>
        <v>42.625842150590543</v>
      </c>
      <c r="M9" s="34">
        <v>13.3</v>
      </c>
      <c r="N9" s="34">
        <v>6.4</v>
      </c>
      <c r="O9" s="34">
        <v>64.900000000000006</v>
      </c>
      <c r="P9" s="34">
        <v>31.6</v>
      </c>
      <c r="Q9" s="34">
        <v>50.7</v>
      </c>
      <c r="R9" s="34" t="s">
        <v>1517</v>
      </c>
      <c r="S9" s="34"/>
      <c r="T9" s="34"/>
      <c r="U9" s="34"/>
    </row>
    <row r="10" spans="1:21" ht="15" x14ac:dyDescent="0.35">
      <c r="A10" s="39" t="s">
        <v>1525</v>
      </c>
      <c r="B10" s="29" t="str">
        <f t="shared" si="0"/>
        <v>SW</v>
      </c>
      <c r="C10" s="40"/>
      <c r="D10" s="40"/>
      <c r="E10" s="40"/>
      <c r="F10" s="40"/>
      <c r="G10" s="40"/>
      <c r="H10" s="40">
        <v>694</v>
      </c>
      <c r="I10" s="30">
        <f t="shared" si="1"/>
        <v>2.4384000000000001</v>
      </c>
      <c r="J10" s="8">
        <f t="shared" si="2"/>
        <v>284.61286089238843</v>
      </c>
      <c r="K10" s="8">
        <f t="shared" si="3"/>
        <v>2539.2561761811021</v>
      </c>
      <c r="L10" s="8">
        <f t="shared" si="4"/>
        <v>42.320936269685035</v>
      </c>
      <c r="M10" s="40"/>
      <c r="N10" s="40"/>
      <c r="O10" s="40"/>
      <c r="P10" s="40"/>
      <c r="Q10" s="40"/>
      <c r="R10" s="40"/>
      <c r="S10" s="40"/>
      <c r="T10" s="40"/>
      <c r="U10" s="40"/>
    </row>
    <row r="11" spans="1:21" ht="15" x14ac:dyDescent="0.35">
      <c r="A11" s="47" t="s">
        <v>1526</v>
      </c>
      <c r="B11" s="29" t="str">
        <f t="shared" si="0"/>
        <v>SW</v>
      </c>
      <c r="C11" s="46" t="s">
        <v>1211</v>
      </c>
      <c r="D11" s="46" t="s">
        <v>1211</v>
      </c>
      <c r="E11" s="46" t="s">
        <v>1211</v>
      </c>
      <c r="F11" s="46">
        <v>596</v>
      </c>
      <c r="G11" s="46">
        <v>20</v>
      </c>
      <c r="H11" s="46">
        <f>F11-G11</f>
        <v>576</v>
      </c>
      <c r="I11" s="30">
        <f t="shared" si="1"/>
        <v>2.4384000000000001</v>
      </c>
      <c r="J11" s="8">
        <f t="shared" si="2"/>
        <v>236.22047244094486</v>
      </c>
      <c r="K11" s="8">
        <f t="shared" si="3"/>
        <v>2107.5094488188975</v>
      </c>
      <c r="L11" s="8">
        <f t="shared" si="4"/>
        <v>35.125157480314961</v>
      </c>
      <c r="M11" s="46">
        <v>12.9</v>
      </c>
      <c r="N11" s="46">
        <v>7</v>
      </c>
      <c r="O11" s="46">
        <v>64.2</v>
      </c>
      <c r="P11" s="46">
        <v>30.5</v>
      </c>
      <c r="Q11" s="46">
        <v>50.8</v>
      </c>
      <c r="R11" s="46" t="s">
        <v>1517</v>
      </c>
      <c r="S11" s="46"/>
      <c r="T11" s="46"/>
      <c r="U11" s="46"/>
    </row>
    <row r="12" spans="1:21" ht="15" x14ac:dyDescent="0.35">
      <c r="A12" s="37" t="s">
        <v>1526</v>
      </c>
      <c r="B12" s="29" t="str">
        <f t="shared" si="0"/>
        <v>SW</v>
      </c>
      <c r="C12" s="38"/>
      <c r="D12" s="38"/>
      <c r="E12" s="38"/>
      <c r="F12" s="38"/>
      <c r="G12" s="38"/>
      <c r="H12" s="38">
        <v>575</v>
      </c>
      <c r="I12" s="30">
        <f t="shared" si="1"/>
        <v>2.4384000000000001</v>
      </c>
      <c r="J12" s="8">
        <f t="shared" si="2"/>
        <v>235.81036745406823</v>
      </c>
      <c r="K12" s="8">
        <f t="shared" si="3"/>
        <v>2103.8505782480311</v>
      </c>
      <c r="L12" s="8">
        <f t="shared" si="4"/>
        <v>35.064176304133852</v>
      </c>
      <c r="M12" s="38"/>
      <c r="N12" s="38"/>
      <c r="O12" s="38"/>
      <c r="P12" s="38"/>
      <c r="Q12" s="38"/>
      <c r="R12" s="38"/>
      <c r="S12" s="38"/>
      <c r="T12" s="38"/>
      <c r="U12" s="38"/>
    </row>
    <row r="13" spans="1:21" ht="15" x14ac:dyDescent="0.35">
      <c r="A13" s="33" t="s">
        <v>1527</v>
      </c>
      <c r="B13" s="29" t="str">
        <f t="shared" si="0"/>
        <v>SW</v>
      </c>
      <c r="C13" s="30" t="s">
        <v>1211</v>
      </c>
      <c r="D13" s="30" t="s">
        <v>1211</v>
      </c>
      <c r="E13" s="30" t="s">
        <v>1211</v>
      </c>
      <c r="F13" s="34">
        <v>1058</v>
      </c>
      <c r="G13" s="34">
        <v>20</v>
      </c>
      <c r="H13" s="34">
        <f>F13-G13</f>
        <v>1038</v>
      </c>
      <c r="I13" s="30">
        <f t="shared" si="1"/>
        <v>2.4384000000000001</v>
      </c>
      <c r="J13" s="8">
        <f t="shared" si="2"/>
        <v>425.68897637795271</v>
      </c>
      <c r="K13" s="8">
        <f t="shared" si="3"/>
        <v>3797.9076525590544</v>
      </c>
      <c r="L13" s="8">
        <f t="shared" si="4"/>
        <v>63.29846087598424</v>
      </c>
      <c r="M13" s="34">
        <v>11.4</v>
      </c>
      <c r="N13" s="34">
        <v>6.7</v>
      </c>
      <c r="O13" s="34">
        <v>70.2</v>
      </c>
      <c r="P13" s="34">
        <v>25.5</v>
      </c>
      <c r="Q13" s="34">
        <v>55.2</v>
      </c>
      <c r="R13" s="34" t="s">
        <v>1517</v>
      </c>
      <c r="S13" s="34"/>
      <c r="T13" s="34"/>
      <c r="U13" s="34"/>
    </row>
    <row r="14" spans="1:21" ht="15" x14ac:dyDescent="0.35">
      <c r="A14" s="39" t="s">
        <v>1527</v>
      </c>
      <c r="B14" s="29" t="str">
        <f t="shared" si="0"/>
        <v>SW</v>
      </c>
      <c r="C14" s="40"/>
      <c r="D14" s="40"/>
      <c r="E14" s="40"/>
      <c r="F14" s="40"/>
      <c r="G14" s="40"/>
      <c r="H14" s="40">
        <v>1035</v>
      </c>
      <c r="I14" s="30">
        <f t="shared" si="1"/>
        <v>2.4384000000000001</v>
      </c>
      <c r="J14" s="8">
        <f t="shared" si="2"/>
        <v>424.45866141732279</v>
      </c>
      <c r="K14" s="8">
        <f t="shared" si="3"/>
        <v>3786.9310408464562</v>
      </c>
      <c r="L14" s="8">
        <f t="shared" si="4"/>
        <v>63.115517347440935</v>
      </c>
      <c r="M14" s="40"/>
      <c r="N14" s="40"/>
      <c r="O14" s="40"/>
      <c r="P14" s="40"/>
      <c r="Q14" s="40"/>
      <c r="R14" s="40"/>
      <c r="S14" s="40"/>
      <c r="T14" s="40"/>
      <c r="U14" s="40"/>
    </row>
    <row r="15" spans="1:21" ht="15" x14ac:dyDescent="0.35">
      <c r="A15" s="31" t="s">
        <v>1528</v>
      </c>
      <c r="B15" s="29" t="str">
        <f t="shared" si="0"/>
        <v>SW</v>
      </c>
      <c r="C15" s="46"/>
      <c r="D15" s="46"/>
      <c r="E15" s="46">
        <v>1364</v>
      </c>
      <c r="F15" s="32">
        <v>508</v>
      </c>
      <c r="G15" s="32">
        <v>20</v>
      </c>
      <c r="H15" s="32">
        <f>F15-G15</f>
        <v>488</v>
      </c>
      <c r="I15" s="30">
        <f t="shared" si="1"/>
        <v>2.4384000000000001</v>
      </c>
      <c r="J15" s="8">
        <f t="shared" si="2"/>
        <v>200.13123359580052</v>
      </c>
      <c r="K15" s="8">
        <f t="shared" si="3"/>
        <v>1785.5288385826771</v>
      </c>
      <c r="L15" s="8">
        <f t="shared" si="4"/>
        <v>29.758813976377951</v>
      </c>
      <c r="M15" s="32">
        <v>11.1</v>
      </c>
      <c r="N15" s="32">
        <v>7.3</v>
      </c>
      <c r="O15" s="32">
        <v>65.400000000000006</v>
      </c>
      <c r="P15" s="32">
        <v>25.1</v>
      </c>
      <c r="Q15" s="32">
        <v>54.2</v>
      </c>
      <c r="R15" s="32"/>
      <c r="S15" s="32"/>
      <c r="T15" s="32"/>
      <c r="U15" s="32"/>
    </row>
    <row r="16" spans="1:21" ht="15" x14ac:dyDescent="0.35">
      <c r="A16" s="37" t="s">
        <v>1528</v>
      </c>
      <c r="B16" s="29" t="str">
        <f t="shared" si="0"/>
        <v>SW</v>
      </c>
      <c r="C16" s="38"/>
      <c r="D16" s="38"/>
      <c r="E16" s="38">
        <v>1364</v>
      </c>
      <c r="F16" s="38"/>
      <c r="G16" s="38"/>
      <c r="H16" s="38">
        <v>491</v>
      </c>
      <c r="I16" s="30">
        <f t="shared" si="1"/>
        <v>2.4384000000000001</v>
      </c>
      <c r="J16" s="8">
        <f t="shared" si="2"/>
        <v>201.36154855643045</v>
      </c>
      <c r="K16" s="8">
        <f t="shared" si="3"/>
        <v>1796.5054502952755</v>
      </c>
      <c r="L16" s="8">
        <f t="shared" si="4"/>
        <v>29.941757504921259</v>
      </c>
      <c r="M16" s="38"/>
      <c r="N16" s="38"/>
      <c r="O16" s="38"/>
      <c r="P16" s="38"/>
      <c r="Q16" s="38"/>
      <c r="R16" s="38"/>
      <c r="S16" s="38"/>
      <c r="T16" s="38"/>
      <c r="U16" s="38"/>
    </row>
    <row r="17" spans="1:21" ht="15" x14ac:dyDescent="0.35">
      <c r="A17" s="29" t="s">
        <v>1529</v>
      </c>
      <c r="B17" s="29" t="str">
        <f t="shared" si="0"/>
        <v>SW</v>
      </c>
      <c r="C17" s="30" t="s">
        <v>1211</v>
      </c>
      <c r="D17" s="30" t="s">
        <v>1211</v>
      </c>
      <c r="E17" s="30" t="s">
        <v>1211</v>
      </c>
      <c r="F17" s="30">
        <v>724</v>
      </c>
      <c r="G17" s="30">
        <v>20</v>
      </c>
      <c r="H17" s="30">
        <f>F17-G17</f>
        <v>704</v>
      </c>
      <c r="I17" s="30">
        <f t="shared" si="1"/>
        <v>2.4384000000000001</v>
      </c>
      <c r="J17" s="8">
        <f t="shared" si="2"/>
        <v>288.71391076115486</v>
      </c>
      <c r="K17" s="8">
        <f t="shared" si="3"/>
        <v>2575.8448818897637</v>
      </c>
      <c r="L17" s="8">
        <f t="shared" si="4"/>
        <v>42.930748031496059</v>
      </c>
      <c r="M17" s="30">
        <v>13.4</v>
      </c>
      <c r="N17" s="30">
        <v>6</v>
      </c>
      <c r="O17" s="30">
        <v>64.3</v>
      </c>
      <c r="P17" s="30">
        <v>33.1</v>
      </c>
      <c r="Q17" s="30">
        <v>47.1</v>
      </c>
      <c r="R17" s="30" t="s">
        <v>1517</v>
      </c>
      <c r="S17" s="30"/>
      <c r="T17" s="30"/>
      <c r="U17" s="30"/>
    </row>
    <row r="18" spans="1:21" ht="15" x14ac:dyDescent="0.35">
      <c r="A18" s="37" t="s">
        <v>1529</v>
      </c>
      <c r="B18" s="29" t="str">
        <f t="shared" si="0"/>
        <v>SW</v>
      </c>
      <c r="C18" s="38"/>
      <c r="D18" s="38"/>
      <c r="E18" s="38"/>
      <c r="F18" s="38"/>
      <c r="G18" s="38"/>
      <c r="H18" s="38">
        <v>510</v>
      </c>
      <c r="I18" s="30">
        <f t="shared" si="1"/>
        <v>2.4384000000000001</v>
      </c>
      <c r="J18" s="8">
        <f t="shared" si="2"/>
        <v>209.15354330708661</v>
      </c>
      <c r="K18" s="8">
        <f t="shared" si="3"/>
        <v>1866.0239911417323</v>
      </c>
      <c r="L18" s="8">
        <f t="shared" si="4"/>
        <v>31.100399852362205</v>
      </c>
      <c r="M18" s="38"/>
      <c r="N18" s="38"/>
      <c r="O18" s="38"/>
      <c r="P18" s="38"/>
      <c r="Q18" s="38"/>
      <c r="R18" s="38"/>
      <c r="S18" s="38"/>
      <c r="T18" s="38"/>
      <c r="U18" s="38"/>
    </row>
    <row r="19" spans="1:21" ht="15" x14ac:dyDescent="0.35">
      <c r="A19" s="31" t="s">
        <v>1530</v>
      </c>
      <c r="B19" s="29" t="str">
        <f t="shared" si="0"/>
        <v>SW</v>
      </c>
      <c r="C19" s="32" t="s">
        <v>1211</v>
      </c>
      <c r="D19" s="32" t="s">
        <v>1211</v>
      </c>
      <c r="E19" s="32" t="s">
        <v>1211</v>
      </c>
      <c r="F19" s="32">
        <v>1302</v>
      </c>
      <c r="G19" s="32">
        <v>20</v>
      </c>
      <c r="H19" s="32">
        <f>F19-G19</f>
        <v>1282</v>
      </c>
      <c r="I19" s="30">
        <f t="shared" si="1"/>
        <v>2.4384000000000001</v>
      </c>
      <c r="J19" s="8">
        <f t="shared" si="2"/>
        <v>525.75459317585296</v>
      </c>
      <c r="K19" s="8">
        <f t="shared" si="3"/>
        <v>4690.672071850393</v>
      </c>
      <c r="L19" s="8">
        <f t="shared" si="4"/>
        <v>78.177867864173223</v>
      </c>
      <c r="M19" s="32">
        <v>10.4</v>
      </c>
      <c r="N19" s="32">
        <v>7.6</v>
      </c>
      <c r="O19" s="32">
        <v>72.5</v>
      </c>
      <c r="P19" s="32">
        <v>25.4</v>
      </c>
      <c r="Q19" s="32">
        <v>59.5</v>
      </c>
      <c r="R19" s="32"/>
      <c r="S19" s="32"/>
      <c r="T19" s="32"/>
      <c r="U19" s="32"/>
    </row>
    <row r="20" spans="1:21" ht="15" x14ac:dyDescent="0.35">
      <c r="A20" s="39" t="s">
        <v>1530</v>
      </c>
      <c r="B20" s="29" t="str">
        <f t="shared" si="0"/>
        <v>SW</v>
      </c>
      <c r="C20" s="40"/>
      <c r="D20" s="40"/>
      <c r="E20" s="40"/>
      <c r="F20" s="40"/>
      <c r="G20" s="40"/>
      <c r="H20" s="40">
        <v>1281</v>
      </c>
      <c r="I20" s="30">
        <f t="shared" si="1"/>
        <v>2.4384000000000001</v>
      </c>
      <c r="J20" s="8">
        <f t="shared" si="2"/>
        <v>525.34448818897636</v>
      </c>
      <c r="K20" s="8">
        <f t="shared" si="3"/>
        <v>4687.0132012795275</v>
      </c>
      <c r="L20" s="8">
        <f t="shared" si="4"/>
        <v>78.116886687992121</v>
      </c>
      <c r="M20" s="40"/>
      <c r="N20" s="40"/>
      <c r="O20" s="40"/>
      <c r="P20" s="40"/>
      <c r="Q20" s="40"/>
      <c r="R20" s="40"/>
      <c r="S20" s="40"/>
      <c r="T20" s="40"/>
      <c r="U20" s="40"/>
    </row>
    <row r="21" spans="1:21" ht="15" x14ac:dyDescent="0.35">
      <c r="A21" s="33" t="s">
        <v>1531</v>
      </c>
      <c r="B21" s="29" t="str">
        <f t="shared" si="0"/>
        <v>SW</v>
      </c>
      <c r="C21" s="30" t="s">
        <v>1211</v>
      </c>
      <c r="D21" s="30" t="s">
        <v>1211</v>
      </c>
      <c r="E21" s="30" t="s">
        <v>1211</v>
      </c>
      <c r="F21" s="34">
        <v>758</v>
      </c>
      <c r="G21" s="34">
        <v>20</v>
      </c>
      <c r="H21" s="34">
        <f>F21-G21</f>
        <v>738</v>
      </c>
      <c r="I21" s="30">
        <f t="shared" si="1"/>
        <v>2.4384000000000001</v>
      </c>
      <c r="J21" s="8">
        <f t="shared" si="2"/>
        <v>302.65748031496059</v>
      </c>
      <c r="K21" s="8">
        <f t="shared" si="3"/>
        <v>2700.2464812992121</v>
      </c>
      <c r="L21" s="8">
        <f t="shared" si="4"/>
        <v>45.004108021653536</v>
      </c>
      <c r="M21" s="34">
        <v>11.2</v>
      </c>
      <c r="N21" s="34">
        <v>7.1</v>
      </c>
      <c r="O21" s="34">
        <v>69.599999999999994</v>
      </c>
      <c r="P21" s="34">
        <v>25.2</v>
      </c>
      <c r="Q21" s="34">
        <v>53.3</v>
      </c>
      <c r="R21" s="34" t="s">
        <v>1517</v>
      </c>
      <c r="S21" s="34"/>
      <c r="T21" s="34"/>
      <c r="U21" s="34"/>
    </row>
    <row r="22" spans="1:21" ht="15" x14ac:dyDescent="0.35">
      <c r="A22" s="37" t="s">
        <v>1531</v>
      </c>
      <c r="B22" s="29" t="str">
        <f t="shared" si="0"/>
        <v>SW</v>
      </c>
      <c r="C22" s="38"/>
      <c r="D22" s="38"/>
      <c r="E22" s="38"/>
      <c r="F22" s="38"/>
      <c r="G22" s="38"/>
      <c r="H22" s="38">
        <v>736</v>
      </c>
      <c r="I22" s="30">
        <f t="shared" si="1"/>
        <v>2.4384000000000001</v>
      </c>
      <c r="J22" s="8">
        <f t="shared" si="2"/>
        <v>301.83727034120733</v>
      </c>
      <c r="K22" s="8">
        <f t="shared" si="3"/>
        <v>2692.9287401574802</v>
      </c>
      <c r="L22" s="8">
        <f t="shared" si="4"/>
        <v>44.88214566929134</v>
      </c>
      <c r="M22" s="38"/>
      <c r="N22" s="38"/>
      <c r="O22" s="38"/>
      <c r="P22" s="38"/>
      <c r="Q22" s="38"/>
      <c r="R22" s="38"/>
      <c r="S22" s="38"/>
      <c r="T22" s="38"/>
      <c r="U22" s="38"/>
    </row>
    <row r="23" spans="1:21" ht="15" x14ac:dyDescent="0.35">
      <c r="A23" s="47" t="s">
        <v>1532</v>
      </c>
      <c r="B23" s="29" t="str">
        <f t="shared" si="0"/>
        <v>SW</v>
      </c>
      <c r="C23" s="46" t="s">
        <v>1211</v>
      </c>
      <c r="D23" s="46" t="s">
        <v>1211</v>
      </c>
      <c r="E23" s="46" t="s">
        <v>1211</v>
      </c>
      <c r="F23" s="46">
        <v>548</v>
      </c>
      <c r="G23" s="46">
        <v>20</v>
      </c>
      <c r="H23" s="46">
        <f>F23-G23</f>
        <v>528</v>
      </c>
      <c r="I23" s="30">
        <f t="shared" si="1"/>
        <v>2.4384000000000001</v>
      </c>
      <c r="J23" s="8">
        <f t="shared" si="2"/>
        <v>216.53543307086613</v>
      </c>
      <c r="K23" s="8">
        <f t="shared" si="3"/>
        <v>1931.8836614173226</v>
      </c>
      <c r="L23" s="8">
        <f t="shared" si="4"/>
        <v>32.198061023622046</v>
      </c>
      <c r="M23" s="46">
        <v>12.3</v>
      </c>
      <c r="N23" s="46">
        <v>7</v>
      </c>
      <c r="O23" s="46">
        <v>66.900000000000006</v>
      </c>
      <c r="P23" s="46">
        <v>29.3</v>
      </c>
      <c r="Q23" s="46">
        <v>53.8</v>
      </c>
      <c r="R23" s="46" t="s">
        <v>1517</v>
      </c>
      <c r="S23" s="46"/>
      <c r="T23" s="46"/>
      <c r="U23" s="46"/>
    </row>
    <row r="24" spans="1:21" ht="15" x14ac:dyDescent="0.35">
      <c r="A24" s="37" t="s">
        <v>1532</v>
      </c>
      <c r="B24" s="29" t="str">
        <f t="shared" si="0"/>
        <v>SW</v>
      </c>
      <c r="C24" s="38"/>
      <c r="D24" s="38"/>
      <c r="E24" s="38"/>
      <c r="F24" s="38"/>
      <c r="G24" s="38"/>
      <c r="H24" s="38">
        <v>524</v>
      </c>
      <c r="I24" s="30">
        <f t="shared" si="1"/>
        <v>2.4384000000000001</v>
      </c>
      <c r="J24" s="8">
        <f t="shared" si="2"/>
        <v>214.89501312335958</v>
      </c>
      <c r="K24" s="8">
        <f t="shared" si="3"/>
        <v>1917.2481791338582</v>
      </c>
      <c r="L24" s="8">
        <f t="shared" si="4"/>
        <v>31.954136318897636</v>
      </c>
      <c r="M24" s="38"/>
      <c r="N24" s="38"/>
      <c r="O24" s="38"/>
      <c r="P24" s="38"/>
      <c r="Q24" s="38"/>
      <c r="R24" s="38"/>
      <c r="S24" s="38"/>
      <c r="T24" s="38"/>
      <c r="U24" s="38"/>
    </row>
    <row r="25" spans="1:21" ht="15" x14ac:dyDescent="0.35">
      <c r="A25" s="33" t="s">
        <v>1533</v>
      </c>
      <c r="B25" s="29" t="str">
        <f t="shared" si="0"/>
        <v>SW</v>
      </c>
      <c r="C25" s="30" t="s">
        <v>1211</v>
      </c>
      <c r="D25" s="30" t="s">
        <v>1211</v>
      </c>
      <c r="E25" s="30" t="s">
        <v>1211</v>
      </c>
      <c r="F25" s="34">
        <v>1264</v>
      </c>
      <c r="G25" s="34">
        <v>20</v>
      </c>
      <c r="H25" s="34">
        <f>F25-G25</f>
        <v>1244</v>
      </c>
      <c r="I25" s="30">
        <f t="shared" si="1"/>
        <v>2.4384000000000001</v>
      </c>
      <c r="J25" s="8">
        <f t="shared" si="2"/>
        <v>510.17060367454064</v>
      </c>
      <c r="K25" s="8">
        <f t="shared" si="3"/>
        <v>4551.6349901574795</v>
      </c>
      <c r="L25" s="8">
        <f t="shared" si="4"/>
        <v>75.860583169291331</v>
      </c>
      <c r="M25" s="34">
        <v>10.199999999999999</v>
      </c>
      <c r="N25" s="34">
        <v>7.1</v>
      </c>
      <c r="O25" s="34">
        <v>71.099999999999994</v>
      </c>
      <c r="P25" s="34">
        <v>23.4</v>
      </c>
      <c r="Q25" s="34">
        <v>59.4</v>
      </c>
      <c r="R25" s="34" t="s">
        <v>1517</v>
      </c>
      <c r="S25" s="34"/>
      <c r="T25" s="34"/>
      <c r="U25" s="34"/>
    </row>
    <row r="26" spans="1:21" ht="15" x14ac:dyDescent="0.35">
      <c r="A26" s="39" t="s">
        <v>1533</v>
      </c>
      <c r="B26" s="29" t="str">
        <f t="shared" si="0"/>
        <v>SW</v>
      </c>
      <c r="C26" s="40"/>
      <c r="D26" s="40"/>
      <c r="E26" s="40"/>
      <c r="F26" s="40"/>
      <c r="G26" s="40"/>
      <c r="H26" s="40">
        <v>1246</v>
      </c>
      <c r="I26" s="30">
        <f t="shared" si="1"/>
        <v>2.4384000000000001</v>
      </c>
      <c r="J26" s="8">
        <f t="shared" si="2"/>
        <v>510.99081364829397</v>
      </c>
      <c r="K26" s="8">
        <f t="shared" si="3"/>
        <v>4558.9527312992122</v>
      </c>
      <c r="L26" s="8">
        <f t="shared" si="4"/>
        <v>75.982545521653535</v>
      </c>
      <c r="M26" s="40"/>
      <c r="N26" s="40"/>
      <c r="O26" s="40"/>
      <c r="P26" s="40"/>
      <c r="Q26" s="40"/>
      <c r="R26" s="40"/>
      <c r="S26" s="40"/>
      <c r="T26" s="40"/>
      <c r="U26" s="40"/>
    </row>
    <row r="27" spans="1:21" ht="15" x14ac:dyDescent="0.35">
      <c r="A27" s="31" t="s">
        <v>1534</v>
      </c>
      <c r="B27" s="29" t="str">
        <f t="shared" si="0"/>
        <v>SW</v>
      </c>
      <c r="C27" s="46" t="s">
        <v>1211</v>
      </c>
      <c r="D27" s="46" t="s">
        <v>1211</v>
      </c>
      <c r="E27" s="46" t="s">
        <v>1211</v>
      </c>
      <c r="F27" s="32">
        <v>501</v>
      </c>
      <c r="G27" s="32">
        <v>20</v>
      </c>
      <c r="H27" s="32">
        <f>F27-G27</f>
        <v>481</v>
      </c>
      <c r="I27" s="30">
        <f t="shared" si="1"/>
        <v>2.4384000000000001</v>
      </c>
      <c r="J27" s="8">
        <f t="shared" si="2"/>
        <v>197.26049868766404</v>
      </c>
      <c r="K27" s="8">
        <f t="shared" si="3"/>
        <v>1759.9167445866142</v>
      </c>
      <c r="L27" s="8">
        <f t="shared" si="4"/>
        <v>29.331945743110236</v>
      </c>
      <c r="M27" s="32">
        <v>13.1</v>
      </c>
      <c r="N27" s="32">
        <v>6.4</v>
      </c>
      <c r="O27" s="32">
        <v>65.7</v>
      </c>
      <c r="P27" s="32">
        <v>29.3</v>
      </c>
      <c r="Q27" s="32">
        <v>52.2</v>
      </c>
      <c r="R27" s="32" t="s">
        <v>1517</v>
      </c>
      <c r="S27" s="32"/>
      <c r="T27" s="32"/>
      <c r="U27" s="32"/>
    </row>
    <row r="28" spans="1:21" ht="15" x14ac:dyDescent="0.35">
      <c r="A28" s="37" t="s">
        <v>1534</v>
      </c>
      <c r="B28" s="29" t="str">
        <f t="shared" si="0"/>
        <v>SW</v>
      </c>
      <c r="C28" s="38"/>
      <c r="D28" s="38"/>
      <c r="E28" s="38"/>
      <c r="F28" s="38"/>
      <c r="G28" s="38"/>
      <c r="H28" s="38">
        <v>478</v>
      </c>
      <c r="I28" s="30">
        <f t="shared" si="1"/>
        <v>2.4384000000000001</v>
      </c>
      <c r="J28" s="8">
        <f t="shared" si="2"/>
        <v>196.03018372703411</v>
      </c>
      <c r="K28" s="8">
        <f t="shared" si="3"/>
        <v>1748.9401328740157</v>
      </c>
      <c r="L28" s="8">
        <f t="shared" si="4"/>
        <v>29.149002214566927</v>
      </c>
      <c r="M28" s="38"/>
      <c r="N28" s="38"/>
      <c r="O28" s="38"/>
      <c r="P28" s="38"/>
      <c r="Q28" s="38"/>
      <c r="R28" s="38"/>
      <c r="S28" s="38"/>
      <c r="T28" s="38"/>
      <c r="U28" s="38"/>
    </row>
    <row r="29" spans="1:21" ht="15" x14ac:dyDescent="0.35">
      <c r="A29" s="29" t="s">
        <v>1535</v>
      </c>
      <c r="B29" s="29" t="str">
        <f t="shared" si="0"/>
        <v>SW</v>
      </c>
      <c r="C29" s="30" t="s">
        <v>1211</v>
      </c>
      <c r="D29" s="30" t="s">
        <v>1211</v>
      </c>
      <c r="E29" s="30" t="s">
        <v>1211</v>
      </c>
      <c r="F29" s="30">
        <v>458</v>
      </c>
      <c r="G29" s="30">
        <v>20</v>
      </c>
      <c r="H29" s="30">
        <f>F29-G29</f>
        <v>438</v>
      </c>
      <c r="I29" s="30">
        <f t="shared" si="1"/>
        <v>2.4384000000000001</v>
      </c>
      <c r="J29" s="8">
        <f t="shared" si="2"/>
        <v>179.6259842519685</v>
      </c>
      <c r="K29" s="8">
        <f t="shared" si="3"/>
        <v>1602.5853100393699</v>
      </c>
      <c r="L29" s="8">
        <f t="shared" si="4"/>
        <v>26.709755167322832</v>
      </c>
      <c r="M29" s="30">
        <v>11.7</v>
      </c>
      <c r="N29" s="30">
        <v>6.8</v>
      </c>
      <c r="O29" s="30">
        <v>68</v>
      </c>
      <c r="P29" s="30">
        <v>26.3</v>
      </c>
      <c r="Q29" s="30">
        <v>50</v>
      </c>
      <c r="R29" s="30" t="s">
        <v>1517</v>
      </c>
      <c r="S29" s="30"/>
      <c r="T29" s="30"/>
      <c r="U29" s="30"/>
    </row>
    <row r="30" spans="1:21" ht="15" x14ac:dyDescent="0.35">
      <c r="A30" s="39" t="s">
        <v>1535</v>
      </c>
      <c r="B30" s="29" t="str">
        <f t="shared" si="0"/>
        <v>SW</v>
      </c>
      <c r="C30" s="40"/>
      <c r="D30" s="40"/>
      <c r="E30" s="40"/>
      <c r="F30" s="40"/>
      <c r="G30" s="40"/>
      <c r="H30" s="40">
        <v>436</v>
      </c>
      <c r="I30" s="30">
        <f t="shared" si="1"/>
        <v>2.4384000000000001</v>
      </c>
      <c r="J30" s="8">
        <f t="shared" si="2"/>
        <v>178.80577427821521</v>
      </c>
      <c r="K30" s="8">
        <f t="shared" si="3"/>
        <v>1595.2675688976376</v>
      </c>
      <c r="L30" s="8">
        <f t="shared" si="4"/>
        <v>26.587792814960626</v>
      </c>
      <c r="M30" s="40"/>
      <c r="N30" s="40"/>
      <c r="O30" s="40"/>
      <c r="P30" s="40"/>
      <c r="Q30" s="40"/>
      <c r="R30" s="40"/>
      <c r="S30" s="40"/>
      <c r="T30" s="40"/>
      <c r="U30" s="40"/>
    </row>
    <row r="31" spans="1:21" ht="15" x14ac:dyDescent="0.35">
      <c r="A31" s="31" t="s">
        <v>1536</v>
      </c>
      <c r="B31" s="29" t="str">
        <f t="shared" si="0"/>
        <v>SW</v>
      </c>
      <c r="C31" s="46" t="s">
        <v>1211</v>
      </c>
      <c r="D31" s="46" t="s">
        <v>1211</v>
      </c>
      <c r="E31" s="46" t="s">
        <v>1211</v>
      </c>
      <c r="F31" s="32">
        <v>998</v>
      </c>
      <c r="G31" s="32">
        <v>20</v>
      </c>
      <c r="H31" s="32">
        <f>F31-G31</f>
        <v>978</v>
      </c>
      <c r="I31" s="30">
        <f t="shared" si="1"/>
        <v>2.4384000000000001</v>
      </c>
      <c r="J31" s="8">
        <f t="shared" si="2"/>
        <v>401.08267716535431</v>
      </c>
      <c r="K31" s="8">
        <f t="shared" si="3"/>
        <v>3578.3754183070864</v>
      </c>
      <c r="L31" s="8">
        <f t="shared" si="4"/>
        <v>59.639590305118105</v>
      </c>
      <c r="M31" s="32">
        <v>10.1</v>
      </c>
      <c r="N31" s="32">
        <v>7.3</v>
      </c>
      <c r="O31" s="32">
        <v>72.400000000000006</v>
      </c>
      <c r="P31" s="32">
        <v>24</v>
      </c>
      <c r="Q31" s="32">
        <v>56.7</v>
      </c>
      <c r="R31" s="32" t="s">
        <v>1517</v>
      </c>
      <c r="S31" s="32" t="s">
        <v>1518</v>
      </c>
      <c r="T31" s="32"/>
      <c r="U31" s="32"/>
    </row>
    <row r="32" spans="1:21" ht="15" x14ac:dyDescent="0.35">
      <c r="A32" s="39" t="s">
        <v>1536</v>
      </c>
      <c r="B32" s="29" t="str">
        <f t="shared" si="0"/>
        <v>SW</v>
      </c>
      <c r="C32" s="40"/>
      <c r="D32" s="40"/>
      <c r="E32" s="40"/>
      <c r="F32" s="40"/>
      <c r="G32" s="40"/>
      <c r="H32" s="40">
        <v>977</v>
      </c>
      <c r="I32" s="30">
        <f t="shared" si="1"/>
        <v>2.4384000000000001</v>
      </c>
      <c r="J32" s="8">
        <f t="shared" si="2"/>
        <v>400.67257217847765</v>
      </c>
      <c r="K32" s="8">
        <f t="shared" si="3"/>
        <v>3574.71654773622</v>
      </c>
      <c r="L32" s="8">
        <f t="shared" si="4"/>
        <v>59.578609128937003</v>
      </c>
      <c r="M32" s="40"/>
      <c r="N32" s="40"/>
      <c r="O32" s="40"/>
      <c r="P32" s="40"/>
      <c r="Q32" s="40"/>
      <c r="R32" s="40"/>
      <c r="S32" s="40"/>
      <c r="T32" s="40"/>
      <c r="U32" s="40"/>
    </row>
    <row r="33" spans="1:21" ht="15" x14ac:dyDescent="0.35">
      <c r="A33" s="33" t="s">
        <v>1537</v>
      </c>
      <c r="B33" s="29" t="str">
        <f t="shared" si="0"/>
        <v>SW</v>
      </c>
      <c r="C33" s="30"/>
      <c r="D33" s="30"/>
      <c r="E33" s="30">
        <v>2232</v>
      </c>
      <c r="F33" s="34">
        <v>1013</v>
      </c>
      <c r="G33" s="34">
        <v>20</v>
      </c>
      <c r="H33" s="34">
        <f>F33-G33</f>
        <v>993</v>
      </c>
      <c r="I33" s="30">
        <f t="shared" si="1"/>
        <v>2.4384000000000001</v>
      </c>
      <c r="J33" s="8">
        <f t="shared" si="2"/>
        <v>407.23425196850394</v>
      </c>
      <c r="K33" s="8">
        <f t="shared" si="3"/>
        <v>3633.2584768700785</v>
      </c>
      <c r="L33" s="8">
        <f t="shared" si="4"/>
        <v>60.554307947834644</v>
      </c>
      <c r="M33" s="34">
        <v>10.4</v>
      </c>
      <c r="N33" s="34">
        <v>7.7</v>
      </c>
      <c r="O33" s="34">
        <v>72</v>
      </c>
      <c r="P33" s="34">
        <v>23.8</v>
      </c>
      <c r="Q33" s="34">
        <v>57.8</v>
      </c>
      <c r="R33" s="34"/>
      <c r="S33" s="34"/>
      <c r="T33" s="34"/>
      <c r="U33" s="34"/>
    </row>
    <row r="34" spans="1:21" ht="15" x14ac:dyDescent="0.35">
      <c r="A34" s="37" t="s">
        <v>1537</v>
      </c>
      <c r="B34" s="29" t="str">
        <f t="shared" si="0"/>
        <v>SW</v>
      </c>
      <c r="C34" s="38"/>
      <c r="D34" s="38"/>
      <c r="E34" s="38">
        <v>2232</v>
      </c>
      <c r="F34" s="38"/>
      <c r="G34" s="38"/>
      <c r="H34" s="38">
        <v>1044</v>
      </c>
      <c r="I34" s="30">
        <f t="shared" si="1"/>
        <v>2.4384000000000001</v>
      </c>
      <c r="J34" s="8">
        <f t="shared" si="2"/>
        <v>428.14960629921256</v>
      </c>
      <c r="K34" s="8">
        <f t="shared" si="3"/>
        <v>3819.8608759842514</v>
      </c>
      <c r="L34" s="8">
        <f t="shared" si="4"/>
        <v>63.664347933070857</v>
      </c>
      <c r="M34" s="38"/>
      <c r="N34" s="38"/>
      <c r="O34" s="38"/>
      <c r="P34" s="38"/>
      <c r="Q34" s="38"/>
      <c r="R34" s="38"/>
      <c r="S34" s="38"/>
      <c r="T34" s="38"/>
      <c r="U34" s="38"/>
    </row>
    <row r="35" spans="1:21" ht="15" x14ac:dyDescent="0.35">
      <c r="A35" s="47" t="s">
        <v>1538</v>
      </c>
      <c r="B35" s="29" t="str">
        <f t="shared" si="0"/>
        <v>SW</v>
      </c>
      <c r="C35" s="46" t="s">
        <v>1211</v>
      </c>
      <c r="D35" s="46" t="s">
        <v>1211</v>
      </c>
      <c r="E35" s="46" t="s">
        <v>1211</v>
      </c>
      <c r="F35" s="46">
        <v>1037</v>
      </c>
      <c r="G35" s="46">
        <v>20</v>
      </c>
      <c r="H35" s="46">
        <f>F35-G35</f>
        <v>1017</v>
      </c>
      <c r="I35" s="30">
        <f t="shared" si="1"/>
        <v>2.4384000000000001</v>
      </c>
      <c r="J35" s="8">
        <f t="shared" si="2"/>
        <v>417.07677165354329</v>
      </c>
      <c r="K35" s="8">
        <f t="shared" si="3"/>
        <v>3721.0713705708658</v>
      </c>
      <c r="L35" s="8">
        <f t="shared" si="4"/>
        <v>62.017856176181098</v>
      </c>
      <c r="M35" s="46">
        <v>10.6</v>
      </c>
      <c r="N35" s="46">
        <v>7</v>
      </c>
      <c r="O35" s="46">
        <v>72.099999999999994</v>
      </c>
      <c r="P35" s="46">
        <v>25.6</v>
      </c>
      <c r="Q35" s="46">
        <v>59</v>
      </c>
      <c r="R35" s="46" t="s">
        <v>1517</v>
      </c>
      <c r="S35" s="46"/>
      <c r="T35" s="46"/>
      <c r="U35" s="46"/>
    </row>
    <row r="36" spans="1:21" ht="15" x14ac:dyDescent="0.35">
      <c r="A36" s="39" t="s">
        <v>1538</v>
      </c>
      <c r="B36" s="29" t="str">
        <f t="shared" si="0"/>
        <v>SW</v>
      </c>
      <c r="C36" s="40"/>
      <c r="D36" s="40"/>
      <c r="E36" s="40"/>
      <c r="F36" s="40"/>
      <c r="G36" s="40"/>
      <c r="H36" s="40">
        <v>1012</v>
      </c>
      <c r="I36" s="30">
        <f t="shared" si="1"/>
        <v>2.4384000000000001</v>
      </c>
      <c r="J36" s="8">
        <f t="shared" si="2"/>
        <v>415.0262467191601</v>
      </c>
      <c r="K36" s="8">
        <f t="shared" si="3"/>
        <v>3702.7770177165353</v>
      </c>
      <c r="L36" s="8">
        <f t="shared" si="4"/>
        <v>61.71295029527559</v>
      </c>
      <c r="M36" s="40"/>
      <c r="N36" s="40"/>
      <c r="O36" s="40"/>
      <c r="P36" s="40"/>
      <c r="Q36" s="40"/>
      <c r="R36" s="40"/>
      <c r="S36" s="40"/>
      <c r="T36" s="40"/>
      <c r="U36" s="40"/>
    </row>
    <row r="37" spans="1:21" ht="15" x14ac:dyDescent="0.35">
      <c r="A37" s="33" t="s">
        <v>1539</v>
      </c>
      <c r="B37" s="29" t="str">
        <f t="shared" si="0"/>
        <v>SW</v>
      </c>
      <c r="C37" s="30" t="s">
        <v>1211</v>
      </c>
      <c r="D37" s="30" t="s">
        <v>1211</v>
      </c>
      <c r="E37" s="30" t="s">
        <v>1211</v>
      </c>
      <c r="F37" s="34">
        <v>1049</v>
      </c>
      <c r="G37" s="34">
        <v>20</v>
      </c>
      <c r="H37" s="34">
        <f>F37-G37</f>
        <v>1029</v>
      </c>
      <c r="I37" s="30">
        <f t="shared" si="1"/>
        <v>2.4384000000000001</v>
      </c>
      <c r="J37" s="8">
        <f t="shared" si="2"/>
        <v>421.99803149606299</v>
      </c>
      <c r="K37" s="8">
        <f t="shared" si="3"/>
        <v>3764.9778174212597</v>
      </c>
      <c r="L37" s="8">
        <f t="shared" si="4"/>
        <v>62.749630290354325</v>
      </c>
      <c r="M37" s="34">
        <v>11</v>
      </c>
      <c r="N37" s="34">
        <v>7.3</v>
      </c>
      <c r="O37" s="34">
        <v>75</v>
      </c>
      <c r="P37" s="34">
        <v>27.4</v>
      </c>
      <c r="Q37" s="34">
        <v>60.1</v>
      </c>
      <c r="R37" s="34"/>
      <c r="S37" s="34" t="s">
        <v>1518</v>
      </c>
      <c r="T37" s="34"/>
      <c r="U37" s="34"/>
    </row>
    <row r="38" spans="1:21" ht="15" x14ac:dyDescent="0.35">
      <c r="A38" s="37" t="s">
        <v>1539</v>
      </c>
      <c r="B38" s="29" t="str">
        <f t="shared" si="0"/>
        <v>SW</v>
      </c>
      <c r="C38" s="38"/>
      <c r="D38" s="38"/>
      <c r="E38" s="38"/>
      <c r="F38" s="38"/>
      <c r="G38" s="38"/>
      <c r="H38" s="38">
        <v>1027</v>
      </c>
      <c r="I38" s="30">
        <f t="shared" si="1"/>
        <v>2.4384000000000001</v>
      </c>
      <c r="J38" s="8">
        <f t="shared" si="2"/>
        <v>421.17782152230967</v>
      </c>
      <c r="K38" s="8">
        <f t="shared" si="3"/>
        <v>3757.6600762795269</v>
      </c>
      <c r="L38" s="8">
        <f t="shared" si="4"/>
        <v>62.627667937992115</v>
      </c>
      <c r="M38" s="38"/>
      <c r="N38" s="38"/>
      <c r="O38" s="38"/>
      <c r="P38" s="38"/>
      <c r="Q38" s="38"/>
      <c r="R38" s="38"/>
      <c r="S38" s="38"/>
      <c r="T38" s="38"/>
      <c r="U38" s="38"/>
    </row>
    <row r="39" spans="1:21" ht="15" x14ac:dyDescent="0.35">
      <c r="A39" s="31" t="s">
        <v>1540</v>
      </c>
      <c r="B39" s="29" t="str">
        <f t="shared" si="0"/>
        <v>SW</v>
      </c>
      <c r="C39" s="32" t="s">
        <v>1211</v>
      </c>
      <c r="D39" s="32" t="s">
        <v>1211</v>
      </c>
      <c r="E39" s="32" t="s">
        <v>1211</v>
      </c>
      <c r="F39" s="32">
        <v>1046</v>
      </c>
      <c r="G39" s="32">
        <v>20</v>
      </c>
      <c r="H39" s="32">
        <f>F39-G39</f>
        <v>1026</v>
      </c>
      <c r="I39" s="30">
        <f t="shared" si="1"/>
        <v>2.4384000000000001</v>
      </c>
      <c r="J39" s="8">
        <f t="shared" si="2"/>
        <v>420.76771653543307</v>
      </c>
      <c r="K39" s="8">
        <f t="shared" si="3"/>
        <v>3754.001205708661</v>
      </c>
      <c r="L39" s="8">
        <f t="shared" si="4"/>
        <v>62.56668676181102</v>
      </c>
      <c r="M39" s="32">
        <v>10.3</v>
      </c>
      <c r="N39" s="32">
        <v>6.3</v>
      </c>
      <c r="O39" s="32">
        <v>67.3</v>
      </c>
      <c r="P39" s="32">
        <v>24.3</v>
      </c>
      <c r="Q39" s="32">
        <v>49.7</v>
      </c>
      <c r="R39" s="32"/>
      <c r="S39" s="32"/>
      <c r="T39" s="32"/>
      <c r="U39" s="32"/>
    </row>
    <row r="40" spans="1:21" ht="15" x14ac:dyDescent="0.35">
      <c r="A40" s="39" t="s">
        <v>1540</v>
      </c>
      <c r="B40" s="29" t="str">
        <f t="shared" si="0"/>
        <v>SW</v>
      </c>
      <c r="C40" s="40"/>
      <c r="D40" s="40"/>
      <c r="E40" s="40"/>
      <c r="F40" s="40"/>
      <c r="G40" s="40"/>
      <c r="H40" s="40">
        <v>1024</v>
      </c>
      <c r="I40" s="30">
        <f t="shared" si="1"/>
        <v>2.4384000000000001</v>
      </c>
      <c r="J40" s="8">
        <f t="shared" si="2"/>
        <v>419.94750656167975</v>
      </c>
      <c r="K40" s="8">
        <f t="shared" si="3"/>
        <v>3746.6834645669287</v>
      </c>
      <c r="L40" s="8">
        <f t="shared" si="4"/>
        <v>62.44472440944881</v>
      </c>
      <c r="M40" s="40"/>
      <c r="N40" s="40"/>
      <c r="O40" s="40"/>
      <c r="P40" s="40"/>
      <c r="Q40" s="40"/>
      <c r="R40" s="40"/>
      <c r="S40" s="40"/>
      <c r="T40" s="40"/>
      <c r="U40" s="40"/>
    </row>
    <row r="41" spans="1:21" ht="15" x14ac:dyDescent="0.35">
      <c r="A41" s="29" t="s">
        <v>1541</v>
      </c>
      <c r="B41" s="29" t="str">
        <f t="shared" si="0"/>
        <v>SW</v>
      </c>
      <c r="C41" s="30" t="s">
        <v>1211</v>
      </c>
      <c r="D41" s="30" t="s">
        <v>1211</v>
      </c>
      <c r="E41" s="30" t="s">
        <v>1211</v>
      </c>
      <c r="F41" s="30">
        <v>897</v>
      </c>
      <c r="G41" s="30">
        <v>20</v>
      </c>
      <c r="H41" s="30">
        <f>F41-G41</f>
        <v>877</v>
      </c>
      <c r="I41" s="30">
        <f t="shared" si="1"/>
        <v>2.4384000000000001</v>
      </c>
      <c r="J41" s="8">
        <f t="shared" si="2"/>
        <v>359.66207349081361</v>
      </c>
      <c r="K41" s="8">
        <f t="shared" si="3"/>
        <v>3208.8294906496058</v>
      </c>
      <c r="L41" s="8">
        <f t="shared" si="4"/>
        <v>53.480491510826759</v>
      </c>
      <c r="M41" s="30">
        <v>9.5</v>
      </c>
      <c r="N41" s="30">
        <v>7</v>
      </c>
      <c r="O41" s="30">
        <v>73.099999999999994</v>
      </c>
      <c r="P41" s="30">
        <v>22.5</v>
      </c>
      <c r="Q41" s="30">
        <v>56.7</v>
      </c>
      <c r="R41" s="30" t="s">
        <v>1517</v>
      </c>
      <c r="S41" s="30" t="s">
        <v>1518</v>
      </c>
      <c r="T41" s="30"/>
      <c r="U41" s="30"/>
    </row>
    <row r="42" spans="1:21" ht="15" x14ac:dyDescent="0.35">
      <c r="A42" s="37" t="s">
        <v>1541</v>
      </c>
      <c r="B42" s="29" t="str">
        <f t="shared" si="0"/>
        <v>SW</v>
      </c>
      <c r="C42" s="38"/>
      <c r="D42" s="38"/>
      <c r="E42" s="38"/>
      <c r="F42" s="38"/>
      <c r="G42" s="38"/>
      <c r="H42" s="38">
        <v>873</v>
      </c>
      <c r="I42" s="30">
        <f t="shared" si="1"/>
        <v>2.4384000000000001</v>
      </c>
      <c r="J42" s="8">
        <f t="shared" si="2"/>
        <v>358.02165354330708</v>
      </c>
      <c r="K42" s="8">
        <f t="shared" si="3"/>
        <v>3194.1940083661416</v>
      </c>
      <c r="L42" s="8">
        <f t="shared" si="4"/>
        <v>53.23656680610236</v>
      </c>
      <c r="M42" s="38"/>
      <c r="N42" s="38"/>
      <c r="O42" s="38"/>
      <c r="P42" s="38"/>
      <c r="Q42" s="38"/>
      <c r="R42" s="38"/>
      <c r="S42" s="38"/>
      <c r="T42" s="38"/>
      <c r="U42" s="38"/>
    </row>
    <row r="43" spans="1:21" ht="15" x14ac:dyDescent="0.35">
      <c r="A43" s="31" t="s">
        <v>1542</v>
      </c>
      <c r="B43" s="29" t="str">
        <f t="shared" si="0"/>
        <v>SW</v>
      </c>
      <c r="C43" s="46" t="s">
        <v>1211</v>
      </c>
      <c r="D43" s="46" t="s">
        <v>1211</v>
      </c>
      <c r="E43" s="46" t="s">
        <v>1211</v>
      </c>
      <c r="F43" s="32">
        <v>737</v>
      </c>
      <c r="G43" s="32">
        <v>20</v>
      </c>
      <c r="H43" s="32">
        <f>F43-G43</f>
        <v>717</v>
      </c>
      <c r="I43" s="30">
        <f t="shared" si="1"/>
        <v>2.4384000000000001</v>
      </c>
      <c r="J43" s="8">
        <f t="shared" si="2"/>
        <v>294.04527559055117</v>
      </c>
      <c r="K43" s="8">
        <f t="shared" si="3"/>
        <v>2623.4101993110235</v>
      </c>
      <c r="L43" s="8">
        <f t="shared" si="4"/>
        <v>43.723503321850394</v>
      </c>
      <c r="M43" s="32">
        <v>10.4</v>
      </c>
      <c r="N43" s="32">
        <v>6.8</v>
      </c>
      <c r="O43" s="32">
        <v>74.2</v>
      </c>
      <c r="P43" s="32">
        <v>24.7</v>
      </c>
      <c r="Q43" s="32">
        <v>56.2</v>
      </c>
      <c r="R43" s="32" t="s">
        <v>1517</v>
      </c>
      <c r="S43" s="32" t="s">
        <v>1518</v>
      </c>
      <c r="T43" s="32"/>
      <c r="U43" s="32"/>
    </row>
    <row r="44" spans="1:21" ht="15" x14ac:dyDescent="0.35">
      <c r="A44" s="39" t="s">
        <v>1542</v>
      </c>
      <c r="B44" s="29" t="str">
        <f t="shared" si="0"/>
        <v>SW</v>
      </c>
      <c r="C44" s="40"/>
      <c r="D44" s="40"/>
      <c r="E44" s="40"/>
      <c r="F44" s="40"/>
      <c r="G44" s="40"/>
      <c r="H44" s="40">
        <v>713</v>
      </c>
      <c r="I44" s="30">
        <f t="shared" si="1"/>
        <v>2.4384000000000001</v>
      </c>
      <c r="J44" s="8">
        <f t="shared" si="2"/>
        <v>292.40485564304458</v>
      </c>
      <c r="K44" s="8">
        <f t="shared" si="3"/>
        <v>2608.7747170275588</v>
      </c>
      <c r="L44" s="8">
        <f t="shared" si="4"/>
        <v>43.479578617125981</v>
      </c>
      <c r="M44" s="40"/>
      <c r="N44" s="40"/>
      <c r="O44" s="40"/>
      <c r="P44" s="40"/>
      <c r="Q44" s="40"/>
      <c r="R44" s="40"/>
      <c r="S44" s="40"/>
      <c r="T44" s="40"/>
      <c r="U44" s="40"/>
    </row>
    <row r="45" spans="1:21" ht="15" x14ac:dyDescent="0.35">
      <c r="A45" s="33" t="s">
        <v>1543</v>
      </c>
      <c r="B45" s="29" t="str">
        <f t="shared" si="0"/>
        <v>SW</v>
      </c>
      <c r="C45" s="30" t="s">
        <v>1211</v>
      </c>
      <c r="D45" s="30" t="s">
        <v>1211</v>
      </c>
      <c r="E45" s="30" t="s">
        <v>1211</v>
      </c>
      <c r="F45" s="34">
        <v>1056</v>
      </c>
      <c r="G45" s="34">
        <v>20</v>
      </c>
      <c r="H45" s="34">
        <f>F45-G45</f>
        <v>1036</v>
      </c>
      <c r="I45" s="30">
        <f t="shared" si="1"/>
        <v>2.4384000000000001</v>
      </c>
      <c r="J45" s="8">
        <f t="shared" si="2"/>
        <v>424.86876640419945</v>
      </c>
      <c r="K45" s="8">
        <f t="shared" si="3"/>
        <v>3790.5899114173226</v>
      </c>
      <c r="L45" s="8">
        <f t="shared" si="4"/>
        <v>63.176498523622044</v>
      </c>
      <c r="M45" s="34">
        <v>11</v>
      </c>
      <c r="N45" s="34">
        <v>7</v>
      </c>
      <c r="O45" s="34">
        <v>69.400000000000006</v>
      </c>
      <c r="P45" s="34">
        <v>25.2</v>
      </c>
      <c r="Q45" s="34">
        <v>53.8</v>
      </c>
      <c r="R45" s="34" t="s">
        <v>1517</v>
      </c>
      <c r="S45" s="34"/>
      <c r="T45" s="34"/>
      <c r="U45" s="34"/>
    </row>
    <row r="46" spans="1:21" ht="15" x14ac:dyDescent="0.35">
      <c r="A46" s="39" t="s">
        <v>1543</v>
      </c>
      <c r="B46" s="29" t="str">
        <f t="shared" si="0"/>
        <v>SW</v>
      </c>
      <c r="C46" s="40"/>
      <c r="D46" s="40"/>
      <c r="E46" s="40"/>
      <c r="F46" s="40"/>
      <c r="G46" s="40"/>
      <c r="H46" s="40">
        <v>1035</v>
      </c>
      <c r="I46" s="30">
        <f t="shared" si="1"/>
        <v>2.4384000000000001</v>
      </c>
      <c r="J46" s="8">
        <f t="shared" si="2"/>
        <v>424.45866141732279</v>
      </c>
      <c r="K46" s="8">
        <f t="shared" si="3"/>
        <v>3786.9310408464562</v>
      </c>
      <c r="L46" s="8">
        <f t="shared" si="4"/>
        <v>63.115517347440935</v>
      </c>
      <c r="M46" s="40"/>
      <c r="N46" s="40"/>
      <c r="O46" s="40"/>
      <c r="P46" s="40"/>
      <c r="Q46" s="40"/>
      <c r="R46" s="40"/>
      <c r="S46" s="40"/>
      <c r="T46" s="40"/>
      <c r="U46" s="40"/>
    </row>
    <row r="47" spans="1:21" ht="15" x14ac:dyDescent="0.35">
      <c r="A47" s="35" t="s">
        <v>1544</v>
      </c>
      <c r="B47" s="29" t="str">
        <f t="shared" si="0"/>
        <v>SW</v>
      </c>
      <c r="C47" s="36"/>
      <c r="D47" s="36"/>
      <c r="E47" s="36"/>
      <c r="F47" s="36"/>
      <c r="G47" s="36"/>
      <c r="H47" s="36">
        <v>810</v>
      </c>
      <c r="I47" s="30">
        <f t="shared" si="1"/>
        <v>2.4384000000000001</v>
      </c>
      <c r="J47" s="8">
        <f t="shared" si="2"/>
        <v>332.1850393700787</v>
      </c>
      <c r="K47" s="8">
        <f t="shared" si="3"/>
        <v>2963.6851624015744</v>
      </c>
      <c r="L47" s="8">
        <f t="shared" si="4"/>
        <v>49.394752706692906</v>
      </c>
      <c r="M47" s="36"/>
      <c r="N47" s="36"/>
      <c r="O47" s="36"/>
      <c r="P47" s="36"/>
      <c r="Q47" s="36"/>
      <c r="R47" s="36"/>
      <c r="S47" s="36"/>
      <c r="T47" s="36"/>
      <c r="U47" s="36"/>
    </row>
    <row r="48" spans="1:21" ht="15" x14ac:dyDescent="0.35">
      <c r="A48" s="31" t="s">
        <v>1545</v>
      </c>
      <c r="B48" s="29" t="str">
        <f t="shared" si="0"/>
        <v>SW</v>
      </c>
      <c r="C48" s="32" t="s">
        <v>1211</v>
      </c>
      <c r="D48" s="32" t="s">
        <v>1211</v>
      </c>
      <c r="E48" s="32" t="s">
        <v>1211</v>
      </c>
      <c r="F48" s="32">
        <v>876</v>
      </c>
      <c r="G48" s="32">
        <v>20</v>
      </c>
      <c r="H48" s="32">
        <f>F48-G48</f>
        <v>856</v>
      </c>
      <c r="I48" s="30">
        <f t="shared" si="1"/>
        <v>2.4384000000000001</v>
      </c>
      <c r="J48" s="8">
        <f t="shared" si="2"/>
        <v>351.04986876640419</v>
      </c>
      <c r="K48" s="8">
        <f t="shared" si="3"/>
        <v>3131.9932086614172</v>
      </c>
      <c r="L48" s="8">
        <f t="shared" si="4"/>
        <v>52.199886811023617</v>
      </c>
      <c r="M48" s="32">
        <v>9.1999999999999993</v>
      </c>
      <c r="N48" s="32">
        <v>6.8</v>
      </c>
      <c r="O48" s="32">
        <v>74.599999999999994</v>
      </c>
      <c r="P48" s="32">
        <v>21.3</v>
      </c>
      <c r="Q48" s="32">
        <v>58.7</v>
      </c>
      <c r="R48" s="32" t="s">
        <v>1517</v>
      </c>
      <c r="S48" s="32"/>
      <c r="T48" s="32"/>
      <c r="U48" s="32"/>
    </row>
    <row r="49" spans="1:21" ht="15" x14ac:dyDescent="0.35">
      <c r="A49" s="37" t="s">
        <v>1545</v>
      </c>
      <c r="B49" s="29" t="str">
        <f t="shared" si="0"/>
        <v>SW</v>
      </c>
      <c r="C49" s="45"/>
      <c r="D49" s="45"/>
      <c r="E49" s="45"/>
      <c r="F49" s="38"/>
      <c r="G49" s="38"/>
      <c r="H49" s="38">
        <v>853</v>
      </c>
      <c r="I49" s="30">
        <f t="shared" si="1"/>
        <v>2.4384000000000001</v>
      </c>
      <c r="J49" s="8">
        <f t="shared" si="2"/>
        <v>349.81955380577426</v>
      </c>
      <c r="K49" s="8">
        <f t="shared" si="3"/>
        <v>3121.0165969488185</v>
      </c>
      <c r="L49" s="8">
        <f t="shared" si="4"/>
        <v>52.016943282480305</v>
      </c>
      <c r="M49" s="38"/>
      <c r="N49" s="38"/>
      <c r="O49" s="38"/>
      <c r="P49" s="38"/>
      <c r="Q49" s="38"/>
      <c r="R49" s="38"/>
      <c r="S49" s="38"/>
      <c r="T49" s="38"/>
      <c r="U49" s="38"/>
    </row>
    <row r="50" spans="1:21" ht="15" x14ac:dyDescent="0.35">
      <c r="A50" s="33" t="s">
        <v>1546</v>
      </c>
      <c r="B50" s="29" t="str">
        <f t="shared" si="0"/>
        <v>SW</v>
      </c>
      <c r="C50" s="34" t="s">
        <v>1211</v>
      </c>
      <c r="D50" s="34" t="s">
        <v>1211</v>
      </c>
      <c r="E50" s="34" t="s">
        <v>1211</v>
      </c>
      <c r="F50" s="34">
        <v>642</v>
      </c>
      <c r="G50" s="34">
        <v>20</v>
      </c>
      <c r="H50" s="34">
        <f>F50-G50</f>
        <v>622</v>
      </c>
      <c r="I50" s="30">
        <f t="shared" si="1"/>
        <v>2.4384000000000001</v>
      </c>
      <c r="J50" s="8">
        <f t="shared" si="2"/>
        <v>255.08530183727032</v>
      </c>
      <c r="K50" s="8">
        <f t="shared" si="3"/>
        <v>2275.8174950787397</v>
      </c>
      <c r="L50" s="8">
        <f t="shared" si="4"/>
        <v>37.930291584645666</v>
      </c>
      <c r="M50" s="34">
        <v>10.7</v>
      </c>
      <c r="N50" s="34">
        <v>6.4</v>
      </c>
      <c r="O50" s="34">
        <v>72.8</v>
      </c>
      <c r="P50" s="34">
        <v>23.4</v>
      </c>
      <c r="Q50" s="34">
        <v>54.8</v>
      </c>
      <c r="R50" s="34" t="s">
        <v>1517</v>
      </c>
      <c r="S50" s="34"/>
      <c r="T50" s="34"/>
      <c r="U50" s="34"/>
    </row>
    <row r="51" spans="1:21" ht="15" x14ac:dyDescent="0.35">
      <c r="A51" s="39" t="s">
        <v>1546</v>
      </c>
      <c r="B51" s="29" t="str">
        <f t="shared" si="0"/>
        <v>SW</v>
      </c>
      <c r="C51" s="40"/>
      <c r="D51" s="40"/>
      <c r="E51" s="40"/>
      <c r="F51" s="40"/>
      <c r="G51" s="40"/>
      <c r="H51" s="40">
        <v>617</v>
      </c>
      <c r="I51" s="30">
        <f t="shared" si="1"/>
        <v>2.4384000000000001</v>
      </c>
      <c r="J51" s="8">
        <f t="shared" si="2"/>
        <v>253.03477690288713</v>
      </c>
      <c r="K51" s="8">
        <f t="shared" si="3"/>
        <v>2257.5231422244092</v>
      </c>
      <c r="L51" s="8">
        <f t="shared" si="4"/>
        <v>37.62538570374015</v>
      </c>
      <c r="M51" s="40"/>
      <c r="N51" s="40"/>
      <c r="O51" s="40"/>
      <c r="P51" s="40"/>
      <c r="Q51" s="40"/>
      <c r="R51" s="40"/>
      <c r="S51" s="40"/>
      <c r="T51" s="40"/>
      <c r="U51" s="40"/>
    </row>
    <row r="52" spans="1:21" ht="15" x14ac:dyDescent="0.35">
      <c r="A52" s="31" t="s">
        <v>1547</v>
      </c>
      <c r="B52" s="29" t="str">
        <f t="shared" si="0"/>
        <v>SW</v>
      </c>
      <c r="C52" s="32" t="s">
        <v>1211</v>
      </c>
      <c r="D52" s="32" t="s">
        <v>1211</v>
      </c>
      <c r="E52" s="32" t="s">
        <v>1211</v>
      </c>
      <c r="F52" s="32">
        <v>599</v>
      </c>
      <c r="G52" s="32">
        <v>20</v>
      </c>
      <c r="H52" s="32">
        <f>F52-G52</f>
        <v>579</v>
      </c>
      <c r="I52" s="30">
        <f t="shared" si="1"/>
        <v>2.4384000000000001</v>
      </c>
      <c r="J52" s="8">
        <f t="shared" si="2"/>
        <v>237.45078740157479</v>
      </c>
      <c r="K52" s="8">
        <f t="shared" si="3"/>
        <v>2118.4860605314957</v>
      </c>
      <c r="L52" s="8">
        <f t="shared" si="4"/>
        <v>35.308101008858259</v>
      </c>
      <c r="M52" s="32">
        <v>11</v>
      </c>
      <c r="N52" s="32">
        <v>6.5</v>
      </c>
      <c r="O52" s="32">
        <v>69.900000000000006</v>
      </c>
      <c r="P52" s="32">
        <v>25</v>
      </c>
      <c r="Q52" s="32">
        <v>50.2</v>
      </c>
      <c r="R52" s="32" t="s">
        <v>1517</v>
      </c>
      <c r="S52" s="32"/>
      <c r="T52" s="32"/>
      <c r="U52" s="32"/>
    </row>
    <row r="53" spans="1:21" ht="15" x14ac:dyDescent="0.35">
      <c r="A53" s="44" t="s">
        <v>1547</v>
      </c>
      <c r="B53" s="29" t="str">
        <f t="shared" si="0"/>
        <v>SW</v>
      </c>
      <c r="C53" s="45"/>
      <c r="D53" s="45"/>
      <c r="E53" s="45"/>
      <c r="F53" s="45"/>
      <c r="G53" s="45"/>
      <c r="H53" s="45">
        <v>577</v>
      </c>
      <c r="I53" s="30">
        <f t="shared" si="1"/>
        <v>2.4384000000000001</v>
      </c>
      <c r="J53" s="8">
        <f t="shared" si="2"/>
        <v>236.63057742782152</v>
      </c>
      <c r="K53" s="8">
        <f t="shared" si="3"/>
        <v>2111.1683193897638</v>
      </c>
      <c r="L53" s="8">
        <f t="shared" si="4"/>
        <v>35.186138656496063</v>
      </c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15" x14ac:dyDescent="0.35">
      <c r="A54" s="33" t="s">
        <v>1548</v>
      </c>
      <c r="B54" s="29" t="str">
        <f t="shared" si="0"/>
        <v>SW</v>
      </c>
      <c r="C54" s="34" t="s">
        <v>1211</v>
      </c>
      <c r="D54" s="34" t="s">
        <v>1211</v>
      </c>
      <c r="E54" s="34" t="s">
        <v>1211</v>
      </c>
      <c r="F54" s="34">
        <v>951</v>
      </c>
      <c r="G54" s="34">
        <v>20</v>
      </c>
      <c r="H54" s="34">
        <f>F54-G54</f>
        <v>931</v>
      </c>
      <c r="I54" s="30">
        <f t="shared" si="1"/>
        <v>2.4384000000000001</v>
      </c>
      <c r="J54" s="8">
        <f t="shared" si="2"/>
        <v>381.80774278215222</v>
      </c>
      <c r="K54" s="8">
        <f t="shared" si="3"/>
        <v>3406.4085014763778</v>
      </c>
      <c r="L54" s="8">
        <f t="shared" si="4"/>
        <v>56.773475024606299</v>
      </c>
      <c r="M54" s="34">
        <v>10.3</v>
      </c>
      <c r="N54" s="34">
        <v>7.3</v>
      </c>
      <c r="O54" s="34">
        <v>72.099999999999994</v>
      </c>
      <c r="P54" s="34">
        <v>24.7</v>
      </c>
      <c r="Q54" s="34">
        <v>58.2</v>
      </c>
      <c r="R54" s="34"/>
      <c r="S54" s="34"/>
      <c r="T54" s="34"/>
      <c r="U54" s="34"/>
    </row>
    <row r="55" spans="1:21" ht="15" x14ac:dyDescent="0.35">
      <c r="A55" s="39" t="s">
        <v>1548</v>
      </c>
      <c r="B55" s="29" t="str">
        <f t="shared" si="0"/>
        <v>SW</v>
      </c>
      <c r="C55" s="36"/>
      <c r="D55" s="36"/>
      <c r="E55" s="36"/>
      <c r="F55" s="40"/>
      <c r="G55" s="40"/>
      <c r="H55" s="40">
        <v>927</v>
      </c>
      <c r="I55" s="30">
        <f t="shared" si="1"/>
        <v>2.4384000000000001</v>
      </c>
      <c r="J55" s="8">
        <f t="shared" si="2"/>
        <v>380.16732283464563</v>
      </c>
      <c r="K55" s="8">
        <f t="shared" si="3"/>
        <v>3391.7730191929131</v>
      </c>
      <c r="L55" s="8">
        <f t="shared" si="4"/>
        <v>56.529550319881885</v>
      </c>
      <c r="M55" s="40"/>
      <c r="N55" s="40"/>
      <c r="O55" s="40"/>
      <c r="P55" s="40"/>
      <c r="Q55" s="40"/>
      <c r="R55" s="40"/>
      <c r="S55" s="40"/>
      <c r="T55" s="40"/>
      <c r="U55" s="40"/>
    </row>
    <row r="56" spans="1:21" ht="15" x14ac:dyDescent="0.35">
      <c r="A56" s="31" t="s">
        <v>1549</v>
      </c>
      <c r="B56" s="29" t="str">
        <f t="shared" si="0"/>
        <v>SW</v>
      </c>
      <c r="C56" s="32" t="s">
        <v>1211</v>
      </c>
      <c r="D56" s="32" t="s">
        <v>1211</v>
      </c>
      <c r="E56" s="32" t="s">
        <v>1211</v>
      </c>
      <c r="F56" s="32">
        <v>883</v>
      </c>
      <c r="G56" s="32">
        <v>20</v>
      </c>
      <c r="H56" s="32">
        <f>F56-G56</f>
        <v>863</v>
      </c>
      <c r="I56" s="30">
        <f t="shared" si="1"/>
        <v>2.4384000000000001</v>
      </c>
      <c r="J56" s="8">
        <f t="shared" si="2"/>
        <v>353.92060367454064</v>
      </c>
      <c r="K56" s="8">
        <f t="shared" si="3"/>
        <v>3157.60530265748</v>
      </c>
      <c r="L56" s="8">
        <f t="shared" si="4"/>
        <v>52.626755044291336</v>
      </c>
      <c r="M56" s="32">
        <v>10.7</v>
      </c>
      <c r="N56" s="32">
        <v>7.5</v>
      </c>
      <c r="O56" s="32">
        <v>72.7</v>
      </c>
      <c r="P56" s="32">
        <v>25.2</v>
      </c>
      <c r="Q56" s="32">
        <v>58.6</v>
      </c>
      <c r="R56" s="32"/>
      <c r="S56" s="32"/>
      <c r="T56" s="32"/>
      <c r="U56" s="32"/>
    </row>
    <row r="57" spans="1:21" ht="15" x14ac:dyDescent="0.35">
      <c r="A57" s="37" t="s">
        <v>1549</v>
      </c>
      <c r="B57" s="29" t="str">
        <f t="shared" si="0"/>
        <v>SW</v>
      </c>
      <c r="C57" s="38"/>
      <c r="D57" s="38"/>
      <c r="E57" s="38"/>
      <c r="F57" s="38"/>
      <c r="G57" s="38"/>
      <c r="H57" s="38">
        <v>890</v>
      </c>
      <c r="I57" s="30">
        <f t="shared" si="1"/>
        <v>2.4384000000000001</v>
      </c>
      <c r="J57" s="8">
        <f t="shared" si="2"/>
        <v>364.99343832020998</v>
      </c>
      <c r="K57" s="8">
        <f t="shared" si="3"/>
        <v>3256.394808070866</v>
      </c>
      <c r="L57" s="8">
        <f t="shared" si="4"/>
        <v>54.273246801181102</v>
      </c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15" x14ac:dyDescent="0.35">
      <c r="A58" s="33" t="s">
        <v>1550</v>
      </c>
      <c r="B58" s="29" t="str">
        <f t="shared" si="0"/>
        <v>SW</v>
      </c>
      <c r="C58" s="34" t="s">
        <v>1211</v>
      </c>
      <c r="D58" s="34" t="s">
        <v>1211</v>
      </c>
      <c r="E58" s="34" t="s">
        <v>1211</v>
      </c>
      <c r="F58" s="34">
        <v>447</v>
      </c>
      <c r="G58" s="34">
        <v>20</v>
      </c>
      <c r="H58" s="34">
        <f>F58-G58</f>
        <v>427</v>
      </c>
      <c r="I58" s="30">
        <f t="shared" si="1"/>
        <v>2.4384000000000001</v>
      </c>
      <c r="J58" s="8">
        <f t="shared" si="2"/>
        <v>175.11482939632546</v>
      </c>
      <c r="K58" s="8">
        <f t="shared" si="3"/>
        <v>1562.3377337598424</v>
      </c>
      <c r="L58" s="8">
        <f t="shared" si="4"/>
        <v>26.038962229330707</v>
      </c>
      <c r="M58" s="34">
        <v>11.4</v>
      </c>
      <c r="N58" s="34">
        <v>6.6</v>
      </c>
      <c r="O58" s="34">
        <v>68.5</v>
      </c>
      <c r="P58" s="34">
        <v>26.4</v>
      </c>
      <c r="Q58" s="34">
        <v>50</v>
      </c>
      <c r="R58" s="34" t="s">
        <v>1517</v>
      </c>
      <c r="S58" s="34"/>
      <c r="T58" s="34"/>
      <c r="U58" s="34"/>
    </row>
    <row r="59" spans="1:21" ht="15" x14ac:dyDescent="0.35">
      <c r="A59" s="35" t="s">
        <v>1550</v>
      </c>
      <c r="B59" s="29" t="str">
        <f t="shared" si="0"/>
        <v>SW</v>
      </c>
      <c r="C59" s="36"/>
      <c r="D59" s="36"/>
      <c r="E59" s="36"/>
      <c r="F59" s="36"/>
      <c r="G59" s="36"/>
      <c r="H59" s="36">
        <v>421</v>
      </c>
      <c r="I59" s="30">
        <f t="shared" si="1"/>
        <v>2.4384000000000001</v>
      </c>
      <c r="J59" s="8">
        <f t="shared" si="2"/>
        <v>172.65419947506561</v>
      </c>
      <c r="K59" s="8">
        <f t="shared" si="3"/>
        <v>1540.3845103346455</v>
      </c>
      <c r="L59" s="8">
        <f t="shared" si="4"/>
        <v>25.67307517224409</v>
      </c>
      <c r="M59" s="36"/>
      <c r="N59" s="36"/>
      <c r="O59" s="36"/>
      <c r="P59" s="36"/>
      <c r="Q59" s="36"/>
      <c r="R59" s="36"/>
      <c r="S59" s="36"/>
      <c r="T59" s="36"/>
      <c r="U59" s="36"/>
    </row>
    <row r="60" spans="1:21" ht="15" x14ac:dyDescent="0.35">
      <c r="A60" s="31" t="s">
        <v>1551</v>
      </c>
      <c r="B60" s="29" t="str">
        <f t="shared" si="0"/>
        <v>SW</v>
      </c>
      <c r="C60" s="32" t="s">
        <v>1211</v>
      </c>
      <c r="D60" s="32" t="s">
        <v>1211</v>
      </c>
      <c r="E60" s="32" t="s">
        <v>1211</v>
      </c>
      <c r="F60" s="32">
        <v>857</v>
      </c>
      <c r="G60" s="32">
        <v>20</v>
      </c>
      <c r="H60" s="32">
        <f>F60-G60</f>
        <v>837</v>
      </c>
      <c r="I60" s="30">
        <f t="shared" si="1"/>
        <v>2.4384000000000001</v>
      </c>
      <c r="J60" s="8">
        <f t="shared" si="2"/>
        <v>343.25787401574803</v>
      </c>
      <c r="K60" s="8">
        <f t="shared" si="3"/>
        <v>3062.4746678149604</v>
      </c>
      <c r="L60" s="8">
        <f t="shared" si="4"/>
        <v>51.041244463582672</v>
      </c>
      <c r="M60" s="32">
        <v>10.6</v>
      </c>
      <c r="N60" s="32">
        <v>6.6</v>
      </c>
      <c r="O60" s="32">
        <v>74.2</v>
      </c>
      <c r="P60" s="32">
        <v>24.1</v>
      </c>
      <c r="Q60" s="32">
        <v>58.6</v>
      </c>
      <c r="R60" s="32" t="s">
        <v>1517</v>
      </c>
      <c r="S60" s="32" t="s">
        <v>1518</v>
      </c>
      <c r="T60" s="32"/>
      <c r="U60" s="32"/>
    </row>
    <row r="61" spans="1:21" ht="15" x14ac:dyDescent="0.35">
      <c r="A61" s="39" t="s">
        <v>1551</v>
      </c>
      <c r="B61" s="29" t="str">
        <f t="shared" si="0"/>
        <v>SW</v>
      </c>
      <c r="C61" s="36"/>
      <c r="D61" s="36"/>
      <c r="E61" s="36"/>
      <c r="F61" s="40"/>
      <c r="G61" s="40"/>
      <c r="H61" s="40">
        <v>833</v>
      </c>
      <c r="I61" s="30">
        <f t="shared" si="1"/>
        <v>2.4384000000000001</v>
      </c>
      <c r="J61" s="8">
        <f t="shared" si="2"/>
        <v>341.61745406824144</v>
      </c>
      <c r="K61" s="8">
        <f t="shared" si="3"/>
        <v>3047.8391855314958</v>
      </c>
      <c r="L61" s="8">
        <f t="shared" si="4"/>
        <v>50.797319758858265</v>
      </c>
      <c r="M61" s="40"/>
      <c r="N61" s="40"/>
      <c r="O61" s="40"/>
      <c r="P61" s="40"/>
      <c r="Q61" s="40"/>
      <c r="R61" s="40"/>
      <c r="S61" s="40"/>
      <c r="T61" s="40"/>
      <c r="U61" s="40"/>
    </row>
    <row r="62" spans="1:21" ht="15" x14ac:dyDescent="0.35">
      <c r="A62" s="33" t="s">
        <v>1552</v>
      </c>
      <c r="B62" s="29" t="str">
        <f t="shared" si="0"/>
        <v>SW</v>
      </c>
      <c r="C62" s="34" t="s">
        <v>1211</v>
      </c>
      <c r="D62" s="34" t="s">
        <v>1211</v>
      </c>
      <c r="E62" s="34" t="s">
        <v>1211</v>
      </c>
      <c r="F62" s="34">
        <v>674</v>
      </c>
      <c r="G62" s="34">
        <v>20</v>
      </c>
      <c r="H62" s="34">
        <f>F62-G62</f>
        <v>654</v>
      </c>
      <c r="I62" s="30">
        <f t="shared" si="1"/>
        <v>2.4384000000000001</v>
      </c>
      <c r="J62" s="8">
        <f t="shared" si="2"/>
        <v>268.20866141732284</v>
      </c>
      <c r="K62" s="8">
        <f t="shared" si="3"/>
        <v>2392.9013533464567</v>
      </c>
      <c r="L62" s="8">
        <f t="shared" si="4"/>
        <v>39.881689222440947</v>
      </c>
      <c r="M62" s="34">
        <v>11</v>
      </c>
      <c r="N62" s="34">
        <v>7</v>
      </c>
      <c r="O62" s="34">
        <v>72.400000000000006</v>
      </c>
      <c r="P62" s="34">
        <v>25.1</v>
      </c>
      <c r="Q62" s="34">
        <v>57.5</v>
      </c>
      <c r="R62" s="34" t="s">
        <v>1517</v>
      </c>
      <c r="S62" s="34"/>
      <c r="T62" s="34"/>
      <c r="U62" s="34"/>
    </row>
    <row r="63" spans="1:21" ht="15" x14ac:dyDescent="0.35">
      <c r="A63" s="37" t="s">
        <v>1552</v>
      </c>
      <c r="B63" s="29" t="str">
        <f t="shared" si="0"/>
        <v>SW</v>
      </c>
      <c r="C63" s="38"/>
      <c r="D63" s="38"/>
      <c r="E63" s="38"/>
      <c r="F63" s="38"/>
      <c r="G63" s="38"/>
      <c r="H63" s="38">
        <v>651</v>
      </c>
      <c r="I63" s="30">
        <f t="shared" si="1"/>
        <v>2.4384000000000001</v>
      </c>
      <c r="J63" s="8">
        <f t="shared" si="2"/>
        <v>266.97834645669292</v>
      </c>
      <c r="K63" s="8">
        <f t="shared" si="3"/>
        <v>2381.924741633858</v>
      </c>
      <c r="L63" s="8">
        <f t="shared" si="4"/>
        <v>39.698745693897635</v>
      </c>
      <c r="M63" s="38"/>
      <c r="N63" s="38"/>
      <c r="O63" s="38"/>
      <c r="P63" s="38"/>
      <c r="Q63" s="38"/>
      <c r="R63" s="38"/>
      <c r="S63" s="38"/>
      <c r="T63" s="38"/>
      <c r="U63" s="38"/>
    </row>
    <row r="64" spans="1:21" ht="15" x14ac:dyDescent="0.35">
      <c r="A64" s="31" t="s">
        <v>1553</v>
      </c>
      <c r="B64" s="29" t="str">
        <f t="shared" si="0"/>
        <v>SW</v>
      </c>
      <c r="C64" s="32" t="s">
        <v>1211</v>
      </c>
      <c r="D64" s="32" t="s">
        <v>1211</v>
      </c>
      <c r="E64" s="32" t="s">
        <v>1211</v>
      </c>
      <c r="F64" s="32">
        <v>1006</v>
      </c>
      <c r="G64" s="32">
        <v>20</v>
      </c>
      <c r="H64" s="32">
        <f>F64-G64</f>
        <v>986</v>
      </c>
      <c r="I64" s="30">
        <f t="shared" si="1"/>
        <v>2.4384000000000001</v>
      </c>
      <c r="J64" s="8">
        <f t="shared" si="2"/>
        <v>404.36351706036743</v>
      </c>
      <c r="K64" s="8">
        <f t="shared" si="3"/>
        <v>3607.6463828740152</v>
      </c>
      <c r="L64" s="8">
        <f t="shared" si="4"/>
        <v>60.127439714566918</v>
      </c>
      <c r="M64" s="32">
        <v>10.8</v>
      </c>
      <c r="N64" s="32">
        <v>7.3</v>
      </c>
      <c r="O64" s="32">
        <v>74</v>
      </c>
      <c r="P64" s="32">
        <v>25.2</v>
      </c>
      <c r="Q64" s="32">
        <v>59.7</v>
      </c>
      <c r="R64" s="32"/>
      <c r="S64" s="32" t="s">
        <v>1518</v>
      </c>
      <c r="T64" s="32"/>
      <c r="U64" s="32"/>
    </row>
    <row r="65" spans="1:21" ht="15" x14ac:dyDescent="0.35">
      <c r="A65" s="35" t="s">
        <v>1553</v>
      </c>
      <c r="B65" s="29" t="str">
        <f t="shared" si="0"/>
        <v>SW</v>
      </c>
      <c r="C65" s="36"/>
      <c r="D65" s="36"/>
      <c r="E65" s="36"/>
      <c r="F65" s="36"/>
      <c r="G65" s="36"/>
      <c r="H65" s="36">
        <v>984</v>
      </c>
      <c r="I65" s="30">
        <f t="shared" si="1"/>
        <v>2.4384000000000001</v>
      </c>
      <c r="J65" s="8">
        <f t="shared" si="2"/>
        <v>403.54330708661416</v>
      </c>
      <c r="K65" s="8">
        <f t="shared" si="3"/>
        <v>3600.3286417322834</v>
      </c>
      <c r="L65" s="8">
        <f t="shared" si="4"/>
        <v>60.005477362204722</v>
      </c>
      <c r="M65" s="36"/>
      <c r="N65" s="36"/>
      <c r="O65" s="36"/>
      <c r="P65" s="36"/>
      <c r="Q65" s="36"/>
      <c r="R65" s="36"/>
      <c r="S65" s="36"/>
      <c r="T65" s="36"/>
      <c r="U65" s="36"/>
    </row>
    <row r="66" spans="1:21" ht="15" x14ac:dyDescent="0.35">
      <c r="A66" s="33" t="s">
        <v>1554</v>
      </c>
      <c r="B66" s="29" t="str">
        <f t="shared" si="0"/>
        <v>SW</v>
      </c>
      <c r="C66" s="34" t="s">
        <v>1211</v>
      </c>
      <c r="D66" s="34" t="s">
        <v>1211</v>
      </c>
      <c r="E66" s="34" t="s">
        <v>1211</v>
      </c>
      <c r="F66" s="34">
        <v>622</v>
      </c>
      <c r="G66" s="34">
        <v>20</v>
      </c>
      <c r="H66" s="34">
        <f>F66-G66</f>
        <v>602</v>
      </c>
      <c r="I66" s="30">
        <f t="shared" si="1"/>
        <v>2.4384000000000001</v>
      </c>
      <c r="J66" s="8">
        <f t="shared" si="2"/>
        <v>246.88320209973753</v>
      </c>
      <c r="K66" s="8">
        <f t="shared" si="3"/>
        <v>2202.6400836614171</v>
      </c>
      <c r="L66" s="8">
        <f t="shared" si="4"/>
        <v>36.710668061023618</v>
      </c>
      <c r="M66" s="34">
        <v>11.2</v>
      </c>
      <c r="N66" s="34">
        <v>6.9</v>
      </c>
      <c r="O66" s="34">
        <v>67.7</v>
      </c>
      <c r="P66" s="34">
        <v>25</v>
      </c>
      <c r="Q66" s="34">
        <v>55.3</v>
      </c>
      <c r="R66" s="34" t="s">
        <v>1517</v>
      </c>
      <c r="S66" s="34"/>
      <c r="T66" s="34"/>
      <c r="U66" s="34"/>
    </row>
    <row r="67" spans="1:21" ht="15" x14ac:dyDescent="0.35">
      <c r="A67" s="37" t="s">
        <v>1554</v>
      </c>
      <c r="B67" s="29" t="str">
        <f t="shared" si="0"/>
        <v>SW</v>
      </c>
      <c r="C67" s="38"/>
      <c r="D67" s="38"/>
      <c r="E67" s="38"/>
      <c r="F67" s="38"/>
      <c r="G67" s="38"/>
      <c r="H67" s="38">
        <v>599</v>
      </c>
      <c r="I67" s="30">
        <f t="shared" si="1"/>
        <v>2.4384000000000001</v>
      </c>
      <c r="J67" s="8">
        <f t="shared" si="2"/>
        <v>245.65288713910761</v>
      </c>
      <c r="K67" s="8">
        <f t="shared" si="3"/>
        <v>2191.6634719488188</v>
      </c>
      <c r="L67" s="8">
        <f t="shared" si="4"/>
        <v>36.527724532480313</v>
      </c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15" x14ac:dyDescent="0.35">
      <c r="A68" s="39" t="s">
        <v>1555</v>
      </c>
      <c r="B68" s="29" t="str">
        <f t="shared" si="0"/>
        <v>SW</v>
      </c>
      <c r="C68" s="40"/>
      <c r="D68" s="40"/>
      <c r="E68" s="40"/>
      <c r="F68" s="40"/>
      <c r="G68" s="40"/>
      <c r="H68" s="40">
        <v>488</v>
      </c>
      <c r="I68" s="30">
        <f t="shared" si="1"/>
        <v>2.4384000000000001</v>
      </c>
      <c r="J68" s="8">
        <f t="shared" si="2"/>
        <v>200.13123359580052</v>
      </c>
      <c r="K68" s="8">
        <f t="shared" si="3"/>
        <v>1785.5288385826771</v>
      </c>
      <c r="L68" s="8">
        <f t="shared" si="4"/>
        <v>29.758813976377951</v>
      </c>
      <c r="M68" s="40"/>
      <c r="N68" s="40"/>
      <c r="O68" s="40"/>
      <c r="P68" s="40"/>
      <c r="Q68" s="40"/>
      <c r="R68" s="40"/>
      <c r="S68" s="40"/>
      <c r="T68" s="40"/>
      <c r="U68" s="40"/>
    </row>
    <row r="69" spans="1:21" ht="15" x14ac:dyDescent="0.35">
      <c r="A69" s="31" t="s">
        <v>1556</v>
      </c>
      <c r="B69" s="29" t="str">
        <f t="shared" si="0"/>
        <v>SW</v>
      </c>
      <c r="C69" s="46" t="s">
        <v>1211</v>
      </c>
      <c r="D69" s="46" t="s">
        <v>1211</v>
      </c>
      <c r="E69" s="46" t="s">
        <v>1211</v>
      </c>
      <c r="F69" s="32">
        <v>986</v>
      </c>
      <c r="G69" s="32">
        <v>20</v>
      </c>
      <c r="H69" s="32">
        <f>F69-G69</f>
        <v>966</v>
      </c>
      <c r="I69" s="30">
        <f t="shared" si="1"/>
        <v>2.4384000000000001</v>
      </c>
      <c r="J69" s="8">
        <f t="shared" si="2"/>
        <v>396.16141732283461</v>
      </c>
      <c r="K69" s="8">
        <f t="shared" si="3"/>
        <v>3534.4689714566925</v>
      </c>
      <c r="L69" s="8">
        <f t="shared" si="4"/>
        <v>58.907816190944878</v>
      </c>
      <c r="M69" s="32">
        <v>9.4</v>
      </c>
      <c r="N69" s="32">
        <v>6.7</v>
      </c>
      <c r="O69" s="32">
        <v>72.599999999999994</v>
      </c>
      <c r="P69" s="32">
        <v>21.6</v>
      </c>
      <c r="Q69" s="32">
        <v>58.7</v>
      </c>
      <c r="R69" s="32" t="s">
        <v>1517</v>
      </c>
      <c r="S69" s="32" t="s">
        <v>1518</v>
      </c>
      <c r="T69" s="32"/>
      <c r="U69" s="32"/>
    </row>
    <row r="70" spans="1:21" ht="15" x14ac:dyDescent="0.35">
      <c r="A70" s="37" t="s">
        <v>1556</v>
      </c>
      <c r="B70" s="29" t="str">
        <f t="shared" ref="B70:B133" si="5">RIGHT(LEFT(A70,8),2)</f>
        <v>SW</v>
      </c>
      <c r="C70" s="38"/>
      <c r="D70" s="38"/>
      <c r="E70" s="38"/>
      <c r="F70" s="38"/>
      <c r="G70" s="38"/>
      <c r="H70" s="38">
        <v>961</v>
      </c>
      <c r="I70" s="30">
        <f t="shared" ref="I70:I133" si="6">$I$3</f>
        <v>2.4384000000000001</v>
      </c>
      <c r="J70" s="8">
        <f t="shared" ref="J70:J133" si="7">IF(ISNUMBER(H70),IF(I70,H70/I70,""),"")</f>
        <v>394.11089238845142</v>
      </c>
      <c r="K70" s="8">
        <f t="shared" ref="K70:K133" si="8">IF(J70="","",J70*8.92179)</f>
        <v>3516.174618602362</v>
      </c>
      <c r="L70" s="8">
        <f t="shared" ref="L70:L133" si="9">IF(K70="","",IF(B70="SW",K70/60,IF(B70="WW",K70/60,"")))</f>
        <v>58.60291031003937</v>
      </c>
      <c r="M70" s="38"/>
      <c r="N70" s="38"/>
      <c r="O70" s="38"/>
      <c r="P70" s="38"/>
      <c r="Q70" s="38"/>
      <c r="R70" s="38"/>
      <c r="S70" s="38"/>
      <c r="T70" s="38"/>
      <c r="U70" s="38"/>
    </row>
    <row r="71" spans="1:21" ht="15" x14ac:dyDescent="0.35">
      <c r="A71" s="29" t="s">
        <v>1557</v>
      </c>
      <c r="B71" s="29" t="str">
        <f t="shared" si="5"/>
        <v>SW</v>
      </c>
      <c r="C71" s="30" t="s">
        <v>1211</v>
      </c>
      <c r="D71" s="30" t="s">
        <v>1211</v>
      </c>
      <c r="E71" s="30" t="s">
        <v>1211</v>
      </c>
      <c r="F71" s="30">
        <v>967</v>
      </c>
      <c r="G71" s="30">
        <v>20</v>
      </c>
      <c r="H71" s="30">
        <f>F71-G71</f>
        <v>947</v>
      </c>
      <c r="I71" s="30">
        <f t="shared" si="6"/>
        <v>2.4384000000000001</v>
      </c>
      <c r="J71" s="8">
        <f t="shared" si="7"/>
        <v>388.36942257217845</v>
      </c>
      <c r="K71" s="8">
        <f t="shared" si="8"/>
        <v>3464.9504306102358</v>
      </c>
      <c r="L71" s="8">
        <f t="shared" si="9"/>
        <v>57.749173843503932</v>
      </c>
      <c r="M71" s="30">
        <v>9.9</v>
      </c>
      <c r="N71" s="30">
        <v>6.9</v>
      </c>
      <c r="O71" s="30">
        <v>73.099999999999994</v>
      </c>
      <c r="P71" s="30">
        <v>22.5</v>
      </c>
      <c r="Q71" s="30">
        <v>56.9</v>
      </c>
      <c r="R71" s="30" t="s">
        <v>1517</v>
      </c>
      <c r="S71" s="30"/>
      <c r="T71" s="30"/>
      <c r="U71" s="30"/>
    </row>
    <row r="72" spans="1:21" ht="15" x14ac:dyDescent="0.35">
      <c r="A72" s="39" t="s">
        <v>1557</v>
      </c>
      <c r="B72" s="29" t="str">
        <f t="shared" si="5"/>
        <v>SW</v>
      </c>
      <c r="C72" s="40"/>
      <c r="D72" s="40"/>
      <c r="E72" s="40"/>
      <c r="F72" s="40"/>
      <c r="G72" s="40"/>
      <c r="H72" s="40">
        <v>943</v>
      </c>
      <c r="I72" s="30">
        <f t="shared" si="6"/>
        <v>2.4384000000000001</v>
      </c>
      <c r="J72" s="8">
        <f t="shared" si="7"/>
        <v>386.72900262467192</v>
      </c>
      <c r="K72" s="8">
        <f t="shared" si="8"/>
        <v>3450.3149483267716</v>
      </c>
      <c r="L72" s="8">
        <f t="shared" si="9"/>
        <v>57.505249138779526</v>
      </c>
      <c r="M72" s="40"/>
      <c r="N72" s="40"/>
      <c r="O72" s="40"/>
      <c r="P72" s="40"/>
      <c r="Q72" s="40"/>
      <c r="R72" s="40"/>
      <c r="S72" s="40"/>
      <c r="T72" s="40"/>
      <c r="U72" s="40"/>
    </row>
    <row r="73" spans="1:21" ht="15" x14ac:dyDescent="0.35">
      <c r="A73" s="31" t="s">
        <v>1558</v>
      </c>
      <c r="B73" s="29" t="str">
        <f t="shared" si="5"/>
        <v>SW</v>
      </c>
      <c r="C73" s="46" t="s">
        <v>1211</v>
      </c>
      <c r="D73" s="46" t="s">
        <v>1211</v>
      </c>
      <c r="E73" s="46" t="s">
        <v>1211</v>
      </c>
      <c r="F73" s="32">
        <v>1008</v>
      </c>
      <c r="G73" s="32">
        <v>20</v>
      </c>
      <c r="H73" s="32">
        <f>F73-G73</f>
        <v>988</v>
      </c>
      <c r="I73" s="30">
        <f t="shared" si="6"/>
        <v>2.4384000000000001</v>
      </c>
      <c r="J73" s="8">
        <f t="shared" si="7"/>
        <v>405.18372703412069</v>
      </c>
      <c r="K73" s="8">
        <f t="shared" si="8"/>
        <v>3614.9641240157475</v>
      </c>
      <c r="L73" s="8">
        <f t="shared" si="9"/>
        <v>60.249402066929129</v>
      </c>
      <c r="M73" s="32">
        <v>9.5</v>
      </c>
      <c r="N73" s="32">
        <v>6.9</v>
      </c>
      <c r="O73" s="32">
        <v>75.099999999999994</v>
      </c>
      <c r="P73" s="32">
        <v>22.3</v>
      </c>
      <c r="Q73" s="32">
        <v>59.3</v>
      </c>
      <c r="R73" s="32" t="s">
        <v>1517</v>
      </c>
      <c r="S73" s="32" t="s">
        <v>1518</v>
      </c>
      <c r="T73" s="32"/>
      <c r="U73" s="32"/>
    </row>
    <row r="74" spans="1:21" ht="15" x14ac:dyDescent="0.35">
      <c r="A74" s="37" t="s">
        <v>1558</v>
      </c>
      <c r="B74" s="29" t="str">
        <f t="shared" si="5"/>
        <v>SW</v>
      </c>
      <c r="C74" s="38"/>
      <c r="D74" s="38"/>
      <c r="E74" s="38"/>
      <c r="F74" s="38"/>
      <c r="G74" s="38"/>
      <c r="H74" s="38">
        <v>982</v>
      </c>
      <c r="I74" s="30">
        <f t="shared" si="6"/>
        <v>2.4384000000000001</v>
      </c>
      <c r="J74" s="8">
        <f t="shared" si="7"/>
        <v>402.7230971128609</v>
      </c>
      <c r="K74" s="8">
        <f t="shared" si="8"/>
        <v>3593.010900590551</v>
      </c>
      <c r="L74" s="8">
        <f t="shared" si="9"/>
        <v>59.883515009842519</v>
      </c>
      <c r="M74" s="38"/>
      <c r="N74" s="38"/>
      <c r="O74" s="38"/>
      <c r="P74" s="38"/>
      <c r="Q74" s="38"/>
      <c r="R74" s="38"/>
      <c r="S74" s="38"/>
      <c r="T74" s="38"/>
      <c r="U74" s="38"/>
    </row>
    <row r="75" spans="1:21" ht="15" x14ac:dyDescent="0.35">
      <c r="A75" s="33" t="s">
        <v>1559</v>
      </c>
      <c r="B75" s="29" t="str">
        <f t="shared" si="5"/>
        <v>SW</v>
      </c>
      <c r="C75" s="30"/>
      <c r="D75" s="30"/>
      <c r="E75" s="30">
        <v>2512</v>
      </c>
      <c r="F75" s="34">
        <v>1088</v>
      </c>
      <c r="G75" s="34">
        <v>20</v>
      </c>
      <c r="H75" s="34">
        <f>F75-G75</f>
        <v>1068</v>
      </c>
      <c r="I75" s="30">
        <f t="shared" si="6"/>
        <v>2.4384000000000001</v>
      </c>
      <c r="J75" s="8">
        <f t="shared" si="7"/>
        <v>437.99212598425197</v>
      </c>
      <c r="K75" s="8">
        <f t="shared" si="8"/>
        <v>3907.6737696850391</v>
      </c>
      <c r="L75" s="8">
        <f t="shared" si="9"/>
        <v>65.127896161417326</v>
      </c>
      <c r="M75" s="34">
        <v>9.3000000000000007</v>
      </c>
      <c r="N75" s="34">
        <v>7.9</v>
      </c>
      <c r="O75" s="34">
        <v>74.7</v>
      </c>
      <c r="P75" s="34">
        <v>22.3</v>
      </c>
      <c r="Q75" s="34">
        <v>57.3</v>
      </c>
      <c r="R75" s="34"/>
      <c r="S75" s="34" t="s">
        <v>1518</v>
      </c>
      <c r="T75" s="34"/>
      <c r="U75" s="34"/>
    </row>
    <row r="76" spans="1:21" ht="15" x14ac:dyDescent="0.35">
      <c r="A76" s="39" t="s">
        <v>1559</v>
      </c>
      <c r="B76" s="29" t="str">
        <f t="shared" si="5"/>
        <v>SW</v>
      </c>
      <c r="C76" s="40"/>
      <c r="D76" s="40"/>
      <c r="E76" s="40">
        <v>2512</v>
      </c>
      <c r="F76" s="40"/>
      <c r="G76" s="40"/>
      <c r="H76" s="40">
        <v>1071</v>
      </c>
      <c r="I76" s="30">
        <f t="shared" si="6"/>
        <v>2.4384000000000001</v>
      </c>
      <c r="J76" s="8">
        <f t="shared" si="7"/>
        <v>439.2224409448819</v>
      </c>
      <c r="K76" s="8">
        <f t="shared" si="8"/>
        <v>3918.6503813976378</v>
      </c>
      <c r="L76" s="8">
        <f t="shared" si="9"/>
        <v>65.31083968996063</v>
      </c>
      <c r="M76" s="40"/>
      <c r="N76" s="40"/>
      <c r="O76" s="40"/>
      <c r="P76" s="40"/>
      <c r="Q76" s="40"/>
      <c r="R76" s="40"/>
      <c r="S76" s="40"/>
      <c r="T76" s="40"/>
      <c r="U76" s="40"/>
    </row>
    <row r="77" spans="1:21" ht="15" x14ac:dyDescent="0.35">
      <c r="A77" s="47" t="s">
        <v>1560</v>
      </c>
      <c r="B77" s="29" t="str">
        <f t="shared" si="5"/>
        <v>SW</v>
      </c>
      <c r="C77" s="46" t="s">
        <v>1211</v>
      </c>
      <c r="D77" s="46" t="s">
        <v>1211</v>
      </c>
      <c r="E77" s="46" t="s">
        <v>1211</v>
      </c>
      <c r="F77" s="46">
        <v>698</v>
      </c>
      <c r="G77" s="46">
        <v>20</v>
      </c>
      <c r="H77" s="46">
        <f>F77-G77</f>
        <v>678</v>
      </c>
      <c r="I77" s="30">
        <f t="shared" si="6"/>
        <v>2.4384000000000001</v>
      </c>
      <c r="J77" s="8">
        <f t="shared" si="7"/>
        <v>278.05118110236219</v>
      </c>
      <c r="K77" s="8">
        <f t="shared" si="8"/>
        <v>2480.714247047244</v>
      </c>
      <c r="L77" s="8">
        <f t="shared" si="9"/>
        <v>41.345237450787401</v>
      </c>
      <c r="M77" s="46">
        <v>11</v>
      </c>
      <c r="N77" s="46">
        <v>6.2</v>
      </c>
      <c r="O77" s="46">
        <v>69.099999999999994</v>
      </c>
      <c r="P77" s="46">
        <v>24.6</v>
      </c>
      <c r="Q77" s="46">
        <v>50.4</v>
      </c>
      <c r="R77" s="46" t="s">
        <v>1517</v>
      </c>
      <c r="S77" s="46"/>
      <c r="T77" s="46"/>
      <c r="U77" s="46"/>
    </row>
    <row r="78" spans="1:21" ht="15" x14ac:dyDescent="0.35">
      <c r="A78" s="37" t="s">
        <v>1560</v>
      </c>
      <c r="B78" s="29" t="str">
        <f t="shared" si="5"/>
        <v>SW</v>
      </c>
      <c r="C78" s="38"/>
      <c r="D78" s="38"/>
      <c r="E78" s="38"/>
      <c r="F78" s="38"/>
      <c r="G78" s="38"/>
      <c r="H78" s="38">
        <v>672</v>
      </c>
      <c r="I78" s="30">
        <f t="shared" si="6"/>
        <v>2.4384000000000001</v>
      </c>
      <c r="J78" s="8">
        <f t="shared" si="7"/>
        <v>275.59055118110234</v>
      </c>
      <c r="K78" s="8">
        <f t="shared" si="8"/>
        <v>2458.7610236220471</v>
      </c>
      <c r="L78" s="8">
        <f t="shared" si="9"/>
        <v>40.979350393700784</v>
      </c>
      <c r="M78" s="38"/>
      <c r="N78" s="38"/>
      <c r="O78" s="38"/>
      <c r="P78" s="38"/>
      <c r="Q78" s="38"/>
      <c r="R78" s="38"/>
      <c r="S78" s="38"/>
      <c r="T78" s="38"/>
      <c r="U78" s="38"/>
    </row>
    <row r="79" spans="1:21" ht="15" x14ac:dyDescent="0.35">
      <c r="A79" s="33" t="s">
        <v>1561</v>
      </c>
      <c r="B79" s="29" t="str">
        <f t="shared" si="5"/>
        <v>SW</v>
      </c>
      <c r="C79" s="30" t="s">
        <v>1211</v>
      </c>
      <c r="D79" s="30" t="s">
        <v>1211</v>
      </c>
      <c r="E79" s="30" t="s">
        <v>1211</v>
      </c>
      <c r="F79" s="34">
        <v>829</v>
      </c>
      <c r="G79" s="34">
        <v>25</v>
      </c>
      <c r="H79" s="34">
        <f>F79-G79</f>
        <v>804</v>
      </c>
      <c r="I79" s="30">
        <f t="shared" si="6"/>
        <v>2.4384000000000001</v>
      </c>
      <c r="J79" s="8">
        <f t="shared" si="7"/>
        <v>329.7244094488189</v>
      </c>
      <c r="K79" s="8">
        <f t="shared" si="8"/>
        <v>2941.7319389763779</v>
      </c>
      <c r="L79" s="8">
        <f t="shared" si="9"/>
        <v>49.028865649606296</v>
      </c>
      <c r="M79" s="34">
        <v>8.1</v>
      </c>
      <c r="N79" s="34">
        <v>6.8</v>
      </c>
      <c r="O79" s="34">
        <v>71</v>
      </c>
      <c r="P79" s="34">
        <v>20.2</v>
      </c>
      <c r="Q79" s="34">
        <v>53.8</v>
      </c>
      <c r="R79" s="34" t="s">
        <v>1517</v>
      </c>
      <c r="S79" s="34"/>
      <c r="T79" s="34"/>
      <c r="U79" s="34"/>
    </row>
    <row r="80" spans="1:21" ht="15" x14ac:dyDescent="0.35">
      <c r="A80" s="37" t="s">
        <v>1561</v>
      </c>
      <c r="B80" s="29" t="str">
        <f t="shared" si="5"/>
        <v>SW</v>
      </c>
      <c r="C80" s="38"/>
      <c r="D80" s="38"/>
      <c r="E80" s="38"/>
      <c r="F80" s="38"/>
      <c r="G80" s="38"/>
      <c r="H80" s="38">
        <v>807</v>
      </c>
      <c r="I80" s="30">
        <f t="shared" si="6"/>
        <v>2.4384000000000001</v>
      </c>
      <c r="J80" s="8">
        <f t="shared" si="7"/>
        <v>330.95472440944883</v>
      </c>
      <c r="K80" s="8">
        <f t="shared" si="8"/>
        <v>2952.7085506889762</v>
      </c>
      <c r="L80" s="8">
        <f t="shared" si="9"/>
        <v>49.211809178149601</v>
      </c>
      <c r="M80" s="38"/>
      <c r="N80" s="38"/>
      <c r="O80" s="38"/>
      <c r="P80" s="38"/>
      <c r="Q80" s="38"/>
      <c r="R80" s="38"/>
      <c r="S80" s="38"/>
      <c r="T80" s="38"/>
      <c r="U80" s="38"/>
    </row>
    <row r="81" spans="1:21" ht="15" x14ac:dyDescent="0.35">
      <c r="A81" s="31" t="s">
        <v>1562</v>
      </c>
      <c r="B81" s="29" t="str">
        <f t="shared" si="5"/>
        <v>SW</v>
      </c>
      <c r="C81" s="46" t="s">
        <v>1211</v>
      </c>
      <c r="D81" s="46" t="s">
        <v>1211</v>
      </c>
      <c r="E81" s="46" t="s">
        <v>1211</v>
      </c>
      <c r="F81" s="32">
        <v>1133</v>
      </c>
      <c r="G81" s="32">
        <v>20</v>
      </c>
      <c r="H81" s="32">
        <f>F81-G81</f>
        <v>1113</v>
      </c>
      <c r="I81" s="30">
        <f t="shared" si="6"/>
        <v>2.4384000000000001</v>
      </c>
      <c r="J81" s="8">
        <f t="shared" si="7"/>
        <v>456.44685039370074</v>
      </c>
      <c r="K81" s="8">
        <f t="shared" si="8"/>
        <v>4072.322945374015</v>
      </c>
      <c r="L81" s="8">
        <f t="shared" si="9"/>
        <v>67.872049089566914</v>
      </c>
      <c r="M81" s="32">
        <v>11.7</v>
      </c>
      <c r="N81" s="32">
        <v>7.1</v>
      </c>
      <c r="O81" s="32">
        <v>71.900000000000006</v>
      </c>
      <c r="P81" s="32">
        <v>30</v>
      </c>
      <c r="Q81" s="32">
        <v>60.6</v>
      </c>
      <c r="R81" s="32" t="s">
        <v>1517</v>
      </c>
      <c r="S81" s="32"/>
      <c r="T81" s="32"/>
      <c r="U81" s="32"/>
    </row>
    <row r="82" spans="1:21" ht="15" x14ac:dyDescent="0.35">
      <c r="A82" s="39" t="s">
        <v>1562</v>
      </c>
      <c r="B82" s="29" t="str">
        <f t="shared" si="5"/>
        <v>SW</v>
      </c>
      <c r="C82" s="40"/>
      <c r="D82" s="40"/>
      <c r="E82" s="40"/>
      <c r="F82" s="40"/>
      <c r="G82" s="40"/>
      <c r="H82" s="40">
        <v>1112</v>
      </c>
      <c r="I82" s="30">
        <f t="shared" si="6"/>
        <v>2.4384000000000001</v>
      </c>
      <c r="J82" s="8">
        <f t="shared" si="7"/>
        <v>456.03674540682414</v>
      </c>
      <c r="K82" s="8">
        <f t="shared" si="8"/>
        <v>4068.6640748031496</v>
      </c>
      <c r="L82" s="8">
        <f t="shared" si="9"/>
        <v>67.811067913385827</v>
      </c>
      <c r="M82" s="40"/>
      <c r="N82" s="40"/>
      <c r="O82" s="40"/>
      <c r="P82" s="40"/>
      <c r="Q82" s="40"/>
      <c r="R82" s="40"/>
      <c r="S82" s="40"/>
      <c r="T82" s="40"/>
      <c r="U82" s="40"/>
    </row>
    <row r="83" spans="1:21" ht="15" x14ac:dyDescent="0.35">
      <c r="A83" s="29" t="s">
        <v>1563</v>
      </c>
      <c r="B83" s="29" t="str">
        <f t="shared" si="5"/>
        <v>SW</v>
      </c>
      <c r="C83" s="30" t="s">
        <v>1211</v>
      </c>
      <c r="D83" s="30" t="s">
        <v>1211</v>
      </c>
      <c r="E83" s="30" t="s">
        <v>1211</v>
      </c>
      <c r="F83" s="30">
        <v>859</v>
      </c>
      <c r="G83" s="30">
        <v>20</v>
      </c>
      <c r="H83" s="30">
        <f>F83-G83</f>
        <v>839</v>
      </c>
      <c r="I83" s="30">
        <f t="shared" si="6"/>
        <v>2.4384000000000001</v>
      </c>
      <c r="J83" s="8">
        <f t="shared" si="7"/>
        <v>344.07808398950129</v>
      </c>
      <c r="K83" s="8">
        <f t="shared" si="8"/>
        <v>3069.7924089566927</v>
      </c>
      <c r="L83" s="8">
        <f t="shared" si="9"/>
        <v>51.163206815944882</v>
      </c>
      <c r="M83" s="30">
        <v>13.2</v>
      </c>
      <c r="N83" s="30">
        <v>7.1</v>
      </c>
      <c r="O83" s="30">
        <v>66</v>
      </c>
      <c r="P83" s="30">
        <v>34.5</v>
      </c>
      <c r="Q83" s="30">
        <v>58.5</v>
      </c>
      <c r="R83" s="30"/>
      <c r="S83" s="30"/>
      <c r="T83" s="30"/>
      <c r="U83" s="30"/>
    </row>
    <row r="84" spans="1:21" ht="15" x14ac:dyDescent="0.35">
      <c r="A84" s="37" t="s">
        <v>1563</v>
      </c>
      <c r="B84" s="29" t="str">
        <f t="shared" si="5"/>
        <v>SW</v>
      </c>
      <c r="C84" s="38"/>
      <c r="D84" s="38"/>
      <c r="E84" s="38"/>
      <c r="F84" s="38"/>
      <c r="G84" s="38"/>
      <c r="H84" s="38">
        <v>834</v>
      </c>
      <c r="I84" s="30">
        <f t="shared" si="6"/>
        <v>2.4384000000000001</v>
      </c>
      <c r="J84" s="8">
        <f t="shared" si="7"/>
        <v>342.0275590551181</v>
      </c>
      <c r="K84" s="8">
        <f t="shared" si="8"/>
        <v>3051.4980561023622</v>
      </c>
      <c r="L84" s="8">
        <f t="shared" si="9"/>
        <v>50.858300935039367</v>
      </c>
      <c r="M84" s="38"/>
      <c r="N84" s="38"/>
      <c r="O84" s="38"/>
      <c r="P84" s="38"/>
      <c r="Q84" s="38"/>
      <c r="R84" s="38"/>
      <c r="S84" s="38"/>
      <c r="T84" s="38"/>
      <c r="U84" s="38"/>
    </row>
    <row r="85" spans="1:21" ht="15" x14ac:dyDescent="0.35">
      <c r="A85" s="31" t="s">
        <v>1564</v>
      </c>
      <c r="B85" s="29" t="str">
        <f t="shared" si="5"/>
        <v>SW</v>
      </c>
      <c r="C85" s="32" t="s">
        <v>1211</v>
      </c>
      <c r="D85" s="32" t="s">
        <v>1211</v>
      </c>
      <c r="E85" s="32" t="s">
        <v>1211</v>
      </c>
      <c r="F85" s="32">
        <v>1019</v>
      </c>
      <c r="G85" s="32">
        <v>20</v>
      </c>
      <c r="H85" s="32">
        <f>F85-G85</f>
        <v>999</v>
      </c>
      <c r="I85" s="30">
        <f t="shared" si="6"/>
        <v>2.4384000000000001</v>
      </c>
      <c r="J85" s="8">
        <f t="shared" si="7"/>
        <v>409.69488188976374</v>
      </c>
      <c r="K85" s="8">
        <f t="shared" si="8"/>
        <v>3655.211700295275</v>
      </c>
      <c r="L85" s="8">
        <f t="shared" si="9"/>
        <v>60.920195004921247</v>
      </c>
      <c r="M85" s="32">
        <v>10</v>
      </c>
      <c r="N85" s="32">
        <v>7.3</v>
      </c>
      <c r="O85" s="32">
        <v>75.7</v>
      </c>
      <c r="P85" s="32">
        <v>24.3</v>
      </c>
      <c r="Q85" s="32">
        <v>60</v>
      </c>
      <c r="R85" s="32"/>
      <c r="S85" s="32" t="s">
        <v>1518</v>
      </c>
      <c r="T85" s="32"/>
      <c r="U85" s="32"/>
    </row>
    <row r="86" spans="1:21" ht="15" x14ac:dyDescent="0.35">
      <c r="A86" s="37" t="s">
        <v>1564</v>
      </c>
      <c r="B86" s="29" t="str">
        <f t="shared" si="5"/>
        <v>SW</v>
      </c>
      <c r="C86" s="38"/>
      <c r="D86" s="38"/>
      <c r="E86" s="38"/>
      <c r="F86" s="38"/>
      <c r="G86" s="38"/>
      <c r="H86" s="38">
        <v>989</v>
      </c>
      <c r="I86" s="30">
        <f t="shared" si="6"/>
        <v>2.4384000000000001</v>
      </c>
      <c r="J86" s="8">
        <f t="shared" si="7"/>
        <v>405.59383202099735</v>
      </c>
      <c r="K86" s="8">
        <f t="shared" si="8"/>
        <v>3618.6229945866139</v>
      </c>
      <c r="L86" s="8">
        <f t="shared" si="9"/>
        <v>60.31038324311023</v>
      </c>
      <c r="M86" s="38"/>
      <c r="N86" s="38"/>
      <c r="O86" s="38"/>
      <c r="P86" s="38"/>
      <c r="Q86" s="38"/>
      <c r="R86" s="38"/>
      <c r="S86" s="38"/>
      <c r="T86" s="38"/>
      <c r="U86" s="38"/>
    </row>
    <row r="87" spans="1:21" ht="15" x14ac:dyDescent="0.35">
      <c r="A87" s="33" t="s">
        <v>1565</v>
      </c>
      <c r="B87" s="29" t="str">
        <f t="shared" si="5"/>
        <v>SW</v>
      </c>
      <c r="C87" s="30" t="s">
        <v>1211</v>
      </c>
      <c r="D87" s="30" t="s">
        <v>1211</v>
      </c>
      <c r="E87" s="30" t="s">
        <v>1211</v>
      </c>
      <c r="F87" s="34">
        <v>1225</v>
      </c>
      <c r="G87" s="34">
        <v>20</v>
      </c>
      <c r="H87" s="34">
        <f>F87-G87</f>
        <v>1205</v>
      </c>
      <c r="I87" s="30">
        <f t="shared" si="6"/>
        <v>2.4384000000000001</v>
      </c>
      <c r="J87" s="8">
        <f t="shared" si="7"/>
        <v>494.17650918635167</v>
      </c>
      <c r="K87" s="8">
        <f t="shared" si="8"/>
        <v>4408.9390378937005</v>
      </c>
      <c r="L87" s="8">
        <f t="shared" si="9"/>
        <v>73.482317298228338</v>
      </c>
      <c r="M87" s="34">
        <v>9.1</v>
      </c>
      <c r="N87" s="34">
        <v>7.4</v>
      </c>
      <c r="O87" s="34">
        <v>74.599999999999994</v>
      </c>
      <c r="P87" s="34">
        <v>21.5</v>
      </c>
      <c r="Q87" s="34">
        <v>61.5</v>
      </c>
      <c r="R87" s="34"/>
      <c r="S87" s="34" t="s">
        <v>1518</v>
      </c>
      <c r="T87" s="34"/>
      <c r="U87" s="34"/>
    </row>
    <row r="88" spans="1:21" ht="15" x14ac:dyDescent="0.35">
      <c r="A88" s="39" t="s">
        <v>1565</v>
      </c>
      <c r="B88" s="29" t="str">
        <f t="shared" si="5"/>
        <v>SW</v>
      </c>
      <c r="C88" s="40"/>
      <c r="D88" s="40"/>
      <c r="E88" s="40"/>
      <c r="F88" s="40"/>
      <c r="G88" s="40"/>
      <c r="H88" s="40">
        <v>1202</v>
      </c>
      <c r="I88" s="30">
        <f t="shared" si="6"/>
        <v>2.4384000000000001</v>
      </c>
      <c r="J88" s="8">
        <f t="shared" si="7"/>
        <v>492.94619422572174</v>
      </c>
      <c r="K88" s="8">
        <f t="shared" si="8"/>
        <v>4397.9624261811014</v>
      </c>
      <c r="L88" s="8">
        <f t="shared" si="9"/>
        <v>73.299373769685019</v>
      </c>
      <c r="M88" s="40"/>
      <c r="N88" s="40"/>
      <c r="O88" s="40"/>
      <c r="P88" s="40"/>
      <c r="Q88" s="40"/>
      <c r="R88" s="40"/>
      <c r="S88" s="40"/>
      <c r="T88" s="40"/>
      <c r="U88" s="40"/>
    </row>
    <row r="89" spans="1:21" ht="15" x14ac:dyDescent="0.35">
      <c r="A89" s="47" t="s">
        <v>1566</v>
      </c>
      <c r="B89" s="29" t="str">
        <f t="shared" si="5"/>
        <v>SW</v>
      </c>
      <c r="C89" s="46"/>
      <c r="D89" s="46"/>
      <c r="E89" s="46">
        <v>2199</v>
      </c>
      <c r="F89" s="46">
        <v>1011</v>
      </c>
      <c r="G89" s="46">
        <v>20</v>
      </c>
      <c r="H89" s="46">
        <f>F89-G89</f>
        <v>991</v>
      </c>
      <c r="I89" s="30">
        <f t="shared" si="6"/>
        <v>2.4384000000000001</v>
      </c>
      <c r="J89" s="8">
        <f t="shared" si="7"/>
        <v>406.41404199475062</v>
      </c>
      <c r="K89" s="8">
        <f t="shared" si="8"/>
        <v>3625.9407357283458</v>
      </c>
      <c r="L89" s="8">
        <f t="shared" si="9"/>
        <v>60.432345595472427</v>
      </c>
      <c r="M89" s="46">
        <v>8.6999999999999993</v>
      </c>
      <c r="N89" s="46">
        <v>8</v>
      </c>
      <c r="O89" s="46">
        <v>76.3</v>
      </c>
      <c r="P89" s="46">
        <v>20.8</v>
      </c>
      <c r="Q89" s="46">
        <v>60.1</v>
      </c>
      <c r="R89" s="46"/>
      <c r="S89" s="46" t="s">
        <v>1518</v>
      </c>
      <c r="T89" s="46"/>
      <c r="U89" s="46"/>
    </row>
    <row r="90" spans="1:21" ht="15" x14ac:dyDescent="0.35">
      <c r="A90" s="37" t="s">
        <v>1566</v>
      </c>
      <c r="B90" s="29" t="str">
        <f t="shared" si="5"/>
        <v>SW</v>
      </c>
      <c r="C90" s="38"/>
      <c r="D90" s="38"/>
      <c r="E90" s="38">
        <v>2199</v>
      </c>
      <c r="F90" s="38"/>
      <c r="G90" s="38"/>
      <c r="H90" s="38">
        <v>992</v>
      </c>
      <c r="I90" s="30">
        <f t="shared" si="6"/>
        <v>2.4384000000000001</v>
      </c>
      <c r="J90" s="8">
        <f t="shared" si="7"/>
        <v>406.82414698162728</v>
      </c>
      <c r="K90" s="8">
        <f t="shared" si="8"/>
        <v>3629.5996062992122</v>
      </c>
      <c r="L90" s="8">
        <f t="shared" si="9"/>
        <v>60.493326771653535</v>
      </c>
      <c r="M90" s="38"/>
      <c r="N90" s="38"/>
      <c r="O90" s="38"/>
      <c r="P90" s="38"/>
      <c r="Q90" s="38"/>
      <c r="R90" s="38"/>
      <c r="S90" s="38"/>
      <c r="T90" s="38"/>
      <c r="U90" s="38"/>
    </row>
    <row r="91" spans="1:21" ht="15" x14ac:dyDescent="0.35">
      <c r="A91" s="33" t="s">
        <v>1567</v>
      </c>
      <c r="B91" s="29" t="str">
        <f t="shared" si="5"/>
        <v>SW</v>
      </c>
      <c r="C91" s="30" t="s">
        <v>1211</v>
      </c>
      <c r="D91" s="30" t="s">
        <v>1211</v>
      </c>
      <c r="E91" s="30" t="s">
        <v>1211</v>
      </c>
      <c r="F91" s="34">
        <v>587</v>
      </c>
      <c r="G91" s="34">
        <v>20</v>
      </c>
      <c r="H91" s="34">
        <f>F91-G91</f>
        <v>567</v>
      </c>
      <c r="I91" s="30">
        <f t="shared" si="6"/>
        <v>2.4384000000000001</v>
      </c>
      <c r="J91" s="8">
        <f t="shared" si="7"/>
        <v>232.52952755905511</v>
      </c>
      <c r="K91" s="8">
        <f t="shared" si="8"/>
        <v>2074.5796136811023</v>
      </c>
      <c r="L91" s="8">
        <f t="shared" si="9"/>
        <v>34.576326894685039</v>
      </c>
      <c r="M91" s="34">
        <v>11.6</v>
      </c>
      <c r="N91" s="34">
        <v>5.9</v>
      </c>
      <c r="O91" s="34">
        <v>71.900000000000006</v>
      </c>
      <c r="P91" s="34">
        <v>24.6</v>
      </c>
      <c r="Q91" s="34">
        <v>56.6</v>
      </c>
      <c r="R91" s="34" t="s">
        <v>1517</v>
      </c>
      <c r="S91" s="34"/>
      <c r="T91" s="34"/>
      <c r="U91" s="34"/>
    </row>
    <row r="92" spans="1:21" ht="15" x14ac:dyDescent="0.35">
      <c r="A92" s="37" t="s">
        <v>1567</v>
      </c>
      <c r="B92" s="29" t="str">
        <f t="shared" si="5"/>
        <v>SW</v>
      </c>
      <c r="C92" s="38"/>
      <c r="D92" s="38"/>
      <c r="E92" s="38"/>
      <c r="F92" s="38"/>
      <c r="G92" s="38"/>
      <c r="H92" s="38">
        <v>561</v>
      </c>
      <c r="I92" s="30">
        <f t="shared" si="6"/>
        <v>2.4384000000000001</v>
      </c>
      <c r="J92" s="8">
        <f t="shared" si="7"/>
        <v>230.06889763779526</v>
      </c>
      <c r="K92" s="8">
        <f t="shared" si="8"/>
        <v>2052.6263902559053</v>
      </c>
      <c r="L92" s="8">
        <f t="shared" si="9"/>
        <v>34.210439837598422</v>
      </c>
      <c r="M92" s="38"/>
      <c r="N92" s="38"/>
      <c r="O92" s="38"/>
      <c r="P92" s="38"/>
      <c r="Q92" s="38"/>
      <c r="R92" s="38"/>
      <c r="S92" s="38"/>
      <c r="T92" s="38"/>
      <c r="U92" s="38"/>
    </row>
    <row r="93" spans="1:21" ht="15" x14ac:dyDescent="0.35">
      <c r="A93" s="31" t="s">
        <v>1568</v>
      </c>
      <c r="B93" s="29" t="str">
        <f t="shared" si="5"/>
        <v>SW</v>
      </c>
      <c r="C93" s="46" t="s">
        <v>1211</v>
      </c>
      <c r="D93" s="46" t="s">
        <v>1211</v>
      </c>
      <c r="E93" s="46" t="s">
        <v>1211</v>
      </c>
      <c r="F93" s="32">
        <v>684</v>
      </c>
      <c r="G93" s="32">
        <v>20</v>
      </c>
      <c r="H93" s="32">
        <f>F93-G93</f>
        <v>664</v>
      </c>
      <c r="I93" s="30">
        <f t="shared" si="6"/>
        <v>2.4384000000000001</v>
      </c>
      <c r="J93" s="8">
        <f t="shared" si="7"/>
        <v>272.30971128608923</v>
      </c>
      <c r="K93" s="8">
        <f t="shared" si="8"/>
        <v>2429.4900590551179</v>
      </c>
      <c r="L93" s="8">
        <f t="shared" si="9"/>
        <v>40.491500984251964</v>
      </c>
      <c r="M93" s="32">
        <v>11.1</v>
      </c>
      <c r="N93" s="32">
        <v>6.2</v>
      </c>
      <c r="O93" s="32">
        <v>71</v>
      </c>
      <c r="P93" s="32">
        <v>26</v>
      </c>
      <c r="Q93" s="32">
        <v>52.3</v>
      </c>
      <c r="R93" s="32" t="s">
        <v>1517</v>
      </c>
      <c r="S93" s="32" t="s">
        <v>1518</v>
      </c>
      <c r="T93" s="32"/>
      <c r="U93" s="32"/>
    </row>
    <row r="94" spans="1:21" ht="15" x14ac:dyDescent="0.35">
      <c r="A94" s="39" t="s">
        <v>1568</v>
      </c>
      <c r="B94" s="29" t="str">
        <f t="shared" si="5"/>
        <v>SW</v>
      </c>
      <c r="C94" s="40"/>
      <c r="D94" s="40"/>
      <c r="E94" s="40"/>
      <c r="F94" s="40"/>
      <c r="G94" s="40"/>
      <c r="H94" s="40">
        <v>658</v>
      </c>
      <c r="I94" s="30">
        <f t="shared" si="6"/>
        <v>2.4384000000000001</v>
      </c>
      <c r="J94" s="8">
        <f t="shared" si="7"/>
        <v>269.84908136482937</v>
      </c>
      <c r="K94" s="8">
        <f t="shared" si="8"/>
        <v>2407.5368356299209</v>
      </c>
      <c r="L94" s="8">
        <f t="shared" si="9"/>
        <v>40.125613927165347</v>
      </c>
      <c r="M94" s="40"/>
      <c r="N94" s="40"/>
      <c r="O94" s="40"/>
      <c r="P94" s="40"/>
      <c r="Q94" s="40"/>
      <c r="R94" s="40"/>
      <c r="S94" s="40"/>
      <c r="T94" s="40"/>
      <c r="U94" s="40"/>
    </row>
    <row r="95" spans="1:21" ht="15" x14ac:dyDescent="0.35">
      <c r="A95" s="29" t="s">
        <v>1569</v>
      </c>
      <c r="B95" s="29" t="str">
        <f t="shared" si="5"/>
        <v>SW</v>
      </c>
      <c r="C95" s="30" t="s">
        <v>1211</v>
      </c>
      <c r="D95" s="30" t="s">
        <v>1211</v>
      </c>
      <c r="E95" s="30" t="s">
        <v>1211</v>
      </c>
      <c r="F95" s="30">
        <v>537</v>
      </c>
      <c r="G95" s="30">
        <v>25</v>
      </c>
      <c r="H95" s="30">
        <f>F95-G95</f>
        <v>512</v>
      </c>
      <c r="I95" s="30">
        <f t="shared" si="6"/>
        <v>2.4384000000000001</v>
      </c>
      <c r="J95" s="8">
        <f t="shared" si="7"/>
        <v>209.97375328083987</v>
      </c>
      <c r="K95" s="8">
        <f t="shared" si="8"/>
        <v>1873.3417322834644</v>
      </c>
      <c r="L95" s="8">
        <f t="shared" si="9"/>
        <v>31.222362204724405</v>
      </c>
      <c r="M95" s="30">
        <v>11.8</v>
      </c>
      <c r="N95" s="30">
        <v>6.5</v>
      </c>
      <c r="O95" s="30">
        <v>70.5</v>
      </c>
      <c r="P95" s="30">
        <v>25.9</v>
      </c>
      <c r="Q95" s="30">
        <v>56</v>
      </c>
      <c r="R95" s="30" t="s">
        <v>1517</v>
      </c>
      <c r="S95" s="30"/>
      <c r="T95" s="30" t="s">
        <v>1570</v>
      </c>
      <c r="U95" s="30"/>
    </row>
    <row r="96" spans="1:21" ht="15" x14ac:dyDescent="0.35">
      <c r="A96" s="39" t="s">
        <v>1569</v>
      </c>
      <c r="B96" s="29" t="str">
        <f t="shared" si="5"/>
        <v>SW</v>
      </c>
      <c r="C96" s="40"/>
      <c r="D96" s="40"/>
      <c r="E96" s="40"/>
      <c r="F96" s="40"/>
      <c r="G96" s="40"/>
      <c r="H96" s="40">
        <v>510</v>
      </c>
      <c r="I96" s="30">
        <f t="shared" si="6"/>
        <v>2.4384000000000001</v>
      </c>
      <c r="J96" s="8">
        <f t="shared" si="7"/>
        <v>209.15354330708661</v>
      </c>
      <c r="K96" s="8">
        <f t="shared" si="8"/>
        <v>1866.0239911417323</v>
      </c>
      <c r="L96" s="8">
        <f t="shared" si="9"/>
        <v>31.100399852362205</v>
      </c>
      <c r="M96" s="40"/>
      <c r="N96" s="40"/>
      <c r="O96" s="40"/>
      <c r="P96" s="40"/>
      <c r="Q96" s="40"/>
      <c r="R96" s="40"/>
      <c r="S96" s="40"/>
      <c r="T96" s="40"/>
      <c r="U96" s="40"/>
    </row>
    <row r="97" spans="1:21" ht="15" x14ac:dyDescent="0.35">
      <c r="A97" s="31" t="s">
        <v>1571</v>
      </c>
      <c r="B97" s="29" t="str">
        <f t="shared" si="5"/>
        <v>SW</v>
      </c>
      <c r="C97" s="46" t="s">
        <v>1211</v>
      </c>
      <c r="D97" s="46" t="s">
        <v>1211</v>
      </c>
      <c r="E97" s="46" t="s">
        <v>1211</v>
      </c>
      <c r="F97" s="32">
        <v>566</v>
      </c>
      <c r="G97" s="32">
        <v>20</v>
      </c>
      <c r="H97" s="32">
        <f>F97-G97</f>
        <v>546</v>
      </c>
      <c r="I97" s="30">
        <f t="shared" si="6"/>
        <v>2.4384000000000001</v>
      </c>
      <c r="J97" s="8">
        <f t="shared" si="7"/>
        <v>223.91732283464566</v>
      </c>
      <c r="K97" s="8">
        <f t="shared" si="8"/>
        <v>1997.7433316929132</v>
      </c>
      <c r="L97" s="8">
        <f t="shared" si="9"/>
        <v>33.29572219488189</v>
      </c>
      <c r="M97" s="32">
        <v>12.1</v>
      </c>
      <c r="N97" s="32">
        <v>6.7</v>
      </c>
      <c r="O97" s="32">
        <v>70.3</v>
      </c>
      <c r="P97" s="32">
        <v>29.3</v>
      </c>
      <c r="Q97" s="32">
        <v>55.5</v>
      </c>
      <c r="R97" s="32" t="s">
        <v>1517</v>
      </c>
      <c r="S97" s="32"/>
      <c r="T97" s="32"/>
      <c r="U97" s="32"/>
    </row>
    <row r="98" spans="1:21" ht="15" x14ac:dyDescent="0.35">
      <c r="A98" s="37" t="s">
        <v>1571</v>
      </c>
      <c r="B98" s="29" t="str">
        <f t="shared" si="5"/>
        <v>SW</v>
      </c>
      <c r="C98" s="38"/>
      <c r="D98" s="38"/>
      <c r="E98" s="38"/>
      <c r="F98" s="38"/>
      <c r="G98" s="38"/>
      <c r="H98" s="38">
        <v>541</v>
      </c>
      <c r="I98" s="30">
        <f t="shared" si="6"/>
        <v>2.4384000000000001</v>
      </c>
      <c r="J98" s="8">
        <f t="shared" si="7"/>
        <v>221.86679790026247</v>
      </c>
      <c r="K98" s="8">
        <f t="shared" si="8"/>
        <v>1979.4489788385827</v>
      </c>
      <c r="L98" s="8">
        <f t="shared" si="9"/>
        <v>32.990816313976374</v>
      </c>
      <c r="M98" s="38"/>
      <c r="N98" s="38"/>
      <c r="O98" s="38"/>
      <c r="P98" s="38"/>
      <c r="Q98" s="38"/>
      <c r="R98" s="38"/>
      <c r="S98" s="38"/>
      <c r="T98" s="38"/>
      <c r="U98" s="38"/>
    </row>
    <row r="99" spans="1:21" ht="15" x14ac:dyDescent="0.35">
      <c r="A99" s="33" t="s">
        <v>1572</v>
      </c>
      <c r="B99" s="29" t="str">
        <f t="shared" si="5"/>
        <v>SW</v>
      </c>
      <c r="C99" s="30"/>
      <c r="D99" s="30"/>
      <c r="E99" s="30">
        <v>1328</v>
      </c>
      <c r="F99" s="34">
        <v>543</v>
      </c>
      <c r="G99" s="34">
        <v>20</v>
      </c>
      <c r="H99" s="34">
        <f>F99-G99</f>
        <v>523</v>
      </c>
      <c r="I99" s="30">
        <f t="shared" si="6"/>
        <v>2.4384000000000001</v>
      </c>
      <c r="J99" s="8">
        <f t="shared" si="7"/>
        <v>214.48490813648291</v>
      </c>
      <c r="K99" s="8">
        <f t="shared" si="8"/>
        <v>1913.5893085629918</v>
      </c>
      <c r="L99" s="8">
        <f t="shared" si="9"/>
        <v>31.89315514271653</v>
      </c>
      <c r="M99" s="34">
        <v>13.8</v>
      </c>
      <c r="N99" s="34">
        <v>7</v>
      </c>
      <c r="O99" s="34">
        <v>63.5</v>
      </c>
      <c r="P99" s="34">
        <v>32.5</v>
      </c>
      <c r="Q99" s="34">
        <v>53.2</v>
      </c>
      <c r="R99" s="34" t="s">
        <v>1517</v>
      </c>
      <c r="S99" s="34"/>
      <c r="T99" s="34"/>
      <c r="U99" s="34"/>
    </row>
    <row r="100" spans="1:21" ht="15" x14ac:dyDescent="0.35">
      <c r="A100" s="39" t="s">
        <v>1572</v>
      </c>
      <c r="B100" s="29" t="str">
        <f t="shared" si="5"/>
        <v>SW</v>
      </c>
      <c r="C100" s="40"/>
      <c r="D100" s="40"/>
      <c r="E100" s="40">
        <v>1328</v>
      </c>
      <c r="F100" s="40"/>
      <c r="G100" s="40"/>
      <c r="H100" s="40">
        <v>520</v>
      </c>
      <c r="I100" s="30">
        <f t="shared" si="6"/>
        <v>2.4384000000000001</v>
      </c>
      <c r="J100" s="8">
        <f t="shared" si="7"/>
        <v>213.25459317585302</v>
      </c>
      <c r="K100" s="8">
        <f t="shared" si="8"/>
        <v>1902.6126968503936</v>
      </c>
      <c r="L100" s="8">
        <f t="shared" si="9"/>
        <v>31.710211614173225</v>
      </c>
      <c r="M100" s="40"/>
      <c r="N100" s="40"/>
      <c r="O100" s="40"/>
      <c r="P100" s="40"/>
      <c r="Q100" s="40"/>
      <c r="R100" s="40"/>
      <c r="S100" s="40"/>
      <c r="T100" s="40"/>
      <c r="U100" s="40"/>
    </row>
    <row r="101" spans="1:21" ht="15" x14ac:dyDescent="0.35">
      <c r="A101" s="31" t="s">
        <v>1573</v>
      </c>
      <c r="B101" s="29" t="str">
        <f t="shared" si="5"/>
        <v>SW</v>
      </c>
      <c r="C101" s="46" t="s">
        <v>1211</v>
      </c>
      <c r="D101" s="46" t="s">
        <v>1211</v>
      </c>
      <c r="E101" s="46" t="s">
        <v>1211</v>
      </c>
      <c r="F101" s="32">
        <v>577</v>
      </c>
      <c r="G101" s="32">
        <v>20</v>
      </c>
      <c r="H101" s="32">
        <f>F101-G101</f>
        <v>557</v>
      </c>
      <c r="I101" s="30">
        <f t="shared" si="6"/>
        <v>2.4384000000000001</v>
      </c>
      <c r="J101" s="8">
        <f t="shared" si="7"/>
        <v>228.4284776902887</v>
      </c>
      <c r="K101" s="8">
        <f t="shared" si="8"/>
        <v>2037.9909079724407</v>
      </c>
      <c r="L101" s="8">
        <f t="shared" si="9"/>
        <v>33.966515132874015</v>
      </c>
      <c r="M101" s="32">
        <v>11.1</v>
      </c>
      <c r="N101" s="32">
        <v>6.4</v>
      </c>
      <c r="O101" s="32">
        <v>70.900000000000006</v>
      </c>
      <c r="P101" s="32">
        <v>26.4</v>
      </c>
      <c r="Q101" s="32">
        <v>55.5</v>
      </c>
      <c r="R101" s="32" t="s">
        <v>1517</v>
      </c>
      <c r="S101" s="32"/>
      <c r="T101" s="32"/>
      <c r="U101" s="32"/>
    </row>
    <row r="102" spans="1:21" ht="15" x14ac:dyDescent="0.35">
      <c r="A102" s="37" t="s">
        <v>1573</v>
      </c>
      <c r="B102" s="29" t="str">
        <f t="shared" si="5"/>
        <v>SW</v>
      </c>
      <c r="C102" s="38"/>
      <c r="D102" s="38"/>
      <c r="E102" s="38"/>
      <c r="F102" s="38"/>
      <c r="G102" s="38"/>
      <c r="H102" s="38">
        <v>548</v>
      </c>
      <c r="I102" s="30">
        <f t="shared" si="6"/>
        <v>2.4384000000000001</v>
      </c>
      <c r="J102" s="8">
        <f t="shared" si="7"/>
        <v>224.73753280839895</v>
      </c>
      <c r="K102" s="8">
        <f t="shared" si="8"/>
        <v>2005.0610728346455</v>
      </c>
      <c r="L102" s="8">
        <f t="shared" si="9"/>
        <v>33.417684547244093</v>
      </c>
      <c r="M102" s="38"/>
      <c r="N102" s="38"/>
      <c r="O102" s="38"/>
      <c r="P102" s="38"/>
      <c r="Q102" s="38"/>
      <c r="R102" s="38"/>
      <c r="S102" s="38"/>
      <c r="T102" s="38"/>
      <c r="U102" s="38"/>
    </row>
    <row r="103" spans="1:21" ht="15" x14ac:dyDescent="0.35">
      <c r="A103" s="29" t="s">
        <v>1574</v>
      </c>
      <c r="B103" s="29" t="str">
        <f t="shared" si="5"/>
        <v>SW</v>
      </c>
      <c r="C103" s="30" t="s">
        <v>1211</v>
      </c>
      <c r="D103" s="30" t="s">
        <v>1211</v>
      </c>
      <c r="E103" s="30" t="s">
        <v>1211</v>
      </c>
      <c r="F103" s="30">
        <v>786</v>
      </c>
      <c r="G103" s="30">
        <v>20</v>
      </c>
      <c r="H103" s="30">
        <f>F103-G103</f>
        <v>766</v>
      </c>
      <c r="I103" s="30">
        <f t="shared" si="6"/>
        <v>2.4384000000000001</v>
      </c>
      <c r="J103" s="8">
        <f t="shared" si="7"/>
        <v>314.14041994750653</v>
      </c>
      <c r="K103" s="8">
        <f t="shared" si="8"/>
        <v>2802.694857283464</v>
      </c>
      <c r="L103" s="8">
        <f t="shared" si="9"/>
        <v>46.711580954724397</v>
      </c>
      <c r="M103" s="30">
        <v>11.4</v>
      </c>
      <c r="N103" s="30">
        <v>6.5</v>
      </c>
      <c r="O103" s="30">
        <v>69.3</v>
      </c>
      <c r="P103" s="30">
        <v>26</v>
      </c>
      <c r="Q103" s="30">
        <v>53.6</v>
      </c>
      <c r="R103" s="30" t="s">
        <v>1517</v>
      </c>
      <c r="S103" s="30"/>
      <c r="T103" s="30"/>
      <c r="U103" s="30"/>
    </row>
    <row r="104" spans="1:21" ht="15" x14ac:dyDescent="0.35">
      <c r="A104" s="39" t="s">
        <v>1574</v>
      </c>
      <c r="B104" s="29" t="str">
        <f t="shared" si="5"/>
        <v>SW</v>
      </c>
      <c r="C104" s="40"/>
      <c r="D104" s="40"/>
      <c r="E104" s="40"/>
      <c r="F104" s="40"/>
      <c r="G104" s="40"/>
      <c r="H104" s="40">
        <v>761</v>
      </c>
      <c r="I104" s="30">
        <f t="shared" si="6"/>
        <v>2.4384000000000001</v>
      </c>
      <c r="J104" s="8">
        <f t="shared" si="7"/>
        <v>312.08989501312334</v>
      </c>
      <c r="K104" s="8">
        <f t="shared" si="8"/>
        <v>2784.4005044291334</v>
      </c>
      <c r="L104" s="8">
        <f t="shared" si="9"/>
        <v>46.406675073818889</v>
      </c>
      <c r="M104" s="40"/>
      <c r="N104" s="40"/>
      <c r="O104" s="40"/>
      <c r="P104" s="40"/>
      <c r="Q104" s="40"/>
      <c r="R104" s="40"/>
      <c r="S104" s="40"/>
      <c r="T104" s="40"/>
      <c r="U104" s="40"/>
    </row>
    <row r="105" spans="1:21" ht="15" x14ac:dyDescent="0.35">
      <c r="A105" s="31" t="s">
        <v>1575</v>
      </c>
      <c r="B105" s="29" t="str">
        <f t="shared" si="5"/>
        <v>SW</v>
      </c>
      <c r="C105" s="46" t="s">
        <v>1211</v>
      </c>
      <c r="D105" s="46" t="s">
        <v>1211</v>
      </c>
      <c r="E105" s="46" t="s">
        <v>1211</v>
      </c>
      <c r="F105" s="32">
        <v>691</v>
      </c>
      <c r="G105" s="32">
        <v>20</v>
      </c>
      <c r="H105" s="32">
        <f>F105-G105</f>
        <v>671</v>
      </c>
      <c r="I105" s="30">
        <f t="shared" si="6"/>
        <v>2.4384000000000001</v>
      </c>
      <c r="J105" s="8">
        <f t="shared" si="7"/>
        <v>275.18044619422568</v>
      </c>
      <c r="K105" s="8">
        <f t="shared" si="8"/>
        <v>2455.1021530511807</v>
      </c>
      <c r="L105" s="8">
        <f t="shared" si="9"/>
        <v>40.918369217519675</v>
      </c>
      <c r="M105" s="32">
        <v>11.3</v>
      </c>
      <c r="N105" s="32">
        <v>6.4</v>
      </c>
      <c r="O105" s="32">
        <v>71.599999999999994</v>
      </c>
      <c r="P105" s="32">
        <v>26.7</v>
      </c>
      <c r="Q105" s="32">
        <v>54.8</v>
      </c>
      <c r="R105" s="32" t="s">
        <v>1517</v>
      </c>
      <c r="S105" s="32"/>
      <c r="T105" s="32"/>
      <c r="U105" s="32"/>
    </row>
    <row r="106" spans="1:21" ht="15" x14ac:dyDescent="0.35">
      <c r="A106" s="37" t="s">
        <v>1575</v>
      </c>
      <c r="B106" s="29" t="str">
        <f t="shared" si="5"/>
        <v>SW</v>
      </c>
      <c r="C106" s="38"/>
      <c r="D106" s="38"/>
      <c r="E106" s="38"/>
      <c r="F106" s="38"/>
      <c r="G106" s="38"/>
      <c r="H106" s="38">
        <v>661</v>
      </c>
      <c r="I106" s="30">
        <f t="shared" si="6"/>
        <v>2.4384000000000001</v>
      </c>
      <c r="J106" s="8">
        <f t="shared" si="7"/>
        <v>271.0793963254593</v>
      </c>
      <c r="K106" s="8">
        <f t="shared" si="8"/>
        <v>2418.5134473425196</v>
      </c>
      <c r="L106" s="8">
        <f t="shared" si="9"/>
        <v>40.308557455708659</v>
      </c>
      <c r="M106" s="38"/>
      <c r="N106" s="38"/>
      <c r="O106" s="38"/>
      <c r="P106" s="38"/>
      <c r="Q106" s="38"/>
      <c r="R106" s="38"/>
      <c r="S106" s="38"/>
      <c r="T106" s="38"/>
      <c r="U106" s="38"/>
    </row>
    <row r="107" spans="1:21" ht="15" x14ac:dyDescent="0.35">
      <c r="A107" s="33" t="s">
        <v>1576</v>
      </c>
      <c r="B107" s="29" t="str">
        <f t="shared" si="5"/>
        <v>SW</v>
      </c>
      <c r="C107" s="34" t="s">
        <v>1211</v>
      </c>
      <c r="D107" s="34" t="s">
        <v>1211</v>
      </c>
      <c r="E107" s="34" t="s">
        <v>1211</v>
      </c>
      <c r="F107" s="34">
        <v>653</v>
      </c>
      <c r="G107" s="34">
        <v>20</v>
      </c>
      <c r="H107" s="34">
        <f>F107-G107</f>
        <v>633</v>
      </c>
      <c r="I107" s="30">
        <f t="shared" si="6"/>
        <v>2.4384000000000001</v>
      </c>
      <c r="J107" s="8">
        <f t="shared" si="7"/>
        <v>259.59645669291336</v>
      </c>
      <c r="K107" s="8">
        <f t="shared" si="8"/>
        <v>2316.0650713582672</v>
      </c>
      <c r="L107" s="8">
        <f t="shared" si="9"/>
        <v>38.601084522637784</v>
      </c>
      <c r="M107" s="34">
        <v>12.5</v>
      </c>
      <c r="N107" s="34">
        <v>6</v>
      </c>
      <c r="O107" s="34">
        <v>68.400000000000006</v>
      </c>
      <c r="P107" s="34">
        <v>27.8</v>
      </c>
      <c r="Q107" s="34">
        <v>54.3</v>
      </c>
      <c r="R107" s="34" t="s">
        <v>1517</v>
      </c>
      <c r="S107" s="34"/>
      <c r="T107" s="34"/>
      <c r="U107" s="34"/>
    </row>
    <row r="108" spans="1:21" ht="15" x14ac:dyDescent="0.35">
      <c r="A108" s="35" t="s">
        <v>1576</v>
      </c>
      <c r="B108" s="29" t="str">
        <f t="shared" si="5"/>
        <v>SW</v>
      </c>
      <c r="C108" s="36"/>
      <c r="D108" s="36"/>
      <c r="E108" s="36"/>
      <c r="F108" s="36"/>
      <c r="G108" s="36"/>
      <c r="H108" s="36">
        <v>625</v>
      </c>
      <c r="I108" s="30">
        <f t="shared" si="6"/>
        <v>2.4384000000000001</v>
      </c>
      <c r="J108" s="8">
        <f t="shared" si="7"/>
        <v>256.31561679790025</v>
      </c>
      <c r="K108" s="8">
        <f t="shared" si="8"/>
        <v>2286.7941067913384</v>
      </c>
      <c r="L108" s="8">
        <f t="shared" si="9"/>
        <v>38.113235113188971</v>
      </c>
      <c r="M108" s="36"/>
      <c r="N108" s="36"/>
      <c r="O108" s="36"/>
      <c r="P108" s="36"/>
      <c r="Q108" s="36"/>
      <c r="R108" s="36"/>
      <c r="S108" s="36"/>
      <c r="T108" s="36"/>
      <c r="U108" s="36"/>
    </row>
    <row r="109" spans="1:21" ht="15" x14ac:dyDescent="0.35">
      <c r="A109" s="31" t="s">
        <v>1577</v>
      </c>
      <c r="B109" s="29" t="str">
        <f t="shared" si="5"/>
        <v>SW</v>
      </c>
      <c r="C109" s="32" t="s">
        <v>1211</v>
      </c>
      <c r="D109" s="32" t="s">
        <v>1211</v>
      </c>
      <c r="E109" s="32" t="s">
        <v>1211</v>
      </c>
      <c r="F109" s="32">
        <v>721</v>
      </c>
      <c r="G109" s="32">
        <v>20</v>
      </c>
      <c r="H109" s="32">
        <f>F109-G109</f>
        <v>701</v>
      </c>
      <c r="I109" s="30">
        <f t="shared" si="6"/>
        <v>2.4384000000000001</v>
      </c>
      <c r="J109" s="8">
        <f t="shared" si="7"/>
        <v>287.48359580052494</v>
      </c>
      <c r="K109" s="8">
        <f t="shared" si="8"/>
        <v>2564.8682701771654</v>
      </c>
      <c r="L109" s="8">
        <f t="shared" si="9"/>
        <v>42.747804502952754</v>
      </c>
      <c r="M109" s="32">
        <v>11.3</v>
      </c>
      <c r="N109" s="32">
        <v>6.9</v>
      </c>
      <c r="O109" s="32">
        <v>69.3</v>
      </c>
      <c r="P109" s="32">
        <v>26.8</v>
      </c>
      <c r="Q109" s="32">
        <v>58.4</v>
      </c>
      <c r="R109" s="32" t="s">
        <v>1517</v>
      </c>
      <c r="S109" s="32"/>
      <c r="T109" s="32"/>
      <c r="U109" s="32"/>
    </row>
    <row r="110" spans="1:21" ht="15" x14ac:dyDescent="0.35">
      <c r="A110" s="37" t="s">
        <v>1577</v>
      </c>
      <c r="B110" s="29" t="str">
        <f t="shared" si="5"/>
        <v>SW</v>
      </c>
      <c r="C110" s="45"/>
      <c r="D110" s="45"/>
      <c r="E110" s="45"/>
      <c r="F110" s="38"/>
      <c r="G110" s="38"/>
      <c r="H110" s="38">
        <v>695</v>
      </c>
      <c r="I110" s="30">
        <f t="shared" si="6"/>
        <v>2.4384000000000001</v>
      </c>
      <c r="J110" s="8">
        <f t="shared" si="7"/>
        <v>285.02296587926509</v>
      </c>
      <c r="K110" s="8">
        <f t="shared" si="8"/>
        <v>2542.9150467519685</v>
      </c>
      <c r="L110" s="8">
        <f t="shared" si="9"/>
        <v>42.381917445866144</v>
      </c>
      <c r="M110" s="38"/>
      <c r="N110" s="38"/>
      <c r="O110" s="38"/>
      <c r="P110" s="38"/>
      <c r="Q110" s="38"/>
      <c r="R110" s="38"/>
      <c r="S110" s="38"/>
      <c r="T110" s="38"/>
      <c r="U110" s="38"/>
    </row>
    <row r="111" spans="1:21" ht="15" x14ac:dyDescent="0.35">
      <c r="A111" s="33" t="s">
        <v>1578</v>
      </c>
      <c r="B111" s="29" t="str">
        <f t="shared" si="5"/>
        <v>SW</v>
      </c>
      <c r="C111" s="34"/>
      <c r="D111" s="34"/>
      <c r="E111" s="34">
        <v>1652</v>
      </c>
      <c r="F111" s="34">
        <v>786</v>
      </c>
      <c r="G111" s="34">
        <v>20</v>
      </c>
      <c r="H111" s="34">
        <f>F111-G111</f>
        <v>766</v>
      </c>
      <c r="I111" s="30">
        <f t="shared" si="6"/>
        <v>2.4384000000000001</v>
      </c>
      <c r="J111" s="8">
        <f t="shared" si="7"/>
        <v>314.14041994750653</v>
      </c>
      <c r="K111" s="8">
        <f t="shared" si="8"/>
        <v>2802.694857283464</v>
      </c>
      <c r="L111" s="8">
        <f t="shared" si="9"/>
        <v>46.711580954724397</v>
      </c>
      <c r="M111" s="34">
        <v>7.4</v>
      </c>
      <c r="N111" s="34">
        <v>7.4</v>
      </c>
      <c r="O111" s="34">
        <v>72.7</v>
      </c>
      <c r="P111" s="34">
        <v>23.9</v>
      </c>
      <c r="Q111" s="34">
        <v>60.1</v>
      </c>
      <c r="R111" s="34"/>
      <c r="S111" s="34"/>
      <c r="T111" s="34"/>
      <c r="U111" s="34"/>
    </row>
    <row r="112" spans="1:21" ht="15" x14ac:dyDescent="0.35">
      <c r="A112" s="39" t="s">
        <v>1578</v>
      </c>
      <c r="B112" s="29" t="str">
        <f t="shared" si="5"/>
        <v>SW</v>
      </c>
      <c r="C112" s="36"/>
      <c r="D112" s="36"/>
      <c r="E112" s="36">
        <v>1652</v>
      </c>
      <c r="F112" s="40"/>
      <c r="G112" s="40"/>
      <c r="H112" s="40">
        <v>764</v>
      </c>
      <c r="I112" s="30">
        <f t="shared" si="6"/>
        <v>2.4384000000000001</v>
      </c>
      <c r="J112" s="8">
        <f t="shared" si="7"/>
        <v>313.32020997375326</v>
      </c>
      <c r="K112" s="8">
        <f t="shared" si="8"/>
        <v>2795.3771161417321</v>
      </c>
      <c r="L112" s="8">
        <f t="shared" si="9"/>
        <v>46.589618602362201</v>
      </c>
      <c r="M112" s="40"/>
      <c r="N112" s="40"/>
      <c r="O112" s="40"/>
      <c r="P112" s="40"/>
      <c r="Q112" s="40"/>
      <c r="R112" s="40"/>
      <c r="S112" s="40"/>
      <c r="T112" s="40"/>
      <c r="U112" s="40"/>
    </row>
    <row r="113" spans="1:21" ht="15" x14ac:dyDescent="0.35">
      <c r="A113" s="31" t="s">
        <v>1579</v>
      </c>
      <c r="B113" s="29" t="str">
        <f t="shared" si="5"/>
        <v>SW</v>
      </c>
      <c r="C113" s="32" t="s">
        <v>1211</v>
      </c>
      <c r="D113" s="32" t="s">
        <v>1211</v>
      </c>
      <c r="E113" s="32" t="s">
        <v>1211</v>
      </c>
      <c r="F113" s="32">
        <v>840</v>
      </c>
      <c r="G113" s="32">
        <v>20</v>
      </c>
      <c r="H113" s="32">
        <f>F113-G113</f>
        <v>820</v>
      </c>
      <c r="I113" s="30">
        <f t="shared" si="6"/>
        <v>2.4384000000000001</v>
      </c>
      <c r="J113" s="8">
        <f t="shared" si="7"/>
        <v>336.28608923884514</v>
      </c>
      <c r="K113" s="8">
        <f t="shared" si="8"/>
        <v>3000.273868110236</v>
      </c>
      <c r="L113" s="8">
        <f t="shared" si="9"/>
        <v>50.004564468503936</v>
      </c>
      <c r="M113" s="32">
        <v>10.4</v>
      </c>
      <c r="N113" s="32">
        <v>6.7</v>
      </c>
      <c r="O113" s="32">
        <v>72.900000000000006</v>
      </c>
      <c r="P113" s="32">
        <v>23.8</v>
      </c>
      <c r="Q113" s="32">
        <v>56.5</v>
      </c>
      <c r="R113" s="32" t="s">
        <v>1517</v>
      </c>
      <c r="S113" s="32" t="s">
        <v>1518</v>
      </c>
      <c r="T113" s="32"/>
      <c r="U113" s="32"/>
    </row>
    <row r="114" spans="1:21" ht="15" x14ac:dyDescent="0.35">
      <c r="A114" s="44" t="s">
        <v>1579</v>
      </c>
      <c r="B114" s="29" t="str">
        <f t="shared" si="5"/>
        <v>SW</v>
      </c>
      <c r="C114" s="45"/>
      <c r="D114" s="45"/>
      <c r="E114" s="45"/>
      <c r="F114" s="45"/>
      <c r="G114" s="45"/>
      <c r="H114" s="45">
        <v>814</v>
      </c>
      <c r="I114" s="30">
        <f t="shared" si="6"/>
        <v>2.4384000000000001</v>
      </c>
      <c r="J114" s="8">
        <f t="shared" si="7"/>
        <v>333.82545931758528</v>
      </c>
      <c r="K114" s="8">
        <f t="shared" si="8"/>
        <v>2978.320644685039</v>
      </c>
      <c r="L114" s="8">
        <f t="shared" si="9"/>
        <v>49.638677411417319</v>
      </c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15" x14ac:dyDescent="0.35">
      <c r="A115" s="33" t="s">
        <v>1580</v>
      </c>
      <c r="B115" s="29" t="str">
        <f t="shared" si="5"/>
        <v>SW</v>
      </c>
      <c r="C115" s="34" t="s">
        <v>1211</v>
      </c>
      <c r="D115" s="34" t="s">
        <v>1211</v>
      </c>
      <c r="E115" s="34" t="s">
        <v>1211</v>
      </c>
      <c r="F115" s="34">
        <v>871</v>
      </c>
      <c r="G115" s="34">
        <v>20</v>
      </c>
      <c r="H115" s="34">
        <f>F115-G115</f>
        <v>851</v>
      </c>
      <c r="I115" s="30">
        <f t="shared" si="6"/>
        <v>2.4384000000000001</v>
      </c>
      <c r="J115" s="8">
        <f t="shared" si="7"/>
        <v>348.999343832021</v>
      </c>
      <c r="K115" s="8">
        <f t="shared" si="8"/>
        <v>3113.6988558070866</v>
      </c>
      <c r="L115" s="8">
        <f t="shared" si="9"/>
        <v>51.894980930118109</v>
      </c>
      <c r="M115" s="34">
        <v>9</v>
      </c>
      <c r="N115" s="34">
        <v>6.7</v>
      </c>
      <c r="O115" s="34">
        <v>73</v>
      </c>
      <c r="P115" s="34">
        <v>20.6</v>
      </c>
      <c r="Q115" s="34">
        <v>58.3</v>
      </c>
      <c r="R115" s="34" t="s">
        <v>1517</v>
      </c>
      <c r="S115" s="34"/>
      <c r="T115" s="34"/>
      <c r="U115" s="34"/>
    </row>
    <row r="116" spans="1:21" ht="15" x14ac:dyDescent="0.35">
      <c r="A116" s="39" t="s">
        <v>1580</v>
      </c>
      <c r="B116" s="29" t="str">
        <f t="shared" si="5"/>
        <v>SW</v>
      </c>
      <c r="C116" s="36"/>
      <c r="D116" s="36"/>
      <c r="E116" s="36"/>
      <c r="F116" s="40"/>
      <c r="G116" s="40"/>
      <c r="H116" s="40">
        <v>844</v>
      </c>
      <c r="I116" s="30">
        <f t="shared" si="6"/>
        <v>2.4384000000000001</v>
      </c>
      <c r="J116" s="8">
        <f t="shared" si="7"/>
        <v>346.12860892388449</v>
      </c>
      <c r="K116" s="8">
        <f t="shared" si="8"/>
        <v>3088.0867618110233</v>
      </c>
      <c r="L116" s="8">
        <f t="shared" si="9"/>
        <v>51.46811269685039</v>
      </c>
      <c r="M116" s="40"/>
      <c r="N116" s="40"/>
      <c r="O116" s="40"/>
      <c r="P116" s="40"/>
      <c r="Q116" s="40"/>
      <c r="R116" s="40"/>
      <c r="S116" s="40"/>
      <c r="T116" s="40"/>
      <c r="U116" s="40"/>
    </row>
    <row r="117" spans="1:21" ht="15" x14ac:dyDescent="0.35">
      <c r="A117" s="31" t="s">
        <v>1581</v>
      </c>
      <c r="B117" s="29" t="str">
        <f t="shared" si="5"/>
        <v>SW</v>
      </c>
      <c r="C117" s="32" t="s">
        <v>1211</v>
      </c>
      <c r="D117" s="32" t="s">
        <v>1211</v>
      </c>
      <c r="E117" s="32" t="s">
        <v>1211</v>
      </c>
      <c r="F117" s="32">
        <v>826</v>
      </c>
      <c r="G117" s="32">
        <v>20</v>
      </c>
      <c r="H117" s="32">
        <f>F117-G117</f>
        <v>806</v>
      </c>
      <c r="I117" s="30">
        <f t="shared" si="6"/>
        <v>2.4384000000000001</v>
      </c>
      <c r="J117" s="8">
        <f t="shared" si="7"/>
        <v>330.54461942257217</v>
      </c>
      <c r="K117" s="8">
        <f t="shared" si="8"/>
        <v>2949.0496801181102</v>
      </c>
      <c r="L117" s="8">
        <f t="shared" si="9"/>
        <v>49.150828001968506</v>
      </c>
      <c r="M117" s="32">
        <v>12</v>
      </c>
      <c r="N117" s="32">
        <v>6.3</v>
      </c>
      <c r="O117" s="32">
        <v>67.2</v>
      </c>
      <c r="P117" s="32">
        <v>27.7</v>
      </c>
      <c r="Q117" s="32">
        <v>51.4</v>
      </c>
      <c r="R117" s="32" t="s">
        <v>1517</v>
      </c>
      <c r="S117" s="32"/>
      <c r="T117" s="32"/>
      <c r="U117" s="32"/>
    </row>
    <row r="118" spans="1:21" ht="15" x14ac:dyDescent="0.35">
      <c r="A118" s="37" t="s">
        <v>1581</v>
      </c>
      <c r="B118" s="29" t="str">
        <f t="shared" si="5"/>
        <v>SW</v>
      </c>
      <c r="C118" s="45"/>
      <c r="D118" s="45"/>
      <c r="E118" s="45"/>
      <c r="F118" s="38"/>
      <c r="G118" s="38"/>
      <c r="H118" s="38">
        <v>801</v>
      </c>
      <c r="I118" s="30">
        <f t="shared" si="6"/>
        <v>2.4384000000000001</v>
      </c>
      <c r="J118" s="8">
        <f t="shared" si="7"/>
        <v>328.49409448818898</v>
      </c>
      <c r="K118" s="8">
        <f t="shared" si="8"/>
        <v>2930.7553272637792</v>
      </c>
      <c r="L118" s="8">
        <f t="shared" si="9"/>
        <v>48.845922121062991</v>
      </c>
      <c r="M118" s="38"/>
      <c r="N118" s="38"/>
      <c r="O118" s="38"/>
      <c r="P118" s="38"/>
      <c r="Q118" s="38"/>
      <c r="R118" s="38"/>
      <c r="S118" s="38"/>
      <c r="T118" s="38"/>
      <c r="U118" s="38"/>
    </row>
    <row r="119" spans="1:21" ht="15" x14ac:dyDescent="0.35">
      <c r="A119" s="33" t="s">
        <v>1582</v>
      </c>
      <c r="B119" s="29" t="str">
        <f t="shared" si="5"/>
        <v>SW</v>
      </c>
      <c r="C119" s="34" t="s">
        <v>1211</v>
      </c>
      <c r="D119" s="34" t="s">
        <v>1211</v>
      </c>
      <c r="E119" s="34" t="s">
        <v>1211</v>
      </c>
      <c r="F119" s="34">
        <v>723</v>
      </c>
      <c r="G119" s="34">
        <v>20</v>
      </c>
      <c r="H119" s="34">
        <f>F119-G119</f>
        <v>703</v>
      </c>
      <c r="I119" s="30">
        <f t="shared" si="6"/>
        <v>2.4384000000000001</v>
      </c>
      <c r="J119" s="8">
        <f t="shared" si="7"/>
        <v>288.3038057742782</v>
      </c>
      <c r="K119" s="8">
        <f t="shared" si="8"/>
        <v>2572.1860113188973</v>
      </c>
      <c r="L119" s="8">
        <f t="shared" si="9"/>
        <v>42.869766855314957</v>
      </c>
      <c r="M119" s="34">
        <v>11</v>
      </c>
      <c r="N119" s="34">
        <v>6.5</v>
      </c>
      <c r="O119" s="34">
        <v>72.5</v>
      </c>
      <c r="P119" s="34">
        <v>24.4</v>
      </c>
      <c r="Q119" s="34">
        <v>55.7</v>
      </c>
      <c r="R119" s="34" t="s">
        <v>1517</v>
      </c>
      <c r="S119" s="34"/>
      <c r="T119" s="34"/>
      <c r="U119" s="34"/>
    </row>
    <row r="120" spans="1:21" ht="15" x14ac:dyDescent="0.35">
      <c r="A120" s="44" t="s">
        <v>1582</v>
      </c>
      <c r="B120" s="29" t="str">
        <f t="shared" si="5"/>
        <v>SW</v>
      </c>
      <c r="C120" s="45"/>
      <c r="D120" s="45"/>
      <c r="E120" s="45"/>
      <c r="F120" s="45"/>
      <c r="G120" s="45"/>
      <c r="H120" s="45">
        <v>700</v>
      </c>
      <c r="I120" s="30">
        <f t="shared" si="6"/>
        <v>2.4384000000000001</v>
      </c>
      <c r="J120" s="8">
        <f t="shared" si="7"/>
        <v>287.07349081364828</v>
      </c>
      <c r="K120" s="8">
        <f t="shared" si="8"/>
        <v>2561.209399606299</v>
      </c>
      <c r="L120" s="8">
        <f t="shared" si="9"/>
        <v>42.686823326771652</v>
      </c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1:21" ht="15" x14ac:dyDescent="0.35">
      <c r="A121" s="31" t="s">
        <v>1583</v>
      </c>
      <c r="B121" s="29" t="str">
        <f t="shared" si="5"/>
        <v>SW</v>
      </c>
      <c r="C121" s="32" t="s">
        <v>1211</v>
      </c>
      <c r="D121" s="32" t="s">
        <v>1211</v>
      </c>
      <c r="E121" s="32" t="s">
        <v>1211</v>
      </c>
      <c r="F121" s="32">
        <v>721</v>
      </c>
      <c r="G121" s="32">
        <v>20</v>
      </c>
      <c r="H121" s="32">
        <f>F121-G121</f>
        <v>701</v>
      </c>
      <c r="I121" s="30">
        <f t="shared" si="6"/>
        <v>2.4384000000000001</v>
      </c>
      <c r="J121" s="8">
        <f t="shared" si="7"/>
        <v>287.48359580052494</v>
      </c>
      <c r="K121" s="8">
        <f t="shared" si="8"/>
        <v>2564.8682701771654</v>
      </c>
      <c r="L121" s="8">
        <f t="shared" si="9"/>
        <v>42.747804502952754</v>
      </c>
      <c r="M121" s="32">
        <v>11.1</v>
      </c>
      <c r="N121" s="32">
        <v>7</v>
      </c>
      <c r="O121" s="32">
        <v>73.400000000000006</v>
      </c>
      <c r="P121" s="32">
        <v>25.6</v>
      </c>
      <c r="Q121" s="32">
        <v>57.5</v>
      </c>
      <c r="R121" s="32" t="s">
        <v>1517</v>
      </c>
      <c r="S121" s="32" t="s">
        <v>1518</v>
      </c>
      <c r="T121" s="32"/>
      <c r="U121" s="32"/>
    </row>
    <row r="122" spans="1:21" ht="15" x14ac:dyDescent="0.35">
      <c r="A122" s="39" t="s">
        <v>1583</v>
      </c>
      <c r="B122" s="29" t="str">
        <f t="shared" si="5"/>
        <v>SW</v>
      </c>
      <c r="C122" s="40"/>
      <c r="D122" s="40"/>
      <c r="E122" s="40"/>
      <c r="F122" s="40"/>
      <c r="G122" s="40"/>
      <c r="H122" s="40">
        <v>695</v>
      </c>
      <c r="I122" s="30">
        <f t="shared" si="6"/>
        <v>2.4384000000000001</v>
      </c>
      <c r="J122" s="8">
        <f t="shared" si="7"/>
        <v>285.02296587926509</v>
      </c>
      <c r="K122" s="8">
        <f t="shared" si="8"/>
        <v>2542.9150467519685</v>
      </c>
      <c r="L122" s="8">
        <f t="shared" si="9"/>
        <v>42.381917445866144</v>
      </c>
      <c r="M122" s="40"/>
      <c r="N122" s="40"/>
      <c r="O122" s="40"/>
      <c r="P122" s="40"/>
      <c r="Q122" s="40"/>
      <c r="R122" s="40"/>
      <c r="S122" s="40"/>
      <c r="T122" s="40"/>
      <c r="U122" s="40"/>
    </row>
    <row r="123" spans="1:21" ht="15" x14ac:dyDescent="0.35">
      <c r="A123" s="33" t="s">
        <v>1584</v>
      </c>
      <c r="B123" s="29" t="str">
        <f t="shared" si="5"/>
        <v>SW</v>
      </c>
      <c r="C123" s="34"/>
      <c r="D123" s="34"/>
      <c r="E123" s="34">
        <v>1406</v>
      </c>
      <c r="F123" s="34">
        <v>637</v>
      </c>
      <c r="G123" s="34">
        <v>20</v>
      </c>
      <c r="H123" s="34">
        <f>F123-G123</f>
        <v>617</v>
      </c>
      <c r="I123" s="30">
        <f t="shared" si="6"/>
        <v>2.4384000000000001</v>
      </c>
      <c r="J123" s="8">
        <f t="shared" si="7"/>
        <v>253.03477690288713</v>
      </c>
      <c r="K123" s="8">
        <f t="shared" si="8"/>
        <v>2257.5231422244092</v>
      </c>
      <c r="L123" s="8">
        <f t="shared" si="9"/>
        <v>37.62538570374015</v>
      </c>
      <c r="M123" s="34">
        <v>11.7</v>
      </c>
      <c r="N123" s="34">
        <v>7.3</v>
      </c>
      <c r="O123" s="34">
        <v>71.3</v>
      </c>
      <c r="P123" s="34">
        <v>27.7</v>
      </c>
      <c r="Q123" s="34">
        <v>57.3</v>
      </c>
      <c r="R123" s="34"/>
      <c r="S123" s="34"/>
      <c r="T123" s="34"/>
      <c r="U123" s="34"/>
    </row>
    <row r="124" spans="1:21" ht="15" x14ac:dyDescent="0.35">
      <c r="A124" s="37" t="s">
        <v>1584</v>
      </c>
      <c r="B124" s="29" t="str">
        <f t="shared" si="5"/>
        <v>SW</v>
      </c>
      <c r="C124" s="45"/>
      <c r="D124" s="45"/>
      <c r="E124" s="45">
        <v>1406</v>
      </c>
      <c r="F124" s="38"/>
      <c r="G124" s="38"/>
      <c r="H124" s="38">
        <v>611</v>
      </c>
      <c r="I124" s="30">
        <f t="shared" si="6"/>
        <v>2.4384000000000001</v>
      </c>
      <c r="J124" s="8">
        <f t="shared" si="7"/>
        <v>250.57414698162728</v>
      </c>
      <c r="K124" s="8">
        <f t="shared" si="8"/>
        <v>2235.5699187992122</v>
      </c>
      <c r="L124" s="8">
        <f t="shared" si="9"/>
        <v>37.25949864665354</v>
      </c>
      <c r="M124" s="38"/>
      <c r="N124" s="38"/>
      <c r="O124" s="38"/>
      <c r="P124" s="38"/>
      <c r="Q124" s="38"/>
      <c r="R124" s="38"/>
      <c r="S124" s="38"/>
      <c r="T124" s="38"/>
      <c r="U124" s="38"/>
    </row>
    <row r="125" spans="1:21" ht="15" x14ac:dyDescent="0.35">
      <c r="A125" s="31" t="s">
        <v>1585</v>
      </c>
      <c r="B125" s="29" t="str">
        <f t="shared" si="5"/>
        <v>SW</v>
      </c>
      <c r="C125" s="32" t="s">
        <v>1211</v>
      </c>
      <c r="D125" s="32" t="s">
        <v>1211</v>
      </c>
      <c r="E125" s="32" t="s">
        <v>1211</v>
      </c>
      <c r="F125" s="32">
        <v>777</v>
      </c>
      <c r="G125" s="32">
        <v>20</v>
      </c>
      <c r="H125" s="32">
        <f>F125-G125</f>
        <v>757</v>
      </c>
      <c r="I125" s="30">
        <f t="shared" si="6"/>
        <v>2.4384000000000001</v>
      </c>
      <c r="J125" s="8">
        <f t="shared" si="7"/>
        <v>310.44947506561681</v>
      </c>
      <c r="K125" s="8">
        <f t="shared" si="8"/>
        <v>2769.7650221456693</v>
      </c>
      <c r="L125" s="8">
        <f t="shared" si="9"/>
        <v>46.162750369094489</v>
      </c>
      <c r="M125" s="32">
        <v>11.6</v>
      </c>
      <c r="N125" s="32">
        <v>6.5</v>
      </c>
      <c r="O125" s="32">
        <v>71.7</v>
      </c>
      <c r="P125" s="32">
        <v>26.5</v>
      </c>
      <c r="Q125" s="32">
        <v>55.8</v>
      </c>
      <c r="R125" s="32" t="s">
        <v>1517</v>
      </c>
      <c r="S125" s="32"/>
      <c r="T125" s="32"/>
      <c r="U125" s="32"/>
    </row>
    <row r="126" spans="1:21" ht="15" x14ac:dyDescent="0.35">
      <c r="A126" s="35" t="s">
        <v>1585</v>
      </c>
      <c r="B126" s="29" t="str">
        <f t="shared" si="5"/>
        <v>SW</v>
      </c>
      <c r="C126" s="36"/>
      <c r="D126" s="36"/>
      <c r="E126" s="36"/>
      <c r="F126" s="36"/>
      <c r="G126" s="36"/>
      <c r="H126" s="36">
        <v>748</v>
      </c>
      <c r="I126" s="30">
        <f t="shared" si="6"/>
        <v>2.4384000000000001</v>
      </c>
      <c r="J126" s="8">
        <f t="shared" si="7"/>
        <v>306.75853018372703</v>
      </c>
      <c r="K126" s="8">
        <f t="shared" si="8"/>
        <v>2736.8351870078741</v>
      </c>
      <c r="L126" s="8">
        <f t="shared" si="9"/>
        <v>45.613919783464567</v>
      </c>
      <c r="M126" s="36"/>
      <c r="N126" s="36"/>
      <c r="O126" s="36"/>
      <c r="P126" s="36"/>
      <c r="Q126" s="36"/>
      <c r="R126" s="36"/>
      <c r="S126" s="36"/>
      <c r="T126" s="36"/>
      <c r="U126" s="36"/>
    </row>
    <row r="127" spans="1:21" ht="15" x14ac:dyDescent="0.35">
      <c r="A127" s="33" t="s">
        <v>1586</v>
      </c>
      <c r="B127" s="29" t="str">
        <f t="shared" si="5"/>
        <v>SW</v>
      </c>
      <c r="C127" s="34" t="s">
        <v>1211</v>
      </c>
      <c r="D127" s="34" t="s">
        <v>1211</v>
      </c>
      <c r="E127" s="34" t="s">
        <v>1211</v>
      </c>
      <c r="F127" s="34">
        <v>773</v>
      </c>
      <c r="G127" s="34">
        <v>20</v>
      </c>
      <c r="H127" s="34">
        <f>F127-G127</f>
        <v>753</v>
      </c>
      <c r="I127" s="30">
        <f t="shared" si="6"/>
        <v>2.4384000000000001</v>
      </c>
      <c r="J127" s="8">
        <f t="shared" si="7"/>
        <v>308.80905511811022</v>
      </c>
      <c r="K127" s="8">
        <f t="shared" si="8"/>
        <v>2755.1295398622046</v>
      </c>
      <c r="L127" s="8">
        <f t="shared" si="9"/>
        <v>45.918825664370075</v>
      </c>
      <c r="M127" s="34">
        <v>11.5</v>
      </c>
      <c r="N127" s="34">
        <v>6.8</v>
      </c>
      <c r="O127" s="34">
        <v>68.400000000000006</v>
      </c>
      <c r="P127" s="34">
        <v>25.9</v>
      </c>
      <c r="Q127" s="34">
        <v>55.5</v>
      </c>
      <c r="R127" s="34" t="s">
        <v>1517</v>
      </c>
      <c r="S127" s="34"/>
      <c r="T127" s="34"/>
      <c r="U127" s="34"/>
    </row>
    <row r="128" spans="1:21" ht="15" x14ac:dyDescent="0.35">
      <c r="A128" s="37" t="s">
        <v>1586</v>
      </c>
      <c r="B128" s="29" t="str">
        <f t="shared" si="5"/>
        <v>SW</v>
      </c>
      <c r="C128" s="45"/>
      <c r="D128" s="45"/>
      <c r="E128" s="45"/>
      <c r="F128" s="38"/>
      <c r="G128" s="38"/>
      <c r="H128" s="38">
        <v>750</v>
      </c>
      <c r="I128" s="30">
        <f t="shared" si="6"/>
        <v>2.4384000000000001</v>
      </c>
      <c r="J128" s="8">
        <f t="shared" si="7"/>
        <v>307.5787401574803</v>
      </c>
      <c r="K128" s="8">
        <f t="shared" si="8"/>
        <v>2744.1529281496059</v>
      </c>
      <c r="L128" s="8">
        <f t="shared" si="9"/>
        <v>45.735882135826763</v>
      </c>
      <c r="M128" s="38"/>
      <c r="N128" s="38"/>
      <c r="O128" s="38"/>
      <c r="P128" s="38"/>
      <c r="Q128" s="38"/>
      <c r="R128" s="38"/>
      <c r="S128" s="38"/>
      <c r="T128" s="38"/>
      <c r="U128" s="38"/>
    </row>
    <row r="129" spans="1:21" ht="15" x14ac:dyDescent="0.35">
      <c r="A129" s="31" t="s">
        <v>1587</v>
      </c>
      <c r="B129" s="29" t="str">
        <f t="shared" si="5"/>
        <v>SW</v>
      </c>
      <c r="C129" s="32" t="s">
        <v>1211</v>
      </c>
      <c r="D129" s="32" t="s">
        <v>1211</v>
      </c>
      <c r="E129" s="32" t="s">
        <v>1211</v>
      </c>
      <c r="F129" s="32">
        <v>498</v>
      </c>
      <c r="G129" s="32">
        <v>20</v>
      </c>
      <c r="H129" s="32">
        <f>F129-G129</f>
        <v>478</v>
      </c>
      <c r="I129" s="30">
        <f t="shared" si="6"/>
        <v>2.4384000000000001</v>
      </c>
      <c r="J129" s="8">
        <f t="shared" si="7"/>
        <v>196.03018372703411</v>
      </c>
      <c r="K129" s="8">
        <f t="shared" si="8"/>
        <v>1748.9401328740157</v>
      </c>
      <c r="L129" s="8">
        <f t="shared" si="9"/>
        <v>29.149002214566927</v>
      </c>
      <c r="M129" s="32">
        <v>13.5</v>
      </c>
      <c r="N129" s="32">
        <v>5.8</v>
      </c>
      <c r="O129" s="32">
        <v>66.7</v>
      </c>
      <c r="P129" s="32">
        <v>29.1</v>
      </c>
      <c r="Q129" s="32">
        <v>51.3</v>
      </c>
      <c r="R129" s="32" t="s">
        <v>1517</v>
      </c>
      <c r="S129" s="32"/>
      <c r="T129" s="32"/>
      <c r="U129" s="32"/>
    </row>
    <row r="130" spans="1:21" ht="15" x14ac:dyDescent="0.35">
      <c r="A130" s="39" t="s">
        <v>1587</v>
      </c>
      <c r="B130" s="29" t="str">
        <f t="shared" si="5"/>
        <v>SW</v>
      </c>
      <c r="C130" s="36"/>
      <c r="D130" s="36"/>
      <c r="E130" s="36"/>
      <c r="F130" s="40"/>
      <c r="G130" s="40"/>
      <c r="H130" s="40">
        <v>472</v>
      </c>
      <c r="I130" s="30">
        <f t="shared" si="6"/>
        <v>2.4384000000000001</v>
      </c>
      <c r="J130" s="8">
        <f t="shared" si="7"/>
        <v>193.56955380577426</v>
      </c>
      <c r="K130" s="8">
        <f t="shared" si="8"/>
        <v>1726.9869094488188</v>
      </c>
      <c r="L130" s="8">
        <f t="shared" si="9"/>
        <v>28.783115157480314</v>
      </c>
      <c r="M130" s="40"/>
      <c r="N130" s="40"/>
      <c r="O130" s="40"/>
      <c r="P130" s="40"/>
      <c r="Q130" s="40"/>
      <c r="R130" s="40"/>
      <c r="S130" s="40"/>
      <c r="T130" s="40"/>
      <c r="U130" s="40"/>
    </row>
    <row r="131" spans="1:21" ht="15" x14ac:dyDescent="0.35">
      <c r="A131" s="33" t="s">
        <v>1588</v>
      </c>
      <c r="B131" s="29" t="str">
        <f t="shared" si="5"/>
        <v>SW</v>
      </c>
      <c r="C131" s="34"/>
      <c r="D131" s="34"/>
      <c r="E131" s="34">
        <v>1028</v>
      </c>
      <c r="F131" s="34">
        <v>508</v>
      </c>
      <c r="G131" s="34">
        <v>20</v>
      </c>
      <c r="H131" s="34">
        <f>F131-G131</f>
        <v>488</v>
      </c>
      <c r="I131" s="30">
        <f t="shared" si="6"/>
        <v>2.4384000000000001</v>
      </c>
      <c r="J131" s="8">
        <f t="shared" si="7"/>
        <v>200.13123359580052</v>
      </c>
      <c r="K131" s="8">
        <f t="shared" si="8"/>
        <v>1785.5288385826771</v>
      </c>
      <c r="L131" s="8">
        <f t="shared" si="9"/>
        <v>29.758813976377951</v>
      </c>
      <c r="M131" s="34">
        <v>8.1</v>
      </c>
      <c r="N131" s="34">
        <v>7</v>
      </c>
      <c r="O131" s="34">
        <v>75.5</v>
      </c>
      <c r="P131" s="34">
        <v>16.899999999999999</v>
      </c>
      <c r="Q131" s="34">
        <v>56.5</v>
      </c>
      <c r="R131" s="34" t="s">
        <v>1517</v>
      </c>
      <c r="S131" s="34" t="s">
        <v>1518</v>
      </c>
      <c r="T131" s="34"/>
      <c r="U131" s="34"/>
    </row>
    <row r="132" spans="1:21" ht="15" x14ac:dyDescent="0.35">
      <c r="A132" s="44" t="s">
        <v>1588</v>
      </c>
      <c r="B132" s="29" t="str">
        <f t="shared" si="5"/>
        <v>SW</v>
      </c>
      <c r="C132" s="45"/>
      <c r="D132" s="45"/>
      <c r="E132" s="45">
        <v>1028</v>
      </c>
      <c r="F132" s="45"/>
      <c r="G132" s="45"/>
      <c r="H132" s="45">
        <v>500</v>
      </c>
      <c r="I132" s="30">
        <f t="shared" si="6"/>
        <v>2.4384000000000001</v>
      </c>
      <c r="J132" s="8">
        <f t="shared" si="7"/>
        <v>205.0524934383202</v>
      </c>
      <c r="K132" s="8">
        <f t="shared" si="8"/>
        <v>1829.4352854330707</v>
      </c>
      <c r="L132" s="8">
        <f t="shared" si="9"/>
        <v>30.490588090551178</v>
      </c>
      <c r="M132" s="45"/>
      <c r="N132" s="45"/>
      <c r="O132" s="45"/>
      <c r="P132" s="45"/>
      <c r="Q132" s="45"/>
      <c r="R132" s="45"/>
      <c r="S132" s="45"/>
      <c r="T132" s="45"/>
      <c r="U132" s="45"/>
    </row>
    <row r="133" spans="1:21" ht="15" x14ac:dyDescent="0.35">
      <c r="A133" s="39" t="s">
        <v>1589</v>
      </c>
      <c r="B133" s="29" t="str">
        <f t="shared" si="5"/>
        <v>SW</v>
      </c>
      <c r="C133" s="40"/>
      <c r="D133" s="40"/>
      <c r="E133" s="40"/>
      <c r="F133" s="40"/>
      <c r="G133" s="40"/>
      <c r="H133" s="40" t="s">
        <v>1409</v>
      </c>
      <c r="I133" s="30">
        <f t="shared" si="6"/>
        <v>2.4384000000000001</v>
      </c>
      <c r="J133" s="8" t="str">
        <f t="shared" si="7"/>
        <v/>
      </c>
      <c r="K133" s="8" t="str">
        <f t="shared" si="8"/>
        <v/>
      </c>
      <c r="L133" s="8" t="str">
        <f t="shared" si="9"/>
        <v/>
      </c>
      <c r="M133" s="40"/>
      <c r="N133" s="40"/>
      <c r="O133" s="40"/>
      <c r="P133" s="40"/>
      <c r="Q133" s="40"/>
      <c r="R133" s="40"/>
      <c r="S133" s="40"/>
      <c r="T133" s="40"/>
      <c r="U133" s="40"/>
    </row>
    <row r="134" spans="1:21" ht="15" x14ac:dyDescent="0.35">
      <c r="A134" s="31" t="s">
        <v>1590</v>
      </c>
      <c r="B134" s="29" t="str">
        <f t="shared" ref="B134:B197" si="10">RIGHT(LEFT(A134,8),2)</f>
        <v>SW</v>
      </c>
      <c r="C134" s="46" t="s">
        <v>1211</v>
      </c>
      <c r="D134" s="46" t="s">
        <v>1211</v>
      </c>
      <c r="E134" s="46" t="s">
        <v>1211</v>
      </c>
      <c r="F134" s="32">
        <v>261</v>
      </c>
      <c r="G134" s="32">
        <v>20</v>
      </c>
      <c r="H134" s="32">
        <f>F134-G134</f>
        <v>241</v>
      </c>
      <c r="I134" s="30">
        <f t="shared" ref="I134:I197" si="11">$I$3</f>
        <v>2.4384000000000001</v>
      </c>
      <c r="J134" s="8">
        <f t="shared" ref="J134:J197" si="12">IF(ISNUMBER(H134),IF(I134,H134/I134,""),"")</f>
        <v>98.835301837270336</v>
      </c>
      <c r="K134" s="8">
        <f t="shared" ref="K134:K197" si="13">IF(J134="","",J134*8.92179)</f>
        <v>881.78780757874006</v>
      </c>
      <c r="L134" s="8">
        <f t="shared" ref="L134:L197" si="14">IF(K134="","",IF(B134="SW",K134/60,IF(B134="WW",K134/60,"")))</f>
        <v>14.696463459645667</v>
      </c>
      <c r="M134" s="32">
        <v>12.4</v>
      </c>
      <c r="N134" s="32">
        <v>6.4</v>
      </c>
      <c r="O134" s="32">
        <v>67.400000000000006</v>
      </c>
      <c r="P134" s="32">
        <v>28.8</v>
      </c>
      <c r="Q134" s="32"/>
      <c r="R134" s="32" t="s">
        <v>1517</v>
      </c>
      <c r="S134" s="32"/>
      <c r="T134" s="32" t="s">
        <v>1591</v>
      </c>
      <c r="U134" s="32"/>
    </row>
    <row r="135" spans="1:21" ht="15" x14ac:dyDescent="0.35">
      <c r="A135" s="39" t="s">
        <v>1590</v>
      </c>
      <c r="B135" s="29" t="str">
        <f t="shared" si="10"/>
        <v>SW</v>
      </c>
      <c r="C135" s="40"/>
      <c r="D135" s="40"/>
      <c r="E135" s="40"/>
      <c r="F135" s="40"/>
      <c r="G135" s="40"/>
      <c r="H135" s="40">
        <v>236</v>
      </c>
      <c r="I135" s="30">
        <f t="shared" si="11"/>
        <v>2.4384000000000001</v>
      </c>
      <c r="J135" s="8">
        <f t="shared" si="12"/>
        <v>96.784776902887131</v>
      </c>
      <c r="K135" s="8">
        <f t="shared" si="13"/>
        <v>863.49345472440939</v>
      </c>
      <c r="L135" s="8">
        <f t="shared" si="14"/>
        <v>14.391557578740157</v>
      </c>
      <c r="M135" s="40"/>
      <c r="N135" s="40"/>
      <c r="O135" s="40"/>
      <c r="P135" s="40"/>
      <c r="Q135" s="40"/>
      <c r="R135" s="40"/>
      <c r="S135" s="40"/>
      <c r="T135" s="40"/>
      <c r="U135" s="40"/>
    </row>
    <row r="136" spans="1:21" ht="15" x14ac:dyDescent="0.35">
      <c r="A136" s="33" t="s">
        <v>1592</v>
      </c>
      <c r="B136" s="29" t="str">
        <f t="shared" si="10"/>
        <v>SW</v>
      </c>
      <c r="C136" s="30" t="s">
        <v>1211</v>
      </c>
      <c r="D136" s="30" t="s">
        <v>1211</v>
      </c>
      <c r="E136" s="30" t="s">
        <v>1211</v>
      </c>
      <c r="F136" s="34">
        <v>772</v>
      </c>
      <c r="G136" s="34">
        <v>20</v>
      </c>
      <c r="H136" s="34">
        <f>F136-G136</f>
        <v>752</v>
      </c>
      <c r="I136" s="30">
        <f t="shared" si="11"/>
        <v>2.4384000000000001</v>
      </c>
      <c r="J136" s="8">
        <f t="shared" si="12"/>
        <v>308.39895013123356</v>
      </c>
      <c r="K136" s="8">
        <f t="shared" si="13"/>
        <v>2751.4706692913383</v>
      </c>
      <c r="L136" s="8">
        <f t="shared" si="14"/>
        <v>45.857844488188974</v>
      </c>
      <c r="M136" s="34">
        <v>10.6</v>
      </c>
      <c r="N136" s="34">
        <v>6.7</v>
      </c>
      <c r="O136" s="34">
        <v>74.5</v>
      </c>
      <c r="P136" s="34">
        <v>24.4</v>
      </c>
      <c r="Q136" s="34">
        <v>56.6</v>
      </c>
      <c r="R136" s="34" t="s">
        <v>1517</v>
      </c>
      <c r="S136" s="34" t="s">
        <v>1518</v>
      </c>
      <c r="T136" s="34"/>
      <c r="U136" s="34"/>
    </row>
    <row r="137" spans="1:21" ht="15" x14ac:dyDescent="0.35">
      <c r="A137" s="37" t="s">
        <v>1592</v>
      </c>
      <c r="B137" s="29" t="str">
        <f t="shared" si="10"/>
        <v>SW</v>
      </c>
      <c r="C137" s="38"/>
      <c r="D137" s="38"/>
      <c r="E137" s="38"/>
      <c r="F137" s="38"/>
      <c r="G137" s="38"/>
      <c r="H137" s="38">
        <v>745</v>
      </c>
      <c r="I137" s="30">
        <f t="shared" si="11"/>
        <v>2.4384000000000001</v>
      </c>
      <c r="J137" s="8">
        <f t="shared" si="12"/>
        <v>305.52821522309711</v>
      </c>
      <c r="K137" s="8">
        <f t="shared" si="13"/>
        <v>2725.8585752952754</v>
      </c>
      <c r="L137" s="8">
        <f t="shared" si="14"/>
        <v>45.430976254921255</v>
      </c>
      <c r="M137" s="38"/>
      <c r="N137" s="38"/>
      <c r="O137" s="38"/>
      <c r="P137" s="38"/>
      <c r="Q137" s="38"/>
      <c r="R137" s="38"/>
      <c r="S137" s="38"/>
      <c r="T137" s="38"/>
      <c r="U137" s="38"/>
    </row>
    <row r="138" spans="1:21" ht="15" x14ac:dyDescent="0.35">
      <c r="A138" s="47" t="s">
        <v>1593</v>
      </c>
      <c r="B138" s="29" t="str">
        <f t="shared" si="10"/>
        <v>SW</v>
      </c>
      <c r="C138" s="46" t="s">
        <v>1211</v>
      </c>
      <c r="D138" s="46" t="s">
        <v>1211</v>
      </c>
      <c r="E138" s="46" t="s">
        <v>1211</v>
      </c>
      <c r="F138" s="46">
        <v>932</v>
      </c>
      <c r="G138" s="46">
        <v>20</v>
      </c>
      <c r="H138" s="46">
        <f>F138-G138</f>
        <v>912</v>
      </c>
      <c r="I138" s="30">
        <f t="shared" si="11"/>
        <v>2.4384000000000001</v>
      </c>
      <c r="J138" s="8">
        <f t="shared" si="12"/>
        <v>374.01574803149606</v>
      </c>
      <c r="K138" s="8">
        <f t="shared" si="13"/>
        <v>3336.889960629921</v>
      </c>
      <c r="L138" s="8">
        <f t="shared" si="14"/>
        <v>55.614832677165353</v>
      </c>
      <c r="M138" s="46">
        <v>11.1</v>
      </c>
      <c r="N138" s="46">
        <v>7.3</v>
      </c>
      <c r="O138" s="46">
        <v>72.900000000000006</v>
      </c>
      <c r="P138" s="46">
        <v>26.8</v>
      </c>
      <c r="Q138" s="46">
        <v>58.8</v>
      </c>
      <c r="R138" s="46"/>
      <c r="S138" s="46" t="s">
        <v>1518</v>
      </c>
      <c r="T138" s="46"/>
      <c r="U138" s="46"/>
    </row>
    <row r="139" spans="1:21" ht="15" x14ac:dyDescent="0.35">
      <c r="A139" s="39" t="s">
        <v>1593</v>
      </c>
      <c r="B139" s="29" t="str">
        <f t="shared" si="10"/>
        <v>SW</v>
      </c>
      <c r="C139" s="40"/>
      <c r="D139" s="40"/>
      <c r="E139" s="40"/>
      <c r="F139" s="40"/>
      <c r="G139" s="40"/>
      <c r="H139" s="40">
        <v>905</v>
      </c>
      <c r="I139" s="30">
        <f t="shared" si="11"/>
        <v>2.4384000000000001</v>
      </c>
      <c r="J139" s="8">
        <f t="shared" si="12"/>
        <v>371.14501312335955</v>
      </c>
      <c r="K139" s="8">
        <f t="shared" si="13"/>
        <v>3311.2778666338577</v>
      </c>
      <c r="L139" s="8">
        <f t="shared" si="14"/>
        <v>55.187964443897627</v>
      </c>
      <c r="M139" s="40"/>
      <c r="N139" s="40"/>
      <c r="O139" s="40"/>
      <c r="P139" s="40"/>
      <c r="Q139" s="40"/>
      <c r="R139" s="40"/>
      <c r="S139" s="40"/>
      <c r="T139" s="40"/>
      <c r="U139" s="40"/>
    </row>
    <row r="140" spans="1:21" ht="15" x14ac:dyDescent="0.35">
      <c r="A140" s="33" t="s">
        <v>1594</v>
      </c>
      <c r="B140" s="29" t="str">
        <f t="shared" si="10"/>
        <v>SW</v>
      </c>
      <c r="C140" s="30"/>
      <c r="D140" s="30"/>
      <c r="E140" s="30">
        <v>1752</v>
      </c>
      <c r="F140" s="34">
        <v>778</v>
      </c>
      <c r="G140" s="34">
        <v>20</v>
      </c>
      <c r="H140" s="34">
        <f>F140-G140</f>
        <v>758</v>
      </c>
      <c r="I140" s="30">
        <f t="shared" si="11"/>
        <v>2.4384000000000001</v>
      </c>
      <c r="J140" s="8">
        <f t="shared" si="12"/>
        <v>310.85958005249341</v>
      </c>
      <c r="K140" s="8">
        <f t="shared" si="13"/>
        <v>2773.4238927165352</v>
      </c>
      <c r="L140" s="8">
        <f t="shared" si="14"/>
        <v>46.223731545275584</v>
      </c>
      <c r="M140" s="34">
        <v>9.6</v>
      </c>
      <c r="N140" s="34">
        <v>7</v>
      </c>
      <c r="O140" s="34">
        <v>77.3</v>
      </c>
      <c r="P140" s="34">
        <v>21.9</v>
      </c>
      <c r="Q140" s="34">
        <v>58.5</v>
      </c>
      <c r="R140" s="34" t="s">
        <v>1517</v>
      </c>
      <c r="S140" s="34" t="s">
        <v>1518</v>
      </c>
      <c r="T140" s="34"/>
      <c r="U140" s="34"/>
    </row>
    <row r="141" spans="1:21" ht="15" x14ac:dyDescent="0.35">
      <c r="A141" s="37" t="s">
        <v>1594</v>
      </c>
      <c r="B141" s="29" t="str">
        <f t="shared" si="10"/>
        <v>SW</v>
      </c>
      <c r="C141" s="38"/>
      <c r="D141" s="38"/>
      <c r="E141" s="38">
        <v>1752</v>
      </c>
      <c r="F141" s="38"/>
      <c r="G141" s="38"/>
      <c r="H141" s="38">
        <v>750</v>
      </c>
      <c r="I141" s="30">
        <f t="shared" si="11"/>
        <v>2.4384000000000001</v>
      </c>
      <c r="J141" s="8">
        <f t="shared" si="12"/>
        <v>307.5787401574803</v>
      </c>
      <c r="K141" s="8">
        <f t="shared" si="13"/>
        <v>2744.1529281496059</v>
      </c>
      <c r="L141" s="8">
        <f t="shared" si="14"/>
        <v>45.735882135826763</v>
      </c>
      <c r="M141" s="38"/>
      <c r="N141" s="38"/>
      <c r="O141" s="38"/>
      <c r="P141" s="38"/>
      <c r="Q141" s="38"/>
      <c r="R141" s="38"/>
      <c r="S141" s="38"/>
      <c r="T141" s="38"/>
      <c r="U141" s="38"/>
    </row>
    <row r="142" spans="1:21" ht="15" x14ac:dyDescent="0.35">
      <c r="A142" s="31" t="s">
        <v>1595</v>
      </c>
      <c r="B142" s="29" t="str">
        <f t="shared" si="10"/>
        <v>SW</v>
      </c>
      <c r="C142" s="32" t="s">
        <v>1211</v>
      </c>
      <c r="D142" s="32" t="s">
        <v>1211</v>
      </c>
      <c r="E142" s="32" t="s">
        <v>1211</v>
      </c>
      <c r="F142" s="32">
        <v>659</v>
      </c>
      <c r="G142" s="32">
        <v>20</v>
      </c>
      <c r="H142" s="32">
        <f>F142-G142</f>
        <v>639</v>
      </c>
      <c r="I142" s="30">
        <f t="shared" si="11"/>
        <v>2.4384000000000001</v>
      </c>
      <c r="J142" s="8">
        <f t="shared" si="12"/>
        <v>262.05708661417322</v>
      </c>
      <c r="K142" s="8">
        <f t="shared" si="13"/>
        <v>2338.0182947834642</v>
      </c>
      <c r="L142" s="8">
        <f t="shared" si="14"/>
        <v>38.966971579724401</v>
      </c>
      <c r="M142" s="32">
        <v>11.7</v>
      </c>
      <c r="N142" s="32">
        <v>6.8</v>
      </c>
      <c r="O142" s="32">
        <v>70.3</v>
      </c>
      <c r="P142" s="32">
        <v>27.4</v>
      </c>
      <c r="Q142" s="32">
        <v>57.3</v>
      </c>
      <c r="R142" s="32" t="s">
        <v>1517</v>
      </c>
      <c r="S142" s="32"/>
      <c r="T142" s="32"/>
      <c r="U142" s="32"/>
    </row>
    <row r="143" spans="1:21" ht="15" x14ac:dyDescent="0.35">
      <c r="A143" s="39" t="s">
        <v>1595</v>
      </c>
      <c r="B143" s="29" t="str">
        <f t="shared" si="10"/>
        <v>SW</v>
      </c>
      <c r="C143" s="40"/>
      <c r="D143" s="40"/>
      <c r="E143" s="40"/>
      <c r="F143" s="40"/>
      <c r="G143" s="40"/>
      <c r="H143" s="40">
        <v>634</v>
      </c>
      <c r="I143" s="30">
        <f t="shared" si="11"/>
        <v>2.4384000000000001</v>
      </c>
      <c r="J143" s="8">
        <f t="shared" si="12"/>
        <v>260.00656167979002</v>
      </c>
      <c r="K143" s="8">
        <f t="shared" si="13"/>
        <v>2319.7239419291336</v>
      </c>
      <c r="L143" s="8">
        <f t="shared" si="14"/>
        <v>38.662065698818893</v>
      </c>
      <c r="M143" s="40"/>
      <c r="N143" s="40"/>
      <c r="O143" s="40"/>
      <c r="P143" s="40"/>
      <c r="Q143" s="40"/>
      <c r="R143" s="40"/>
      <c r="S143" s="40"/>
      <c r="T143" s="40"/>
      <c r="U143" s="40"/>
    </row>
    <row r="144" spans="1:21" ht="15" x14ac:dyDescent="0.35">
      <c r="A144" s="29" t="s">
        <v>1596</v>
      </c>
      <c r="B144" s="29" t="str">
        <f t="shared" si="10"/>
        <v>SW</v>
      </c>
      <c r="C144" s="30" t="s">
        <v>1211</v>
      </c>
      <c r="D144" s="30" t="s">
        <v>1211</v>
      </c>
      <c r="E144" s="30" t="s">
        <v>1211</v>
      </c>
      <c r="F144" s="30">
        <v>792</v>
      </c>
      <c r="G144" s="30">
        <v>20</v>
      </c>
      <c r="H144" s="30">
        <f>F144-G144</f>
        <v>772</v>
      </c>
      <c r="I144" s="30">
        <f t="shared" si="11"/>
        <v>2.4384000000000001</v>
      </c>
      <c r="J144" s="8">
        <f t="shared" si="12"/>
        <v>316.60104986876638</v>
      </c>
      <c r="K144" s="8">
        <f t="shared" si="13"/>
        <v>2824.6480807086609</v>
      </c>
      <c r="L144" s="8">
        <f t="shared" si="14"/>
        <v>47.077468011811014</v>
      </c>
      <c r="M144" s="30">
        <v>10.8</v>
      </c>
      <c r="N144" s="30">
        <v>6.9</v>
      </c>
      <c r="O144" s="30">
        <v>70.3</v>
      </c>
      <c r="P144" s="30">
        <v>23.8</v>
      </c>
      <c r="Q144" s="30">
        <v>56.4</v>
      </c>
      <c r="R144" s="30" t="s">
        <v>1517</v>
      </c>
      <c r="S144" s="30"/>
      <c r="T144" s="30"/>
      <c r="U144" s="30"/>
    </row>
    <row r="145" spans="1:21" ht="15" x14ac:dyDescent="0.35">
      <c r="A145" s="37" t="s">
        <v>1596</v>
      </c>
      <c r="B145" s="29" t="str">
        <f t="shared" si="10"/>
        <v>SW</v>
      </c>
      <c r="C145" s="38"/>
      <c r="D145" s="38"/>
      <c r="E145" s="38"/>
      <c r="F145" s="38"/>
      <c r="G145" s="38"/>
      <c r="H145" s="38">
        <v>771</v>
      </c>
      <c r="I145" s="30">
        <f t="shared" si="11"/>
        <v>2.4384000000000001</v>
      </c>
      <c r="J145" s="8">
        <f t="shared" si="12"/>
        <v>316.19094488188972</v>
      </c>
      <c r="K145" s="8">
        <f t="shared" si="13"/>
        <v>2820.989210137795</v>
      </c>
      <c r="L145" s="8">
        <f t="shared" si="14"/>
        <v>47.016486835629919</v>
      </c>
      <c r="M145" s="38"/>
      <c r="N145" s="38"/>
      <c r="O145" s="38"/>
      <c r="P145" s="38"/>
      <c r="Q145" s="38"/>
      <c r="R145" s="38"/>
      <c r="S145" s="38"/>
      <c r="T145" s="38"/>
      <c r="U145" s="38"/>
    </row>
    <row r="146" spans="1:21" ht="15" x14ac:dyDescent="0.35">
      <c r="A146" s="31" t="s">
        <v>1597</v>
      </c>
      <c r="B146" s="29" t="str">
        <f t="shared" si="10"/>
        <v>SW</v>
      </c>
      <c r="C146" s="46" t="s">
        <v>1211</v>
      </c>
      <c r="D146" s="46" t="s">
        <v>1211</v>
      </c>
      <c r="E146" s="46" t="s">
        <v>1211</v>
      </c>
      <c r="F146" s="32">
        <v>1104</v>
      </c>
      <c r="G146" s="32">
        <v>20</v>
      </c>
      <c r="H146" s="32">
        <f>F146-G146</f>
        <v>1084</v>
      </c>
      <c r="I146" s="30">
        <f t="shared" si="11"/>
        <v>2.4384000000000001</v>
      </c>
      <c r="J146" s="8">
        <f t="shared" si="12"/>
        <v>444.5538057742782</v>
      </c>
      <c r="K146" s="8">
        <f t="shared" si="13"/>
        <v>3966.2156988188972</v>
      </c>
      <c r="L146" s="8">
        <f t="shared" si="14"/>
        <v>66.103594980314952</v>
      </c>
      <c r="M146" s="32">
        <v>10.1</v>
      </c>
      <c r="N146" s="32">
        <v>6.9</v>
      </c>
      <c r="O146" s="32">
        <v>73.7</v>
      </c>
      <c r="P146" s="32">
        <v>22.7</v>
      </c>
      <c r="Q146" s="32">
        <v>59.6</v>
      </c>
      <c r="R146" s="32" t="s">
        <v>1517</v>
      </c>
      <c r="S146" s="32" t="s">
        <v>1518</v>
      </c>
      <c r="T146" s="32"/>
      <c r="U146" s="32"/>
    </row>
    <row r="147" spans="1:21" ht="15" x14ac:dyDescent="0.35">
      <c r="A147" s="39" t="s">
        <v>1597</v>
      </c>
      <c r="B147" s="29" t="str">
        <f t="shared" si="10"/>
        <v>SW</v>
      </c>
      <c r="C147" s="40"/>
      <c r="D147" s="40"/>
      <c r="E147" s="40"/>
      <c r="F147" s="40"/>
      <c r="G147" s="40"/>
      <c r="H147" s="40">
        <v>1078</v>
      </c>
      <c r="I147" s="30">
        <f t="shared" si="11"/>
        <v>2.4384000000000001</v>
      </c>
      <c r="J147" s="8">
        <f t="shared" si="12"/>
        <v>442.09317585301835</v>
      </c>
      <c r="K147" s="8">
        <f t="shared" si="13"/>
        <v>3944.2624753937002</v>
      </c>
      <c r="L147" s="8">
        <f t="shared" si="14"/>
        <v>65.737707923228342</v>
      </c>
      <c r="M147" s="40"/>
      <c r="N147" s="40"/>
      <c r="O147" s="40"/>
      <c r="P147" s="40"/>
      <c r="Q147" s="40"/>
      <c r="R147" s="40"/>
      <c r="S147" s="40"/>
      <c r="T147" s="40"/>
      <c r="U147" s="40"/>
    </row>
    <row r="148" spans="1:21" ht="15" x14ac:dyDescent="0.35">
      <c r="A148" s="33" t="s">
        <v>1598</v>
      </c>
      <c r="B148" s="29" t="str">
        <f t="shared" si="10"/>
        <v>SW</v>
      </c>
      <c r="C148" s="30" t="s">
        <v>1211</v>
      </c>
      <c r="D148" s="30" t="s">
        <v>1211</v>
      </c>
      <c r="E148" s="30" t="s">
        <v>1211</v>
      </c>
      <c r="F148" s="34">
        <v>592</v>
      </c>
      <c r="G148" s="34">
        <v>20</v>
      </c>
      <c r="H148" s="34">
        <f>F148-G148</f>
        <v>572</v>
      </c>
      <c r="I148" s="30">
        <f t="shared" si="11"/>
        <v>2.4384000000000001</v>
      </c>
      <c r="J148" s="8">
        <f t="shared" si="12"/>
        <v>234.5800524934383</v>
      </c>
      <c r="K148" s="8">
        <f t="shared" si="13"/>
        <v>2092.8739665354328</v>
      </c>
      <c r="L148" s="8">
        <f t="shared" si="14"/>
        <v>34.881232775590547</v>
      </c>
      <c r="M148" s="34">
        <v>13.3</v>
      </c>
      <c r="N148" s="34">
        <v>6.5</v>
      </c>
      <c r="O148" s="34">
        <v>65.900000000000006</v>
      </c>
      <c r="P148" s="34">
        <v>30.3</v>
      </c>
      <c r="Q148" s="34">
        <v>55</v>
      </c>
      <c r="R148" s="34" t="s">
        <v>1517</v>
      </c>
      <c r="S148" s="34"/>
      <c r="T148" s="34"/>
      <c r="U148" s="34"/>
    </row>
    <row r="149" spans="1:21" ht="15" x14ac:dyDescent="0.35">
      <c r="A149" s="37" t="s">
        <v>1598</v>
      </c>
      <c r="B149" s="29" t="str">
        <f t="shared" si="10"/>
        <v>SW</v>
      </c>
      <c r="C149" s="38"/>
      <c r="D149" s="38"/>
      <c r="E149" s="38"/>
      <c r="F149" s="38"/>
      <c r="G149" s="38"/>
      <c r="H149" s="38">
        <v>566</v>
      </c>
      <c r="I149" s="30">
        <f t="shared" si="11"/>
        <v>2.4384000000000001</v>
      </c>
      <c r="J149" s="8">
        <f t="shared" si="12"/>
        <v>232.11942257217848</v>
      </c>
      <c r="K149" s="8">
        <f t="shared" si="13"/>
        <v>2070.9207431102363</v>
      </c>
      <c r="L149" s="8">
        <f t="shared" si="14"/>
        <v>34.515345718503937</v>
      </c>
      <c r="M149" s="38"/>
      <c r="N149" s="38"/>
      <c r="O149" s="38"/>
      <c r="P149" s="38"/>
      <c r="Q149" s="38"/>
      <c r="R149" s="38"/>
      <c r="S149" s="38"/>
      <c r="T149" s="38"/>
      <c r="U149" s="38"/>
    </row>
    <row r="150" spans="1:21" ht="15" x14ac:dyDescent="0.35">
      <c r="A150" s="47" t="s">
        <v>1599</v>
      </c>
      <c r="B150" s="29" t="str">
        <f t="shared" si="10"/>
        <v>SW</v>
      </c>
      <c r="C150" s="46" t="s">
        <v>1211</v>
      </c>
      <c r="D150" s="46" t="s">
        <v>1211</v>
      </c>
      <c r="E150" s="46" t="s">
        <v>1211</v>
      </c>
      <c r="F150" s="46">
        <v>148</v>
      </c>
      <c r="G150" s="46">
        <v>20</v>
      </c>
      <c r="H150" s="46">
        <f>F150-G150</f>
        <v>128</v>
      </c>
      <c r="I150" s="30">
        <f t="shared" si="11"/>
        <v>2.4384000000000001</v>
      </c>
      <c r="J150" s="8">
        <f t="shared" si="12"/>
        <v>52.493438320209968</v>
      </c>
      <c r="K150" s="8">
        <f t="shared" si="13"/>
        <v>468.33543307086609</v>
      </c>
      <c r="L150" s="8">
        <f t="shared" si="14"/>
        <v>7.8055905511811012</v>
      </c>
      <c r="M150" s="46"/>
      <c r="N150" s="46"/>
      <c r="O150" s="46"/>
      <c r="P150" s="46"/>
      <c r="Q150" s="46"/>
      <c r="R150" s="46" t="s">
        <v>1600</v>
      </c>
      <c r="S150" s="46"/>
      <c r="T150" s="46"/>
      <c r="U150" s="46"/>
    </row>
    <row r="151" spans="1:21" ht="15" x14ac:dyDescent="0.35">
      <c r="A151" s="37" t="s">
        <v>1599</v>
      </c>
      <c r="B151" s="29" t="str">
        <f t="shared" si="10"/>
        <v>SW</v>
      </c>
      <c r="C151" s="38"/>
      <c r="D151" s="38"/>
      <c r="E151" s="38"/>
      <c r="F151" s="38"/>
      <c r="G151" s="38"/>
      <c r="H151" s="38">
        <v>126</v>
      </c>
      <c r="I151" s="30">
        <f t="shared" si="11"/>
        <v>2.4384000000000001</v>
      </c>
      <c r="J151" s="8">
        <f t="shared" si="12"/>
        <v>51.673228346456689</v>
      </c>
      <c r="K151" s="8">
        <f t="shared" si="13"/>
        <v>461.01769192913383</v>
      </c>
      <c r="L151" s="8">
        <f t="shared" si="14"/>
        <v>7.683628198818897</v>
      </c>
      <c r="M151" s="38"/>
      <c r="N151" s="38"/>
      <c r="O151" s="38"/>
      <c r="P151" s="38"/>
      <c r="Q151" s="38"/>
      <c r="R151" s="38"/>
      <c r="S151" s="38"/>
      <c r="T151" s="38"/>
      <c r="U151" s="38"/>
    </row>
    <row r="152" spans="1:21" ht="15" x14ac:dyDescent="0.35">
      <c r="A152" s="33" t="s">
        <v>1601</v>
      </c>
      <c r="B152" s="29" t="str">
        <f t="shared" si="10"/>
        <v>SW</v>
      </c>
      <c r="C152" s="30" t="s">
        <v>1211</v>
      </c>
      <c r="D152" s="30" t="s">
        <v>1211</v>
      </c>
      <c r="E152" s="30" t="s">
        <v>1211</v>
      </c>
      <c r="F152" s="34">
        <v>719</v>
      </c>
      <c r="G152" s="34">
        <v>20</v>
      </c>
      <c r="H152" s="34">
        <f>F152-G152</f>
        <v>699</v>
      </c>
      <c r="I152" s="30">
        <f t="shared" si="11"/>
        <v>2.4384000000000001</v>
      </c>
      <c r="J152" s="8">
        <f t="shared" si="12"/>
        <v>286.66338582677162</v>
      </c>
      <c r="K152" s="8">
        <f t="shared" si="13"/>
        <v>2557.5505290354326</v>
      </c>
      <c r="L152" s="8">
        <f t="shared" si="14"/>
        <v>42.625842150590543</v>
      </c>
      <c r="M152" s="34">
        <v>9.1999999999999993</v>
      </c>
      <c r="N152" s="34">
        <v>7.1</v>
      </c>
      <c r="O152" s="34">
        <v>74.5</v>
      </c>
      <c r="P152" s="34">
        <v>21.4</v>
      </c>
      <c r="Q152" s="34">
        <v>59.9</v>
      </c>
      <c r="R152" s="34"/>
      <c r="S152" s="34" t="s">
        <v>1518</v>
      </c>
      <c r="T152" s="34"/>
      <c r="U152" s="34"/>
    </row>
    <row r="153" spans="1:21" ht="15" x14ac:dyDescent="0.35">
      <c r="A153" s="39" t="s">
        <v>1601</v>
      </c>
      <c r="B153" s="29" t="str">
        <f t="shared" si="10"/>
        <v>SW</v>
      </c>
      <c r="C153" s="40"/>
      <c r="D153" s="40"/>
      <c r="E153" s="40"/>
      <c r="F153" s="40"/>
      <c r="G153" s="40"/>
      <c r="H153" s="40">
        <v>707</v>
      </c>
      <c r="I153" s="30">
        <f t="shared" si="11"/>
        <v>2.4384000000000001</v>
      </c>
      <c r="J153" s="8">
        <f t="shared" si="12"/>
        <v>289.94422572178479</v>
      </c>
      <c r="K153" s="8">
        <f t="shared" si="13"/>
        <v>2586.8214936023624</v>
      </c>
      <c r="L153" s="8">
        <f t="shared" si="14"/>
        <v>43.113691560039371</v>
      </c>
      <c r="M153" s="40"/>
      <c r="N153" s="40"/>
      <c r="O153" s="40"/>
      <c r="P153" s="40"/>
      <c r="Q153" s="40"/>
      <c r="R153" s="40"/>
      <c r="S153" s="40"/>
      <c r="T153" s="40"/>
      <c r="U153" s="40"/>
    </row>
    <row r="154" spans="1:21" ht="15" x14ac:dyDescent="0.35">
      <c r="A154" s="31" t="s">
        <v>1602</v>
      </c>
      <c r="B154" s="29" t="str">
        <f t="shared" si="10"/>
        <v>SW</v>
      </c>
      <c r="C154" s="32" t="s">
        <v>1211</v>
      </c>
      <c r="D154" s="32" t="s">
        <v>1211</v>
      </c>
      <c r="E154" s="32" t="s">
        <v>1211</v>
      </c>
      <c r="F154" s="32">
        <v>814</v>
      </c>
      <c r="G154" s="32">
        <v>20</v>
      </c>
      <c r="H154" s="32">
        <f>F154-G154</f>
        <v>794</v>
      </c>
      <c r="I154" s="30">
        <f t="shared" si="11"/>
        <v>2.4384000000000001</v>
      </c>
      <c r="J154" s="8">
        <f t="shared" si="12"/>
        <v>325.62335958005247</v>
      </c>
      <c r="K154" s="8">
        <f t="shared" si="13"/>
        <v>2905.1432332677164</v>
      </c>
      <c r="L154" s="8">
        <f t="shared" si="14"/>
        <v>48.419053887795272</v>
      </c>
      <c r="M154" s="32">
        <v>11.5</v>
      </c>
      <c r="N154" s="32">
        <v>6.8</v>
      </c>
      <c r="O154" s="32">
        <v>71.400000000000006</v>
      </c>
      <c r="P154" s="32">
        <v>24.9</v>
      </c>
      <c r="Q154" s="32">
        <v>56.8</v>
      </c>
      <c r="R154" s="32" t="s">
        <v>1517</v>
      </c>
      <c r="S154" s="32"/>
      <c r="T154" s="32"/>
      <c r="U154" s="32"/>
    </row>
    <row r="155" spans="1:21" ht="15" x14ac:dyDescent="0.35">
      <c r="A155" s="37" t="s">
        <v>1602</v>
      </c>
      <c r="B155" s="29" t="str">
        <f t="shared" si="10"/>
        <v>SW</v>
      </c>
      <c r="C155" s="38"/>
      <c r="D155" s="38"/>
      <c r="E155" s="38"/>
      <c r="F155" s="38"/>
      <c r="G155" s="38"/>
      <c r="H155" s="38">
        <v>791</v>
      </c>
      <c r="I155" s="30">
        <f t="shared" si="11"/>
        <v>2.4384000000000001</v>
      </c>
      <c r="J155" s="8">
        <f t="shared" si="12"/>
        <v>324.39304461942254</v>
      </c>
      <c r="K155" s="8">
        <f t="shared" si="13"/>
        <v>2894.1666215551177</v>
      </c>
      <c r="L155" s="8">
        <f t="shared" si="14"/>
        <v>48.23611035925196</v>
      </c>
      <c r="M155" s="38"/>
      <c r="N155" s="38"/>
      <c r="O155" s="38"/>
      <c r="P155" s="38"/>
      <c r="Q155" s="38"/>
      <c r="R155" s="38"/>
      <c r="S155" s="38"/>
      <c r="T155" s="38"/>
      <c r="U155" s="38"/>
    </row>
    <row r="156" spans="1:21" ht="15" x14ac:dyDescent="0.35">
      <c r="A156" s="29" t="s">
        <v>1603</v>
      </c>
      <c r="B156" s="29" t="str">
        <f t="shared" si="10"/>
        <v>SW</v>
      </c>
      <c r="C156" s="30" t="s">
        <v>1211</v>
      </c>
      <c r="D156" s="30" t="s">
        <v>1211</v>
      </c>
      <c r="E156" s="30" t="s">
        <v>1211</v>
      </c>
      <c r="F156" s="30">
        <v>871</v>
      </c>
      <c r="G156" s="30">
        <v>20</v>
      </c>
      <c r="H156" s="30">
        <f>F156-G156</f>
        <v>851</v>
      </c>
      <c r="I156" s="30">
        <f t="shared" si="11"/>
        <v>2.4384000000000001</v>
      </c>
      <c r="J156" s="8">
        <f t="shared" si="12"/>
        <v>348.999343832021</v>
      </c>
      <c r="K156" s="8">
        <f t="shared" si="13"/>
        <v>3113.6988558070866</v>
      </c>
      <c r="L156" s="8">
        <f t="shared" si="14"/>
        <v>51.894980930118109</v>
      </c>
      <c r="M156" s="30">
        <v>8.8000000000000007</v>
      </c>
      <c r="N156" s="30">
        <v>6.7</v>
      </c>
      <c r="O156" s="30">
        <v>75.400000000000006</v>
      </c>
      <c r="P156" s="30">
        <v>20.2</v>
      </c>
      <c r="Q156" s="30">
        <v>60.3</v>
      </c>
      <c r="R156" s="30" t="s">
        <v>1517</v>
      </c>
      <c r="S156" s="30" t="s">
        <v>1518</v>
      </c>
      <c r="T156" s="30" t="s">
        <v>1570</v>
      </c>
      <c r="U156" s="30"/>
    </row>
    <row r="157" spans="1:21" ht="15" x14ac:dyDescent="0.35">
      <c r="A157" s="39" t="s">
        <v>1603</v>
      </c>
      <c r="B157" s="29" t="str">
        <f t="shared" si="10"/>
        <v>SW</v>
      </c>
      <c r="C157" s="40"/>
      <c r="D157" s="40"/>
      <c r="E157" s="40"/>
      <c r="F157" s="40"/>
      <c r="G157" s="40"/>
      <c r="H157" s="40">
        <v>850</v>
      </c>
      <c r="I157" s="30">
        <f t="shared" si="11"/>
        <v>2.4384000000000001</v>
      </c>
      <c r="J157" s="8">
        <f t="shared" si="12"/>
        <v>348.58923884514434</v>
      </c>
      <c r="K157" s="8">
        <f t="shared" si="13"/>
        <v>3110.0399852362202</v>
      </c>
      <c r="L157" s="8">
        <f t="shared" si="14"/>
        <v>51.833999753937</v>
      </c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1:21" ht="15" x14ac:dyDescent="0.35">
      <c r="A158" s="31" t="s">
        <v>1604</v>
      </c>
      <c r="B158" s="29" t="str">
        <f t="shared" si="10"/>
        <v>SW</v>
      </c>
      <c r="C158" s="46" t="s">
        <v>1211</v>
      </c>
      <c r="D158" s="46" t="s">
        <v>1211</v>
      </c>
      <c r="E158" s="46" t="s">
        <v>1211</v>
      </c>
      <c r="F158" s="32">
        <v>550</v>
      </c>
      <c r="G158" s="32">
        <v>20</v>
      </c>
      <c r="H158" s="32">
        <f>F158-G158</f>
        <v>530</v>
      </c>
      <c r="I158" s="30">
        <f t="shared" si="11"/>
        <v>2.4384000000000001</v>
      </c>
      <c r="J158" s="8">
        <f t="shared" si="12"/>
        <v>217.3556430446194</v>
      </c>
      <c r="K158" s="8">
        <f t="shared" si="13"/>
        <v>1939.2014025590549</v>
      </c>
      <c r="L158" s="8">
        <f t="shared" si="14"/>
        <v>32.320023375984249</v>
      </c>
      <c r="M158" s="32">
        <v>9</v>
      </c>
      <c r="N158" s="32">
        <v>7.4</v>
      </c>
      <c r="O158" s="32">
        <v>76.8</v>
      </c>
      <c r="P158" s="32">
        <v>20.8</v>
      </c>
      <c r="Q158" s="32">
        <v>59.9</v>
      </c>
      <c r="R158" s="32"/>
      <c r="S158" s="32" t="s">
        <v>1518</v>
      </c>
      <c r="T158" s="32"/>
      <c r="U158" s="32"/>
    </row>
    <row r="159" spans="1:21" ht="15" x14ac:dyDescent="0.35">
      <c r="A159" s="39" t="s">
        <v>1604</v>
      </c>
      <c r="B159" s="29" t="str">
        <f t="shared" si="10"/>
        <v>SW</v>
      </c>
      <c r="C159" s="40"/>
      <c r="D159" s="40"/>
      <c r="E159" s="40"/>
      <c r="F159" s="40"/>
      <c r="G159" s="40"/>
      <c r="H159" s="40">
        <v>530</v>
      </c>
      <c r="I159" s="30">
        <f t="shared" si="11"/>
        <v>2.4384000000000001</v>
      </c>
      <c r="J159" s="8">
        <f t="shared" si="12"/>
        <v>217.3556430446194</v>
      </c>
      <c r="K159" s="8">
        <f t="shared" si="13"/>
        <v>1939.2014025590549</v>
      </c>
      <c r="L159" s="8">
        <f t="shared" si="14"/>
        <v>32.320023375984249</v>
      </c>
      <c r="M159" s="40"/>
      <c r="N159" s="40"/>
      <c r="O159" s="40"/>
      <c r="P159" s="40"/>
      <c r="Q159" s="40"/>
      <c r="R159" s="40"/>
      <c r="S159" s="40"/>
      <c r="T159" s="40"/>
      <c r="U159" s="40"/>
    </row>
    <row r="160" spans="1:21" ht="15" x14ac:dyDescent="0.35">
      <c r="A160" s="33" t="s">
        <v>1605</v>
      </c>
      <c r="B160" s="29" t="str">
        <f t="shared" si="10"/>
        <v>SW</v>
      </c>
      <c r="C160" s="34" t="s">
        <v>1211</v>
      </c>
      <c r="D160" s="34" t="s">
        <v>1211</v>
      </c>
      <c r="E160" s="34" t="s">
        <v>1211</v>
      </c>
      <c r="F160" s="34">
        <v>558</v>
      </c>
      <c r="G160" s="34">
        <v>20</v>
      </c>
      <c r="H160" s="34">
        <f>F160-G160</f>
        <v>538</v>
      </c>
      <c r="I160" s="30">
        <f t="shared" si="11"/>
        <v>2.4384000000000001</v>
      </c>
      <c r="J160" s="8">
        <f t="shared" si="12"/>
        <v>220.63648293963254</v>
      </c>
      <c r="K160" s="8">
        <f t="shared" si="13"/>
        <v>1968.4723671259842</v>
      </c>
      <c r="L160" s="8">
        <f t="shared" si="14"/>
        <v>32.807872785433069</v>
      </c>
      <c r="M160" s="34">
        <v>11.1</v>
      </c>
      <c r="N160" s="34">
        <v>6.8</v>
      </c>
      <c r="O160" s="34">
        <v>70.900000000000006</v>
      </c>
      <c r="P160" s="34">
        <v>23.9</v>
      </c>
      <c r="Q160" s="34">
        <v>54.9</v>
      </c>
      <c r="R160" s="34" t="s">
        <v>1517</v>
      </c>
      <c r="S160" s="34"/>
      <c r="T160" s="34"/>
      <c r="U160" s="34"/>
    </row>
    <row r="161" spans="1:21" ht="15" x14ac:dyDescent="0.35">
      <c r="A161" s="37" t="s">
        <v>1605</v>
      </c>
      <c r="B161" s="29" t="str">
        <f t="shared" si="10"/>
        <v>SW</v>
      </c>
      <c r="C161" s="38"/>
      <c r="D161" s="38"/>
      <c r="E161" s="38"/>
      <c r="F161" s="38"/>
      <c r="G161" s="38"/>
      <c r="H161" s="38">
        <v>535</v>
      </c>
      <c r="I161" s="30">
        <f t="shared" si="11"/>
        <v>2.4384000000000001</v>
      </c>
      <c r="J161" s="8">
        <f t="shared" si="12"/>
        <v>219.40616797900262</v>
      </c>
      <c r="K161" s="8">
        <f t="shared" si="13"/>
        <v>1957.4957554133857</v>
      </c>
      <c r="L161" s="8">
        <f t="shared" si="14"/>
        <v>32.624929256889764</v>
      </c>
      <c r="M161" s="38"/>
      <c r="N161" s="38"/>
      <c r="O161" s="38"/>
      <c r="P161" s="38"/>
      <c r="Q161" s="38"/>
      <c r="R161" s="38"/>
      <c r="S161" s="38"/>
      <c r="T161" s="38"/>
      <c r="U161" s="38"/>
    </row>
    <row r="162" spans="1:21" ht="15" x14ac:dyDescent="0.35">
      <c r="A162" s="35" t="s">
        <v>1606</v>
      </c>
      <c r="B162" s="29" t="str">
        <f t="shared" si="10"/>
        <v>SW</v>
      </c>
      <c r="C162" s="36"/>
      <c r="D162" s="36"/>
      <c r="E162" s="36"/>
      <c r="F162" s="36"/>
      <c r="G162" s="36"/>
      <c r="H162" s="36" t="s">
        <v>1409</v>
      </c>
      <c r="I162" s="30">
        <f t="shared" si="11"/>
        <v>2.4384000000000001</v>
      </c>
      <c r="J162" s="8" t="str">
        <f t="shared" si="12"/>
        <v/>
      </c>
      <c r="K162" s="8" t="str">
        <f t="shared" si="13"/>
        <v/>
      </c>
      <c r="L162" s="8" t="str">
        <f t="shared" si="14"/>
        <v/>
      </c>
      <c r="M162" s="36"/>
      <c r="N162" s="36"/>
      <c r="O162" s="36"/>
      <c r="P162" s="36"/>
      <c r="Q162" s="36"/>
      <c r="R162" s="36"/>
      <c r="S162" s="36"/>
      <c r="T162" s="36"/>
      <c r="U162" s="36"/>
    </row>
    <row r="163" spans="1:21" ht="15" x14ac:dyDescent="0.35">
      <c r="A163" s="31" t="s">
        <v>1607</v>
      </c>
      <c r="B163" s="29" t="str">
        <f t="shared" si="10"/>
        <v>SW</v>
      </c>
      <c r="C163" s="32" t="s">
        <v>1211</v>
      </c>
      <c r="D163" s="32" t="s">
        <v>1211</v>
      </c>
      <c r="E163" s="32" t="s">
        <v>1211</v>
      </c>
      <c r="F163" s="32">
        <v>453</v>
      </c>
      <c r="G163" s="32">
        <v>20</v>
      </c>
      <c r="H163" s="32">
        <f>F163-G163</f>
        <v>433</v>
      </c>
      <c r="I163" s="30">
        <f t="shared" si="11"/>
        <v>2.4384000000000001</v>
      </c>
      <c r="J163" s="8">
        <f t="shared" si="12"/>
        <v>177.57545931758528</v>
      </c>
      <c r="K163" s="8">
        <f t="shared" si="13"/>
        <v>1584.2909571850391</v>
      </c>
      <c r="L163" s="8">
        <f t="shared" si="14"/>
        <v>26.404849286417321</v>
      </c>
      <c r="M163" s="32">
        <v>11.8</v>
      </c>
      <c r="N163" s="32">
        <v>6.9</v>
      </c>
      <c r="O163" s="32">
        <v>68.900000000000006</v>
      </c>
      <c r="P163" s="32">
        <v>26.1</v>
      </c>
      <c r="Q163" s="32">
        <v>54.3</v>
      </c>
      <c r="R163" s="32" t="s">
        <v>1517</v>
      </c>
      <c r="S163" s="32"/>
      <c r="T163" s="32"/>
      <c r="U163" s="32"/>
    </row>
    <row r="164" spans="1:21" ht="15" x14ac:dyDescent="0.35">
      <c r="A164" s="37" t="s">
        <v>1607</v>
      </c>
      <c r="B164" s="29" t="str">
        <f t="shared" si="10"/>
        <v>SW</v>
      </c>
      <c r="C164" s="45"/>
      <c r="D164" s="45"/>
      <c r="E164" s="45"/>
      <c r="F164" s="38"/>
      <c r="G164" s="38"/>
      <c r="H164" s="38">
        <v>432</v>
      </c>
      <c r="I164" s="30">
        <f t="shared" si="11"/>
        <v>2.4384000000000001</v>
      </c>
      <c r="J164" s="8">
        <f t="shared" si="12"/>
        <v>177.16535433070865</v>
      </c>
      <c r="K164" s="8">
        <f t="shared" si="13"/>
        <v>1580.632086614173</v>
      </c>
      <c r="L164" s="8">
        <f t="shared" si="14"/>
        <v>26.343868110236215</v>
      </c>
      <c r="M164" s="38"/>
      <c r="N164" s="38"/>
      <c r="O164" s="38"/>
      <c r="P164" s="38"/>
      <c r="Q164" s="38"/>
      <c r="R164" s="38"/>
      <c r="S164" s="38"/>
      <c r="T164" s="38"/>
      <c r="U164" s="38"/>
    </row>
    <row r="165" spans="1:21" ht="15" x14ac:dyDescent="0.35">
      <c r="A165" s="33" t="s">
        <v>1608</v>
      </c>
      <c r="B165" s="29" t="str">
        <f t="shared" si="10"/>
        <v>SW</v>
      </c>
      <c r="C165" s="34" t="s">
        <v>1211</v>
      </c>
      <c r="D165" s="34" t="s">
        <v>1211</v>
      </c>
      <c r="E165" s="34" t="s">
        <v>1211</v>
      </c>
      <c r="F165" s="34">
        <v>856</v>
      </c>
      <c r="G165" s="34">
        <v>20</v>
      </c>
      <c r="H165" s="34">
        <f>F165-G165</f>
        <v>836</v>
      </c>
      <c r="I165" s="30">
        <f t="shared" si="11"/>
        <v>2.4384000000000001</v>
      </c>
      <c r="J165" s="8">
        <f t="shared" si="12"/>
        <v>342.84776902887137</v>
      </c>
      <c r="K165" s="8">
        <f t="shared" si="13"/>
        <v>3058.815797244094</v>
      </c>
      <c r="L165" s="8">
        <f t="shared" si="14"/>
        <v>50.98026328740157</v>
      </c>
      <c r="M165" s="34">
        <v>10.6</v>
      </c>
      <c r="N165" s="34">
        <v>6.7</v>
      </c>
      <c r="O165" s="34">
        <v>72.7</v>
      </c>
      <c r="P165" s="34">
        <v>23.5</v>
      </c>
      <c r="Q165" s="34">
        <v>56.5</v>
      </c>
      <c r="R165" s="34" t="s">
        <v>1517</v>
      </c>
      <c r="S165" s="34" t="s">
        <v>1518</v>
      </c>
      <c r="T165" s="34"/>
      <c r="U165" s="34"/>
    </row>
    <row r="166" spans="1:21" ht="15" x14ac:dyDescent="0.35">
      <c r="A166" s="39" t="s">
        <v>1608</v>
      </c>
      <c r="B166" s="29" t="str">
        <f t="shared" si="10"/>
        <v>SW</v>
      </c>
      <c r="C166" s="40"/>
      <c r="D166" s="40"/>
      <c r="E166" s="40"/>
      <c r="F166" s="40"/>
      <c r="G166" s="40"/>
      <c r="H166" s="40">
        <v>830</v>
      </c>
      <c r="I166" s="30">
        <f t="shared" si="11"/>
        <v>2.4384000000000001</v>
      </c>
      <c r="J166" s="8">
        <f t="shared" si="12"/>
        <v>340.38713910761152</v>
      </c>
      <c r="K166" s="8">
        <f t="shared" si="13"/>
        <v>3036.8625738188971</v>
      </c>
      <c r="L166" s="8">
        <f t="shared" si="14"/>
        <v>50.614376230314953</v>
      </c>
      <c r="M166" s="40"/>
      <c r="N166" s="40"/>
      <c r="O166" s="40"/>
      <c r="P166" s="40"/>
      <c r="Q166" s="40"/>
      <c r="R166" s="40"/>
      <c r="S166" s="40"/>
      <c r="T166" s="40"/>
      <c r="U166" s="40"/>
    </row>
    <row r="167" spans="1:21" ht="15" x14ac:dyDescent="0.35">
      <c r="A167" s="31" t="s">
        <v>1609</v>
      </c>
      <c r="B167" s="29" t="str">
        <f t="shared" si="10"/>
        <v>SW</v>
      </c>
      <c r="C167" s="32" t="s">
        <v>1211</v>
      </c>
      <c r="D167" s="32" t="s">
        <v>1211</v>
      </c>
      <c r="E167" s="32" t="s">
        <v>1211</v>
      </c>
      <c r="F167" s="32">
        <v>492</v>
      </c>
      <c r="G167" s="32">
        <v>25</v>
      </c>
      <c r="H167" s="32">
        <f>F167-G167</f>
        <v>467</v>
      </c>
      <c r="I167" s="30">
        <f t="shared" si="11"/>
        <v>2.4384000000000001</v>
      </c>
      <c r="J167" s="8">
        <f t="shared" si="12"/>
        <v>191.51902887139107</v>
      </c>
      <c r="K167" s="8">
        <f t="shared" si="13"/>
        <v>1708.692556594488</v>
      </c>
      <c r="L167" s="8">
        <f t="shared" si="14"/>
        <v>28.478209276574798</v>
      </c>
      <c r="M167" s="32">
        <v>8.1</v>
      </c>
      <c r="N167" s="32">
        <v>6.6</v>
      </c>
      <c r="O167" s="32">
        <v>75.400000000000006</v>
      </c>
      <c r="P167" s="32">
        <v>19.100000000000001</v>
      </c>
      <c r="Q167" s="32">
        <v>58.4</v>
      </c>
      <c r="R167" s="32" t="s">
        <v>1517</v>
      </c>
      <c r="S167" s="32" t="s">
        <v>1518</v>
      </c>
      <c r="T167" s="32" t="s">
        <v>1570</v>
      </c>
      <c r="U167" s="32"/>
    </row>
    <row r="168" spans="1:21" ht="15" x14ac:dyDescent="0.35">
      <c r="A168" s="44" t="s">
        <v>1609</v>
      </c>
      <c r="B168" s="29" t="str">
        <f t="shared" si="10"/>
        <v>SW</v>
      </c>
      <c r="C168" s="45"/>
      <c r="D168" s="45"/>
      <c r="E168" s="45"/>
      <c r="F168" s="45"/>
      <c r="G168" s="45"/>
      <c r="H168" s="45">
        <v>464</v>
      </c>
      <c r="I168" s="30">
        <f t="shared" si="11"/>
        <v>2.4384000000000001</v>
      </c>
      <c r="J168" s="8">
        <f t="shared" si="12"/>
        <v>190.28871391076115</v>
      </c>
      <c r="K168" s="8">
        <f t="shared" si="13"/>
        <v>1697.7159448818895</v>
      </c>
      <c r="L168" s="8">
        <f t="shared" si="14"/>
        <v>28.295265748031493</v>
      </c>
      <c r="M168" s="45"/>
      <c r="N168" s="45"/>
      <c r="O168" s="45"/>
      <c r="P168" s="45"/>
      <c r="Q168" s="45"/>
      <c r="R168" s="45"/>
      <c r="S168" s="45"/>
      <c r="T168" s="45"/>
      <c r="U168" s="45"/>
    </row>
    <row r="169" spans="1:21" ht="15" x14ac:dyDescent="0.35">
      <c r="A169" s="33" t="s">
        <v>1610</v>
      </c>
      <c r="B169" s="29" t="str">
        <f t="shared" si="10"/>
        <v>SW</v>
      </c>
      <c r="C169" s="34"/>
      <c r="D169" s="34"/>
      <c r="E169" s="34">
        <v>1366</v>
      </c>
      <c r="F169" s="34">
        <v>566</v>
      </c>
      <c r="G169" s="34">
        <v>20</v>
      </c>
      <c r="H169" s="34">
        <f>F169-G169</f>
        <v>546</v>
      </c>
      <c r="I169" s="30">
        <f t="shared" si="11"/>
        <v>2.4384000000000001</v>
      </c>
      <c r="J169" s="8">
        <f t="shared" si="12"/>
        <v>223.91732283464566</v>
      </c>
      <c r="K169" s="8">
        <f t="shared" si="13"/>
        <v>1997.7433316929132</v>
      </c>
      <c r="L169" s="8">
        <f t="shared" si="14"/>
        <v>33.29572219488189</v>
      </c>
      <c r="M169" s="34">
        <v>11.8</v>
      </c>
      <c r="N169" s="34">
        <v>7.4</v>
      </c>
      <c r="O169" s="34">
        <v>68.2</v>
      </c>
      <c r="P169" s="34">
        <v>27.8</v>
      </c>
      <c r="Q169" s="34">
        <v>55.5</v>
      </c>
      <c r="R169" s="34"/>
      <c r="S169" s="34"/>
      <c r="T169" s="34"/>
      <c r="U169" s="34"/>
    </row>
    <row r="170" spans="1:21" ht="15" x14ac:dyDescent="0.35">
      <c r="A170" s="39" t="s">
        <v>1610</v>
      </c>
      <c r="B170" s="29" t="str">
        <f t="shared" si="10"/>
        <v>SW</v>
      </c>
      <c r="C170" s="40"/>
      <c r="D170" s="40"/>
      <c r="E170" s="40">
        <v>1366</v>
      </c>
      <c r="F170" s="40"/>
      <c r="G170" s="40"/>
      <c r="H170" s="40">
        <v>545</v>
      </c>
      <c r="I170" s="30">
        <f t="shared" si="11"/>
        <v>2.4384000000000001</v>
      </c>
      <c r="J170" s="8">
        <f t="shared" si="12"/>
        <v>223.50721784776903</v>
      </c>
      <c r="K170" s="8">
        <f t="shared" si="13"/>
        <v>1994.0844611220471</v>
      </c>
      <c r="L170" s="8">
        <f t="shared" si="14"/>
        <v>33.234741018700781</v>
      </c>
      <c r="M170" s="40"/>
      <c r="N170" s="40"/>
      <c r="O170" s="40"/>
      <c r="P170" s="40"/>
      <c r="Q170" s="40"/>
      <c r="R170" s="40"/>
      <c r="S170" s="40"/>
      <c r="T170" s="40"/>
      <c r="U170" s="40"/>
    </row>
    <row r="171" spans="1:21" ht="15" x14ac:dyDescent="0.35">
      <c r="A171" s="31" t="s">
        <v>1611</v>
      </c>
      <c r="B171" s="29" t="str">
        <f t="shared" si="10"/>
        <v>SW</v>
      </c>
      <c r="C171" s="32" t="s">
        <v>1211</v>
      </c>
      <c r="D171" s="32" t="s">
        <v>1211</v>
      </c>
      <c r="E171" s="32" t="s">
        <v>1211</v>
      </c>
      <c r="F171" s="32">
        <v>1073</v>
      </c>
      <c r="G171" s="32">
        <v>20</v>
      </c>
      <c r="H171" s="32">
        <f>F171-G171</f>
        <v>1053</v>
      </c>
      <c r="I171" s="30">
        <f t="shared" si="11"/>
        <v>2.4384000000000001</v>
      </c>
      <c r="J171" s="8">
        <f t="shared" si="12"/>
        <v>431.84055118110234</v>
      </c>
      <c r="K171" s="8">
        <f t="shared" si="13"/>
        <v>3852.790711122047</v>
      </c>
      <c r="L171" s="8">
        <f t="shared" si="14"/>
        <v>64.213178518700786</v>
      </c>
      <c r="M171" s="32">
        <v>10</v>
      </c>
      <c r="N171" s="32">
        <v>7</v>
      </c>
      <c r="O171" s="32">
        <v>75.7</v>
      </c>
      <c r="P171" s="32">
        <v>23</v>
      </c>
      <c r="Q171" s="32">
        <v>61.2</v>
      </c>
      <c r="R171" s="32" t="s">
        <v>1517</v>
      </c>
      <c r="S171" s="32" t="s">
        <v>1518</v>
      </c>
      <c r="T171" s="32"/>
      <c r="U171" s="32"/>
    </row>
    <row r="172" spans="1:21" ht="15" x14ac:dyDescent="0.35">
      <c r="A172" s="37" t="s">
        <v>1611</v>
      </c>
      <c r="B172" s="29" t="str">
        <f t="shared" si="10"/>
        <v>SW</v>
      </c>
      <c r="C172" s="45"/>
      <c r="D172" s="45"/>
      <c r="E172" s="45"/>
      <c r="F172" s="38"/>
      <c r="G172" s="38"/>
      <c r="H172" s="38">
        <v>1048</v>
      </c>
      <c r="I172" s="30">
        <f t="shared" si="11"/>
        <v>2.4384000000000001</v>
      </c>
      <c r="J172" s="8">
        <f t="shared" si="12"/>
        <v>429.79002624671915</v>
      </c>
      <c r="K172" s="8">
        <f t="shared" si="13"/>
        <v>3834.4963582677165</v>
      </c>
      <c r="L172" s="8">
        <f t="shared" si="14"/>
        <v>63.908272637795271</v>
      </c>
      <c r="M172" s="38"/>
      <c r="N172" s="38"/>
      <c r="O172" s="38"/>
      <c r="P172" s="38"/>
      <c r="Q172" s="38"/>
      <c r="R172" s="38"/>
      <c r="S172" s="38"/>
      <c r="T172" s="38"/>
      <c r="U172" s="38"/>
    </row>
    <row r="173" spans="1:21" ht="15" x14ac:dyDescent="0.35">
      <c r="A173" s="33" t="s">
        <v>1612</v>
      </c>
      <c r="B173" s="29" t="str">
        <f t="shared" si="10"/>
        <v>SW</v>
      </c>
      <c r="C173" s="34" t="s">
        <v>1211</v>
      </c>
      <c r="D173" s="34" t="s">
        <v>1211</v>
      </c>
      <c r="E173" s="34" t="s">
        <v>1211</v>
      </c>
      <c r="F173" s="34">
        <v>898</v>
      </c>
      <c r="G173" s="34">
        <v>25</v>
      </c>
      <c r="H173" s="34">
        <f>F173-G173</f>
        <v>873</v>
      </c>
      <c r="I173" s="30">
        <f t="shared" si="11"/>
        <v>2.4384000000000001</v>
      </c>
      <c r="J173" s="8">
        <f t="shared" si="12"/>
        <v>358.02165354330708</v>
      </c>
      <c r="K173" s="8">
        <f t="shared" si="13"/>
        <v>3194.1940083661416</v>
      </c>
      <c r="L173" s="8">
        <f t="shared" si="14"/>
        <v>53.23656680610236</v>
      </c>
      <c r="M173" s="34">
        <v>10</v>
      </c>
      <c r="N173" s="34">
        <v>6.6</v>
      </c>
      <c r="O173" s="34">
        <v>74.8</v>
      </c>
      <c r="P173" s="34">
        <v>22</v>
      </c>
      <c r="Q173" s="34">
        <v>58.8</v>
      </c>
      <c r="R173" s="34" t="s">
        <v>1517</v>
      </c>
      <c r="S173" s="34" t="s">
        <v>1518</v>
      </c>
      <c r="T173" s="34" t="s">
        <v>1570</v>
      </c>
      <c r="U173" s="34"/>
    </row>
    <row r="174" spans="1:21" ht="15" x14ac:dyDescent="0.35">
      <c r="A174" s="35" t="s">
        <v>1612</v>
      </c>
      <c r="B174" s="29" t="str">
        <f t="shared" si="10"/>
        <v>SW</v>
      </c>
      <c r="C174" s="36"/>
      <c r="D174" s="36"/>
      <c r="E174" s="36"/>
      <c r="F174" s="36"/>
      <c r="G174" s="36"/>
      <c r="H174" s="36">
        <v>873</v>
      </c>
      <c r="I174" s="30">
        <f t="shared" si="11"/>
        <v>2.4384000000000001</v>
      </c>
      <c r="J174" s="8">
        <f t="shared" si="12"/>
        <v>358.02165354330708</v>
      </c>
      <c r="K174" s="8">
        <f t="shared" si="13"/>
        <v>3194.1940083661416</v>
      </c>
      <c r="L174" s="8">
        <f t="shared" si="14"/>
        <v>53.23656680610236</v>
      </c>
      <c r="M174" s="36"/>
      <c r="N174" s="36"/>
      <c r="O174" s="36"/>
      <c r="P174" s="36"/>
      <c r="Q174" s="36"/>
      <c r="R174" s="36"/>
      <c r="S174" s="36"/>
      <c r="T174" s="36"/>
      <c r="U174" s="36"/>
    </row>
    <row r="175" spans="1:21" ht="15" x14ac:dyDescent="0.35">
      <c r="A175" s="31" t="s">
        <v>1613</v>
      </c>
      <c r="B175" s="29" t="str">
        <f t="shared" si="10"/>
        <v>SW</v>
      </c>
      <c r="C175" s="32" t="s">
        <v>1211</v>
      </c>
      <c r="D175" s="32" t="s">
        <v>1211</v>
      </c>
      <c r="E175" s="32" t="s">
        <v>1211</v>
      </c>
      <c r="F175" s="32">
        <v>851</v>
      </c>
      <c r="G175" s="32">
        <v>24</v>
      </c>
      <c r="H175" s="32">
        <f>F175-G175</f>
        <v>827</v>
      </c>
      <c r="I175" s="30">
        <f t="shared" si="11"/>
        <v>2.4384000000000001</v>
      </c>
      <c r="J175" s="8">
        <f t="shared" si="12"/>
        <v>339.15682414698159</v>
      </c>
      <c r="K175" s="8">
        <f t="shared" si="13"/>
        <v>3025.8859621062988</v>
      </c>
      <c r="L175" s="8">
        <f t="shared" si="14"/>
        <v>50.431432701771648</v>
      </c>
      <c r="M175" s="32">
        <v>11.6</v>
      </c>
      <c r="N175" s="32">
        <v>6.9</v>
      </c>
      <c r="O175" s="32">
        <v>73.5</v>
      </c>
      <c r="P175" s="32">
        <v>27.2</v>
      </c>
      <c r="Q175" s="32">
        <v>57.7</v>
      </c>
      <c r="R175" s="32" t="s">
        <v>1517</v>
      </c>
      <c r="S175" s="32"/>
      <c r="T175" s="32" t="s">
        <v>1614</v>
      </c>
      <c r="U175" s="32"/>
    </row>
    <row r="176" spans="1:21" ht="15" x14ac:dyDescent="0.35">
      <c r="A176" s="39" t="s">
        <v>1613</v>
      </c>
      <c r="B176" s="29" t="str">
        <f t="shared" si="10"/>
        <v>SW</v>
      </c>
      <c r="C176" s="36"/>
      <c r="D176" s="36"/>
      <c r="E176" s="36"/>
      <c r="F176" s="40"/>
      <c r="G176" s="40"/>
      <c r="H176" s="40">
        <v>819</v>
      </c>
      <c r="I176" s="30">
        <f t="shared" si="11"/>
        <v>2.4384000000000001</v>
      </c>
      <c r="J176" s="8">
        <f t="shared" si="12"/>
        <v>335.87598425196848</v>
      </c>
      <c r="K176" s="8">
        <f t="shared" si="13"/>
        <v>2996.6149975393696</v>
      </c>
      <c r="L176" s="8">
        <f t="shared" si="14"/>
        <v>49.943583292322828</v>
      </c>
      <c r="M176" s="40"/>
      <c r="N176" s="40"/>
      <c r="O176" s="40"/>
      <c r="P176" s="40"/>
      <c r="Q176" s="40"/>
      <c r="R176" s="40"/>
      <c r="S176" s="40"/>
      <c r="T176" s="40"/>
      <c r="U176" s="40"/>
    </row>
    <row r="177" spans="1:21" ht="15" x14ac:dyDescent="0.35">
      <c r="A177" s="33" t="s">
        <v>1615</v>
      </c>
      <c r="B177" s="29" t="str">
        <f t="shared" si="10"/>
        <v>SW</v>
      </c>
      <c r="C177" s="34" t="s">
        <v>1211</v>
      </c>
      <c r="D177" s="34" t="s">
        <v>1211</v>
      </c>
      <c r="E177" s="34" t="s">
        <v>1211</v>
      </c>
      <c r="F177" s="34">
        <v>1172</v>
      </c>
      <c r="G177" s="34">
        <v>20</v>
      </c>
      <c r="H177" s="34">
        <f>F177-G177</f>
        <v>1152</v>
      </c>
      <c r="I177" s="30">
        <f t="shared" si="11"/>
        <v>2.4384000000000001</v>
      </c>
      <c r="J177" s="8">
        <f t="shared" si="12"/>
        <v>472.44094488188972</v>
      </c>
      <c r="K177" s="8">
        <f t="shared" si="13"/>
        <v>4215.0188976377949</v>
      </c>
      <c r="L177" s="8">
        <f t="shared" si="14"/>
        <v>70.250314960629922</v>
      </c>
      <c r="M177" s="34">
        <v>8.6999999999999993</v>
      </c>
      <c r="N177" s="34">
        <v>7.2</v>
      </c>
      <c r="O177" s="34">
        <v>77.7</v>
      </c>
      <c r="P177" s="34">
        <v>20.2</v>
      </c>
      <c r="Q177" s="34">
        <v>59.6</v>
      </c>
      <c r="R177" s="34" t="s">
        <v>1517</v>
      </c>
      <c r="S177" s="34" t="s">
        <v>1518</v>
      </c>
      <c r="T177" s="34"/>
      <c r="U177" s="34"/>
    </row>
    <row r="178" spans="1:21" ht="15" x14ac:dyDescent="0.35">
      <c r="A178" s="37" t="s">
        <v>1615</v>
      </c>
      <c r="B178" s="29" t="str">
        <f t="shared" si="10"/>
        <v>SW</v>
      </c>
      <c r="C178" s="45"/>
      <c r="D178" s="45"/>
      <c r="E178" s="45"/>
      <c r="F178" s="38"/>
      <c r="G178" s="38"/>
      <c r="H178" s="38">
        <v>1149</v>
      </c>
      <c r="I178" s="30">
        <f t="shared" si="11"/>
        <v>2.4384000000000001</v>
      </c>
      <c r="J178" s="8">
        <f t="shared" si="12"/>
        <v>471.21062992125979</v>
      </c>
      <c r="K178" s="8">
        <f t="shared" si="13"/>
        <v>4204.0422859251967</v>
      </c>
      <c r="L178" s="8">
        <f t="shared" si="14"/>
        <v>70.067371432086617</v>
      </c>
      <c r="M178" s="38"/>
      <c r="N178" s="38"/>
      <c r="O178" s="38"/>
      <c r="P178" s="38"/>
      <c r="Q178" s="38"/>
      <c r="R178" s="38"/>
      <c r="S178" s="38"/>
      <c r="T178" s="38"/>
      <c r="U178" s="38"/>
    </row>
    <row r="179" spans="1:21" ht="15" x14ac:dyDescent="0.35">
      <c r="A179" s="31" t="s">
        <v>1616</v>
      </c>
      <c r="B179" s="29" t="str">
        <f t="shared" si="10"/>
        <v>SW</v>
      </c>
      <c r="C179" s="32" t="s">
        <v>1211</v>
      </c>
      <c r="D179" s="32" t="s">
        <v>1211</v>
      </c>
      <c r="E179" s="32" t="s">
        <v>1211</v>
      </c>
      <c r="F179" s="32">
        <v>824</v>
      </c>
      <c r="G179" s="32">
        <v>25</v>
      </c>
      <c r="H179" s="32">
        <f>F179-G179</f>
        <v>799</v>
      </c>
      <c r="I179" s="30">
        <f t="shared" si="11"/>
        <v>2.4384000000000001</v>
      </c>
      <c r="J179" s="8">
        <f t="shared" si="12"/>
        <v>327.67388451443566</v>
      </c>
      <c r="K179" s="8">
        <f t="shared" si="13"/>
        <v>2923.4375861220469</v>
      </c>
      <c r="L179" s="8">
        <f t="shared" si="14"/>
        <v>48.72395976870078</v>
      </c>
      <c r="M179" s="32">
        <v>12.4</v>
      </c>
      <c r="N179" s="32">
        <v>6.7</v>
      </c>
      <c r="O179" s="32">
        <v>67.7</v>
      </c>
      <c r="P179" s="32">
        <v>26.9</v>
      </c>
      <c r="Q179" s="32">
        <v>56.1</v>
      </c>
      <c r="R179" s="32" t="s">
        <v>1517</v>
      </c>
      <c r="S179" s="32"/>
      <c r="T179" s="32" t="s">
        <v>1570</v>
      </c>
      <c r="U179" s="32"/>
    </row>
    <row r="180" spans="1:21" ht="15" x14ac:dyDescent="0.35">
      <c r="A180" s="35" t="s">
        <v>1616</v>
      </c>
      <c r="B180" s="29" t="str">
        <f t="shared" si="10"/>
        <v>SW</v>
      </c>
      <c r="C180" s="36"/>
      <c r="D180" s="36"/>
      <c r="E180" s="36"/>
      <c r="F180" s="36"/>
      <c r="G180" s="36"/>
      <c r="H180" s="36">
        <v>801</v>
      </c>
      <c r="I180" s="30">
        <f t="shared" si="11"/>
        <v>2.4384000000000001</v>
      </c>
      <c r="J180" s="8">
        <f t="shared" si="12"/>
        <v>328.49409448818898</v>
      </c>
      <c r="K180" s="8">
        <f t="shared" si="13"/>
        <v>2930.7553272637792</v>
      </c>
      <c r="L180" s="8">
        <f t="shared" si="14"/>
        <v>48.845922121062991</v>
      </c>
      <c r="M180" s="36"/>
      <c r="N180" s="36"/>
      <c r="O180" s="36"/>
      <c r="P180" s="36"/>
      <c r="Q180" s="36"/>
      <c r="R180" s="36"/>
      <c r="S180" s="36"/>
      <c r="T180" s="36"/>
      <c r="U180" s="36"/>
    </row>
    <row r="181" spans="1:21" ht="15" x14ac:dyDescent="0.35">
      <c r="A181" s="33" t="s">
        <v>1617</v>
      </c>
      <c r="B181" s="29" t="str">
        <f t="shared" si="10"/>
        <v>SW</v>
      </c>
      <c r="C181" s="34" t="s">
        <v>1211</v>
      </c>
      <c r="D181" s="34" t="s">
        <v>1211</v>
      </c>
      <c r="E181" s="34" t="s">
        <v>1211</v>
      </c>
      <c r="F181" s="34">
        <v>777</v>
      </c>
      <c r="G181" s="34">
        <v>20</v>
      </c>
      <c r="H181" s="34">
        <f>F181-G181</f>
        <v>757</v>
      </c>
      <c r="I181" s="30">
        <f t="shared" si="11"/>
        <v>2.4384000000000001</v>
      </c>
      <c r="J181" s="8">
        <f t="shared" si="12"/>
        <v>310.44947506561681</v>
      </c>
      <c r="K181" s="8">
        <f t="shared" si="13"/>
        <v>2769.7650221456693</v>
      </c>
      <c r="L181" s="8">
        <f t="shared" si="14"/>
        <v>46.162750369094489</v>
      </c>
      <c r="M181" s="34">
        <v>11.4</v>
      </c>
      <c r="N181" s="34">
        <v>6.7</v>
      </c>
      <c r="O181" s="34">
        <v>70</v>
      </c>
      <c r="P181" s="34">
        <v>24.2</v>
      </c>
      <c r="Q181" s="34">
        <v>57.6</v>
      </c>
      <c r="R181" s="34" t="s">
        <v>1517</v>
      </c>
      <c r="S181" s="34"/>
      <c r="T181" s="34"/>
      <c r="U181" s="34"/>
    </row>
    <row r="182" spans="1:21" ht="15" x14ac:dyDescent="0.35">
      <c r="A182" s="37" t="s">
        <v>1617</v>
      </c>
      <c r="B182" s="29" t="str">
        <f t="shared" si="10"/>
        <v>SW</v>
      </c>
      <c r="C182" s="45"/>
      <c r="D182" s="45"/>
      <c r="E182" s="45"/>
      <c r="F182" s="38"/>
      <c r="G182" s="38"/>
      <c r="H182" s="38">
        <v>752</v>
      </c>
      <c r="I182" s="30">
        <f t="shared" si="11"/>
        <v>2.4384000000000001</v>
      </c>
      <c r="J182" s="8">
        <f t="shared" si="12"/>
        <v>308.39895013123356</v>
      </c>
      <c r="K182" s="8">
        <f t="shared" si="13"/>
        <v>2751.4706692913383</v>
      </c>
      <c r="L182" s="8">
        <f t="shared" si="14"/>
        <v>45.857844488188974</v>
      </c>
      <c r="M182" s="38"/>
      <c r="N182" s="38"/>
      <c r="O182" s="38"/>
      <c r="P182" s="38"/>
      <c r="Q182" s="38"/>
      <c r="R182" s="38"/>
      <c r="S182" s="38"/>
      <c r="T182" s="38"/>
      <c r="U182" s="38"/>
    </row>
    <row r="183" spans="1:21" ht="15" x14ac:dyDescent="0.35">
      <c r="A183" s="37" t="s">
        <v>1618</v>
      </c>
      <c r="B183" s="29" t="str">
        <f t="shared" si="10"/>
        <v>SW</v>
      </c>
      <c r="C183" s="38"/>
      <c r="D183" s="38"/>
      <c r="E183" s="38"/>
      <c r="F183" s="38"/>
      <c r="G183" s="38"/>
      <c r="H183" s="38">
        <v>828</v>
      </c>
      <c r="I183" s="30">
        <f t="shared" si="11"/>
        <v>2.4384000000000001</v>
      </c>
      <c r="J183" s="8">
        <f t="shared" si="12"/>
        <v>339.56692913385825</v>
      </c>
      <c r="K183" s="8">
        <f t="shared" si="13"/>
        <v>3029.5448326771652</v>
      </c>
      <c r="L183" s="8">
        <f t="shared" si="14"/>
        <v>50.492413877952757</v>
      </c>
      <c r="M183" s="38"/>
      <c r="N183" s="38"/>
      <c r="O183" s="38"/>
      <c r="P183" s="38"/>
      <c r="Q183" s="38"/>
      <c r="R183" s="38"/>
      <c r="S183" s="38"/>
      <c r="T183" s="38"/>
      <c r="U183" s="38"/>
    </row>
    <row r="184" spans="1:21" ht="15" x14ac:dyDescent="0.35">
      <c r="A184" s="31" t="s">
        <v>1619</v>
      </c>
      <c r="B184" s="29" t="str">
        <f t="shared" si="10"/>
        <v>SW</v>
      </c>
      <c r="C184" s="46" t="s">
        <v>1211</v>
      </c>
      <c r="D184" s="46" t="s">
        <v>1211</v>
      </c>
      <c r="E184" s="46" t="s">
        <v>1211</v>
      </c>
      <c r="F184" s="32">
        <v>635</v>
      </c>
      <c r="G184" s="32">
        <v>20</v>
      </c>
      <c r="H184" s="32">
        <f>F184-G184</f>
        <v>615</v>
      </c>
      <c r="I184" s="30">
        <f t="shared" si="11"/>
        <v>2.4384000000000001</v>
      </c>
      <c r="J184" s="8">
        <f t="shared" si="12"/>
        <v>252.21456692913384</v>
      </c>
      <c r="K184" s="8">
        <f t="shared" si="13"/>
        <v>2250.2054010826769</v>
      </c>
      <c r="L184" s="8">
        <f t="shared" si="14"/>
        <v>37.503423351377947</v>
      </c>
      <c r="M184" s="32">
        <v>11.8</v>
      </c>
      <c r="N184" s="32">
        <v>6.2</v>
      </c>
      <c r="O184" s="32">
        <v>68.400000000000006</v>
      </c>
      <c r="P184" s="32">
        <v>25.1</v>
      </c>
      <c r="Q184" s="32">
        <v>52.9</v>
      </c>
      <c r="R184" s="32" t="s">
        <v>1517</v>
      </c>
      <c r="S184" s="32"/>
      <c r="T184" s="32"/>
      <c r="U184" s="32"/>
    </row>
    <row r="185" spans="1:21" ht="15" x14ac:dyDescent="0.35">
      <c r="A185" s="39" t="s">
        <v>1619</v>
      </c>
      <c r="B185" s="29" t="str">
        <f t="shared" si="10"/>
        <v>SW</v>
      </c>
      <c r="C185" s="40"/>
      <c r="D185" s="40"/>
      <c r="E185" s="40"/>
      <c r="F185" s="40"/>
      <c r="G185" s="40"/>
      <c r="H185" s="40">
        <v>604</v>
      </c>
      <c r="I185" s="30">
        <f t="shared" si="11"/>
        <v>2.4384000000000001</v>
      </c>
      <c r="J185" s="8">
        <f t="shared" si="12"/>
        <v>247.7034120734908</v>
      </c>
      <c r="K185" s="8">
        <f t="shared" si="13"/>
        <v>2209.9578248031494</v>
      </c>
      <c r="L185" s="8">
        <f t="shared" si="14"/>
        <v>36.832630413385822</v>
      </c>
      <c r="M185" s="40"/>
      <c r="N185" s="40"/>
      <c r="O185" s="40"/>
      <c r="P185" s="40"/>
      <c r="Q185" s="40"/>
      <c r="R185" s="40"/>
      <c r="S185" s="40"/>
      <c r="T185" s="40"/>
      <c r="U185" s="40"/>
    </row>
    <row r="186" spans="1:21" ht="15" x14ac:dyDescent="0.35">
      <c r="A186" s="29" t="s">
        <v>1620</v>
      </c>
      <c r="B186" s="29" t="str">
        <f t="shared" si="10"/>
        <v>SW</v>
      </c>
      <c r="C186" s="30" t="s">
        <v>1211</v>
      </c>
      <c r="D186" s="30" t="s">
        <v>1211</v>
      </c>
      <c r="E186" s="30" t="s">
        <v>1211</v>
      </c>
      <c r="F186" s="30">
        <v>230</v>
      </c>
      <c r="G186" s="30">
        <v>23</v>
      </c>
      <c r="H186" s="30">
        <f>F186-G186</f>
        <v>207</v>
      </c>
      <c r="I186" s="30">
        <f t="shared" si="11"/>
        <v>2.4384000000000001</v>
      </c>
      <c r="J186" s="8">
        <f t="shared" si="12"/>
        <v>84.891732283464563</v>
      </c>
      <c r="K186" s="8">
        <f t="shared" si="13"/>
        <v>757.38620816929131</v>
      </c>
      <c r="L186" s="8">
        <f t="shared" si="14"/>
        <v>12.623103469488189</v>
      </c>
      <c r="M186" s="30">
        <v>14.6</v>
      </c>
      <c r="N186" s="30">
        <v>6</v>
      </c>
      <c r="O186" s="30">
        <v>63.1</v>
      </c>
      <c r="P186" s="30">
        <v>34.4</v>
      </c>
      <c r="Q186" s="30"/>
      <c r="R186" s="30" t="s">
        <v>1517</v>
      </c>
      <c r="S186" s="30" t="s">
        <v>1621</v>
      </c>
      <c r="T186" s="30" t="s">
        <v>1570</v>
      </c>
      <c r="U186" s="30"/>
    </row>
    <row r="187" spans="1:21" ht="15" x14ac:dyDescent="0.35">
      <c r="A187" s="37" t="s">
        <v>1620</v>
      </c>
      <c r="B187" s="29" t="str">
        <f t="shared" si="10"/>
        <v>SW</v>
      </c>
      <c r="C187" s="38"/>
      <c r="D187" s="38"/>
      <c r="E187" s="38"/>
      <c r="F187" s="38"/>
      <c r="G187" s="38"/>
      <c r="H187" s="38">
        <v>204</v>
      </c>
      <c r="I187" s="30">
        <f t="shared" si="11"/>
        <v>2.4384000000000001</v>
      </c>
      <c r="J187" s="8">
        <f t="shared" si="12"/>
        <v>83.661417322834637</v>
      </c>
      <c r="K187" s="8">
        <f t="shared" si="13"/>
        <v>746.40959645669284</v>
      </c>
      <c r="L187" s="8">
        <f t="shared" si="14"/>
        <v>12.440159940944881</v>
      </c>
      <c r="M187" s="38"/>
      <c r="N187" s="38"/>
      <c r="O187" s="38"/>
      <c r="P187" s="38"/>
      <c r="Q187" s="38"/>
      <c r="R187" s="38"/>
      <c r="S187" s="38"/>
      <c r="T187" s="38"/>
      <c r="U187" s="38"/>
    </row>
    <row r="188" spans="1:21" ht="15" x14ac:dyDescent="0.35">
      <c r="A188" s="31" t="s">
        <v>1622</v>
      </c>
      <c r="B188" s="29" t="str">
        <f t="shared" si="10"/>
        <v>SW</v>
      </c>
      <c r="C188" s="32"/>
      <c r="D188" s="32"/>
      <c r="E188" s="32">
        <v>779</v>
      </c>
      <c r="F188" s="32">
        <v>281</v>
      </c>
      <c r="G188" s="32">
        <v>20</v>
      </c>
      <c r="H188" s="32">
        <f>F188-G188</f>
        <v>261</v>
      </c>
      <c r="I188" s="30">
        <f t="shared" si="11"/>
        <v>2.4384000000000001</v>
      </c>
      <c r="J188" s="8">
        <f t="shared" si="12"/>
        <v>107.03740157480314</v>
      </c>
      <c r="K188" s="8">
        <f t="shared" si="13"/>
        <v>954.96521899606284</v>
      </c>
      <c r="L188" s="8">
        <f t="shared" si="14"/>
        <v>15.916086983267714</v>
      </c>
      <c r="M188" s="32">
        <v>14.9</v>
      </c>
      <c r="N188" s="32">
        <v>7.2</v>
      </c>
      <c r="O188" s="32">
        <v>60.1</v>
      </c>
      <c r="P188" s="32">
        <v>37.1</v>
      </c>
      <c r="Q188" s="32"/>
      <c r="R188" s="32"/>
      <c r="S188" s="32"/>
      <c r="T188" s="32" t="s">
        <v>1591</v>
      </c>
      <c r="U188" s="32"/>
    </row>
    <row r="189" spans="1:21" ht="15" x14ac:dyDescent="0.35">
      <c r="A189" s="39" t="s">
        <v>1622</v>
      </c>
      <c r="B189" s="29" t="str">
        <f t="shared" si="10"/>
        <v>SW</v>
      </c>
      <c r="C189" s="40"/>
      <c r="D189" s="40"/>
      <c r="E189" s="40">
        <v>779</v>
      </c>
      <c r="F189" s="40"/>
      <c r="G189" s="40"/>
      <c r="H189" s="40">
        <v>259</v>
      </c>
      <c r="I189" s="30">
        <f t="shared" si="11"/>
        <v>2.4384000000000001</v>
      </c>
      <c r="J189" s="8">
        <f t="shared" si="12"/>
        <v>106.21719160104986</v>
      </c>
      <c r="K189" s="8">
        <f t="shared" si="13"/>
        <v>947.64747785433065</v>
      </c>
      <c r="L189" s="8">
        <f t="shared" si="14"/>
        <v>15.794124630905511</v>
      </c>
      <c r="M189" s="40"/>
      <c r="N189" s="40"/>
      <c r="O189" s="40"/>
      <c r="P189" s="40"/>
      <c r="Q189" s="40"/>
      <c r="R189" s="40"/>
      <c r="S189" s="40"/>
      <c r="T189" s="40"/>
      <c r="U189" s="40"/>
    </row>
    <row r="190" spans="1:21" ht="15" x14ac:dyDescent="0.35">
      <c r="A190" s="33" t="s">
        <v>1623</v>
      </c>
      <c r="B190" s="29" t="str">
        <f t="shared" si="10"/>
        <v>SW</v>
      </c>
      <c r="C190" s="30" t="s">
        <v>1211</v>
      </c>
      <c r="D190" s="30" t="s">
        <v>1211</v>
      </c>
      <c r="E190" s="30" t="s">
        <v>1211</v>
      </c>
      <c r="F190" s="34">
        <v>491</v>
      </c>
      <c r="G190" s="34">
        <v>20</v>
      </c>
      <c r="H190" s="34">
        <f>F190-G190</f>
        <v>471</v>
      </c>
      <c r="I190" s="30">
        <f t="shared" si="11"/>
        <v>2.4384000000000001</v>
      </c>
      <c r="J190" s="8">
        <f t="shared" si="12"/>
        <v>193.15944881889763</v>
      </c>
      <c r="K190" s="8">
        <f t="shared" si="13"/>
        <v>1723.3280388779526</v>
      </c>
      <c r="L190" s="8">
        <f t="shared" si="14"/>
        <v>28.722133981299212</v>
      </c>
      <c r="M190" s="34">
        <v>11.4</v>
      </c>
      <c r="N190" s="34">
        <v>6.7</v>
      </c>
      <c r="O190" s="34">
        <v>70.900000000000006</v>
      </c>
      <c r="P190" s="34">
        <v>28.6</v>
      </c>
      <c r="Q190" s="34">
        <v>56.1</v>
      </c>
      <c r="R190" s="34" t="s">
        <v>1517</v>
      </c>
      <c r="S190" s="34"/>
      <c r="T190" s="34"/>
      <c r="U190" s="34"/>
    </row>
    <row r="191" spans="1:21" ht="15" x14ac:dyDescent="0.35">
      <c r="A191" s="37" t="s">
        <v>1623</v>
      </c>
      <c r="B191" s="29" t="str">
        <f t="shared" si="10"/>
        <v>SW</v>
      </c>
      <c r="C191" s="38"/>
      <c r="D191" s="38"/>
      <c r="E191" s="38"/>
      <c r="F191" s="38"/>
      <c r="G191" s="38"/>
      <c r="H191" s="38">
        <v>464</v>
      </c>
      <c r="I191" s="30">
        <f t="shared" si="11"/>
        <v>2.4384000000000001</v>
      </c>
      <c r="J191" s="8">
        <f t="shared" si="12"/>
        <v>190.28871391076115</v>
      </c>
      <c r="K191" s="8">
        <f t="shared" si="13"/>
        <v>1697.7159448818895</v>
      </c>
      <c r="L191" s="8">
        <f t="shared" si="14"/>
        <v>28.295265748031493</v>
      </c>
      <c r="M191" s="38"/>
      <c r="N191" s="38"/>
      <c r="O191" s="38"/>
      <c r="P191" s="38"/>
      <c r="Q191" s="38"/>
      <c r="R191" s="38"/>
      <c r="S191" s="38"/>
      <c r="T191" s="38"/>
      <c r="U191" s="38"/>
    </row>
    <row r="192" spans="1:21" ht="15" x14ac:dyDescent="0.35">
      <c r="A192" s="47" t="s">
        <v>1624</v>
      </c>
      <c r="B192" s="29" t="str">
        <f t="shared" si="10"/>
        <v>SW</v>
      </c>
      <c r="C192" s="46" t="s">
        <v>1211</v>
      </c>
      <c r="D192" s="46" t="s">
        <v>1211</v>
      </c>
      <c r="E192" s="46" t="s">
        <v>1211</v>
      </c>
      <c r="F192" s="46">
        <v>999</v>
      </c>
      <c r="G192" s="46">
        <v>20</v>
      </c>
      <c r="H192" s="46">
        <f>F192-G192</f>
        <v>979</v>
      </c>
      <c r="I192" s="30">
        <f t="shared" si="11"/>
        <v>2.4384000000000001</v>
      </c>
      <c r="J192" s="8">
        <f t="shared" si="12"/>
        <v>401.49278215223097</v>
      </c>
      <c r="K192" s="8">
        <f t="shared" si="13"/>
        <v>3582.0342888779528</v>
      </c>
      <c r="L192" s="8">
        <f t="shared" si="14"/>
        <v>59.700571481299214</v>
      </c>
      <c r="M192" s="46">
        <v>10.4</v>
      </c>
      <c r="N192" s="46">
        <v>6.6</v>
      </c>
      <c r="O192" s="46">
        <v>74.900000000000006</v>
      </c>
      <c r="P192" s="46">
        <v>24.4</v>
      </c>
      <c r="Q192" s="46">
        <v>60.4</v>
      </c>
      <c r="R192" s="46" t="s">
        <v>1517</v>
      </c>
      <c r="S192" s="46" t="s">
        <v>1518</v>
      </c>
      <c r="T192" s="46"/>
      <c r="U192" s="46"/>
    </row>
    <row r="193" spans="1:21" ht="15" x14ac:dyDescent="0.35">
      <c r="A193" s="39" t="s">
        <v>1624</v>
      </c>
      <c r="B193" s="29" t="str">
        <f t="shared" si="10"/>
        <v>SW</v>
      </c>
      <c r="C193" s="40"/>
      <c r="D193" s="40"/>
      <c r="E193" s="40"/>
      <c r="F193" s="40"/>
      <c r="G193" s="40"/>
      <c r="H193" s="40">
        <v>970</v>
      </c>
      <c r="I193" s="30">
        <f t="shared" si="11"/>
        <v>2.4384000000000001</v>
      </c>
      <c r="J193" s="8">
        <f t="shared" si="12"/>
        <v>397.8018372703412</v>
      </c>
      <c r="K193" s="8">
        <f t="shared" si="13"/>
        <v>3549.1044537401572</v>
      </c>
      <c r="L193" s="8">
        <f t="shared" si="14"/>
        <v>59.151740895669285</v>
      </c>
      <c r="M193" s="40"/>
      <c r="N193" s="40"/>
      <c r="O193" s="40"/>
      <c r="P193" s="40"/>
      <c r="Q193" s="40"/>
      <c r="R193" s="40"/>
      <c r="S193" s="40"/>
      <c r="T193" s="40"/>
      <c r="U193" s="40"/>
    </row>
    <row r="194" spans="1:21" ht="15" x14ac:dyDescent="0.35">
      <c r="A194" s="33" t="s">
        <v>1625</v>
      </c>
      <c r="B194" s="29" t="str">
        <f t="shared" si="10"/>
        <v>SW</v>
      </c>
      <c r="C194" s="30" t="s">
        <v>1211</v>
      </c>
      <c r="D194" s="30" t="s">
        <v>1211</v>
      </c>
      <c r="E194" s="30" t="s">
        <v>1211</v>
      </c>
      <c r="F194" s="34">
        <v>591</v>
      </c>
      <c r="G194" s="34">
        <v>32</v>
      </c>
      <c r="H194" s="34">
        <f>F194-G194</f>
        <v>559</v>
      </c>
      <c r="I194" s="30">
        <f t="shared" si="11"/>
        <v>2.4384000000000001</v>
      </c>
      <c r="J194" s="8">
        <f t="shared" si="12"/>
        <v>229.248687664042</v>
      </c>
      <c r="K194" s="8">
        <f t="shared" si="13"/>
        <v>2045.3086491141732</v>
      </c>
      <c r="L194" s="8">
        <f t="shared" si="14"/>
        <v>34.088477485236218</v>
      </c>
      <c r="M194" s="34">
        <v>12.2</v>
      </c>
      <c r="N194" s="34">
        <v>6.7</v>
      </c>
      <c r="O194" s="34">
        <v>69.7</v>
      </c>
      <c r="P194" s="34">
        <v>26.5</v>
      </c>
      <c r="Q194" s="34">
        <v>56.1</v>
      </c>
      <c r="R194" s="34" t="s">
        <v>1517</v>
      </c>
      <c r="S194" s="34"/>
      <c r="T194" s="34" t="s">
        <v>1570</v>
      </c>
      <c r="U194" s="34"/>
    </row>
    <row r="195" spans="1:21" ht="15" x14ac:dyDescent="0.35">
      <c r="A195" s="37" t="s">
        <v>1625</v>
      </c>
      <c r="B195" s="29" t="str">
        <f t="shared" si="10"/>
        <v>SW</v>
      </c>
      <c r="C195" s="38"/>
      <c r="D195" s="38"/>
      <c r="E195" s="38"/>
      <c r="F195" s="38"/>
      <c r="G195" s="38"/>
      <c r="H195" s="38">
        <v>563</v>
      </c>
      <c r="I195" s="30">
        <f t="shared" si="11"/>
        <v>2.4384000000000001</v>
      </c>
      <c r="J195" s="8">
        <f t="shared" si="12"/>
        <v>230.88910761154855</v>
      </c>
      <c r="K195" s="8">
        <f t="shared" si="13"/>
        <v>2059.9441313976376</v>
      </c>
      <c r="L195" s="8">
        <f t="shared" si="14"/>
        <v>34.332402189960625</v>
      </c>
      <c r="M195" s="38"/>
      <c r="N195" s="38"/>
      <c r="O195" s="38"/>
      <c r="P195" s="38"/>
      <c r="Q195" s="38"/>
      <c r="R195" s="38"/>
      <c r="S195" s="38"/>
      <c r="T195" s="38"/>
      <c r="U195" s="38"/>
    </row>
    <row r="196" spans="1:21" ht="15" x14ac:dyDescent="0.35">
      <c r="A196" s="31" t="s">
        <v>1626</v>
      </c>
      <c r="B196" s="29" t="str">
        <f t="shared" si="10"/>
        <v>SW</v>
      </c>
      <c r="C196" s="46" t="s">
        <v>1211</v>
      </c>
      <c r="D196" s="46" t="s">
        <v>1211</v>
      </c>
      <c r="E196" s="46" t="s">
        <v>1211</v>
      </c>
      <c r="F196" s="32">
        <v>788</v>
      </c>
      <c r="G196" s="32">
        <v>20</v>
      </c>
      <c r="H196" s="32">
        <f>F196-G196</f>
        <v>768</v>
      </c>
      <c r="I196" s="30">
        <f t="shared" si="11"/>
        <v>2.4384000000000001</v>
      </c>
      <c r="J196" s="8">
        <f t="shared" si="12"/>
        <v>314.96062992125985</v>
      </c>
      <c r="K196" s="8">
        <f t="shared" si="13"/>
        <v>2810.0125984251968</v>
      </c>
      <c r="L196" s="8">
        <f t="shared" si="14"/>
        <v>46.833543307086615</v>
      </c>
      <c r="M196" s="32">
        <v>12.6</v>
      </c>
      <c r="N196" s="32">
        <v>6.9</v>
      </c>
      <c r="O196" s="32">
        <v>67.2</v>
      </c>
      <c r="P196" s="32">
        <v>28.4</v>
      </c>
      <c r="Q196" s="32">
        <v>55.1</v>
      </c>
      <c r="R196" s="32" t="s">
        <v>1517</v>
      </c>
      <c r="S196" s="32"/>
      <c r="T196" s="32"/>
      <c r="U196" s="32"/>
    </row>
    <row r="197" spans="1:21" ht="15" x14ac:dyDescent="0.35">
      <c r="A197" s="37" t="s">
        <v>1626</v>
      </c>
      <c r="B197" s="29" t="str">
        <f t="shared" si="10"/>
        <v>SW</v>
      </c>
      <c r="C197" s="38"/>
      <c r="D197" s="38"/>
      <c r="E197" s="38"/>
      <c r="F197" s="38"/>
      <c r="G197" s="38"/>
      <c r="H197" s="38">
        <v>766</v>
      </c>
      <c r="I197" s="30">
        <f t="shared" si="11"/>
        <v>2.4384000000000001</v>
      </c>
      <c r="J197" s="8">
        <f t="shared" si="12"/>
        <v>314.14041994750653</v>
      </c>
      <c r="K197" s="8">
        <f t="shared" si="13"/>
        <v>2802.694857283464</v>
      </c>
      <c r="L197" s="8">
        <f t="shared" si="14"/>
        <v>46.711580954724397</v>
      </c>
      <c r="M197" s="38"/>
      <c r="N197" s="38"/>
      <c r="O197" s="38"/>
      <c r="P197" s="38"/>
      <c r="Q197" s="38"/>
      <c r="R197" s="38"/>
      <c r="S197" s="38"/>
      <c r="T197" s="38"/>
      <c r="U197" s="38"/>
    </row>
    <row r="198" spans="1:21" ht="15" x14ac:dyDescent="0.35">
      <c r="A198" s="29" t="s">
        <v>1627</v>
      </c>
      <c r="B198" s="29" t="str">
        <f t="shared" ref="B198:B212" si="15">RIGHT(LEFT(A198,8),2)</f>
        <v>SW</v>
      </c>
      <c r="C198" s="30" t="s">
        <v>1211</v>
      </c>
      <c r="D198" s="30" t="s">
        <v>1211</v>
      </c>
      <c r="E198" s="30" t="s">
        <v>1211</v>
      </c>
      <c r="F198" s="30">
        <v>959</v>
      </c>
      <c r="G198" s="30">
        <v>20</v>
      </c>
      <c r="H198" s="30">
        <f>F198-G198</f>
        <v>939</v>
      </c>
      <c r="I198" s="30">
        <f t="shared" ref="I198:I212" si="16">$I$3</f>
        <v>2.4384000000000001</v>
      </c>
      <c r="J198" s="8">
        <f t="shared" ref="J198:J212" si="17">IF(ISNUMBER(H198),IF(I198,H198/I198,""),"")</f>
        <v>385.08858267716533</v>
      </c>
      <c r="K198" s="8">
        <f t="shared" ref="K198:K212" si="18">IF(J198="","",J198*8.92179)</f>
        <v>3435.679466043307</v>
      </c>
      <c r="L198" s="8">
        <f t="shared" ref="L198:L212" si="19">IF(K198="","",IF(B198="SW",K198/60,IF(B198="WW",K198/60,"")))</f>
        <v>57.261324434055119</v>
      </c>
      <c r="M198" s="30">
        <v>10.7</v>
      </c>
      <c r="N198" s="30">
        <v>6.9</v>
      </c>
      <c r="O198" s="30">
        <v>72.2</v>
      </c>
      <c r="P198" s="30">
        <v>24</v>
      </c>
      <c r="Q198" s="30">
        <v>60.2</v>
      </c>
      <c r="R198" s="30" t="s">
        <v>1517</v>
      </c>
      <c r="S198" s="30"/>
      <c r="T198" s="30"/>
      <c r="U198" s="30"/>
    </row>
    <row r="199" spans="1:21" ht="15" x14ac:dyDescent="0.35">
      <c r="A199" s="39" t="s">
        <v>1627</v>
      </c>
      <c r="B199" s="29" t="str">
        <f t="shared" si="15"/>
        <v>SW</v>
      </c>
      <c r="C199" s="40"/>
      <c r="D199" s="40"/>
      <c r="E199" s="40"/>
      <c r="F199" s="40"/>
      <c r="G199" s="40"/>
      <c r="H199" s="40">
        <v>937</v>
      </c>
      <c r="I199" s="30">
        <f t="shared" si="16"/>
        <v>2.4384000000000001</v>
      </c>
      <c r="J199" s="8">
        <f t="shared" si="17"/>
        <v>384.26837270341207</v>
      </c>
      <c r="K199" s="8">
        <f t="shared" si="18"/>
        <v>3428.3617249015747</v>
      </c>
      <c r="L199" s="8">
        <f t="shared" si="19"/>
        <v>57.139362081692909</v>
      </c>
      <c r="M199" s="40"/>
      <c r="N199" s="40"/>
      <c r="O199" s="40"/>
      <c r="P199" s="40"/>
      <c r="Q199" s="40"/>
      <c r="R199" s="40"/>
      <c r="S199" s="40"/>
      <c r="T199" s="40"/>
      <c r="U199" s="40"/>
    </row>
    <row r="200" spans="1:21" ht="15" x14ac:dyDescent="0.35">
      <c r="A200" s="31" t="s">
        <v>1628</v>
      </c>
      <c r="B200" s="29" t="str">
        <f t="shared" si="15"/>
        <v>SW</v>
      </c>
      <c r="C200" s="46" t="s">
        <v>1211</v>
      </c>
      <c r="D200" s="46" t="s">
        <v>1211</v>
      </c>
      <c r="E200" s="46" t="s">
        <v>1211</v>
      </c>
      <c r="F200" s="32">
        <v>227</v>
      </c>
      <c r="G200" s="32">
        <v>20</v>
      </c>
      <c r="H200" s="32">
        <f>F200-G200</f>
        <v>207</v>
      </c>
      <c r="I200" s="30">
        <f t="shared" si="16"/>
        <v>2.4384000000000001</v>
      </c>
      <c r="J200" s="8">
        <f t="shared" si="17"/>
        <v>84.891732283464563</v>
      </c>
      <c r="K200" s="8">
        <f t="shared" si="18"/>
        <v>757.38620816929131</v>
      </c>
      <c r="L200" s="8">
        <f t="shared" si="19"/>
        <v>12.623103469488189</v>
      </c>
      <c r="M200" s="32">
        <v>15.2</v>
      </c>
      <c r="N200" s="32">
        <v>5.7</v>
      </c>
      <c r="O200" s="32">
        <v>61.9</v>
      </c>
      <c r="P200" s="32">
        <v>37.299999999999997</v>
      </c>
      <c r="Q200" s="32" t="s">
        <v>1629</v>
      </c>
      <c r="R200" s="32" t="s">
        <v>1517</v>
      </c>
      <c r="S200" s="32" t="s">
        <v>1621</v>
      </c>
      <c r="T200" s="32"/>
      <c r="U200" s="32"/>
    </row>
    <row r="201" spans="1:21" ht="15" x14ac:dyDescent="0.35">
      <c r="A201" s="39" t="s">
        <v>1628</v>
      </c>
      <c r="B201" s="29" t="str">
        <f t="shared" si="15"/>
        <v>SW</v>
      </c>
      <c r="C201" s="40"/>
      <c r="D201" s="40"/>
      <c r="E201" s="40"/>
      <c r="F201" s="40"/>
      <c r="G201" s="40"/>
      <c r="H201" s="40">
        <v>202</v>
      </c>
      <c r="I201" s="30">
        <f t="shared" si="16"/>
        <v>2.4384000000000001</v>
      </c>
      <c r="J201" s="8">
        <f t="shared" si="17"/>
        <v>82.841207349081358</v>
      </c>
      <c r="K201" s="8">
        <f t="shared" si="18"/>
        <v>739.09185531496053</v>
      </c>
      <c r="L201" s="8">
        <f t="shared" si="19"/>
        <v>12.318197588582676</v>
      </c>
      <c r="M201" s="40"/>
      <c r="N201" s="40"/>
      <c r="O201" s="40"/>
      <c r="P201" s="40"/>
      <c r="Q201" s="40"/>
      <c r="R201" s="40"/>
      <c r="S201" s="40"/>
      <c r="T201" s="40"/>
      <c r="U201" s="40"/>
    </row>
    <row r="202" spans="1:21" ht="15" x14ac:dyDescent="0.35">
      <c r="A202" s="33" t="s">
        <v>1630</v>
      </c>
      <c r="B202" s="29" t="str">
        <f t="shared" si="15"/>
        <v>SW</v>
      </c>
      <c r="C202" s="30" t="s">
        <v>1211</v>
      </c>
      <c r="D202" s="30" t="s">
        <v>1211</v>
      </c>
      <c r="E202" s="30" t="s">
        <v>1211</v>
      </c>
      <c r="F202" s="34">
        <v>836</v>
      </c>
      <c r="G202" s="34">
        <v>20</v>
      </c>
      <c r="H202" s="34">
        <f>F202-G202</f>
        <v>816</v>
      </c>
      <c r="I202" s="30">
        <f t="shared" si="16"/>
        <v>2.4384000000000001</v>
      </c>
      <c r="J202" s="8">
        <f t="shared" si="17"/>
        <v>334.64566929133855</v>
      </c>
      <c r="K202" s="8">
        <f t="shared" si="18"/>
        <v>2985.6383858267714</v>
      </c>
      <c r="L202" s="8">
        <f t="shared" si="19"/>
        <v>49.760639763779523</v>
      </c>
      <c r="M202" s="34">
        <v>10.9</v>
      </c>
      <c r="N202" s="34">
        <v>7.3</v>
      </c>
      <c r="O202" s="34">
        <v>72.400000000000006</v>
      </c>
      <c r="P202" s="34">
        <v>27.8</v>
      </c>
      <c r="Q202" s="34">
        <v>61.6</v>
      </c>
      <c r="R202" s="34"/>
      <c r="S202" s="34"/>
      <c r="T202" s="34"/>
      <c r="U202" s="34"/>
    </row>
    <row r="203" spans="1:21" ht="15" x14ac:dyDescent="0.35">
      <c r="A203" s="39" t="s">
        <v>1630</v>
      </c>
      <c r="B203" s="29" t="str">
        <f t="shared" si="15"/>
        <v>SW</v>
      </c>
      <c r="C203" s="40"/>
      <c r="D203" s="40"/>
      <c r="E203" s="40"/>
      <c r="F203" s="40"/>
      <c r="G203" s="40"/>
      <c r="H203" s="40">
        <v>813</v>
      </c>
      <c r="I203" s="30">
        <f t="shared" si="16"/>
        <v>2.4384000000000001</v>
      </c>
      <c r="J203" s="8">
        <f t="shared" si="17"/>
        <v>333.41535433070862</v>
      </c>
      <c r="K203" s="8">
        <f t="shared" si="18"/>
        <v>2974.6617741141727</v>
      </c>
      <c r="L203" s="8">
        <f t="shared" si="19"/>
        <v>49.57769623523621</v>
      </c>
      <c r="M203" s="40"/>
      <c r="N203" s="40"/>
      <c r="O203" s="40"/>
      <c r="P203" s="40"/>
      <c r="Q203" s="40"/>
      <c r="R203" s="40"/>
      <c r="S203" s="40"/>
      <c r="T203" s="40"/>
      <c r="U203" s="40"/>
    </row>
    <row r="204" spans="1:21" ht="15" x14ac:dyDescent="0.35">
      <c r="A204" s="31" t="s">
        <v>1631</v>
      </c>
      <c r="B204" s="29" t="str">
        <f t="shared" si="15"/>
        <v>SW</v>
      </c>
      <c r="C204" s="46" t="s">
        <v>1211</v>
      </c>
      <c r="D204" s="46" t="s">
        <v>1211</v>
      </c>
      <c r="E204" s="46" t="s">
        <v>1211</v>
      </c>
      <c r="F204" s="32">
        <v>848</v>
      </c>
      <c r="G204" s="32">
        <v>20</v>
      </c>
      <c r="H204" s="32">
        <f>F204-G204</f>
        <v>828</v>
      </c>
      <c r="I204" s="30">
        <f t="shared" si="16"/>
        <v>2.4384000000000001</v>
      </c>
      <c r="J204" s="8">
        <f t="shared" si="17"/>
        <v>339.56692913385825</v>
      </c>
      <c r="K204" s="8">
        <f t="shared" si="18"/>
        <v>3029.5448326771652</v>
      </c>
      <c r="L204" s="8">
        <f t="shared" si="19"/>
        <v>50.492413877952757</v>
      </c>
      <c r="M204" s="32">
        <v>10.5</v>
      </c>
      <c r="N204" s="32">
        <v>6.5</v>
      </c>
      <c r="O204" s="32">
        <v>75.099999999999994</v>
      </c>
      <c r="P204" s="32">
        <v>25</v>
      </c>
      <c r="Q204" s="32">
        <v>61.4</v>
      </c>
      <c r="R204" s="32" t="s">
        <v>1517</v>
      </c>
      <c r="S204" s="32" t="s">
        <v>1518</v>
      </c>
      <c r="T204" s="32"/>
      <c r="U204" s="32"/>
    </row>
    <row r="205" spans="1:21" ht="15" x14ac:dyDescent="0.35">
      <c r="A205" s="37" t="s">
        <v>1631</v>
      </c>
      <c r="B205" s="29" t="str">
        <f t="shared" si="15"/>
        <v>SW</v>
      </c>
      <c r="C205" s="38"/>
      <c r="D205" s="38"/>
      <c r="E205" s="38"/>
      <c r="F205" s="38"/>
      <c r="G205" s="38"/>
      <c r="H205" s="38">
        <v>822</v>
      </c>
      <c r="I205" s="30">
        <f t="shared" si="16"/>
        <v>2.4384000000000001</v>
      </c>
      <c r="J205" s="8">
        <f t="shared" si="17"/>
        <v>337.1062992125984</v>
      </c>
      <c r="K205" s="8">
        <f t="shared" si="18"/>
        <v>3007.5916092519683</v>
      </c>
      <c r="L205" s="8">
        <f t="shared" si="19"/>
        <v>50.12652682086614</v>
      </c>
      <c r="M205" s="38"/>
      <c r="N205" s="38"/>
      <c r="O205" s="38"/>
      <c r="P205" s="38"/>
      <c r="Q205" s="38"/>
      <c r="R205" s="38"/>
      <c r="S205" s="38"/>
      <c r="T205" s="38"/>
      <c r="U205" s="38"/>
    </row>
    <row r="206" spans="1:21" ht="15" x14ac:dyDescent="0.35">
      <c r="A206" s="29" t="s">
        <v>1632</v>
      </c>
      <c r="B206" s="29" t="str">
        <f t="shared" si="15"/>
        <v>SW</v>
      </c>
      <c r="C206" s="30" t="s">
        <v>1211</v>
      </c>
      <c r="D206" s="30" t="s">
        <v>1211</v>
      </c>
      <c r="E206" s="30" t="s">
        <v>1211</v>
      </c>
      <c r="F206" s="30">
        <v>493</v>
      </c>
      <c r="G206" s="30">
        <v>20</v>
      </c>
      <c r="H206" s="30">
        <f>F206-G206</f>
        <v>473</v>
      </c>
      <c r="I206" s="30">
        <f t="shared" si="16"/>
        <v>2.4384000000000001</v>
      </c>
      <c r="J206" s="8">
        <f t="shared" si="17"/>
        <v>193.97965879265089</v>
      </c>
      <c r="K206" s="8">
        <f t="shared" si="18"/>
        <v>1730.6457800196847</v>
      </c>
      <c r="L206" s="8">
        <f t="shared" si="19"/>
        <v>28.844096333661412</v>
      </c>
      <c r="M206" s="30">
        <v>13.4</v>
      </c>
      <c r="N206" s="30">
        <v>6.2</v>
      </c>
      <c r="O206" s="30">
        <v>64.3</v>
      </c>
      <c r="P206" s="30">
        <v>32.200000000000003</v>
      </c>
      <c r="Q206" s="30">
        <v>44</v>
      </c>
      <c r="R206" s="30" t="s">
        <v>1517</v>
      </c>
      <c r="S206" s="30"/>
      <c r="T206" s="30"/>
      <c r="U206" s="30"/>
    </row>
    <row r="207" spans="1:21" ht="15" x14ac:dyDescent="0.35">
      <c r="A207" s="39" t="s">
        <v>1632</v>
      </c>
      <c r="B207" s="29" t="str">
        <f t="shared" si="15"/>
        <v>SW</v>
      </c>
      <c r="C207" s="40"/>
      <c r="D207" s="40"/>
      <c r="E207" s="40"/>
      <c r="F207" s="40"/>
      <c r="G207" s="40"/>
      <c r="H207" s="40">
        <v>466</v>
      </c>
      <c r="I207" s="30">
        <f t="shared" si="16"/>
        <v>2.4384000000000001</v>
      </c>
      <c r="J207" s="8">
        <f t="shared" si="17"/>
        <v>191.10892388451444</v>
      </c>
      <c r="K207" s="8">
        <f t="shared" si="18"/>
        <v>1705.0336860236221</v>
      </c>
      <c r="L207" s="8">
        <f t="shared" si="19"/>
        <v>28.4172281003937</v>
      </c>
      <c r="M207" s="40"/>
      <c r="N207" s="40"/>
      <c r="O207" s="40"/>
      <c r="P207" s="40"/>
      <c r="Q207" s="40"/>
      <c r="R207" s="40"/>
      <c r="S207" s="40"/>
      <c r="T207" s="40"/>
      <c r="U207" s="40"/>
    </row>
    <row r="208" spans="1:21" ht="15" x14ac:dyDescent="0.35">
      <c r="A208" s="31" t="s">
        <v>1633</v>
      </c>
      <c r="B208" s="29" t="str">
        <f t="shared" si="15"/>
        <v>SW</v>
      </c>
      <c r="C208" s="46" t="s">
        <v>1211</v>
      </c>
      <c r="D208" s="46" t="s">
        <v>1211</v>
      </c>
      <c r="E208" s="46" t="s">
        <v>1211</v>
      </c>
      <c r="F208" s="32">
        <v>425</v>
      </c>
      <c r="G208" s="32">
        <v>20</v>
      </c>
      <c r="H208" s="32">
        <f>F208-G208</f>
        <v>405</v>
      </c>
      <c r="I208" s="30">
        <f t="shared" si="16"/>
        <v>2.4384000000000001</v>
      </c>
      <c r="J208" s="8">
        <f t="shared" si="17"/>
        <v>166.09251968503935</v>
      </c>
      <c r="K208" s="8">
        <f t="shared" si="18"/>
        <v>1481.8425812007872</v>
      </c>
      <c r="L208" s="8">
        <f t="shared" si="19"/>
        <v>24.697376353346453</v>
      </c>
      <c r="M208" s="32">
        <v>12.2</v>
      </c>
      <c r="N208" s="32">
        <v>6.6</v>
      </c>
      <c r="O208" s="32">
        <v>69.2</v>
      </c>
      <c r="P208" s="32">
        <v>27.3</v>
      </c>
      <c r="Q208" s="32">
        <v>54.5</v>
      </c>
      <c r="R208" s="32" t="s">
        <v>1517</v>
      </c>
      <c r="S208" s="32"/>
      <c r="T208" s="32"/>
      <c r="U208" s="32"/>
    </row>
    <row r="209" spans="1:21" ht="15" x14ac:dyDescent="0.35">
      <c r="A209" s="37" t="s">
        <v>1633</v>
      </c>
      <c r="B209" s="29" t="str">
        <f t="shared" si="15"/>
        <v>SW</v>
      </c>
      <c r="C209" s="38"/>
      <c r="D209" s="38"/>
      <c r="E209" s="38"/>
      <c r="F209" s="38"/>
      <c r="G209" s="38"/>
      <c r="H209" s="38">
        <v>402</v>
      </c>
      <c r="I209" s="30">
        <f t="shared" si="16"/>
        <v>2.4384000000000001</v>
      </c>
      <c r="J209" s="8">
        <f t="shared" si="17"/>
        <v>164.86220472440945</v>
      </c>
      <c r="K209" s="8">
        <f t="shared" si="18"/>
        <v>1470.865969488189</v>
      </c>
      <c r="L209" s="8">
        <f t="shared" si="19"/>
        <v>24.514432824803148</v>
      </c>
      <c r="M209" s="38"/>
      <c r="N209" s="38"/>
      <c r="O209" s="38"/>
      <c r="P209" s="38"/>
      <c r="Q209" s="38"/>
      <c r="R209" s="38"/>
      <c r="S209" s="38"/>
      <c r="T209" s="38"/>
      <c r="U209" s="38"/>
    </row>
    <row r="210" spans="1:21" ht="15" x14ac:dyDescent="0.35">
      <c r="A210" s="33" t="s">
        <v>1634</v>
      </c>
      <c r="B210" s="29" t="str">
        <f t="shared" si="15"/>
        <v>SW</v>
      </c>
      <c r="C210" s="34" t="s">
        <v>1211</v>
      </c>
      <c r="D210" s="34" t="s">
        <v>1211</v>
      </c>
      <c r="E210" s="34" t="s">
        <v>1211</v>
      </c>
      <c r="F210" s="34">
        <v>512</v>
      </c>
      <c r="G210" s="34">
        <v>20</v>
      </c>
      <c r="H210" s="34">
        <f>F210-G210</f>
        <v>492</v>
      </c>
      <c r="I210" s="30">
        <f t="shared" si="16"/>
        <v>2.4384000000000001</v>
      </c>
      <c r="J210" s="8">
        <f t="shared" si="17"/>
        <v>201.77165354330708</v>
      </c>
      <c r="K210" s="8">
        <f t="shared" si="18"/>
        <v>1800.1643208661417</v>
      </c>
      <c r="L210" s="8">
        <f t="shared" si="19"/>
        <v>30.002738681102361</v>
      </c>
      <c r="M210" s="34">
        <v>9.6999999999999993</v>
      </c>
      <c r="N210" s="34">
        <v>7.4</v>
      </c>
      <c r="O210" s="34">
        <v>76.2</v>
      </c>
      <c r="P210" s="34">
        <v>23.7</v>
      </c>
      <c r="Q210" s="34">
        <v>60.4</v>
      </c>
      <c r="R210" s="34"/>
      <c r="S210" s="34" t="s">
        <v>1518</v>
      </c>
      <c r="T210" s="34"/>
      <c r="U210" s="34"/>
    </row>
    <row r="211" spans="1:21" ht="15" x14ac:dyDescent="0.35">
      <c r="A211" s="47" t="s">
        <v>1635</v>
      </c>
      <c r="B211" s="29" t="str">
        <f t="shared" si="15"/>
        <v>SW</v>
      </c>
      <c r="C211" s="46" t="s">
        <v>1211</v>
      </c>
      <c r="D211" s="46" t="s">
        <v>1211</v>
      </c>
      <c r="E211" s="46" t="s">
        <v>1211</v>
      </c>
      <c r="F211" s="46">
        <v>837</v>
      </c>
      <c r="G211" s="46">
        <v>20</v>
      </c>
      <c r="H211" s="46">
        <f>F211-G211</f>
        <v>817</v>
      </c>
      <c r="I211" s="30">
        <f t="shared" si="16"/>
        <v>2.4384000000000001</v>
      </c>
      <c r="J211" s="8">
        <f t="shared" si="17"/>
        <v>335.05577427821521</v>
      </c>
      <c r="K211" s="8">
        <f t="shared" si="18"/>
        <v>2989.2972563976377</v>
      </c>
      <c r="L211" s="8">
        <f t="shared" si="19"/>
        <v>49.821620939960631</v>
      </c>
      <c r="M211" s="46">
        <v>9.4</v>
      </c>
      <c r="N211" s="46">
        <v>6.9</v>
      </c>
      <c r="O211" s="46">
        <v>75.599999999999994</v>
      </c>
      <c r="P211" s="46">
        <v>22</v>
      </c>
      <c r="Q211" s="46">
        <v>59</v>
      </c>
      <c r="R211" s="46" t="s">
        <v>1517</v>
      </c>
      <c r="S211" s="46" t="s">
        <v>1518</v>
      </c>
      <c r="T211" s="46"/>
      <c r="U211" s="46"/>
    </row>
    <row r="212" spans="1:21" ht="15" x14ac:dyDescent="0.35">
      <c r="A212" s="33" t="s">
        <v>1636</v>
      </c>
      <c r="B212" s="29" t="str">
        <f t="shared" si="15"/>
        <v>SW</v>
      </c>
      <c r="C212" s="34" t="s">
        <v>1211</v>
      </c>
      <c r="D212" s="34" t="s">
        <v>1211</v>
      </c>
      <c r="E212" s="34" t="s">
        <v>1211</v>
      </c>
      <c r="F212" s="34">
        <v>851</v>
      </c>
      <c r="G212" s="34">
        <v>20</v>
      </c>
      <c r="H212" s="34">
        <f>F212-G212</f>
        <v>831</v>
      </c>
      <c r="I212" s="30">
        <f t="shared" si="16"/>
        <v>2.4384000000000001</v>
      </c>
      <c r="J212" s="8">
        <f t="shared" si="17"/>
        <v>340.79724409448818</v>
      </c>
      <c r="K212" s="8">
        <f t="shared" si="18"/>
        <v>3040.5214443897635</v>
      </c>
      <c r="L212" s="8">
        <f t="shared" si="19"/>
        <v>50.675357406496055</v>
      </c>
      <c r="M212" s="34">
        <v>12.1</v>
      </c>
      <c r="N212" s="34">
        <v>6.8</v>
      </c>
      <c r="O212" s="34">
        <v>69.400000000000006</v>
      </c>
      <c r="P212" s="34">
        <v>26</v>
      </c>
      <c r="Q212" s="34">
        <v>57.6</v>
      </c>
      <c r="R212" s="34" t="s">
        <v>1517</v>
      </c>
      <c r="S212" s="34"/>
      <c r="T212" s="34"/>
      <c r="U212" s="34"/>
    </row>
  </sheetData>
  <mergeCells count="1">
    <mergeCell ref="A2:R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8C2FED-E46F-4B60-BE16-44F17DDFA2F0}">
          <x14:formula1>
            <xm:f>Master!$A$27:$A$30</xm:f>
          </x14:formula1>
          <xm:sqref>H3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"/>
  <sheetViews>
    <sheetView zoomScale="75" zoomScaleNormal="75" workbookViewId="0">
      <selection activeCell="J5" sqref="J5"/>
    </sheetView>
  </sheetViews>
  <sheetFormatPr defaultRowHeight="14.4" x14ac:dyDescent="0.3"/>
  <cols>
    <col min="1" max="1" width="27.88671875" bestFit="1" customWidth="1"/>
    <col min="2" max="2" width="27.88671875" customWidth="1"/>
    <col min="3" max="3" width="24" bestFit="1" customWidth="1"/>
    <col min="4" max="4" width="20.6640625" bestFit="1" customWidth="1"/>
    <col min="5" max="5" width="13.88671875" bestFit="1" customWidth="1"/>
    <col min="6" max="6" width="24.88671875" bestFit="1" customWidth="1"/>
    <col min="7" max="7" width="21.109375" bestFit="1" customWidth="1"/>
    <col min="8" max="8" width="20.88671875" bestFit="1" customWidth="1"/>
    <col min="9" max="12" width="20.88671875" customWidth="1"/>
    <col min="13" max="13" width="8.88671875" customWidth="1"/>
    <col min="14" max="14" width="10.88671875" bestFit="1" customWidth="1"/>
    <col min="15" max="15" width="8.33203125" customWidth="1"/>
    <col min="16" max="16" width="14.44140625" bestFit="1" customWidth="1"/>
  </cols>
  <sheetData>
    <row r="1" spans="1:16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61.2" x14ac:dyDescent="1.05">
      <c r="A2" s="106" t="s">
        <v>1637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6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  <c r="N3" s="26"/>
      <c r="O3" s="26"/>
      <c r="P3" s="26"/>
    </row>
    <row r="4" spans="1:16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821</v>
      </c>
      <c r="P4" s="28" t="s">
        <v>823</v>
      </c>
    </row>
    <row r="5" spans="1:16" ht="15" x14ac:dyDescent="0.35">
      <c r="A5" s="29" t="s">
        <v>1638</v>
      </c>
      <c r="B5" s="29" t="str">
        <f>RIGHT(LEFT(A5,9),2)</f>
        <v>SB</v>
      </c>
      <c r="C5" s="30"/>
      <c r="D5" s="30"/>
      <c r="E5" s="30">
        <v>893</v>
      </c>
      <c r="F5" s="30">
        <v>460</v>
      </c>
      <c r="G5" s="30">
        <v>25</v>
      </c>
      <c r="H5" s="30">
        <f>F5-G5</f>
        <v>435</v>
      </c>
      <c r="I5" s="30">
        <f>$I$3</f>
        <v>2.4384000000000001</v>
      </c>
      <c r="J5" s="8">
        <f>IF(ISNUMBER(H5),IF(I5,H5/I5,""),"")</f>
        <v>178.39566929133858</v>
      </c>
      <c r="K5" s="8">
        <f>IF(J5="","",J5*8.92179)</f>
        <v>1591.6086983267714</v>
      </c>
      <c r="L5" s="8" t="str">
        <f>IF(K5="","",IF(B5="SW",K5/60,IF(B5="WW",K5/60,"")))</f>
        <v/>
      </c>
      <c r="M5" s="30">
        <v>13.3</v>
      </c>
      <c r="N5" s="30">
        <v>10.9</v>
      </c>
      <c r="O5" s="30">
        <v>63.1</v>
      </c>
      <c r="P5" s="30">
        <v>53.7</v>
      </c>
    </row>
    <row r="6" spans="1:16" ht="15" x14ac:dyDescent="0.35">
      <c r="A6" s="31" t="s">
        <v>1639</v>
      </c>
      <c r="B6" s="29" t="str">
        <f t="shared" ref="B6:B23" si="0">RIGHT(LEFT(A6,9),2)</f>
        <v>SB</v>
      </c>
      <c r="C6" s="32" t="s">
        <v>1211</v>
      </c>
      <c r="D6" s="32" t="s">
        <v>1211</v>
      </c>
      <c r="E6" s="32" t="s">
        <v>1211</v>
      </c>
      <c r="F6" s="32">
        <v>721</v>
      </c>
      <c r="G6" s="32">
        <v>31</v>
      </c>
      <c r="H6" s="32">
        <f>F6-G6</f>
        <v>690</v>
      </c>
      <c r="I6" s="30">
        <f t="shared" ref="I6:I23" si="1">$I$3</f>
        <v>2.4384000000000001</v>
      </c>
      <c r="J6" s="8">
        <f t="shared" ref="J6:J23" si="2">IF(ISNUMBER(H6),IF(I6,H6/I6,""),"")</f>
        <v>282.9724409448819</v>
      </c>
      <c r="K6" s="8">
        <f t="shared" ref="K6:K23" si="3">IF(J6="","",J6*8.92179)</f>
        <v>2524.6206938976379</v>
      </c>
      <c r="L6" s="8" t="str">
        <f t="shared" ref="L6:L23" si="4">IF(K6="","",IF(B6="SW",K6/60,IF(B6="WW",K6/60,"")))</f>
        <v/>
      </c>
      <c r="M6" s="32">
        <v>9.9</v>
      </c>
      <c r="N6" s="32">
        <v>11.3</v>
      </c>
      <c r="O6" s="32">
        <v>61.9</v>
      </c>
      <c r="P6" s="32">
        <v>47.6</v>
      </c>
    </row>
    <row r="7" spans="1:16" ht="15" x14ac:dyDescent="0.35">
      <c r="A7" s="33" t="s">
        <v>1640</v>
      </c>
      <c r="B7" s="29" t="str">
        <f t="shared" si="0"/>
        <v>SB</v>
      </c>
      <c r="C7" s="34" t="s">
        <v>1211</v>
      </c>
      <c r="D7" s="34" t="s">
        <v>1211</v>
      </c>
      <c r="E7" s="34" t="s">
        <v>1211</v>
      </c>
      <c r="F7" s="34">
        <v>705</v>
      </c>
      <c r="G7" s="34">
        <v>31</v>
      </c>
      <c r="H7" s="30">
        <f t="shared" ref="H7:H23" si="5">F7-G7</f>
        <v>674</v>
      </c>
      <c r="I7" s="30">
        <f t="shared" si="1"/>
        <v>2.4384000000000001</v>
      </c>
      <c r="J7" s="8">
        <f t="shared" si="2"/>
        <v>276.41076115485561</v>
      </c>
      <c r="K7" s="8">
        <f t="shared" si="3"/>
        <v>2466.078764763779</v>
      </c>
      <c r="L7" s="8" t="str">
        <f t="shared" si="4"/>
        <v/>
      </c>
      <c r="M7" s="34">
        <v>12.5</v>
      </c>
      <c r="N7" s="34">
        <v>11.5</v>
      </c>
      <c r="O7" s="34">
        <v>62.5</v>
      </c>
      <c r="P7" s="34">
        <v>51.1</v>
      </c>
    </row>
    <row r="8" spans="1:16" ht="15" x14ac:dyDescent="0.35">
      <c r="A8" s="31" t="s">
        <v>1641</v>
      </c>
      <c r="B8" s="29" t="str">
        <f t="shared" si="0"/>
        <v>SB</v>
      </c>
      <c r="C8" s="32" t="s">
        <v>1211</v>
      </c>
      <c r="D8" s="32" t="s">
        <v>1211</v>
      </c>
      <c r="E8" s="32" t="s">
        <v>1211</v>
      </c>
      <c r="F8" s="32">
        <v>872</v>
      </c>
      <c r="G8" s="32">
        <v>31</v>
      </c>
      <c r="H8" s="32">
        <f t="shared" si="5"/>
        <v>841</v>
      </c>
      <c r="I8" s="30">
        <f t="shared" si="1"/>
        <v>2.4384000000000001</v>
      </c>
      <c r="J8" s="8">
        <f t="shared" si="2"/>
        <v>344.89829396325456</v>
      </c>
      <c r="K8" s="8">
        <f t="shared" si="3"/>
        <v>3077.1101500984246</v>
      </c>
      <c r="L8" s="8" t="str">
        <f t="shared" si="4"/>
        <v/>
      </c>
      <c r="M8" s="32">
        <v>9.3000000000000007</v>
      </c>
      <c r="N8" s="32">
        <v>12.2</v>
      </c>
      <c r="O8" s="32">
        <v>64.3</v>
      </c>
      <c r="P8" s="32">
        <v>51.6</v>
      </c>
    </row>
    <row r="9" spans="1:16" ht="15" x14ac:dyDescent="0.35">
      <c r="A9" s="33" t="s">
        <v>1642</v>
      </c>
      <c r="B9" s="29" t="str">
        <f t="shared" si="0"/>
        <v>SB</v>
      </c>
      <c r="C9" s="34" t="s">
        <v>1211</v>
      </c>
      <c r="D9" s="34" t="s">
        <v>1211</v>
      </c>
      <c r="E9" s="34" t="s">
        <v>1211</v>
      </c>
      <c r="F9" s="34">
        <v>1120</v>
      </c>
      <c r="G9" s="34">
        <v>31</v>
      </c>
      <c r="H9" s="30">
        <f t="shared" si="5"/>
        <v>1089</v>
      </c>
      <c r="I9" s="30">
        <f t="shared" si="1"/>
        <v>2.4384000000000001</v>
      </c>
      <c r="J9" s="8">
        <f t="shared" si="2"/>
        <v>446.60433070866139</v>
      </c>
      <c r="K9" s="8">
        <f t="shared" si="3"/>
        <v>3984.5100516732282</v>
      </c>
      <c r="L9" s="8" t="str">
        <f t="shared" si="4"/>
        <v/>
      </c>
      <c r="M9" s="34">
        <v>11.6</v>
      </c>
      <c r="N9" s="34">
        <v>12.6</v>
      </c>
      <c r="O9" s="34">
        <v>62.8</v>
      </c>
      <c r="P9" s="34">
        <v>52.7</v>
      </c>
    </row>
    <row r="10" spans="1:16" ht="15" x14ac:dyDescent="0.35">
      <c r="A10" s="31" t="s">
        <v>1643</v>
      </c>
      <c r="B10" s="29" t="str">
        <f t="shared" si="0"/>
        <v>SB</v>
      </c>
      <c r="C10" s="32" t="s">
        <v>1211</v>
      </c>
      <c r="D10" s="32" t="s">
        <v>1211</v>
      </c>
      <c r="E10" s="32" t="s">
        <v>1211</v>
      </c>
      <c r="F10" s="32">
        <v>1130</v>
      </c>
      <c r="G10" s="32">
        <v>31</v>
      </c>
      <c r="H10" s="32">
        <f t="shared" si="5"/>
        <v>1099</v>
      </c>
      <c r="I10" s="30">
        <f t="shared" si="1"/>
        <v>2.4384000000000001</v>
      </c>
      <c r="J10" s="8">
        <f t="shared" si="2"/>
        <v>450.70538057742777</v>
      </c>
      <c r="K10" s="8">
        <f t="shared" si="3"/>
        <v>4021.0987573818893</v>
      </c>
      <c r="L10" s="8" t="str">
        <f t="shared" si="4"/>
        <v/>
      </c>
      <c r="M10" s="32">
        <v>12.6</v>
      </c>
      <c r="N10" s="32">
        <v>10.8</v>
      </c>
      <c r="O10" s="32">
        <v>62.5</v>
      </c>
      <c r="P10" s="32">
        <v>53.1</v>
      </c>
    </row>
    <row r="11" spans="1:16" ht="15" x14ac:dyDescent="0.35">
      <c r="A11" s="29" t="s">
        <v>1644</v>
      </c>
      <c r="B11" s="29" t="str">
        <f t="shared" si="0"/>
        <v>SB</v>
      </c>
      <c r="C11" s="34" t="s">
        <v>1211</v>
      </c>
      <c r="D11" s="34" t="s">
        <v>1211</v>
      </c>
      <c r="E11" s="34" t="s">
        <v>1211</v>
      </c>
      <c r="F11" s="30">
        <v>882</v>
      </c>
      <c r="G11" s="30">
        <v>31</v>
      </c>
      <c r="H11" s="30">
        <f t="shared" si="5"/>
        <v>851</v>
      </c>
      <c r="I11" s="30">
        <f t="shared" si="1"/>
        <v>2.4384000000000001</v>
      </c>
      <c r="J11" s="8">
        <f t="shared" si="2"/>
        <v>348.999343832021</v>
      </c>
      <c r="K11" s="8">
        <f t="shared" si="3"/>
        <v>3113.6988558070866</v>
      </c>
      <c r="L11" s="8" t="str">
        <f t="shared" si="4"/>
        <v/>
      </c>
      <c r="M11" s="30">
        <v>11.5</v>
      </c>
      <c r="N11" s="30">
        <v>11.5</v>
      </c>
      <c r="O11" s="30">
        <v>62.9</v>
      </c>
      <c r="P11" s="30">
        <v>51.8</v>
      </c>
    </row>
    <row r="12" spans="1:16" ht="15" x14ac:dyDescent="0.35">
      <c r="A12" s="31" t="s">
        <v>1645</v>
      </c>
      <c r="B12" s="29" t="str">
        <f t="shared" si="0"/>
        <v>SB</v>
      </c>
      <c r="C12" s="32" t="s">
        <v>1211</v>
      </c>
      <c r="D12" s="32" t="s">
        <v>1211</v>
      </c>
      <c r="E12" s="32" t="s">
        <v>1211</v>
      </c>
      <c r="F12" s="32">
        <v>637</v>
      </c>
      <c r="G12" s="32">
        <v>31</v>
      </c>
      <c r="H12" s="32">
        <f t="shared" si="5"/>
        <v>606</v>
      </c>
      <c r="I12" s="30">
        <f t="shared" si="1"/>
        <v>2.4384000000000001</v>
      </c>
      <c r="J12" s="8">
        <f t="shared" si="2"/>
        <v>248.52362204724409</v>
      </c>
      <c r="K12" s="8">
        <f t="shared" si="3"/>
        <v>2217.2755659448817</v>
      </c>
      <c r="L12" s="8" t="str">
        <f t="shared" si="4"/>
        <v/>
      </c>
      <c r="M12" s="32">
        <v>12.5</v>
      </c>
      <c r="N12" s="32">
        <v>11.5</v>
      </c>
      <c r="O12" s="32">
        <v>60.9</v>
      </c>
      <c r="P12" s="32">
        <v>46.4</v>
      </c>
    </row>
    <row r="13" spans="1:16" ht="15" x14ac:dyDescent="0.35">
      <c r="A13" s="33" t="s">
        <v>1646</v>
      </c>
      <c r="B13" s="29" t="str">
        <f t="shared" si="0"/>
        <v>SB</v>
      </c>
      <c r="C13" s="34" t="s">
        <v>1211</v>
      </c>
      <c r="D13" s="34" t="s">
        <v>1211</v>
      </c>
      <c r="E13" s="34" t="s">
        <v>1211</v>
      </c>
      <c r="F13" s="34">
        <v>455</v>
      </c>
      <c r="G13" s="34">
        <v>31</v>
      </c>
      <c r="H13" s="30">
        <f t="shared" si="5"/>
        <v>424</v>
      </c>
      <c r="I13" s="30">
        <f t="shared" si="1"/>
        <v>2.4384000000000001</v>
      </c>
      <c r="J13" s="8">
        <f t="shared" si="2"/>
        <v>173.88451443569554</v>
      </c>
      <c r="K13" s="8">
        <f t="shared" si="3"/>
        <v>1551.361122047244</v>
      </c>
      <c r="L13" s="8" t="str">
        <f t="shared" si="4"/>
        <v/>
      </c>
      <c r="M13" s="34">
        <v>14.1</v>
      </c>
      <c r="N13" s="34">
        <v>12.2</v>
      </c>
      <c r="O13" s="34">
        <v>59.7</v>
      </c>
      <c r="P13" s="34">
        <v>44.6</v>
      </c>
    </row>
    <row r="14" spans="1:16" ht="15" x14ac:dyDescent="0.35">
      <c r="A14" s="31" t="s">
        <v>1647</v>
      </c>
      <c r="B14" s="29" t="str">
        <f t="shared" si="0"/>
        <v>SB</v>
      </c>
      <c r="C14" s="32" t="s">
        <v>1211</v>
      </c>
      <c r="D14" s="32" t="s">
        <v>1211</v>
      </c>
      <c r="E14" s="32" t="s">
        <v>1211</v>
      </c>
      <c r="F14" s="32">
        <v>521</v>
      </c>
      <c r="G14" s="32">
        <v>31</v>
      </c>
      <c r="H14" s="32">
        <f t="shared" si="5"/>
        <v>490</v>
      </c>
      <c r="I14" s="30">
        <f t="shared" si="1"/>
        <v>2.4384000000000001</v>
      </c>
      <c r="J14" s="8">
        <f t="shared" si="2"/>
        <v>200.95144356955379</v>
      </c>
      <c r="K14" s="8">
        <f t="shared" si="3"/>
        <v>1792.8465797244091</v>
      </c>
      <c r="L14" s="8" t="str">
        <f t="shared" si="4"/>
        <v/>
      </c>
      <c r="M14" s="32">
        <v>14.4</v>
      </c>
      <c r="N14" s="32">
        <v>12.7</v>
      </c>
      <c r="O14" s="32">
        <v>59.1</v>
      </c>
      <c r="P14" s="32">
        <v>44</v>
      </c>
    </row>
    <row r="15" spans="1:16" ht="15" x14ac:dyDescent="0.35">
      <c r="A15" s="33" t="s">
        <v>1648</v>
      </c>
      <c r="B15" s="29" t="str">
        <f t="shared" si="0"/>
        <v>SB</v>
      </c>
      <c r="C15" s="34" t="s">
        <v>1211</v>
      </c>
      <c r="D15" s="34" t="s">
        <v>1211</v>
      </c>
      <c r="E15" s="34" t="s">
        <v>1211</v>
      </c>
      <c r="F15" s="34">
        <v>639</v>
      </c>
      <c r="G15" s="34">
        <v>31</v>
      </c>
      <c r="H15" s="30">
        <f t="shared" si="5"/>
        <v>608</v>
      </c>
      <c r="I15" s="30">
        <f t="shared" si="1"/>
        <v>2.4384000000000001</v>
      </c>
      <c r="J15" s="8">
        <f t="shared" si="2"/>
        <v>249.34383202099735</v>
      </c>
      <c r="K15" s="8">
        <f t="shared" si="3"/>
        <v>2224.593307086614</v>
      </c>
      <c r="L15" s="8" t="str">
        <f t="shared" si="4"/>
        <v/>
      </c>
      <c r="M15" s="34">
        <v>12.4</v>
      </c>
      <c r="N15" s="34">
        <v>13.6</v>
      </c>
      <c r="O15" s="34">
        <v>60.9</v>
      </c>
      <c r="P15" s="34">
        <v>47.6</v>
      </c>
    </row>
    <row r="16" spans="1:16" ht="15" x14ac:dyDescent="0.35">
      <c r="A16" s="31" t="s">
        <v>1649</v>
      </c>
      <c r="B16" s="29" t="str">
        <f t="shared" si="0"/>
        <v>SB</v>
      </c>
      <c r="C16" s="32" t="s">
        <v>1211</v>
      </c>
      <c r="D16" s="32" t="s">
        <v>1211</v>
      </c>
      <c r="E16" s="32" t="s">
        <v>1211</v>
      </c>
      <c r="F16" s="32">
        <v>499</v>
      </c>
      <c r="G16" s="32">
        <v>31</v>
      </c>
      <c r="H16" s="32">
        <f t="shared" si="5"/>
        <v>468</v>
      </c>
      <c r="I16" s="30">
        <f t="shared" si="1"/>
        <v>2.4384000000000001</v>
      </c>
      <c r="J16" s="8">
        <f t="shared" si="2"/>
        <v>191.9291338582677</v>
      </c>
      <c r="K16" s="8">
        <f t="shared" si="3"/>
        <v>1712.3514271653542</v>
      </c>
      <c r="L16" s="8" t="str">
        <f t="shared" si="4"/>
        <v/>
      </c>
      <c r="M16" s="32">
        <v>12</v>
      </c>
      <c r="N16" s="32">
        <v>11.8</v>
      </c>
      <c r="O16" s="32">
        <v>63.4</v>
      </c>
      <c r="P16" s="32">
        <v>53</v>
      </c>
    </row>
    <row r="17" spans="1:16" ht="15" x14ac:dyDescent="0.35">
      <c r="A17" s="29" t="s">
        <v>1650</v>
      </c>
      <c r="B17" s="29" t="str">
        <f t="shared" si="0"/>
        <v>SB</v>
      </c>
      <c r="C17" s="34" t="s">
        <v>1211</v>
      </c>
      <c r="D17" s="34" t="s">
        <v>1211</v>
      </c>
      <c r="E17" s="34" t="s">
        <v>1211</v>
      </c>
      <c r="F17" s="30">
        <v>562</v>
      </c>
      <c r="G17" s="30">
        <v>31</v>
      </c>
      <c r="H17" s="30">
        <f t="shared" si="5"/>
        <v>531</v>
      </c>
      <c r="I17" s="30">
        <f t="shared" si="1"/>
        <v>2.4384000000000001</v>
      </c>
      <c r="J17" s="8">
        <f t="shared" si="2"/>
        <v>217.76574803149606</v>
      </c>
      <c r="K17" s="8">
        <f t="shared" si="3"/>
        <v>1942.8602731299211</v>
      </c>
      <c r="L17" s="8" t="str">
        <f t="shared" si="4"/>
        <v/>
      </c>
      <c r="M17" s="30">
        <v>11.6</v>
      </c>
      <c r="N17" s="30">
        <v>11.7</v>
      </c>
      <c r="O17" s="30">
        <v>64.7</v>
      </c>
      <c r="P17" s="30">
        <v>53.8</v>
      </c>
    </row>
    <row r="18" spans="1:16" ht="15" x14ac:dyDescent="0.35">
      <c r="A18" s="31" t="s">
        <v>1651</v>
      </c>
      <c r="B18" s="29" t="str">
        <f t="shared" si="0"/>
        <v>SB</v>
      </c>
      <c r="C18" s="32" t="s">
        <v>1211</v>
      </c>
      <c r="D18" s="32" t="s">
        <v>1211</v>
      </c>
      <c r="E18" s="32" t="s">
        <v>1211</v>
      </c>
      <c r="F18" s="32">
        <v>627</v>
      </c>
      <c r="G18" s="32">
        <v>31</v>
      </c>
      <c r="H18" s="32">
        <f t="shared" si="5"/>
        <v>596</v>
      </c>
      <c r="I18" s="30">
        <f t="shared" si="1"/>
        <v>2.4384000000000001</v>
      </c>
      <c r="J18" s="8">
        <f t="shared" si="2"/>
        <v>244.42257217847768</v>
      </c>
      <c r="K18" s="8">
        <f t="shared" si="3"/>
        <v>2180.6868602362201</v>
      </c>
      <c r="L18" s="8" t="str">
        <f t="shared" si="4"/>
        <v/>
      </c>
      <c r="M18" s="32">
        <v>10.9</v>
      </c>
      <c r="N18" s="32">
        <v>11</v>
      </c>
      <c r="O18" s="32">
        <v>64.2</v>
      </c>
      <c r="P18" s="32">
        <v>53.5</v>
      </c>
    </row>
    <row r="19" spans="1:16" ht="15" x14ac:dyDescent="0.35">
      <c r="A19" s="33" t="s">
        <v>1652</v>
      </c>
      <c r="B19" s="29" t="str">
        <f t="shared" si="0"/>
        <v>SB</v>
      </c>
      <c r="C19" s="34" t="s">
        <v>1211</v>
      </c>
      <c r="D19" s="34" t="s">
        <v>1211</v>
      </c>
      <c r="E19" s="34" t="s">
        <v>1211</v>
      </c>
      <c r="F19" s="34">
        <v>520</v>
      </c>
      <c r="G19" s="34">
        <v>31</v>
      </c>
      <c r="H19" s="30">
        <f t="shared" si="5"/>
        <v>489</v>
      </c>
      <c r="I19" s="30">
        <f t="shared" si="1"/>
        <v>2.4384000000000001</v>
      </c>
      <c r="J19" s="8">
        <f t="shared" si="2"/>
        <v>200.54133858267716</v>
      </c>
      <c r="K19" s="8">
        <f t="shared" si="3"/>
        <v>1789.1877091535432</v>
      </c>
      <c r="L19" s="8" t="str">
        <f t="shared" si="4"/>
        <v/>
      </c>
      <c r="M19" s="34">
        <v>11.3</v>
      </c>
      <c r="N19" s="34">
        <v>12.1</v>
      </c>
      <c r="O19" s="34">
        <v>63.6</v>
      </c>
      <c r="P19" s="34">
        <v>53.5</v>
      </c>
    </row>
    <row r="20" spans="1:16" ht="15" x14ac:dyDescent="0.35">
      <c r="A20" s="31" t="s">
        <v>1653</v>
      </c>
      <c r="B20" s="29" t="str">
        <f t="shared" si="0"/>
        <v>SB</v>
      </c>
      <c r="C20" s="32" t="s">
        <v>1211</v>
      </c>
      <c r="D20" s="32" t="s">
        <v>1211</v>
      </c>
      <c r="E20" s="32" t="s">
        <v>1211</v>
      </c>
      <c r="F20" s="32">
        <v>576</v>
      </c>
      <c r="G20" s="32">
        <v>31</v>
      </c>
      <c r="H20" s="32">
        <f t="shared" si="5"/>
        <v>545</v>
      </c>
      <c r="I20" s="30">
        <f t="shared" si="1"/>
        <v>2.4384000000000001</v>
      </c>
      <c r="J20" s="8">
        <f t="shared" si="2"/>
        <v>223.50721784776903</v>
      </c>
      <c r="K20" s="8">
        <f t="shared" si="3"/>
        <v>1994.0844611220471</v>
      </c>
      <c r="L20" s="8" t="str">
        <f t="shared" si="4"/>
        <v/>
      </c>
      <c r="M20" s="32">
        <v>10.23</v>
      </c>
      <c r="N20" s="32">
        <v>11.7</v>
      </c>
      <c r="O20" s="32">
        <v>64.599999999999994</v>
      </c>
      <c r="P20" s="32">
        <v>54.1</v>
      </c>
    </row>
    <row r="21" spans="1:16" ht="15" x14ac:dyDescent="0.35">
      <c r="A21" s="33" t="s">
        <v>1654</v>
      </c>
      <c r="B21" s="29" t="str">
        <f t="shared" si="0"/>
        <v>SB</v>
      </c>
      <c r="C21" s="34" t="s">
        <v>1211</v>
      </c>
      <c r="D21" s="34" t="s">
        <v>1211</v>
      </c>
      <c r="E21" s="34" t="s">
        <v>1211</v>
      </c>
      <c r="F21" s="34">
        <v>340</v>
      </c>
      <c r="G21" s="34">
        <v>31</v>
      </c>
      <c r="H21" s="30">
        <f t="shared" si="5"/>
        <v>309</v>
      </c>
      <c r="I21" s="30">
        <f t="shared" si="1"/>
        <v>2.4384000000000001</v>
      </c>
      <c r="J21" s="8">
        <f t="shared" si="2"/>
        <v>126.72244094488188</v>
      </c>
      <c r="K21" s="8">
        <f t="shared" si="3"/>
        <v>1130.5910063976378</v>
      </c>
      <c r="L21" s="8" t="str">
        <f t="shared" si="4"/>
        <v/>
      </c>
      <c r="M21" s="34">
        <v>10.5</v>
      </c>
      <c r="N21" s="34">
        <v>12.2</v>
      </c>
      <c r="O21" s="34">
        <v>63.2</v>
      </c>
      <c r="P21" s="34" t="s">
        <v>1655</v>
      </c>
    </row>
    <row r="22" spans="1:16" ht="15" x14ac:dyDescent="0.35">
      <c r="A22" s="31" t="s">
        <v>1656</v>
      </c>
      <c r="B22" s="29" t="str">
        <f t="shared" si="0"/>
        <v>SB</v>
      </c>
      <c r="C22" s="32" t="s">
        <v>1211</v>
      </c>
      <c r="D22" s="32" t="s">
        <v>1211</v>
      </c>
      <c r="E22" s="32" t="s">
        <v>1211</v>
      </c>
      <c r="F22" s="32">
        <v>408</v>
      </c>
      <c r="G22" s="32">
        <v>31</v>
      </c>
      <c r="H22" s="32">
        <f t="shared" si="5"/>
        <v>377</v>
      </c>
      <c r="I22" s="30">
        <f t="shared" si="1"/>
        <v>2.4384000000000001</v>
      </c>
      <c r="J22" s="8">
        <f t="shared" si="2"/>
        <v>154.60958005249344</v>
      </c>
      <c r="K22" s="8">
        <f t="shared" si="3"/>
        <v>1379.3942052165355</v>
      </c>
      <c r="L22" s="8" t="str">
        <f t="shared" si="4"/>
        <v/>
      </c>
      <c r="M22" s="32">
        <v>14.5</v>
      </c>
      <c r="N22" s="32">
        <v>12.2</v>
      </c>
      <c r="O22" s="32">
        <v>58.5</v>
      </c>
      <c r="P22" s="32">
        <v>42.6</v>
      </c>
    </row>
    <row r="23" spans="1:16" ht="15" x14ac:dyDescent="0.35">
      <c r="A23" s="29" t="s">
        <v>1657</v>
      </c>
      <c r="B23" s="29" t="str">
        <f t="shared" si="0"/>
        <v>SB</v>
      </c>
      <c r="C23" s="34" t="s">
        <v>1211</v>
      </c>
      <c r="D23" s="34" t="s">
        <v>1211</v>
      </c>
      <c r="E23" s="34" t="s">
        <v>1211</v>
      </c>
      <c r="F23" s="30">
        <v>545</v>
      </c>
      <c r="G23" s="30">
        <v>31</v>
      </c>
      <c r="H23" s="30">
        <f t="shared" si="5"/>
        <v>514</v>
      </c>
      <c r="I23" s="30">
        <f t="shared" si="1"/>
        <v>2.4384000000000001</v>
      </c>
      <c r="J23" s="8">
        <f t="shared" si="2"/>
        <v>210.79396325459317</v>
      </c>
      <c r="K23" s="8">
        <f t="shared" si="3"/>
        <v>1880.6594734251967</v>
      </c>
      <c r="L23" s="8" t="str">
        <f t="shared" si="4"/>
        <v/>
      </c>
      <c r="M23" s="30">
        <v>11.9</v>
      </c>
      <c r="N23" s="30">
        <v>11.9</v>
      </c>
      <c r="O23" s="30">
        <v>62.5</v>
      </c>
      <c r="P23" s="30">
        <v>35.6</v>
      </c>
    </row>
    <row r="24" spans="1:16" ht="15" x14ac:dyDescent="0.35">
      <c r="A24" s="31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ht="15" x14ac:dyDescent="0.35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5" x14ac:dyDescent="0.35">
      <c r="A26" s="31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ht="15" x14ac:dyDescent="0.35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5" x14ac:dyDescent="0.35">
      <c r="A28" s="31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ht="15" x14ac:dyDescent="0.35">
      <c r="A29" s="29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" x14ac:dyDescent="0.35">
      <c r="A30" s="31"/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ht="15" x14ac:dyDescent="0.35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" x14ac:dyDescent="0.35">
      <c r="A32" s="31"/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ht="15" x14ac:dyDescent="0.35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5" x14ac:dyDescent="0.35">
      <c r="A34" s="31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ht="15" x14ac:dyDescent="0.35">
      <c r="A35" s="29"/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" x14ac:dyDescent="0.35">
      <c r="A36" s="31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ht="15" x14ac:dyDescent="0.35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5" x14ac:dyDescent="0.35">
      <c r="A38" s="31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ht="15" x14ac:dyDescent="0.35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ht="15" x14ac:dyDescent="0.35">
      <c r="A40" s="31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ht="15" x14ac:dyDescent="0.35">
      <c r="A41" s="29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" x14ac:dyDescent="0.35">
      <c r="A42" s="31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ht="15" x14ac:dyDescent="0.35">
      <c r="A43" s="33"/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ht="15" x14ac:dyDescent="0.35">
      <c r="A44" s="31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ht="15" x14ac:dyDescent="0.35">
      <c r="A45" s="33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ht="15" x14ac:dyDescent="0.35">
      <c r="A46" s="31"/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ht="15" x14ac:dyDescent="0.35">
      <c r="A47" s="29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5" x14ac:dyDescent="0.35">
      <c r="A48" s="31"/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ht="15" x14ac:dyDescent="0.35">
      <c r="A49" s="33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5" x14ac:dyDescent="0.35">
      <c r="A50" s="31"/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1:16" ht="15" x14ac:dyDescent="0.35">
      <c r="A51" s="33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ht="15" x14ac:dyDescent="0.35">
      <c r="A52" s="31"/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1:16" ht="15" x14ac:dyDescent="0.35">
      <c r="A53" s="29"/>
      <c r="B53" s="2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5" x14ac:dyDescent="0.35">
      <c r="A54" s="31"/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ht="15" x14ac:dyDescent="0.35">
      <c r="A55" s="33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ht="15" x14ac:dyDescent="0.35">
      <c r="A56" s="31"/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6" ht="15" x14ac:dyDescent="0.35">
      <c r="A57" s="33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5" x14ac:dyDescent="0.35">
      <c r="A58" s="31"/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1:16" ht="15" x14ac:dyDescent="0.35">
      <c r="A59" s="29"/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1:16" ht="15" x14ac:dyDescent="0.35">
      <c r="A60" s="31"/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ht="15" x14ac:dyDescent="0.35">
      <c r="A61" s="33"/>
      <c r="B61" s="3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ht="15" x14ac:dyDescent="0.35">
      <c r="A62" s="31"/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  <row r="63" spans="1:16" ht="15" x14ac:dyDescent="0.35">
      <c r="A63" s="33"/>
      <c r="B63" s="3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ht="15" x14ac:dyDescent="0.35">
      <c r="A64" s="31"/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1:16" ht="15" x14ac:dyDescent="0.35">
      <c r="A65" s="29"/>
      <c r="B65" s="29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ht="15" x14ac:dyDescent="0.35">
      <c r="A66" s="31"/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</row>
    <row r="67" spans="1:16" ht="15" x14ac:dyDescent="0.35">
      <c r="A67" s="33"/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15" x14ac:dyDescent="0.35">
      <c r="A68" s="31"/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spans="1:16" ht="15" x14ac:dyDescent="0.35">
      <c r="A69" s="33"/>
      <c r="B69" s="33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ht="15" x14ac:dyDescent="0.35">
      <c r="A70" s="31"/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5" x14ac:dyDescent="0.35">
      <c r="A71" s="29"/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1:16" ht="15" x14ac:dyDescent="0.35">
      <c r="A72" s="31"/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</row>
    <row r="73" spans="1:16" ht="15" x14ac:dyDescent="0.35">
      <c r="A73" s="33"/>
      <c r="B73" s="33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1:16" ht="15" x14ac:dyDescent="0.35">
      <c r="A74" s="31"/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</row>
    <row r="75" spans="1:16" ht="15" x14ac:dyDescent="0.35">
      <c r="A75" s="33"/>
      <c r="B75" s="33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1:16" ht="15" x14ac:dyDescent="0.35">
      <c r="A76" s="31"/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</row>
    <row r="77" spans="1:16" ht="15" x14ac:dyDescent="0.35">
      <c r="A77" s="29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1:16" ht="15" x14ac:dyDescent="0.35">
      <c r="A78" s="31"/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</row>
    <row r="79" spans="1:16" ht="15" x14ac:dyDescent="0.35">
      <c r="A79" s="33"/>
      <c r="B79" s="33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6" ht="15" x14ac:dyDescent="0.35">
      <c r="A80" s="31"/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</row>
    <row r="81" spans="1:16" ht="15" x14ac:dyDescent="0.35">
      <c r="A81" s="33"/>
      <c r="B81" s="33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6" ht="15" x14ac:dyDescent="0.35">
      <c r="A82" s="31"/>
      <c r="B82" s="3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</row>
    <row r="83" spans="1:16" ht="15" x14ac:dyDescent="0.35">
      <c r="A83" s="29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1:16" ht="15" x14ac:dyDescent="0.35">
      <c r="A84" s="31"/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15" x14ac:dyDescent="0.35">
      <c r="A85" s="33"/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 ht="15" x14ac:dyDescent="0.35">
      <c r="A86" s="31"/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</row>
    <row r="87" spans="1:16" ht="15" x14ac:dyDescent="0.35">
      <c r="A87" s="33"/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 ht="15" x14ac:dyDescent="0.35">
      <c r="A88" s="31"/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</row>
    <row r="89" spans="1:16" ht="15" x14ac:dyDescent="0.35">
      <c r="A89" s="29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1:16" ht="15" x14ac:dyDescent="0.35">
      <c r="A90" s="31"/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</row>
    <row r="91" spans="1:16" ht="15" x14ac:dyDescent="0.35">
      <c r="A91" s="33"/>
      <c r="B91" s="33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1:16" ht="15" x14ac:dyDescent="0.35">
      <c r="A92" s="31"/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</row>
    <row r="93" spans="1:16" ht="15" x14ac:dyDescent="0.35">
      <c r="A93" s="33"/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 ht="15" x14ac:dyDescent="0.35">
      <c r="A94" s="31"/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</row>
    <row r="95" spans="1:16" ht="15" x14ac:dyDescent="0.35">
      <c r="A95" s="29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1:16" ht="15" x14ac:dyDescent="0.35">
      <c r="A96" s="31"/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</row>
    <row r="97" spans="1:16" ht="15" x14ac:dyDescent="0.35">
      <c r="A97" s="33"/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 ht="15" x14ac:dyDescent="0.35">
      <c r="A98" s="31"/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</row>
    <row r="99" spans="1:16" ht="15" x14ac:dyDescent="0.35">
      <c r="A99" s="33"/>
      <c r="B99" s="33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ht="15" x14ac:dyDescent="0.35">
      <c r="A100" s="31"/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</row>
    <row r="101" spans="1:16" x14ac:dyDescent="0.3">
      <c r="A101" s="48"/>
      <c r="B101" s="48"/>
    </row>
  </sheetData>
  <mergeCells count="1">
    <mergeCell ref="A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46F117-B8DA-4EA3-8DDF-A54275753AD9}">
          <x14:formula1>
            <xm:f>Master!$A$27:$A$30</xm:f>
          </x14:formula1>
          <xm:sqref>H3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8"/>
  <sheetViews>
    <sheetView topLeftCell="A46" zoomScale="75" zoomScaleNormal="75" workbookViewId="0">
      <selection activeCell="K5" sqref="K5"/>
    </sheetView>
  </sheetViews>
  <sheetFormatPr defaultRowHeight="14.4" x14ac:dyDescent="0.3"/>
  <cols>
    <col min="1" max="1" width="27.88671875" bestFit="1" customWidth="1"/>
    <col min="2" max="2" width="27.88671875" customWidth="1"/>
    <col min="3" max="3" width="24" bestFit="1" customWidth="1"/>
    <col min="4" max="4" width="20.6640625" bestFit="1" customWidth="1"/>
    <col min="5" max="5" width="13.88671875" bestFit="1" customWidth="1"/>
    <col min="6" max="6" width="19.33203125" bestFit="1" customWidth="1"/>
    <col min="7" max="7" width="24.88671875" bestFit="1" customWidth="1"/>
    <col min="8" max="8" width="21.109375" bestFit="1" customWidth="1"/>
    <col min="9" max="9" width="20.88671875" bestFit="1" customWidth="1"/>
    <col min="10" max="13" width="20.88671875" customWidth="1"/>
    <col min="14" max="14" width="37" customWidth="1"/>
  </cols>
  <sheetData>
    <row r="1" spans="1:14" ht="15" x14ac:dyDescent="0.35">
      <c r="A1" s="26"/>
      <c r="B1" s="26"/>
      <c r="C1" s="26"/>
      <c r="D1" s="26"/>
      <c r="E1" s="26"/>
      <c r="F1" s="26"/>
      <c r="G1" s="27"/>
      <c r="H1" s="26"/>
      <c r="I1" s="26"/>
      <c r="J1" s="26"/>
      <c r="K1" s="26"/>
      <c r="L1" s="26"/>
      <c r="M1" s="26"/>
      <c r="N1" s="26"/>
    </row>
    <row r="2" spans="1:14" ht="61.2" x14ac:dyDescent="1.05">
      <c r="A2" s="106" t="s">
        <v>1658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4" ht="15" x14ac:dyDescent="0.35">
      <c r="A3" s="26"/>
      <c r="B3" s="26"/>
      <c r="C3" s="26"/>
      <c r="D3" s="26"/>
      <c r="E3" s="26"/>
      <c r="F3" s="26"/>
      <c r="G3" s="26"/>
      <c r="H3" s="26"/>
      <c r="I3" s="78" t="s">
        <v>2556</v>
      </c>
      <c r="J3" s="79">
        <f>VLOOKUP(I3,Master!$A$27:$B$30,2,FALSE)</f>
        <v>2.4384000000000001</v>
      </c>
      <c r="K3" s="26"/>
      <c r="L3" s="26"/>
      <c r="M3" s="26"/>
      <c r="N3" s="26"/>
    </row>
    <row r="4" spans="1:14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1209</v>
      </c>
      <c r="G4" s="28" t="s">
        <v>1204</v>
      </c>
      <c r="H4" s="28" t="s">
        <v>1205</v>
      </c>
      <c r="I4" s="28" t="s">
        <v>1206</v>
      </c>
      <c r="J4" s="74" t="s">
        <v>15</v>
      </c>
      <c r="K4" s="75" t="s">
        <v>2550</v>
      </c>
      <c r="L4" s="75" t="s">
        <v>2551</v>
      </c>
      <c r="M4" s="75" t="s">
        <v>2552</v>
      </c>
      <c r="N4" s="28" t="s">
        <v>1209</v>
      </c>
    </row>
    <row r="5" spans="1:14" ht="15" x14ac:dyDescent="0.35">
      <c r="A5" s="29" t="s">
        <v>1659</v>
      </c>
      <c r="B5" s="29" t="str">
        <f>RIGHT(LEFT(A5,9),2)</f>
        <v>GB</v>
      </c>
      <c r="C5" s="30">
        <v>1143</v>
      </c>
      <c r="D5" s="30">
        <v>98</v>
      </c>
      <c r="E5" s="30">
        <f t="shared" ref="E5:E68" si="0">C5-D5</f>
        <v>1045</v>
      </c>
      <c r="F5" s="30"/>
      <c r="G5" s="30"/>
      <c r="H5" s="30"/>
      <c r="I5" s="30">
        <v>485</v>
      </c>
      <c r="J5" s="30">
        <f>$J$3</f>
        <v>2.4384000000000001</v>
      </c>
      <c r="K5" s="8">
        <f>IF(ISNUMBER(I5),IF(J5,I5/J5,""),"")</f>
        <v>198.9009186351706</v>
      </c>
      <c r="L5" s="8">
        <f>IF(K5="","",K5*8.92179)</f>
        <v>1774.5522268700786</v>
      </c>
      <c r="M5" s="8" t="str">
        <f>IF(L5="","",IF(C5="SW",L5/60,IF(C5="WW",L5/60,"")))</f>
        <v/>
      </c>
      <c r="N5" s="30"/>
    </row>
    <row r="6" spans="1:14" ht="15" x14ac:dyDescent="0.35">
      <c r="A6" s="31" t="s">
        <v>1660</v>
      </c>
      <c r="B6" s="29" t="str">
        <f t="shared" ref="B6:B69" si="1">RIGHT(LEFT(A6,9),2)</f>
        <v>GB</v>
      </c>
      <c r="C6" s="32">
        <v>966</v>
      </c>
      <c r="D6" s="32">
        <v>96</v>
      </c>
      <c r="E6" s="32">
        <f t="shared" si="0"/>
        <v>870</v>
      </c>
      <c r="F6" s="32"/>
      <c r="G6" s="32">
        <v>383</v>
      </c>
      <c r="H6" s="32">
        <v>20</v>
      </c>
      <c r="I6" s="32">
        <f t="shared" ref="I6:I12" si="2">G6-H6</f>
        <v>363</v>
      </c>
      <c r="J6" s="30">
        <f t="shared" ref="J6:J69" si="3">$J$3</f>
        <v>2.4384000000000001</v>
      </c>
      <c r="K6" s="8">
        <f t="shared" ref="K6:K69" si="4">IF(ISNUMBER(I6),IF(J6,I6/J6,""),"")</f>
        <v>148.86811023622047</v>
      </c>
      <c r="L6" s="8">
        <f t="shared" ref="L6:L69" si="5">IF(K6="","",K6*8.92179)</f>
        <v>1328.1700172244093</v>
      </c>
      <c r="M6" s="8" t="str">
        <f t="shared" ref="M6:M69" si="6">IF(L6="","",IF(C6="SW",L6/60,IF(C6="WW",L6/60,"")))</f>
        <v/>
      </c>
      <c r="N6" s="32"/>
    </row>
    <row r="7" spans="1:14" ht="15" x14ac:dyDescent="0.35">
      <c r="A7" s="33" t="s">
        <v>1661</v>
      </c>
      <c r="B7" s="29" t="str">
        <f t="shared" si="1"/>
        <v>GB</v>
      </c>
      <c r="C7" s="34">
        <v>1496</v>
      </c>
      <c r="D7" s="34">
        <v>96</v>
      </c>
      <c r="E7" s="30">
        <f t="shared" si="0"/>
        <v>1400</v>
      </c>
      <c r="F7" s="30"/>
      <c r="G7" s="34">
        <v>595</v>
      </c>
      <c r="H7" s="34">
        <v>20</v>
      </c>
      <c r="I7" s="30">
        <f t="shared" si="2"/>
        <v>575</v>
      </c>
      <c r="J7" s="30">
        <f t="shared" si="3"/>
        <v>2.4384000000000001</v>
      </c>
      <c r="K7" s="8">
        <f t="shared" si="4"/>
        <v>235.81036745406823</v>
      </c>
      <c r="L7" s="8">
        <f t="shared" si="5"/>
        <v>2103.8505782480311</v>
      </c>
      <c r="M7" s="8" t="str">
        <f t="shared" si="6"/>
        <v/>
      </c>
      <c r="N7" s="34"/>
    </row>
    <row r="8" spans="1:14" ht="15" x14ac:dyDescent="0.35">
      <c r="A8" s="31" t="s">
        <v>1662</v>
      </c>
      <c r="B8" s="29" t="str">
        <f t="shared" si="1"/>
        <v>GB</v>
      </c>
      <c r="C8" s="32">
        <v>1031</v>
      </c>
      <c r="D8" s="32">
        <v>96</v>
      </c>
      <c r="E8" s="32">
        <f t="shared" si="0"/>
        <v>935</v>
      </c>
      <c r="F8" s="32"/>
      <c r="G8" s="32">
        <v>395</v>
      </c>
      <c r="H8" s="32">
        <v>20</v>
      </c>
      <c r="I8" s="32">
        <f t="shared" si="2"/>
        <v>375</v>
      </c>
      <c r="J8" s="30">
        <f t="shared" si="3"/>
        <v>2.4384000000000001</v>
      </c>
      <c r="K8" s="8">
        <f t="shared" si="4"/>
        <v>153.78937007874015</v>
      </c>
      <c r="L8" s="8">
        <f t="shared" si="5"/>
        <v>1372.076464074803</v>
      </c>
      <c r="M8" s="8" t="str">
        <f t="shared" si="6"/>
        <v/>
      </c>
      <c r="N8" s="32"/>
    </row>
    <row r="9" spans="1:14" ht="15" x14ac:dyDescent="0.35">
      <c r="A9" s="33" t="s">
        <v>1663</v>
      </c>
      <c r="B9" s="29" t="str">
        <f t="shared" si="1"/>
        <v>GB</v>
      </c>
      <c r="C9" s="34">
        <v>833</v>
      </c>
      <c r="D9" s="34">
        <v>96</v>
      </c>
      <c r="E9" s="30">
        <f t="shared" si="0"/>
        <v>737</v>
      </c>
      <c r="F9" s="30"/>
      <c r="G9" s="34">
        <v>357</v>
      </c>
      <c r="H9" s="34">
        <v>20</v>
      </c>
      <c r="I9" s="30">
        <f t="shared" si="2"/>
        <v>337</v>
      </c>
      <c r="J9" s="30">
        <f t="shared" si="3"/>
        <v>2.4384000000000001</v>
      </c>
      <c r="K9" s="8">
        <f t="shared" si="4"/>
        <v>138.2053805774278</v>
      </c>
      <c r="L9" s="8">
        <f t="shared" si="5"/>
        <v>1233.0393823818895</v>
      </c>
      <c r="M9" s="8" t="str">
        <f t="shared" si="6"/>
        <v/>
      </c>
      <c r="N9" s="34"/>
    </row>
    <row r="10" spans="1:14" ht="15" x14ac:dyDescent="0.35">
      <c r="A10" s="31" t="s">
        <v>1664</v>
      </c>
      <c r="B10" s="29" t="str">
        <f t="shared" si="1"/>
        <v>GB</v>
      </c>
      <c r="C10" s="32">
        <v>1308</v>
      </c>
      <c r="D10" s="32">
        <v>96</v>
      </c>
      <c r="E10" s="32">
        <f t="shared" si="0"/>
        <v>1212</v>
      </c>
      <c r="F10" s="32"/>
      <c r="G10" s="32">
        <v>274</v>
      </c>
      <c r="H10" s="32">
        <v>20</v>
      </c>
      <c r="I10" s="32">
        <f t="shared" si="2"/>
        <v>254</v>
      </c>
      <c r="J10" s="30">
        <f t="shared" si="3"/>
        <v>2.4384000000000001</v>
      </c>
      <c r="K10" s="8">
        <f t="shared" si="4"/>
        <v>104.16666666666666</v>
      </c>
      <c r="L10" s="8">
        <f t="shared" si="5"/>
        <v>929.35312499999986</v>
      </c>
      <c r="M10" s="8" t="str">
        <f t="shared" si="6"/>
        <v/>
      </c>
      <c r="N10" s="32"/>
    </row>
    <row r="11" spans="1:14" ht="15" x14ac:dyDescent="0.35">
      <c r="A11" s="29" t="s">
        <v>1665</v>
      </c>
      <c r="B11" s="29" t="str">
        <f t="shared" si="1"/>
        <v>GB</v>
      </c>
      <c r="C11" s="30">
        <v>639</v>
      </c>
      <c r="D11" s="30">
        <v>96</v>
      </c>
      <c r="E11" s="30">
        <f t="shared" si="0"/>
        <v>543</v>
      </c>
      <c r="F11" s="30"/>
      <c r="G11" s="30">
        <v>240</v>
      </c>
      <c r="H11" s="30">
        <v>20</v>
      </c>
      <c r="I11" s="30">
        <f t="shared" si="2"/>
        <v>220</v>
      </c>
      <c r="J11" s="30">
        <f t="shared" si="3"/>
        <v>2.4384000000000001</v>
      </c>
      <c r="K11" s="8">
        <f t="shared" si="4"/>
        <v>90.223097112860884</v>
      </c>
      <c r="L11" s="8">
        <f t="shared" si="5"/>
        <v>804.95152559055111</v>
      </c>
      <c r="M11" s="8" t="str">
        <f t="shared" si="6"/>
        <v/>
      </c>
      <c r="N11" s="30"/>
    </row>
    <row r="12" spans="1:14" ht="15" x14ac:dyDescent="0.35">
      <c r="A12" s="31" t="s">
        <v>1666</v>
      </c>
      <c r="B12" s="29" t="str">
        <f t="shared" si="1"/>
        <v>GB</v>
      </c>
      <c r="C12" s="32">
        <v>589</v>
      </c>
      <c r="D12" s="32">
        <v>96</v>
      </c>
      <c r="E12" s="32">
        <f t="shared" si="0"/>
        <v>493</v>
      </c>
      <c r="F12" s="32"/>
      <c r="G12" s="32">
        <v>211</v>
      </c>
      <c r="H12" s="32">
        <v>20</v>
      </c>
      <c r="I12" s="32">
        <f t="shared" si="2"/>
        <v>191</v>
      </c>
      <c r="J12" s="30">
        <f t="shared" si="3"/>
        <v>2.4384000000000001</v>
      </c>
      <c r="K12" s="8">
        <f t="shared" si="4"/>
        <v>78.330052493438316</v>
      </c>
      <c r="L12" s="8">
        <f t="shared" si="5"/>
        <v>698.84427903543303</v>
      </c>
      <c r="M12" s="8" t="str">
        <f t="shared" si="6"/>
        <v/>
      </c>
      <c r="N12" s="32"/>
    </row>
    <row r="13" spans="1:14" ht="15" x14ac:dyDescent="0.35">
      <c r="A13" s="33" t="s">
        <v>1667</v>
      </c>
      <c r="B13" s="29" t="str">
        <f t="shared" si="1"/>
        <v>GB</v>
      </c>
      <c r="C13" s="34">
        <v>1112</v>
      </c>
      <c r="D13" s="34">
        <v>98</v>
      </c>
      <c r="E13" s="30">
        <f t="shared" si="0"/>
        <v>1014</v>
      </c>
      <c r="F13" s="30"/>
      <c r="G13" s="34"/>
      <c r="H13" s="34"/>
      <c r="I13" s="30">
        <v>341</v>
      </c>
      <c r="J13" s="30">
        <f t="shared" si="3"/>
        <v>2.4384000000000001</v>
      </c>
      <c r="K13" s="8">
        <f t="shared" si="4"/>
        <v>139.84580052493439</v>
      </c>
      <c r="L13" s="8">
        <f t="shared" si="5"/>
        <v>1247.6748646653543</v>
      </c>
      <c r="M13" s="8" t="str">
        <f t="shared" si="6"/>
        <v/>
      </c>
      <c r="N13" s="34"/>
    </row>
    <row r="14" spans="1:14" ht="15" x14ac:dyDescent="0.35">
      <c r="A14" s="31" t="s">
        <v>1668</v>
      </c>
      <c r="B14" s="29" t="str">
        <f t="shared" si="1"/>
        <v>GB</v>
      </c>
      <c r="C14" s="32">
        <v>1453</v>
      </c>
      <c r="D14" s="32">
        <v>96</v>
      </c>
      <c r="E14" s="32">
        <f t="shared" si="0"/>
        <v>1357</v>
      </c>
      <c r="F14" s="32"/>
      <c r="G14" s="32">
        <v>409</v>
      </c>
      <c r="H14" s="32">
        <v>20</v>
      </c>
      <c r="I14" s="32">
        <f>G14-H14</f>
        <v>389</v>
      </c>
      <c r="J14" s="30">
        <f t="shared" si="3"/>
        <v>2.4384000000000001</v>
      </c>
      <c r="K14" s="8">
        <f t="shared" si="4"/>
        <v>159.53083989501312</v>
      </c>
      <c r="L14" s="8">
        <f t="shared" si="5"/>
        <v>1423.3006520669289</v>
      </c>
      <c r="M14" s="8" t="str">
        <f t="shared" si="6"/>
        <v/>
      </c>
      <c r="N14" s="32"/>
    </row>
    <row r="15" spans="1:14" ht="15" x14ac:dyDescent="0.35">
      <c r="A15" s="33" t="s">
        <v>1669</v>
      </c>
      <c r="B15" s="29" t="str">
        <f t="shared" si="1"/>
        <v>GB</v>
      </c>
      <c r="C15" s="34">
        <v>1259</v>
      </c>
      <c r="D15" s="34">
        <v>96</v>
      </c>
      <c r="E15" s="30">
        <f t="shared" si="0"/>
        <v>1163</v>
      </c>
      <c r="F15" s="30"/>
      <c r="G15" s="34">
        <v>398</v>
      </c>
      <c r="H15" s="34">
        <v>20</v>
      </c>
      <c r="I15" s="30">
        <f>G15-H15</f>
        <v>378</v>
      </c>
      <c r="J15" s="30">
        <f t="shared" si="3"/>
        <v>2.4384000000000001</v>
      </c>
      <c r="K15" s="8">
        <f t="shared" si="4"/>
        <v>155.01968503937007</v>
      </c>
      <c r="L15" s="8">
        <f t="shared" si="5"/>
        <v>1383.0530757874014</v>
      </c>
      <c r="M15" s="8" t="str">
        <f t="shared" si="6"/>
        <v/>
      </c>
      <c r="N15" s="34"/>
    </row>
    <row r="16" spans="1:14" ht="15" x14ac:dyDescent="0.35">
      <c r="A16" s="31" t="s">
        <v>1670</v>
      </c>
      <c r="B16" s="29" t="str">
        <f t="shared" si="1"/>
        <v>GB</v>
      </c>
      <c r="C16" s="32">
        <v>760</v>
      </c>
      <c r="D16" s="32">
        <v>96</v>
      </c>
      <c r="E16" s="32">
        <f t="shared" si="0"/>
        <v>664</v>
      </c>
      <c r="F16" s="32"/>
      <c r="G16" s="32">
        <v>293</v>
      </c>
      <c r="H16" s="32">
        <v>20</v>
      </c>
      <c r="I16" s="32">
        <f>G16-H16</f>
        <v>273</v>
      </c>
      <c r="J16" s="30">
        <f t="shared" si="3"/>
        <v>2.4384000000000001</v>
      </c>
      <c r="K16" s="8">
        <f t="shared" si="4"/>
        <v>111.95866141732283</v>
      </c>
      <c r="L16" s="8">
        <f t="shared" si="5"/>
        <v>998.87166584645661</v>
      </c>
      <c r="M16" s="8" t="str">
        <f t="shared" si="6"/>
        <v/>
      </c>
      <c r="N16" s="32"/>
    </row>
    <row r="17" spans="1:14" ht="15" x14ac:dyDescent="0.35">
      <c r="A17" s="29" t="s">
        <v>1671</v>
      </c>
      <c r="B17" s="29" t="str">
        <f t="shared" si="1"/>
        <v>GB</v>
      </c>
      <c r="C17" s="30">
        <v>1072</v>
      </c>
      <c r="D17" s="30">
        <v>96</v>
      </c>
      <c r="E17" s="30">
        <f t="shared" si="0"/>
        <v>976</v>
      </c>
      <c r="F17" s="30"/>
      <c r="G17" s="30">
        <v>392</v>
      </c>
      <c r="H17" s="30">
        <v>20</v>
      </c>
      <c r="I17" s="30">
        <f>G17-H17</f>
        <v>372</v>
      </c>
      <c r="J17" s="30">
        <f t="shared" si="3"/>
        <v>2.4384000000000001</v>
      </c>
      <c r="K17" s="8">
        <f t="shared" si="4"/>
        <v>152.55905511811022</v>
      </c>
      <c r="L17" s="8">
        <f t="shared" si="5"/>
        <v>1361.0998523622045</v>
      </c>
      <c r="M17" s="8" t="str">
        <f t="shared" si="6"/>
        <v/>
      </c>
      <c r="N17" s="30"/>
    </row>
    <row r="18" spans="1:14" ht="15" x14ac:dyDescent="0.35">
      <c r="A18" s="31" t="s">
        <v>1672</v>
      </c>
      <c r="B18" s="29" t="str">
        <f t="shared" si="1"/>
        <v>GB</v>
      </c>
      <c r="C18" s="32">
        <v>1453</v>
      </c>
      <c r="D18" s="32">
        <v>98</v>
      </c>
      <c r="E18" s="32">
        <f t="shared" si="0"/>
        <v>1355</v>
      </c>
      <c r="F18" s="32"/>
      <c r="G18" s="32"/>
      <c r="H18" s="32"/>
      <c r="I18" s="32">
        <v>493</v>
      </c>
      <c r="J18" s="30">
        <f t="shared" si="3"/>
        <v>2.4384000000000001</v>
      </c>
      <c r="K18" s="8">
        <f t="shared" si="4"/>
        <v>202.18175853018371</v>
      </c>
      <c r="L18" s="8">
        <f t="shared" si="5"/>
        <v>1803.8231914370076</v>
      </c>
      <c r="M18" s="8" t="str">
        <f t="shared" si="6"/>
        <v/>
      </c>
      <c r="N18" s="32"/>
    </row>
    <row r="19" spans="1:14" ht="15" x14ac:dyDescent="0.35">
      <c r="A19" s="33" t="s">
        <v>1673</v>
      </c>
      <c r="B19" s="29" t="str">
        <f t="shared" si="1"/>
        <v>GB</v>
      </c>
      <c r="C19" s="34">
        <v>1727</v>
      </c>
      <c r="D19" s="34">
        <v>96</v>
      </c>
      <c r="E19" s="30">
        <f t="shared" si="0"/>
        <v>1631</v>
      </c>
      <c r="F19" s="30"/>
      <c r="G19" s="34">
        <v>571</v>
      </c>
      <c r="H19" s="34">
        <v>20</v>
      </c>
      <c r="I19" s="30">
        <f t="shared" ref="I19:I39" si="7">G19-H19</f>
        <v>551</v>
      </c>
      <c r="J19" s="30">
        <f t="shared" si="3"/>
        <v>2.4384000000000001</v>
      </c>
      <c r="K19" s="8">
        <f t="shared" si="4"/>
        <v>225.96784776902885</v>
      </c>
      <c r="L19" s="8">
        <f t="shared" si="5"/>
        <v>2016.0376845472438</v>
      </c>
      <c r="M19" s="8" t="str">
        <f t="shared" si="6"/>
        <v/>
      </c>
      <c r="N19" s="34"/>
    </row>
    <row r="20" spans="1:14" ht="15" x14ac:dyDescent="0.35">
      <c r="A20" s="31" t="s">
        <v>1674</v>
      </c>
      <c r="B20" s="29" t="str">
        <f t="shared" si="1"/>
        <v>GB</v>
      </c>
      <c r="C20" s="32">
        <v>672</v>
      </c>
      <c r="D20" s="32">
        <v>96</v>
      </c>
      <c r="E20" s="32">
        <f t="shared" si="0"/>
        <v>576</v>
      </c>
      <c r="F20" s="32"/>
      <c r="G20" s="32">
        <v>248</v>
      </c>
      <c r="H20" s="32">
        <v>20</v>
      </c>
      <c r="I20" s="32">
        <f t="shared" si="7"/>
        <v>228</v>
      </c>
      <c r="J20" s="30">
        <f t="shared" si="3"/>
        <v>2.4384000000000001</v>
      </c>
      <c r="K20" s="8">
        <f t="shared" si="4"/>
        <v>93.503937007874015</v>
      </c>
      <c r="L20" s="8">
        <f t="shared" si="5"/>
        <v>834.22249015748025</v>
      </c>
      <c r="M20" s="8" t="str">
        <f t="shared" si="6"/>
        <v/>
      </c>
      <c r="N20" s="32"/>
    </row>
    <row r="21" spans="1:14" ht="15" x14ac:dyDescent="0.35">
      <c r="A21" s="33" t="s">
        <v>1675</v>
      </c>
      <c r="B21" s="29" t="str">
        <f t="shared" si="1"/>
        <v>GB</v>
      </c>
      <c r="C21" s="34">
        <v>1126</v>
      </c>
      <c r="D21" s="34">
        <v>96</v>
      </c>
      <c r="E21" s="30">
        <f t="shared" si="0"/>
        <v>1030</v>
      </c>
      <c r="F21" s="30"/>
      <c r="G21" s="34">
        <v>326</v>
      </c>
      <c r="H21" s="34">
        <v>20</v>
      </c>
      <c r="I21" s="30">
        <f t="shared" si="7"/>
        <v>306</v>
      </c>
      <c r="J21" s="30">
        <f t="shared" si="3"/>
        <v>2.4384000000000001</v>
      </c>
      <c r="K21" s="8">
        <f t="shared" si="4"/>
        <v>125.49212598425196</v>
      </c>
      <c r="L21" s="8">
        <f t="shared" si="5"/>
        <v>1119.6143946850393</v>
      </c>
      <c r="M21" s="8" t="str">
        <f t="shared" si="6"/>
        <v/>
      </c>
      <c r="N21" s="34"/>
    </row>
    <row r="22" spans="1:14" ht="15" x14ac:dyDescent="0.35">
      <c r="A22" s="31" t="s">
        <v>1676</v>
      </c>
      <c r="B22" s="29" t="str">
        <f t="shared" si="1"/>
        <v>GB</v>
      </c>
      <c r="C22" s="32">
        <v>1343</v>
      </c>
      <c r="D22" s="32">
        <v>96</v>
      </c>
      <c r="E22" s="32">
        <f t="shared" si="0"/>
        <v>1247</v>
      </c>
      <c r="F22" s="32"/>
      <c r="G22" s="32">
        <v>590</v>
      </c>
      <c r="H22" s="32">
        <v>20</v>
      </c>
      <c r="I22" s="32">
        <f t="shared" si="7"/>
        <v>570</v>
      </c>
      <c r="J22" s="30">
        <f t="shared" si="3"/>
        <v>2.4384000000000001</v>
      </c>
      <c r="K22" s="8">
        <f t="shared" si="4"/>
        <v>233.75984251968504</v>
      </c>
      <c r="L22" s="8">
        <f t="shared" si="5"/>
        <v>2085.5562253937005</v>
      </c>
      <c r="M22" s="8" t="str">
        <f t="shared" si="6"/>
        <v/>
      </c>
      <c r="N22" s="32"/>
    </row>
    <row r="23" spans="1:14" ht="15" x14ac:dyDescent="0.35">
      <c r="A23" s="29" t="s">
        <v>1677</v>
      </c>
      <c r="B23" s="29" t="str">
        <f t="shared" si="1"/>
        <v>GB</v>
      </c>
      <c r="C23" s="30">
        <v>839</v>
      </c>
      <c r="D23" s="30">
        <v>96</v>
      </c>
      <c r="E23" s="30">
        <f t="shared" si="0"/>
        <v>743</v>
      </c>
      <c r="F23" s="30"/>
      <c r="G23" s="30">
        <v>333</v>
      </c>
      <c r="H23" s="30">
        <v>20</v>
      </c>
      <c r="I23" s="30">
        <f t="shared" si="7"/>
        <v>313</v>
      </c>
      <c r="J23" s="30">
        <f t="shared" si="3"/>
        <v>2.4384000000000001</v>
      </c>
      <c r="K23" s="8">
        <f t="shared" si="4"/>
        <v>128.36286089238845</v>
      </c>
      <c r="L23" s="8">
        <f t="shared" si="5"/>
        <v>1145.2264886811024</v>
      </c>
      <c r="M23" s="8" t="str">
        <f t="shared" si="6"/>
        <v/>
      </c>
      <c r="N23" s="30"/>
    </row>
    <row r="24" spans="1:14" ht="15" x14ac:dyDescent="0.35">
      <c r="A24" s="31" t="s">
        <v>1678</v>
      </c>
      <c r="B24" s="29" t="str">
        <f t="shared" si="1"/>
        <v>GB</v>
      </c>
      <c r="C24" s="32">
        <v>557</v>
      </c>
      <c r="D24" s="32">
        <v>96</v>
      </c>
      <c r="E24" s="32">
        <f t="shared" si="0"/>
        <v>461</v>
      </c>
      <c r="F24" s="32"/>
      <c r="G24" s="32">
        <v>228</v>
      </c>
      <c r="H24" s="32">
        <v>20</v>
      </c>
      <c r="I24" s="32">
        <f t="shared" si="7"/>
        <v>208</v>
      </c>
      <c r="J24" s="30">
        <f t="shared" si="3"/>
        <v>2.4384000000000001</v>
      </c>
      <c r="K24" s="8">
        <f t="shared" si="4"/>
        <v>85.30183727034121</v>
      </c>
      <c r="L24" s="8">
        <f t="shared" si="5"/>
        <v>761.04507874015746</v>
      </c>
      <c r="M24" s="8" t="str">
        <f t="shared" si="6"/>
        <v/>
      </c>
      <c r="N24" s="32"/>
    </row>
    <row r="25" spans="1:14" ht="15" x14ac:dyDescent="0.35">
      <c r="A25" s="33" t="s">
        <v>1679</v>
      </c>
      <c r="B25" s="29" t="str">
        <f t="shared" si="1"/>
        <v>GB</v>
      </c>
      <c r="C25" s="34">
        <v>818</v>
      </c>
      <c r="D25" s="34">
        <v>96</v>
      </c>
      <c r="E25" s="30">
        <f t="shared" si="0"/>
        <v>722</v>
      </c>
      <c r="F25" s="30"/>
      <c r="G25" s="34">
        <v>306</v>
      </c>
      <c r="H25" s="34">
        <v>20</v>
      </c>
      <c r="I25" s="30">
        <f t="shared" si="7"/>
        <v>286</v>
      </c>
      <c r="J25" s="30">
        <f t="shared" si="3"/>
        <v>2.4384000000000001</v>
      </c>
      <c r="K25" s="8">
        <f t="shared" si="4"/>
        <v>117.29002624671915</v>
      </c>
      <c r="L25" s="8">
        <f t="shared" si="5"/>
        <v>1046.4369832677164</v>
      </c>
      <c r="M25" s="8" t="str">
        <f t="shared" si="6"/>
        <v/>
      </c>
      <c r="N25" s="34"/>
    </row>
    <row r="26" spans="1:14" ht="15" x14ac:dyDescent="0.35">
      <c r="A26" s="31" t="s">
        <v>1680</v>
      </c>
      <c r="B26" s="29" t="str">
        <f t="shared" si="1"/>
        <v>GB</v>
      </c>
      <c r="C26" s="32">
        <v>535</v>
      </c>
      <c r="D26" s="32">
        <v>96</v>
      </c>
      <c r="E26" s="32">
        <f t="shared" si="0"/>
        <v>439</v>
      </c>
      <c r="F26" s="32"/>
      <c r="G26" s="32">
        <v>210</v>
      </c>
      <c r="H26" s="32">
        <v>20</v>
      </c>
      <c r="I26" s="32">
        <f t="shared" si="7"/>
        <v>190</v>
      </c>
      <c r="J26" s="30">
        <f t="shared" si="3"/>
        <v>2.4384000000000001</v>
      </c>
      <c r="K26" s="8">
        <f t="shared" si="4"/>
        <v>77.91994750656167</v>
      </c>
      <c r="L26" s="8">
        <f t="shared" si="5"/>
        <v>695.18540846456676</v>
      </c>
      <c r="M26" s="8" t="str">
        <f t="shared" si="6"/>
        <v/>
      </c>
      <c r="N26" s="32"/>
    </row>
    <row r="27" spans="1:14" ht="15" x14ac:dyDescent="0.35">
      <c r="A27" s="33" t="s">
        <v>1681</v>
      </c>
      <c r="B27" s="29" t="str">
        <f t="shared" si="1"/>
        <v>GB</v>
      </c>
      <c r="C27" s="34">
        <v>928</v>
      </c>
      <c r="D27" s="34">
        <v>96</v>
      </c>
      <c r="E27" s="30">
        <f t="shared" si="0"/>
        <v>832</v>
      </c>
      <c r="F27" s="30"/>
      <c r="G27" s="34">
        <v>410</v>
      </c>
      <c r="H27" s="34">
        <v>20</v>
      </c>
      <c r="I27" s="30">
        <f t="shared" si="7"/>
        <v>390</v>
      </c>
      <c r="J27" s="30">
        <f t="shared" si="3"/>
        <v>2.4384000000000001</v>
      </c>
      <c r="K27" s="8">
        <f t="shared" si="4"/>
        <v>159.94094488188975</v>
      </c>
      <c r="L27" s="8">
        <f t="shared" si="5"/>
        <v>1426.9595226377951</v>
      </c>
      <c r="M27" s="8" t="str">
        <f t="shared" si="6"/>
        <v/>
      </c>
      <c r="N27" s="34"/>
    </row>
    <row r="28" spans="1:14" ht="15" x14ac:dyDescent="0.35">
      <c r="A28" s="31" t="s">
        <v>1682</v>
      </c>
      <c r="B28" s="29" t="str">
        <f t="shared" si="1"/>
        <v>GB</v>
      </c>
      <c r="C28" s="32">
        <v>649</v>
      </c>
      <c r="D28" s="32">
        <v>96</v>
      </c>
      <c r="E28" s="32">
        <f t="shared" si="0"/>
        <v>553</v>
      </c>
      <c r="F28" s="32"/>
      <c r="G28" s="32">
        <v>248</v>
      </c>
      <c r="H28" s="32">
        <v>20</v>
      </c>
      <c r="I28" s="32">
        <f t="shared" si="7"/>
        <v>228</v>
      </c>
      <c r="J28" s="30">
        <f t="shared" si="3"/>
        <v>2.4384000000000001</v>
      </c>
      <c r="K28" s="8">
        <f t="shared" si="4"/>
        <v>93.503937007874015</v>
      </c>
      <c r="L28" s="8">
        <f t="shared" si="5"/>
        <v>834.22249015748025</v>
      </c>
      <c r="M28" s="8" t="str">
        <f t="shared" si="6"/>
        <v/>
      </c>
      <c r="N28" s="32"/>
    </row>
    <row r="29" spans="1:14" ht="15" x14ac:dyDescent="0.35">
      <c r="A29" s="29" t="s">
        <v>1683</v>
      </c>
      <c r="B29" s="29" t="str">
        <f t="shared" si="1"/>
        <v>GB</v>
      </c>
      <c r="C29" s="30">
        <v>733</v>
      </c>
      <c r="D29" s="30">
        <v>96</v>
      </c>
      <c r="E29" s="30">
        <f t="shared" si="0"/>
        <v>637</v>
      </c>
      <c r="F29" s="30"/>
      <c r="G29" s="30">
        <v>332</v>
      </c>
      <c r="H29" s="30">
        <v>20</v>
      </c>
      <c r="I29" s="30">
        <f t="shared" si="7"/>
        <v>312</v>
      </c>
      <c r="J29" s="30">
        <f t="shared" si="3"/>
        <v>2.4384000000000001</v>
      </c>
      <c r="K29" s="8">
        <f t="shared" si="4"/>
        <v>127.95275590551181</v>
      </c>
      <c r="L29" s="8">
        <f t="shared" si="5"/>
        <v>1141.5676181102363</v>
      </c>
      <c r="M29" s="8" t="str">
        <f t="shared" si="6"/>
        <v/>
      </c>
      <c r="N29" s="30"/>
    </row>
    <row r="30" spans="1:14" ht="15" x14ac:dyDescent="0.35">
      <c r="A30" s="31" t="s">
        <v>1684</v>
      </c>
      <c r="B30" s="29" t="str">
        <f t="shared" si="1"/>
        <v>GB</v>
      </c>
      <c r="C30" s="32">
        <v>662</v>
      </c>
      <c r="D30" s="32">
        <v>96</v>
      </c>
      <c r="E30" s="32">
        <f t="shared" si="0"/>
        <v>566</v>
      </c>
      <c r="F30" s="32"/>
      <c r="G30" s="32">
        <v>252</v>
      </c>
      <c r="H30" s="32">
        <v>20</v>
      </c>
      <c r="I30" s="32">
        <f t="shared" si="7"/>
        <v>232</v>
      </c>
      <c r="J30" s="30">
        <f t="shared" si="3"/>
        <v>2.4384000000000001</v>
      </c>
      <c r="K30" s="8">
        <f t="shared" si="4"/>
        <v>95.144356955380573</v>
      </c>
      <c r="L30" s="8">
        <f t="shared" si="5"/>
        <v>848.85797244094476</v>
      </c>
      <c r="M30" s="8" t="str">
        <f t="shared" si="6"/>
        <v/>
      </c>
      <c r="N30" s="32"/>
    </row>
    <row r="31" spans="1:14" ht="15" x14ac:dyDescent="0.35">
      <c r="A31" s="33" t="s">
        <v>1685</v>
      </c>
      <c r="B31" s="29" t="str">
        <f t="shared" si="1"/>
        <v>GB</v>
      </c>
      <c r="C31" s="34">
        <v>433</v>
      </c>
      <c r="D31" s="34">
        <v>96</v>
      </c>
      <c r="E31" s="30">
        <f t="shared" si="0"/>
        <v>337</v>
      </c>
      <c r="F31" s="30"/>
      <c r="G31" s="34">
        <v>170</v>
      </c>
      <c r="H31" s="34">
        <v>20</v>
      </c>
      <c r="I31" s="30">
        <f t="shared" si="7"/>
        <v>150</v>
      </c>
      <c r="J31" s="30">
        <f t="shared" si="3"/>
        <v>2.4384000000000001</v>
      </c>
      <c r="K31" s="8">
        <f t="shared" si="4"/>
        <v>61.515748031496059</v>
      </c>
      <c r="L31" s="8">
        <f t="shared" si="5"/>
        <v>548.83058562992119</v>
      </c>
      <c r="M31" s="8" t="str">
        <f t="shared" si="6"/>
        <v/>
      </c>
      <c r="N31" s="34"/>
    </row>
    <row r="32" spans="1:14" ht="15" x14ac:dyDescent="0.35">
      <c r="A32" s="31" t="s">
        <v>1686</v>
      </c>
      <c r="B32" s="29" t="str">
        <f t="shared" si="1"/>
        <v>GB</v>
      </c>
      <c r="C32" s="32">
        <v>1162</v>
      </c>
      <c r="D32" s="32">
        <v>96</v>
      </c>
      <c r="E32" s="32">
        <f t="shared" si="0"/>
        <v>1066</v>
      </c>
      <c r="F32" s="32"/>
      <c r="G32" s="32">
        <v>455</v>
      </c>
      <c r="H32" s="32">
        <v>20</v>
      </c>
      <c r="I32" s="32">
        <f t="shared" si="7"/>
        <v>435</v>
      </c>
      <c r="J32" s="30">
        <f t="shared" si="3"/>
        <v>2.4384000000000001</v>
      </c>
      <c r="K32" s="8">
        <f t="shared" si="4"/>
        <v>178.39566929133858</v>
      </c>
      <c r="L32" s="8">
        <f t="shared" si="5"/>
        <v>1591.6086983267714</v>
      </c>
      <c r="M32" s="8" t="str">
        <f t="shared" si="6"/>
        <v/>
      </c>
      <c r="N32" s="32"/>
    </row>
    <row r="33" spans="1:14" ht="15" x14ac:dyDescent="0.35">
      <c r="A33" s="33" t="s">
        <v>1687</v>
      </c>
      <c r="B33" s="29" t="str">
        <f t="shared" si="1"/>
        <v>GB</v>
      </c>
      <c r="C33" s="34">
        <v>686</v>
      </c>
      <c r="D33" s="34">
        <v>96</v>
      </c>
      <c r="E33" s="30">
        <f t="shared" si="0"/>
        <v>590</v>
      </c>
      <c r="F33" s="30"/>
      <c r="G33" s="34">
        <v>318</v>
      </c>
      <c r="H33" s="34">
        <v>20</v>
      </c>
      <c r="I33" s="30">
        <f t="shared" si="7"/>
        <v>298</v>
      </c>
      <c r="J33" s="30">
        <f t="shared" si="3"/>
        <v>2.4384000000000001</v>
      </c>
      <c r="K33" s="8">
        <f t="shared" si="4"/>
        <v>122.21128608923884</v>
      </c>
      <c r="L33" s="8">
        <f t="shared" si="5"/>
        <v>1090.3434301181101</v>
      </c>
      <c r="M33" s="8" t="str">
        <f t="shared" si="6"/>
        <v/>
      </c>
      <c r="N33" s="34"/>
    </row>
    <row r="34" spans="1:14" ht="15" x14ac:dyDescent="0.35">
      <c r="A34" s="31" t="s">
        <v>1688</v>
      </c>
      <c r="B34" s="29" t="str">
        <f t="shared" si="1"/>
        <v>GB</v>
      </c>
      <c r="C34" s="32">
        <v>542</v>
      </c>
      <c r="D34" s="32">
        <v>96</v>
      </c>
      <c r="E34" s="32">
        <f t="shared" si="0"/>
        <v>446</v>
      </c>
      <c r="F34" s="32"/>
      <c r="G34" s="32">
        <v>187</v>
      </c>
      <c r="H34" s="32">
        <v>20</v>
      </c>
      <c r="I34" s="32">
        <f t="shared" si="7"/>
        <v>167</v>
      </c>
      <c r="J34" s="30">
        <f t="shared" si="3"/>
        <v>2.4384000000000001</v>
      </c>
      <c r="K34" s="8">
        <f t="shared" si="4"/>
        <v>68.487532808398953</v>
      </c>
      <c r="L34" s="8">
        <f t="shared" si="5"/>
        <v>611.03138533464562</v>
      </c>
      <c r="M34" s="8" t="str">
        <f t="shared" si="6"/>
        <v/>
      </c>
      <c r="N34" s="32"/>
    </row>
    <row r="35" spans="1:14" ht="15" x14ac:dyDescent="0.35">
      <c r="A35" s="29" t="s">
        <v>1689</v>
      </c>
      <c r="B35" s="29" t="str">
        <f t="shared" si="1"/>
        <v>GB</v>
      </c>
      <c r="C35" s="30">
        <v>873</v>
      </c>
      <c r="D35" s="30">
        <v>96</v>
      </c>
      <c r="E35" s="30">
        <f t="shared" si="0"/>
        <v>777</v>
      </c>
      <c r="F35" s="30"/>
      <c r="G35" s="30">
        <v>335</v>
      </c>
      <c r="H35" s="30">
        <v>20</v>
      </c>
      <c r="I35" s="30">
        <f t="shared" si="7"/>
        <v>315</v>
      </c>
      <c r="J35" s="30">
        <f t="shared" si="3"/>
        <v>2.4384000000000001</v>
      </c>
      <c r="K35" s="8">
        <f t="shared" si="4"/>
        <v>129.18307086614172</v>
      </c>
      <c r="L35" s="8">
        <f t="shared" si="5"/>
        <v>1152.5442298228345</v>
      </c>
      <c r="M35" s="8" t="str">
        <f t="shared" si="6"/>
        <v/>
      </c>
      <c r="N35" s="30"/>
    </row>
    <row r="36" spans="1:14" ht="15" x14ac:dyDescent="0.35">
      <c r="A36" s="31" t="s">
        <v>1690</v>
      </c>
      <c r="B36" s="29" t="str">
        <f t="shared" si="1"/>
        <v>GB</v>
      </c>
      <c r="C36" s="32">
        <v>602</v>
      </c>
      <c r="D36" s="32">
        <v>96</v>
      </c>
      <c r="E36" s="32">
        <f t="shared" si="0"/>
        <v>506</v>
      </c>
      <c r="F36" s="32"/>
      <c r="G36" s="32">
        <v>183</v>
      </c>
      <c r="H36" s="32">
        <v>20</v>
      </c>
      <c r="I36" s="32">
        <f t="shared" si="7"/>
        <v>163</v>
      </c>
      <c r="J36" s="30">
        <f t="shared" si="3"/>
        <v>2.4384000000000001</v>
      </c>
      <c r="K36" s="8">
        <f t="shared" si="4"/>
        <v>66.847112860892381</v>
      </c>
      <c r="L36" s="8">
        <f t="shared" si="5"/>
        <v>596.39590305118099</v>
      </c>
      <c r="M36" s="8" t="str">
        <f t="shared" si="6"/>
        <v/>
      </c>
      <c r="N36" s="32"/>
    </row>
    <row r="37" spans="1:14" ht="15" x14ac:dyDescent="0.35">
      <c r="A37" s="33" t="s">
        <v>1691</v>
      </c>
      <c r="B37" s="29" t="str">
        <f t="shared" si="1"/>
        <v>GB</v>
      </c>
      <c r="C37" s="34">
        <v>777</v>
      </c>
      <c r="D37" s="34">
        <v>96</v>
      </c>
      <c r="E37" s="30">
        <f t="shared" si="0"/>
        <v>681</v>
      </c>
      <c r="F37" s="30"/>
      <c r="G37" s="34">
        <v>248</v>
      </c>
      <c r="H37" s="34">
        <v>20</v>
      </c>
      <c r="I37" s="30">
        <f t="shared" si="7"/>
        <v>228</v>
      </c>
      <c r="J37" s="30">
        <f t="shared" si="3"/>
        <v>2.4384000000000001</v>
      </c>
      <c r="K37" s="8">
        <f t="shared" si="4"/>
        <v>93.503937007874015</v>
      </c>
      <c r="L37" s="8">
        <f t="shared" si="5"/>
        <v>834.22249015748025</v>
      </c>
      <c r="M37" s="8" t="str">
        <f t="shared" si="6"/>
        <v/>
      </c>
      <c r="N37" s="34"/>
    </row>
    <row r="38" spans="1:14" ht="15" x14ac:dyDescent="0.35">
      <c r="A38" s="31" t="s">
        <v>1692</v>
      </c>
      <c r="B38" s="29" t="str">
        <f t="shared" si="1"/>
        <v>GB</v>
      </c>
      <c r="C38" s="32">
        <v>1462</v>
      </c>
      <c r="D38" s="32">
        <v>96</v>
      </c>
      <c r="E38" s="32">
        <f t="shared" si="0"/>
        <v>1366</v>
      </c>
      <c r="F38" s="32"/>
      <c r="G38" s="32">
        <v>483</v>
      </c>
      <c r="H38" s="32">
        <v>20</v>
      </c>
      <c r="I38" s="32">
        <f t="shared" si="7"/>
        <v>463</v>
      </c>
      <c r="J38" s="30">
        <f t="shared" si="3"/>
        <v>2.4384000000000001</v>
      </c>
      <c r="K38" s="8">
        <f t="shared" si="4"/>
        <v>189.87860892388451</v>
      </c>
      <c r="L38" s="8">
        <f t="shared" si="5"/>
        <v>1694.0570743110236</v>
      </c>
      <c r="M38" s="8" t="str">
        <f t="shared" si="6"/>
        <v/>
      </c>
      <c r="N38" s="32"/>
    </row>
    <row r="39" spans="1:14" ht="15" x14ac:dyDescent="0.35">
      <c r="A39" s="33" t="s">
        <v>1693</v>
      </c>
      <c r="B39" s="29" t="str">
        <f t="shared" si="1"/>
        <v>GB</v>
      </c>
      <c r="C39" s="34">
        <v>1018</v>
      </c>
      <c r="D39" s="34">
        <v>96</v>
      </c>
      <c r="E39" s="30">
        <f t="shared" si="0"/>
        <v>922</v>
      </c>
      <c r="F39" s="30"/>
      <c r="G39" s="34">
        <v>420</v>
      </c>
      <c r="H39" s="34">
        <v>20</v>
      </c>
      <c r="I39" s="30">
        <f t="shared" si="7"/>
        <v>400</v>
      </c>
      <c r="J39" s="30">
        <f t="shared" si="3"/>
        <v>2.4384000000000001</v>
      </c>
      <c r="K39" s="8">
        <f t="shared" si="4"/>
        <v>164.04199475065616</v>
      </c>
      <c r="L39" s="8">
        <f t="shared" si="5"/>
        <v>1463.5482283464567</v>
      </c>
      <c r="M39" s="8" t="str">
        <f t="shared" si="6"/>
        <v/>
      </c>
      <c r="N39" s="34"/>
    </row>
    <row r="40" spans="1:14" ht="15" x14ac:dyDescent="0.35">
      <c r="A40" s="31" t="s">
        <v>1694</v>
      </c>
      <c r="B40" s="29" t="str">
        <f t="shared" si="1"/>
        <v>GB</v>
      </c>
      <c r="C40" s="32">
        <v>1057</v>
      </c>
      <c r="D40" s="32">
        <v>98</v>
      </c>
      <c r="E40" s="32">
        <f t="shared" si="0"/>
        <v>959</v>
      </c>
      <c r="F40" s="32"/>
      <c r="G40" s="32"/>
      <c r="H40" s="32"/>
      <c r="I40" s="32">
        <v>320</v>
      </c>
      <c r="J40" s="30">
        <f t="shared" si="3"/>
        <v>2.4384000000000001</v>
      </c>
      <c r="K40" s="8">
        <f t="shared" si="4"/>
        <v>131.23359580052494</v>
      </c>
      <c r="L40" s="8">
        <f t="shared" si="5"/>
        <v>1170.8385826771653</v>
      </c>
      <c r="M40" s="8" t="str">
        <f t="shared" si="6"/>
        <v/>
      </c>
      <c r="N40" s="32"/>
    </row>
    <row r="41" spans="1:14" ht="15" x14ac:dyDescent="0.35">
      <c r="A41" s="29" t="s">
        <v>1695</v>
      </c>
      <c r="B41" s="29" t="str">
        <f t="shared" si="1"/>
        <v>GB</v>
      </c>
      <c r="C41" s="30">
        <v>1274</v>
      </c>
      <c r="D41" s="30">
        <v>96</v>
      </c>
      <c r="E41" s="30">
        <f t="shared" si="0"/>
        <v>1178</v>
      </c>
      <c r="F41" s="30"/>
      <c r="G41" s="30">
        <v>556</v>
      </c>
      <c r="H41" s="30">
        <v>20</v>
      </c>
      <c r="I41" s="30">
        <f>G41-H41</f>
        <v>536</v>
      </c>
      <c r="J41" s="30">
        <f t="shared" si="3"/>
        <v>2.4384000000000001</v>
      </c>
      <c r="K41" s="8">
        <f t="shared" si="4"/>
        <v>219.81627296587925</v>
      </c>
      <c r="L41" s="8">
        <f t="shared" si="5"/>
        <v>1961.1546259842517</v>
      </c>
      <c r="M41" s="8" t="str">
        <f t="shared" si="6"/>
        <v/>
      </c>
      <c r="N41" s="30"/>
    </row>
    <row r="42" spans="1:14" ht="15" x14ac:dyDescent="0.35">
      <c r="A42" s="31" t="s">
        <v>1696</v>
      </c>
      <c r="B42" s="29" t="str">
        <f t="shared" si="1"/>
        <v>GB</v>
      </c>
      <c r="C42" s="32">
        <v>857</v>
      </c>
      <c r="D42" s="32">
        <v>96</v>
      </c>
      <c r="E42" s="32">
        <f t="shared" si="0"/>
        <v>761</v>
      </c>
      <c r="F42" s="32"/>
      <c r="G42" s="32">
        <v>352</v>
      </c>
      <c r="H42" s="32">
        <v>20</v>
      </c>
      <c r="I42" s="32">
        <f>G42-H42</f>
        <v>332</v>
      </c>
      <c r="J42" s="30">
        <f t="shared" si="3"/>
        <v>2.4384000000000001</v>
      </c>
      <c r="K42" s="8">
        <f t="shared" si="4"/>
        <v>136.15485564304461</v>
      </c>
      <c r="L42" s="8">
        <f t="shared" si="5"/>
        <v>1214.7450295275589</v>
      </c>
      <c r="M42" s="8" t="str">
        <f t="shared" si="6"/>
        <v/>
      </c>
      <c r="N42" s="32"/>
    </row>
    <row r="43" spans="1:14" ht="15" x14ac:dyDescent="0.35">
      <c r="A43" s="33" t="s">
        <v>1697</v>
      </c>
      <c r="B43" s="29" t="str">
        <f t="shared" si="1"/>
        <v>GB</v>
      </c>
      <c r="C43" s="34">
        <v>452</v>
      </c>
      <c r="D43" s="34">
        <v>96</v>
      </c>
      <c r="E43" s="30">
        <f t="shared" si="0"/>
        <v>356</v>
      </c>
      <c r="F43" s="30"/>
      <c r="G43" s="34">
        <v>181</v>
      </c>
      <c r="H43" s="34">
        <v>20</v>
      </c>
      <c r="I43" s="30">
        <f>G43-H43</f>
        <v>161</v>
      </c>
      <c r="J43" s="30">
        <f t="shared" si="3"/>
        <v>2.4384000000000001</v>
      </c>
      <c r="K43" s="8">
        <f t="shared" si="4"/>
        <v>66.026902887139101</v>
      </c>
      <c r="L43" s="8">
        <f t="shared" si="5"/>
        <v>589.0781619094488</v>
      </c>
      <c r="M43" s="8" t="str">
        <f t="shared" si="6"/>
        <v/>
      </c>
      <c r="N43" s="34"/>
    </row>
    <row r="44" spans="1:14" ht="15" x14ac:dyDescent="0.35">
      <c r="A44" s="31" t="s">
        <v>1698</v>
      </c>
      <c r="B44" s="29" t="str">
        <f t="shared" si="1"/>
        <v>GB</v>
      </c>
      <c r="C44" s="32">
        <v>831</v>
      </c>
      <c r="D44" s="32">
        <v>96</v>
      </c>
      <c r="E44" s="32">
        <f t="shared" si="0"/>
        <v>735</v>
      </c>
      <c r="F44" s="32"/>
      <c r="G44" s="32">
        <v>328</v>
      </c>
      <c r="H44" s="32">
        <v>20</v>
      </c>
      <c r="I44" s="32">
        <f>G44-H44</f>
        <v>308</v>
      </c>
      <c r="J44" s="30">
        <f t="shared" si="3"/>
        <v>2.4384000000000001</v>
      </c>
      <c r="K44" s="8">
        <f t="shared" si="4"/>
        <v>126.31233595800525</v>
      </c>
      <c r="L44" s="8">
        <f t="shared" si="5"/>
        <v>1126.9321358267716</v>
      </c>
      <c r="M44" s="8" t="str">
        <f t="shared" si="6"/>
        <v/>
      </c>
      <c r="N44" s="32"/>
    </row>
    <row r="45" spans="1:14" ht="15" x14ac:dyDescent="0.35">
      <c r="A45" s="33" t="s">
        <v>1699</v>
      </c>
      <c r="B45" s="29" t="str">
        <f t="shared" si="1"/>
        <v>GB</v>
      </c>
      <c r="C45" s="34">
        <v>921</v>
      </c>
      <c r="D45" s="34">
        <v>98</v>
      </c>
      <c r="E45" s="30">
        <f t="shared" si="0"/>
        <v>823</v>
      </c>
      <c r="F45" s="30"/>
      <c r="G45" s="34"/>
      <c r="H45" s="34"/>
      <c r="I45" s="30">
        <v>231</v>
      </c>
      <c r="J45" s="30">
        <f t="shared" si="3"/>
        <v>2.4384000000000001</v>
      </c>
      <c r="K45" s="8">
        <f t="shared" si="4"/>
        <v>94.734251968503926</v>
      </c>
      <c r="L45" s="8">
        <f t="shared" si="5"/>
        <v>845.19910187007861</v>
      </c>
      <c r="M45" s="8" t="str">
        <f t="shared" si="6"/>
        <v/>
      </c>
      <c r="N45" s="34"/>
    </row>
    <row r="46" spans="1:14" ht="15" x14ac:dyDescent="0.35">
      <c r="A46" s="31" t="s">
        <v>1700</v>
      </c>
      <c r="B46" s="29" t="str">
        <f t="shared" si="1"/>
        <v>GB</v>
      </c>
      <c r="C46" s="32">
        <v>480</v>
      </c>
      <c r="D46" s="32">
        <v>96</v>
      </c>
      <c r="E46" s="32">
        <f t="shared" si="0"/>
        <v>384</v>
      </c>
      <c r="F46" s="32"/>
      <c r="G46" s="32">
        <v>167</v>
      </c>
      <c r="H46" s="32">
        <v>20</v>
      </c>
      <c r="I46" s="32">
        <f>G46-H46</f>
        <v>147</v>
      </c>
      <c r="J46" s="30">
        <f t="shared" si="3"/>
        <v>2.4384000000000001</v>
      </c>
      <c r="K46" s="8">
        <f t="shared" si="4"/>
        <v>60.285433070866141</v>
      </c>
      <c r="L46" s="8">
        <f t="shared" si="5"/>
        <v>537.85397391732283</v>
      </c>
      <c r="M46" s="8" t="str">
        <f t="shared" si="6"/>
        <v/>
      </c>
      <c r="N46" s="32"/>
    </row>
    <row r="47" spans="1:14" ht="15" x14ac:dyDescent="0.35">
      <c r="A47" s="29" t="s">
        <v>1701</v>
      </c>
      <c r="B47" s="29" t="str">
        <f t="shared" si="1"/>
        <v>GB</v>
      </c>
      <c r="C47" s="30">
        <v>775</v>
      </c>
      <c r="D47" s="30">
        <v>96</v>
      </c>
      <c r="E47" s="30">
        <f t="shared" si="0"/>
        <v>679</v>
      </c>
      <c r="F47" s="30"/>
      <c r="G47" s="30">
        <v>281</v>
      </c>
      <c r="H47" s="30">
        <v>20</v>
      </c>
      <c r="I47" s="30">
        <f>G47-H47</f>
        <v>261</v>
      </c>
      <c r="J47" s="30">
        <f t="shared" si="3"/>
        <v>2.4384000000000001</v>
      </c>
      <c r="K47" s="8">
        <f t="shared" si="4"/>
        <v>107.03740157480314</v>
      </c>
      <c r="L47" s="8">
        <f t="shared" si="5"/>
        <v>954.96521899606284</v>
      </c>
      <c r="M47" s="8" t="str">
        <f t="shared" si="6"/>
        <v/>
      </c>
      <c r="N47" s="30"/>
    </row>
    <row r="48" spans="1:14" ht="15" x14ac:dyDescent="0.35">
      <c r="A48" s="31" t="s">
        <v>1702</v>
      </c>
      <c r="B48" s="29" t="str">
        <f t="shared" si="1"/>
        <v>GB</v>
      </c>
      <c r="C48" s="32">
        <v>1023</v>
      </c>
      <c r="D48" s="32">
        <v>98</v>
      </c>
      <c r="E48" s="32">
        <f t="shared" si="0"/>
        <v>925</v>
      </c>
      <c r="F48" s="32"/>
      <c r="G48" s="32"/>
      <c r="H48" s="32"/>
      <c r="I48" s="32">
        <v>324</v>
      </c>
      <c r="J48" s="30">
        <f t="shared" si="3"/>
        <v>2.4384000000000001</v>
      </c>
      <c r="K48" s="8">
        <f t="shared" si="4"/>
        <v>132.8740157480315</v>
      </c>
      <c r="L48" s="8">
        <f t="shared" si="5"/>
        <v>1185.4740649606299</v>
      </c>
      <c r="M48" s="8" t="str">
        <f t="shared" si="6"/>
        <v/>
      </c>
      <c r="N48" s="32"/>
    </row>
    <row r="49" spans="1:14" ht="15" x14ac:dyDescent="0.35">
      <c r="A49" s="33" t="s">
        <v>1703</v>
      </c>
      <c r="B49" s="29" t="str">
        <f t="shared" si="1"/>
        <v>GB</v>
      </c>
      <c r="C49" s="34">
        <v>1091</v>
      </c>
      <c r="D49" s="34">
        <v>96</v>
      </c>
      <c r="E49" s="30">
        <f t="shared" si="0"/>
        <v>995</v>
      </c>
      <c r="F49" s="30"/>
      <c r="G49" s="34">
        <v>464</v>
      </c>
      <c r="H49" s="34">
        <v>20</v>
      </c>
      <c r="I49" s="30">
        <f t="shared" ref="I49:I58" si="8">G49-H49</f>
        <v>444</v>
      </c>
      <c r="J49" s="30">
        <f t="shared" si="3"/>
        <v>2.4384000000000001</v>
      </c>
      <c r="K49" s="8">
        <f t="shared" si="4"/>
        <v>182.08661417322833</v>
      </c>
      <c r="L49" s="8">
        <f t="shared" si="5"/>
        <v>1624.5385334645666</v>
      </c>
      <c r="M49" s="8" t="str">
        <f t="shared" si="6"/>
        <v/>
      </c>
      <c r="N49" s="34"/>
    </row>
    <row r="50" spans="1:14" ht="15" x14ac:dyDescent="0.35">
      <c r="A50" s="31" t="s">
        <v>1704</v>
      </c>
      <c r="B50" s="29" t="str">
        <f t="shared" si="1"/>
        <v>GB</v>
      </c>
      <c r="C50" s="32">
        <v>697</v>
      </c>
      <c r="D50" s="32">
        <v>96</v>
      </c>
      <c r="E50" s="32">
        <f t="shared" si="0"/>
        <v>601</v>
      </c>
      <c r="F50" s="32"/>
      <c r="G50" s="32">
        <v>212</v>
      </c>
      <c r="H50" s="32">
        <v>20</v>
      </c>
      <c r="I50" s="32">
        <f t="shared" si="8"/>
        <v>192</v>
      </c>
      <c r="J50" s="30">
        <f t="shared" si="3"/>
        <v>2.4384000000000001</v>
      </c>
      <c r="K50" s="8">
        <f t="shared" si="4"/>
        <v>78.740157480314963</v>
      </c>
      <c r="L50" s="8">
        <f t="shared" si="5"/>
        <v>702.50314960629919</v>
      </c>
      <c r="M50" s="8" t="str">
        <f t="shared" si="6"/>
        <v/>
      </c>
      <c r="N50" s="32"/>
    </row>
    <row r="51" spans="1:14" ht="15" x14ac:dyDescent="0.35">
      <c r="A51" s="33" t="s">
        <v>1705</v>
      </c>
      <c r="B51" s="29" t="str">
        <f t="shared" si="1"/>
        <v>GB</v>
      </c>
      <c r="C51" s="34">
        <v>1173</v>
      </c>
      <c r="D51" s="34">
        <v>96</v>
      </c>
      <c r="E51" s="30">
        <f t="shared" si="0"/>
        <v>1077</v>
      </c>
      <c r="F51" s="30"/>
      <c r="G51" s="34">
        <v>515</v>
      </c>
      <c r="H51" s="34">
        <v>20</v>
      </c>
      <c r="I51" s="30">
        <f t="shared" si="8"/>
        <v>495</v>
      </c>
      <c r="J51" s="30">
        <f t="shared" si="3"/>
        <v>2.4384000000000001</v>
      </c>
      <c r="K51" s="8">
        <f t="shared" si="4"/>
        <v>203.00196850393701</v>
      </c>
      <c r="L51" s="8">
        <f t="shared" si="5"/>
        <v>1811.1409325787401</v>
      </c>
      <c r="M51" s="8" t="str">
        <f t="shared" si="6"/>
        <v/>
      </c>
      <c r="N51" s="34"/>
    </row>
    <row r="52" spans="1:14" ht="15" x14ac:dyDescent="0.35">
      <c r="A52" s="31" t="s">
        <v>1706</v>
      </c>
      <c r="B52" s="29" t="str">
        <f t="shared" si="1"/>
        <v>GB</v>
      </c>
      <c r="C52" s="32">
        <v>576</v>
      </c>
      <c r="D52" s="32">
        <v>96</v>
      </c>
      <c r="E52" s="32">
        <f t="shared" si="0"/>
        <v>480</v>
      </c>
      <c r="F52" s="32"/>
      <c r="G52" s="32">
        <v>201</v>
      </c>
      <c r="H52" s="32">
        <v>20</v>
      </c>
      <c r="I52" s="32">
        <f t="shared" si="8"/>
        <v>181</v>
      </c>
      <c r="J52" s="30">
        <f t="shared" si="3"/>
        <v>2.4384000000000001</v>
      </c>
      <c r="K52" s="8">
        <f t="shared" si="4"/>
        <v>74.229002624671907</v>
      </c>
      <c r="L52" s="8">
        <f t="shared" si="5"/>
        <v>662.25557332677158</v>
      </c>
      <c r="M52" s="8" t="str">
        <f t="shared" si="6"/>
        <v/>
      </c>
      <c r="N52" s="32"/>
    </row>
    <row r="53" spans="1:14" ht="15" x14ac:dyDescent="0.35">
      <c r="A53" s="29" t="s">
        <v>1707</v>
      </c>
      <c r="B53" s="29" t="str">
        <f t="shared" si="1"/>
        <v>GB</v>
      </c>
      <c r="C53" s="30">
        <v>339</v>
      </c>
      <c r="D53" s="30">
        <v>96</v>
      </c>
      <c r="E53" s="30">
        <f t="shared" si="0"/>
        <v>243</v>
      </c>
      <c r="F53" s="30"/>
      <c r="G53" s="30">
        <v>50</v>
      </c>
      <c r="H53" s="30">
        <v>20</v>
      </c>
      <c r="I53" s="30">
        <f t="shared" si="8"/>
        <v>30</v>
      </c>
      <c r="J53" s="30">
        <f t="shared" si="3"/>
        <v>2.4384000000000001</v>
      </c>
      <c r="K53" s="8">
        <f t="shared" si="4"/>
        <v>12.303149606299211</v>
      </c>
      <c r="L53" s="8">
        <f t="shared" si="5"/>
        <v>109.76611712598424</v>
      </c>
      <c r="M53" s="8" t="str">
        <f t="shared" si="6"/>
        <v/>
      </c>
      <c r="N53" s="30"/>
    </row>
    <row r="54" spans="1:14" ht="15" x14ac:dyDescent="0.35">
      <c r="A54" s="31" t="s">
        <v>1708</v>
      </c>
      <c r="B54" s="29" t="str">
        <f t="shared" si="1"/>
        <v>GB</v>
      </c>
      <c r="C54" s="32">
        <v>462</v>
      </c>
      <c r="D54" s="32">
        <v>96</v>
      </c>
      <c r="E54" s="32">
        <f t="shared" si="0"/>
        <v>366</v>
      </c>
      <c r="F54" s="32"/>
      <c r="G54" s="32">
        <v>86</v>
      </c>
      <c r="H54" s="32">
        <v>20</v>
      </c>
      <c r="I54" s="32">
        <f t="shared" si="8"/>
        <v>66</v>
      </c>
      <c r="J54" s="30">
        <f t="shared" si="3"/>
        <v>2.4384000000000001</v>
      </c>
      <c r="K54" s="8">
        <f t="shared" si="4"/>
        <v>27.066929133858267</v>
      </c>
      <c r="L54" s="8">
        <f t="shared" si="5"/>
        <v>241.48545767716533</v>
      </c>
      <c r="M54" s="8" t="str">
        <f t="shared" si="6"/>
        <v/>
      </c>
      <c r="N54" s="32"/>
    </row>
    <row r="55" spans="1:14" ht="15" x14ac:dyDescent="0.35">
      <c r="A55" s="33" t="s">
        <v>1709</v>
      </c>
      <c r="B55" s="29" t="str">
        <f t="shared" si="1"/>
        <v>GB</v>
      </c>
      <c r="C55" s="34">
        <v>822</v>
      </c>
      <c r="D55" s="34">
        <v>96</v>
      </c>
      <c r="E55" s="30">
        <f t="shared" si="0"/>
        <v>726</v>
      </c>
      <c r="F55" s="30"/>
      <c r="G55" s="34">
        <v>270</v>
      </c>
      <c r="H55" s="34">
        <v>20</v>
      </c>
      <c r="I55" s="30">
        <f t="shared" si="8"/>
        <v>250</v>
      </c>
      <c r="J55" s="30">
        <f t="shared" si="3"/>
        <v>2.4384000000000001</v>
      </c>
      <c r="K55" s="8">
        <f t="shared" si="4"/>
        <v>102.5262467191601</v>
      </c>
      <c r="L55" s="8">
        <f t="shared" si="5"/>
        <v>914.71764271653535</v>
      </c>
      <c r="M55" s="8" t="str">
        <f t="shared" si="6"/>
        <v/>
      </c>
      <c r="N55" s="34"/>
    </row>
    <row r="56" spans="1:14" ht="15" x14ac:dyDescent="0.35">
      <c r="A56" s="31" t="s">
        <v>1710</v>
      </c>
      <c r="B56" s="29" t="str">
        <f t="shared" si="1"/>
        <v>GB</v>
      </c>
      <c r="C56" s="32">
        <v>1143</v>
      </c>
      <c r="D56" s="32">
        <v>96</v>
      </c>
      <c r="E56" s="32">
        <f t="shared" si="0"/>
        <v>1047</v>
      </c>
      <c r="F56" s="32"/>
      <c r="G56" s="32">
        <v>474</v>
      </c>
      <c r="H56" s="32">
        <v>20</v>
      </c>
      <c r="I56" s="32">
        <f t="shared" si="8"/>
        <v>454</v>
      </c>
      <c r="J56" s="30">
        <f t="shared" si="3"/>
        <v>2.4384000000000001</v>
      </c>
      <c r="K56" s="8">
        <f t="shared" si="4"/>
        <v>186.18766404199474</v>
      </c>
      <c r="L56" s="8">
        <f t="shared" si="5"/>
        <v>1661.1272391732282</v>
      </c>
      <c r="M56" s="8" t="str">
        <f t="shared" si="6"/>
        <v/>
      </c>
      <c r="N56" s="32"/>
    </row>
    <row r="57" spans="1:14" ht="15" x14ac:dyDescent="0.35">
      <c r="A57" s="33" t="s">
        <v>1711</v>
      </c>
      <c r="B57" s="29" t="str">
        <f t="shared" si="1"/>
        <v>GB</v>
      </c>
      <c r="C57" s="34">
        <v>1143</v>
      </c>
      <c r="D57" s="34">
        <v>96</v>
      </c>
      <c r="E57" s="30">
        <f t="shared" si="0"/>
        <v>1047</v>
      </c>
      <c r="F57" s="30"/>
      <c r="G57" s="34">
        <v>402</v>
      </c>
      <c r="H57" s="34">
        <v>20</v>
      </c>
      <c r="I57" s="30">
        <f t="shared" si="8"/>
        <v>382</v>
      </c>
      <c r="J57" s="30">
        <f t="shared" si="3"/>
        <v>2.4384000000000001</v>
      </c>
      <c r="K57" s="8">
        <f t="shared" si="4"/>
        <v>156.66010498687663</v>
      </c>
      <c r="L57" s="8">
        <f t="shared" si="5"/>
        <v>1397.6885580708661</v>
      </c>
      <c r="M57" s="8" t="str">
        <f t="shared" si="6"/>
        <v/>
      </c>
      <c r="N57" s="34"/>
    </row>
    <row r="58" spans="1:14" ht="15" x14ac:dyDescent="0.35">
      <c r="A58" s="31" t="s">
        <v>1712</v>
      </c>
      <c r="B58" s="29" t="str">
        <f t="shared" si="1"/>
        <v>GB</v>
      </c>
      <c r="C58" s="32">
        <v>898</v>
      </c>
      <c r="D58" s="32">
        <v>96</v>
      </c>
      <c r="E58" s="32">
        <f t="shared" si="0"/>
        <v>802</v>
      </c>
      <c r="F58" s="32"/>
      <c r="G58" s="32">
        <v>313</v>
      </c>
      <c r="H58" s="32">
        <v>20</v>
      </c>
      <c r="I58" s="32">
        <f t="shared" si="8"/>
        <v>293</v>
      </c>
      <c r="J58" s="30">
        <f t="shared" si="3"/>
        <v>2.4384000000000001</v>
      </c>
      <c r="K58" s="8">
        <f t="shared" si="4"/>
        <v>120.16076115485563</v>
      </c>
      <c r="L58" s="8">
        <f t="shared" si="5"/>
        <v>1072.0490772637795</v>
      </c>
      <c r="M58" s="8" t="str">
        <f t="shared" si="6"/>
        <v/>
      </c>
      <c r="N58" s="32"/>
    </row>
    <row r="59" spans="1:14" ht="15" x14ac:dyDescent="0.35">
      <c r="A59" s="29" t="s">
        <v>1713</v>
      </c>
      <c r="B59" s="29" t="str">
        <f t="shared" si="1"/>
        <v>GB</v>
      </c>
      <c r="C59" s="30">
        <v>1436</v>
      </c>
      <c r="D59" s="30">
        <v>98</v>
      </c>
      <c r="E59" s="30">
        <f t="shared" si="0"/>
        <v>1338</v>
      </c>
      <c r="F59" s="30"/>
      <c r="G59" s="30"/>
      <c r="H59" s="30"/>
      <c r="I59" s="30">
        <v>386</v>
      </c>
      <c r="J59" s="30">
        <f t="shared" si="3"/>
        <v>2.4384000000000001</v>
      </c>
      <c r="K59" s="8">
        <f t="shared" si="4"/>
        <v>158.30052493438319</v>
      </c>
      <c r="L59" s="8">
        <f t="shared" si="5"/>
        <v>1412.3240403543305</v>
      </c>
      <c r="M59" s="8" t="str">
        <f t="shared" si="6"/>
        <v/>
      </c>
      <c r="N59" s="30"/>
    </row>
    <row r="60" spans="1:14" ht="15" x14ac:dyDescent="0.35">
      <c r="A60" s="31" t="s">
        <v>1714</v>
      </c>
      <c r="B60" s="29" t="str">
        <f t="shared" si="1"/>
        <v>GB</v>
      </c>
      <c r="C60" s="32">
        <v>1030</v>
      </c>
      <c r="D60" s="32">
        <v>96</v>
      </c>
      <c r="E60" s="32">
        <f t="shared" si="0"/>
        <v>934</v>
      </c>
      <c r="F60" s="32"/>
      <c r="G60" s="32">
        <v>373</v>
      </c>
      <c r="H60" s="32">
        <v>20</v>
      </c>
      <c r="I60" s="32">
        <f>G60-H60</f>
        <v>353</v>
      </c>
      <c r="J60" s="30">
        <f t="shared" si="3"/>
        <v>2.4384000000000001</v>
      </c>
      <c r="K60" s="8">
        <f t="shared" si="4"/>
        <v>144.76706036745406</v>
      </c>
      <c r="L60" s="8">
        <f t="shared" si="5"/>
        <v>1291.581311515748</v>
      </c>
      <c r="M60" s="8" t="str">
        <f t="shared" si="6"/>
        <v/>
      </c>
      <c r="N60" s="32"/>
    </row>
    <row r="61" spans="1:14" ht="15" x14ac:dyDescent="0.35">
      <c r="A61" s="33" t="s">
        <v>1715</v>
      </c>
      <c r="B61" s="29" t="str">
        <f t="shared" si="1"/>
        <v>GB</v>
      </c>
      <c r="C61" s="34">
        <v>924</v>
      </c>
      <c r="D61" s="34">
        <v>96</v>
      </c>
      <c r="E61" s="30">
        <f t="shared" si="0"/>
        <v>828</v>
      </c>
      <c r="F61" s="30"/>
      <c r="G61" s="34">
        <v>367</v>
      </c>
      <c r="H61" s="34">
        <v>20</v>
      </c>
      <c r="I61" s="30">
        <f>G61-H61</f>
        <v>347</v>
      </c>
      <c r="J61" s="30">
        <f t="shared" si="3"/>
        <v>2.4384000000000001</v>
      </c>
      <c r="K61" s="8">
        <f t="shared" si="4"/>
        <v>142.30643044619421</v>
      </c>
      <c r="L61" s="8">
        <f t="shared" si="5"/>
        <v>1269.628088090551</v>
      </c>
      <c r="M61" s="8" t="str">
        <f t="shared" si="6"/>
        <v/>
      </c>
      <c r="N61" s="34"/>
    </row>
    <row r="62" spans="1:14" ht="15" x14ac:dyDescent="0.35">
      <c r="A62" s="31" t="s">
        <v>1716</v>
      </c>
      <c r="B62" s="29" t="str">
        <f t="shared" si="1"/>
        <v>GB</v>
      </c>
      <c r="C62" s="32">
        <v>999</v>
      </c>
      <c r="D62" s="32">
        <v>98</v>
      </c>
      <c r="E62" s="32">
        <f t="shared" si="0"/>
        <v>901</v>
      </c>
      <c r="F62" s="32"/>
      <c r="G62" s="32"/>
      <c r="H62" s="32"/>
      <c r="I62" s="32">
        <v>409</v>
      </c>
      <c r="J62" s="30">
        <f t="shared" si="3"/>
        <v>2.4384000000000001</v>
      </c>
      <c r="K62" s="8">
        <f t="shared" si="4"/>
        <v>167.73293963254594</v>
      </c>
      <c r="L62" s="8">
        <f t="shared" si="5"/>
        <v>1496.4780634842518</v>
      </c>
      <c r="M62" s="8" t="str">
        <f t="shared" si="6"/>
        <v/>
      </c>
      <c r="N62" s="32"/>
    </row>
    <row r="63" spans="1:14" ht="15" x14ac:dyDescent="0.35">
      <c r="A63" s="33" t="s">
        <v>1717</v>
      </c>
      <c r="B63" s="29" t="str">
        <f t="shared" si="1"/>
        <v>GB</v>
      </c>
      <c r="C63" s="34">
        <v>722</v>
      </c>
      <c r="D63" s="34">
        <v>96</v>
      </c>
      <c r="E63" s="30">
        <f t="shared" si="0"/>
        <v>626</v>
      </c>
      <c r="F63" s="30"/>
      <c r="G63" s="34">
        <v>322</v>
      </c>
      <c r="H63" s="34">
        <v>20</v>
      </c>
      <c r="I63" s="30">
        <f t="shared" ref="I63:I68" si="9">G63-H63</f>
        <v>302</v>
      </c>
      <c r="J63" s="30">
        <f t="shared" si="3"/>
        <v>2.4384000000000001</v>
      </c>
      <c r="K63" s="8">
        <f t="shared" si="4"/>
        <v>123.8517060367454</v>
      </c>
      <c r="L63" s="8">
        <f t="shared" si="5"/>
        <v>1104.9789124015747</v>
      </c>
      <c r="M63" s="8" t="str">
        <f t="shared" si="6"/>
        <v/>
      </c>
      <c r="N63" s="34"/>
    </row>
    <row r="64" spans="1:14" ht="15" x14ac:dyDescent="0.35">
      <c r="A64" s="31" t="s">
        <v>1718</v>
      </c>
      <c r="B64" s="29" t="str">
        <f t="shared" si="1"/>
        <v>GB</v>
      </c>
      <c r="C64" s="32">
        <v>568</v>
      </c>
      <c r="D64" s="32">
        <v>96</v>
      </c>
      <c r="E64" s="32">
        <f t="shared" si="0"/>
        <v>472</v>
      </c>
      <c r="F64" s="32"/>
      <c r="G64" s="32">
        <v>168</v>
      </c>
      <c r="H64" s="32">
        <v>20</v>
      </c>
      <c r="I64" s="32">
        <f t="shared" si="9"/>
        <v>148</v>
      </c>
      <c r="J64" s="30">
        <f t="shared" si="3"/>
        <v>2.4384000000000001</v>
      </c>
      <c r="K64" s="8">
        <f t="shared" si="4"/>
        <v>60.69553805774278</v>
      </c>
      <c r="L64" s="8">
        <f t="shared" si="5"/>
        <v>541.51284448818899</v>
      </c>
      <c r="M64" s="8" t="str">
        <f t="shared" si="6"/>
        <v/>
      </c>
      <c r="N64" s="32"/>
    </row>
    <row r="65" spans="1:14" ht="15" x14ac:dyDescent="0.35">
      <c r="A65" s="29" t="s">
        <v>1719</v>
      </c>
      <c r="B65" s="29" t="str">
        <f t="shared" si="1"/>
        <v>GB</v>
      </c>
      <c r="C65" s="30">
        <v>673</v>
      </c>
      <c r="D65" s="30">
        <v>96</v>
      </c>
      <c r="E65" s="30">
        <f t="shared" si="0"/>
        <v>577</v>
      </c>
      <c r="F65" s="30"/>
      <c r="G65" s="30">
        <v>228</v>
      </c>
      <c r="H65" s="30">
        <v>20</v>
      </c>
      <c r="I65" s="30">
        <f t="shared" si="9"/>
        <v>208</v>
      </c>
      <c r="J65" s="30">
        <f t="shared" si="3"/>
        <v>2.4384000000000001</v>
      </c>
      <c r="K65" s="8">
        <f t="shared" si="4"/>
        <v>85.30183727034121</v>
      </c>
      <c r="L65" s="8">
        <f t="shared" si="5"/>
        <v>761.04507874015746</v>
      </c>
      <c r="M65" s="8" t="str">
        <f t="shared" si="6"/>
        <v/>
      </c>
      <c r="N65" s="30"/>
    </row>
    <row r="66" spans="1:14" ht="15" x14ac:dyDescent="0.35">
      <c r="A66" s="31" t="s">
        <v>1720</v>
      </c>
      <c r="B66" s="29" t="str">
        <f t="shared" si="1"/>
        <v>GB</v>
      </c>
      <c r="C66" s="32">
        <v>804</v>
      </c>
      <c r="D66" s="32">
        <v>96</v>
      </c>
      <c r="E66" s="32">
        <f t="shared" si="0"/>
        <v>708</v>
      </c>
      <c r="F66" s="32"/>
      <c r="G66" s="32">
        <v>300</v>
      </c>
      <c r="H66" s="32">
        <v>20</v>
      </c>
      <c r="I66" s="32">
        <f t="shared" si="9"/>
        <v>280</v>
      </c>
      <c r="J66" s="30">
        <f t="shared" si="3"/>
        <v>2.4384000000000001</v>
      </c>
      <c r="K66" s="8">
        <f t="shared" si="4"/>
        <v>114.82939632545931</v>
      </c>
      <c r="L66" s="8">
        <f t="shared" si="5"/>
        <v>1024.4837598425197</v>
      </c>
      <c r="M66" s="8" t="str">
        <f t="shared" si="6"/>
        <v/>
      </c>
      <c r="N66" s="32"/>
    </row>
    <row r="67" spans="1:14" ht="15" x14ac:dyDescent="0.35">
      <c r="A67" s="33" t="s">
        <v>1721</v>
      </c>
      <c r="B67" s="29" t="str">
        <f t="shared" si="1"/>
        <v>GB</v>
      </c>
      <c r="C67" s="34">
        <v>754</v>
      </c>
      <c r="D67" s="34">
        <v>96</v>
      </c>
      <c r="E67" s="30">
        <f t="shared" si="0"/>
        <v>658</v>
      </c>
      <c r="F67" s="30"/>
      <c r="G67" s="34">
        <v>293</v>
      </c>
      <c r="H67" s="34">
        <v>20</v>
      </c>
      <c r="I67" s="30">
        <f t="shared" si="9"/>
        <v>273</v>
      </c>
      <c r="J67" s="30">
        <f t="shared" si="3"/>
        <v>2.4384000000000001</v>
      </c>
      <c r="K67" s="8">
        <f t="shared" si="4"/>
        <v>111.95866141732283</v>
      </c>
      <c r="L67" s="8">
        <f t="shared" si="5"/>
        <v>998.87166584645661</v>
      </c>
      <c r="M67" s="8" t="str">
        <f t="shared" si="6"/>
        <v/>
      </c>
      <c r="N67" s="34"/>
    </row>
    <row r="68" spans="1:14" ht="15" x14ac:dyDescent="0.35">
      <c r="A68" s="31" t="s">
        <v>1722</v>
      </c>
      <c r="B68" s="29" t="str">
        <f t="shared" si="1"/>
        <v>GB</v>
      </c>
      <c r="C68" s="32">
        <v>706</v>
      </c>
      <c r="D68" s="32">
        <v>96</v>
      </c>
      <c r="E68" s="32">
        <f t="shared" si="0"/>
        <v>610</v>
      </c>
      <c r="F68" s="32"/>
      <c r="G68" s="32">
        <v>49</v>
      </c>
      <c r="H68" s="32">
        <v>20</v>
      </c>
      <c r="I68" s="32">
        <f t="shared" si="9"/>
        <v>29</v>
      </c>
      <c r="J68" s="30">
        <f t="shared" si="3"/>
        <v>2.4384000000000001</v>
      </c>
      <c r="K68" s="8">
        <f t="shared" si="4"/>
        <v>11.893044619422572</v>
      </c>
      <c r="L68" s="8">
        <f t="shared" si="5"/>
        <v>106.1072465551181</v>
      </c>
      <c r="M68" s="8" t="str">
        <f t="shared" si="6"/>
        <v/>
      </c>
      <c r="N68" s="32"/>
    </row>
    <row r="69" spans="1:14" ht="15" x14ac:dyDescent="0.35">
      <c r="A69" s="33" t="s">
        <v>1723</v>
      </c>
      <c r="B69" s="29" t="str">
        <f t="shared" si="1"/>
        <v>GB</v>
      </c>
      <c r="C69" s="34">
        <v>683</v>
      </c>
      <c r="D69" s="34">
        <v>98</v>
      </c>
      <c r="E69" s="30">
        <f t="shared" ref="E69:E108" si="10">C69-D69</f>
        <v>585</v>
      </c>
      <c r="F69" s="30"/>
      <c r="G69" s="34"/>
      <c r="H69" s="34"/>
      <c r="I69" s="30">
        <v>213</v>
      </c>
      <c r="J69" s="30">
        <f t="shared" si="3"/>
        <v>2.4384000000000001</v>
      </c>
      <c r="K69" s="8">
        <f t="shared" si="4"/>
        <v>87.3523622047244</v>
      </c>
      <c r="L69" s="8">
        <f t="shared" si="5"/>
        <v>779.33943159448813</v>
      </c>
      <c r="M69" s="8" t="str">
        <f t="shared" si="6"/>
        <v/>
      </c>
      <c r="N69" s="34"/>
    </row>
    <row r="70" spans="1:14" ht="15" x14ac:dyDescent="0.35">
      <c r="A70" s="31" t="s">
        <v>1724</v>
      </c>
      <c r="B70" s="29" t="str">
        <f t="shared" ref="B70:B108" si="11">RIGHT(LEFT(A70,9),2)</f>
        <v>GB</v>
      </c>
      <c r="C70" s="32">
        <v>1196</v>
      </c>
      <c r="D70" s="32">
        <v>96</v>
      </c>
      <c r="E70" s="32">
        <f t="shared" si="10"/>
        <v>1100</v>
      </c>
      <c r="F70" s="32"/>
      <c r="G70" s="32">
        <v>488</v>
      </c>
      <c r="H70" s="32">
        <v>20</v>
      </c>
      <c r="I70" s="32">
        <f>G70-H70</f>
        <v>468</v>
      </c>
      <c r="J70" s="30">
        <f t="shared" ref="J70:J108" si="12">$J$3</f>
        <v>2.4384000000000001</v>
      </c>
      <c r="K70" s="8">
        <f t="shared" ref="K70:K108" si="13">IF(ISNUMBER(I70),IF(J70,I70/J70,""),"")</f>
        <v>191.9291338582677</v>
      </c>
      <c r="L70" s="8">
        <f t="shared" ref="L70:L108" si="14">IF(K70="","",K70*8.92179)</f>
        <v>1712.3514271653542</v>
      </c>
      <c r="M70" s="8" t="str">
        <f t="shared" ref="M70:M108" si="15">IF(L70="","",IF(C70="SW",L70/60,IF(C70="WW",L70/60,"")))</f>
        <v/>
      </c>
      <c r="N70" s="32"/>
    </row>
    <row r="71" spans="1:14" ht="15" x14ac:dyDescent="0.35">
      <c r="A71" s="29" t="s">
        <v>1725</v>
      </c>
      <c r="B71" s="29" t="str">
        <f t="shared" si="11"/>
        <v>GB</v>
      </c>
      <c r="C71" s="30">
        <v>741</v>
      </c>
      <c r="D71" s="30">
        <v>96</v>
      </c>
      <c r="E71" s="30">
        <f t="shared" si="10"/>
        <v>645</v>
      </c>
      <c r="F71" s="30"/>
      <c r="G71" s="30">
        <v>223</v>
      </c>
      <c r="H71" s="30">
        <v>20</v>
      </c>
      <c r="I71" s="30">
        <f>G71-H71</f>
        <v>203</v>
      </c>
      <c r="J71" s="30">
        <f t="shared" si="12"/>
        <v>2.4384000000000001</v>
      </c>
      <c r="K71" s="8">
        <f t="shared" si="13"/>
        <v>83.251312335958005</v>
      </c>
      <c r="L71" s="8">
        <f t="shared" si="14"/>
        <v>742.7507258858268</v>
      </c>
      <c r="M71" s="8" t="str">
        <f t="shared" si="15"/>
        <v/>
      </c>
      <c r="N71" s="30"/>
    </row>
    <row r="72" spans="1:14" ht="15" x14ac:dyDescent="0.35">
      <c r="A72" s="31" t="s">
        <v>1726</v>
      </c>
      <c r="B72" s="29" t="str">
        <f t="shared" si="11"/>
        <v>GB</v>
      </c>
      <c r="C72" s="32">
        <v>855</v>
      </c>
      <c r="D72" s="32">
        <v>98</v>
      </c>
      <c r="E72" s="32">
        <f t="shared" si="10"/>
        <v>757</v>
      </c>
      <c r="F72" s="32"/>
      <c r="G72" s="32"/>
      <c r="H72" s="32"/>
      <c r="I72" s="32">
        <v>217</v>
      </c>
      <c r="J72" s="30">
        <f t="shared" si="12"/>
        <v>2.4384000000000001</v>
      </c>
      <c r="K72" s="8">
        <f t="shared" si="13"/>
        <v>88.992782152230973</v>
      </c>
      <c r="L72" s="8">
        <f t="shared" si="14"/>
        <v>793.97491387795276</v>
      </c>
      <c r="M72" s="8" t="str">
        <f t="shared" si="15"/>
        <v/>
      </c>
      <c r="N72" s="32"/>
    </row>
    <row r="73" spans="1:14" ht="15" x14ac:dyDescent="0.35">
      <c r="A73" s="33" t="s">
        <v>1727</v>
      </c>
      <c r="B73" s="29" t="str">
        <f t="shared" si="11"/>
        <v>GB</v>
      </c>
      <c r="C73" s="34">
        <v>912</v>
      </c>
      <c r="D73" s="34">
        <v>96</v>
      </c>
      <c r="E73" s="30">
        <f t="shared" si="10"/>
        <v>816</v>
      </c>
      <c r="F73" s="30"/>
      <c r="G73" s="34">
        <v>380</v>
      </c>
      <c r="H73" s="34">
        <v>20</v>
      </c>
      <c r="I73" s="30">
        <f t="shared" ref="I73:I80" si="16">G73-H73</f>
        <v>360</v>
      </c>
      <c r="J73" s="30">
        <f t="shared" si="12"/>
        <v>2.4384000000000001</v>
      </c>
      <c r="K73" s="8">
        <f t="shared" si="13"/>
        <v>147.63779527559055</v>
      </c>
      <c r="L73" s="8">
        <f t="shared" si="14"/>
        <v>1317.1934055118109</v>
      </c>
      <c r="M73" s="8" t="str">
        <f t="shared" si="15"/>
        <v/>
      </c>
      <c r="N73" s="34"/>
    </row>
    <row r="74" spans="1:14" ht="15" x14ac:dyDescent="0.35">
      <c r="A74" s="31" t="s">
        <v>1728</v>
      </c>
      <c r="B74" s="29" t="str">
        <f t="shared" si="11"/>
        <v>GB</v>
      </c>
      <c r="C74" s="32">
        <v>750</v>
      </c>
      <c r="D74" s="32">
        <v>96</v>
      </c>
      <c r="E74" s="32">
        <f t="shared" si="10"/>
        <v>654</v>
      </c>
      <c r="F74" s="32"/>
      <c r="G74" s="32">
        <v>279</v>
      </c>
      <c r="H74" s="32">
        <v>20</v>
      </c>
      <c r="I74" s="32">
        <f t="shared" si="16"/>
        <v>259</v>
      </c>
      <c r="J74" s="30">
        <f t="shared" si="12"/>
        <v>2.4384000000000001</v>
      </c>
      <c r="K74" s="8">
        <f t="shared" si="13"/>
        <v>106.21719160104986</v>
      </c>
      <c r="L74" s="8">
        <f t="shared" si="14"/>
        <v>947.64747785433065</v>
      </c>
      <c r="M74" s="8" t="str">
        <f t="shared" si="15"/>
        <v/>
      </c>
      <c r="N74" s="32"/>
    </row>
    <row r="75" spans="1:14" ht="15" x14ac:dyDescent="0.35">
      <c r="A75" s="33" t="s">
        <v>1729</v>
      </c>
      <c r="B75" s="29" t="str">
        <f t="shared" si="11"/>
        <v>GB</v>
      </c>
      <c r="C75" s="34">
        <v>854</v>
      </c>
      <c r="D75" s="34">
        <v>96</v>
      </c>
      <c r="E75" s="30">
        <f t="shared" si="10"/>
        <v>758</v>
      </c>
      <c r="F75" s="30"/>
      <c r="G75" s="34">
        <v>297</v>
      </c>
      <c r="H75" s="34">
        <v>20</v>
      </c>
      <c r="I75" s="30">
        <f t="shared" si="16"/>
        <v>277</v>
      </c>
      <c r="J75" s="30">
        <f t="shared" si="12"/>
        <v>2.4384000000000001</v>
      </c>
      <c r="K75" s="8">
        <f t="shared" si="13"/>
        <v>113.59908136482939</v>
      </c>
      <c r="L75" s="8">
        <f t="shared" si="14"/>
        <v>1013.5071481299211</v>
      </c>
      <c r="M75" s="8" t="str">
        <f t="shared" si="15"/>
        <v/>
      </c>
      <c r="N75" s="34"/>
    </row>
    <row r="76" spans="1:14" ht="15" x14ac:dyDescent="0.35">
      <c r="A76" s="31" t="s">
        <v>1730</v>
      </c>
      <c r="B76" s="29" t="str">
        <f t="shared" si="11"/>
        <v>GB</v>
      </c>
      <c r="C76" s="32">
        <v>833</v>
      </c>
      <c r="D76" s="32">
        <v>96</v>
      </c>
      <c r="E76" s="32">
        <f t="shared" si="10"/>
        <v>737</v>
      </c>
      <c r="F76" s="32"/>
      <c r="G76" s="32">
        <v>189</v>
      </c>
      <c r="H76" s="32">
        <v>20</v>
      </c>
      <c r="I76" s="32">
        <f t="shared" si="16"/>
        <v>169</v>
      </c>
      <c r="J76" s="30">
        <f t="shared" si="12"/>
        <v>2.4384000000000001</v>
      </c>
      <c r="K76" s="8">
        <f t="shared" si="13"/>
        <v>69.307742782152232</v>
      </c>
      <c r="L76" s="8">
        <f t="shared" si="14"/>
        <v>618.34912647637793</v>
      </c>
      <c r="M76" s="8" t="str">
        <f t="shared" si="15"/>
        <v/>
      </c>
      <c r="N76" s="32"/>
    </row>
    <row r="77" spans="1:14" ht="15" x14ac:dyDescent="0.35">
      <c r="A77" s="29" t="s">
        <v>1731</v>
      </c>
      <c r="B77" s="29" t="str">
        <f t="shared" si="11"/>
        <v>GB</v>
      </c>
      <c r="C77" s="30">
        <v>944</v>
      </c>
      <c r="D77" s="30">
        <v>96</v>
      </c>
      <c r="E77" s="30">
        <f t="shared" si="10"/>
        <v>848</v>
      </c>
      <c r="F77" s="30"/>
      <c r="G77" s="30">
        <v>246</v>
      </c>
      <c r="H77" s="30">
        <v>34</v>
      </c>
      <c r="I77" s="30">
        <f t="shared" si="16"/>
        <v>212</v>
      </c>
      <c r="J77" s="30">
        <f t="shared" si="12"/>
        <v>2.4384000000000001</v>
      </c>
      <c r="K77" s="8">
        <f t="shared" si="13"/>
        <v>86.942257217847768</v>
      </c>
      <c r="L77" s="8">
        <f t="shared" si="14"/>
        <v>775.68056102362198</v>
      </c>
      <c r="M77" s="8" t="str">
        <f t="shared" si="15"/>
        <v/>
      </c>
      <c r="N77" s="30"/>
    </row>
    <row r="78" spans="1:14" ht="15" x14ac:dyDescent="0.35">
      <c r="A78" s="31" t="s">
        <v>1732</v>
      </c>
      <c r="B78" s="29" t="str">
        <f t="shared" si="11"/>
        <v>GB</v>
      </c>
      <c r="C78" s="32">
        <v>589</v>
      </c>
      <c r="D78" s="32">
        <v>96</v>
      </c>
      <c r="E78" s="32">
        <f t="shared" si="10"/>
        <v>493</v>
      </c>
      <c r="F78" s="32"/>
      <c r="G78" s="32">
        <v>127</v>
      </c>
      <c r="H78" s="32">
        <v>20</v>
      </c>
      <c r="I78" s="32">
        <f t="shared" si="16"/>
        <v>107</v>
      </c>
      <c r="J78" s="30">
        <f t="shared" si="12"/>
        <v>2.4384000000000001</v>
      </c>
      <c r="K78" s="8">
        <f t="shared" si="13"/>
        <v>43.881233595800524</v>
      </c>
      <c r="L78" s="8">
        <f t="shared" si="14"/>
        <v>391.49915108267714</v>
      </c>
      <c r="M78" s="8" t="str">
        <f t="shared" si="15"/>
        <v/>
      </c>
      <c r="N78" s="32"/>
    </row>
    <row r="79" spans="1:14" ht="15" x14ac:dyDescent="0.35">
      <c r="A79" s="33" t="s">
        <v>1733</v>
      </c>
      <c r="B79" s="29" t="str">
        <f t="shared" si="11"/>
        <v>GB</v>
      </c>
      <c r="C79" s="34">
        <v>829</v>
      </c>
      <c r="D79" s="34">
        <v>96</v>
      </c>
      <c r="E79" s="30">
        <f t="shared" si="10"/>
        <v>733</v>
      </c>
      <c r="F79" s="30"/>
      <c r="G79" s="34">
        <v>351</v>
      </c>
      <c r="H79" s="34">
        <v>20</v>
      </c>
      <c r="I79" s="30">
        <f t="shared" si="16"/>
        <v>331</v>
      </c>
      <c r="J79" s="30">
        <f t="shared" si="12"/>
        <v>2.4384000000000001</v>
      </c>
      <c r="K79" s="8">
        <f t="shared" si="13"/>
        <v>135.74475065616798</v>
      </c>
      <c r="L79" s="8">
        <f t="shared" si="14"/>
        <v>1211.0861589566928</v>
      </c>
      <c r="M79" s="8" t="str">
        <f t="shared" si="15"/>
        <v/>
      </c>
      <c r="N79" s="34"/>
    </row>
    <row r="80" spans="1:14" ht="15" x14ac:dyDescent="0.35">
      <c r="A80" s="31" t="s">
        <v>1734</v>
      </c>
      <c r="B80" s="29" t="str">
        <f t="shared" si="11"/>
        <v>GB</v>
      </c>
      <c r="C80" s="32">
        <v>739</v>
      </c>
      <c r="D80" s="32">
        <v>96</v>
      </c>
      <c r="E80" s="32">
        <f t="shared" si="10"/>
        <v>643</v>
      </c>
      <c r="F80" s="32"/>
      <c r="G80" s="32">
        <v>251</v>
      </c>
      <c r="H80" s="32">
        <v>20</v>
      </c>
      <c r="I80" s="32">
        <f t="shared" si="16"/>
        <v>231</v>
      </c>
      <c r="J80" s="30">
        <f t="shared" si="12"/>
        <v>2.4384000000000001</v>
      </c>
      <c r="K80" s="8">
        <f t="shared" si="13"/>
        <v>94.734251968503926</v>
      </c>
      <c r="L80" s="8">
        <f t="shared" si="14"/>
        <v>845.19910187007861</v>
      </c>
      <c r="M80" s="8" t="str">
        <f t="shared" si="15"/>
        <v/>
      </c>
      <c r="N80" s="32"/>
    </row>
    <row r="81" spans="1:14" ht="15" x14ac:dyDescent="0.35">
      <c r="A81" s="33" t="s">
        <v>1735</v>
      </c>
      <c r="B81" s="29" t="str">
        <f t="shared" si="11"/>
        <v>GB</v>
      </c>
      <c r="C81" s="34">
        <v>1086</v>
      </c>
      <c r="D81" s="34">
        <v>98</v>
      </c>
      <c r="E81" s="30">
        <f t="shared" si="10"/>
        <v>988</v>
      </c>
      <c r="F81" s="30"/>
      <c r="G81" s="34"/>
      <c r="H81" s="34"/>
      <c r="I81" s="30">
        <v>293</v>
      </c>
      <c r="J81" s="30">
        <f t="shared" si="12"/>
        <v>2.4384000000000001</v>
      </c>
      <c r="K81" s="8">
        <f t="shared" si="13"/>
        <v>120.16076115485563</v>
      </c>
      <c r="L81" s="8">
        <f t="shared" si="14"/>
        <v>1072.0490772637795</v>
      </c>
      <c r="M81" s="8" t="str">
        <f t="shared" si="15"/>
        <v/>
      </c>
      <c r="N81" s="34"/>
    </row>
    <row r="82" spans="1:14" ht="15" x14ac:dyDescent="0.35">
      <c r="A82" s="31" t="s">
        <v>1736</v>
      </c>
      <c r="B82" s="29" t="str">
        <f t="shared" si="11"/>
        <v>GB</v>
      </c>
      <c r="C82" s="32">
        <v>1181</v>
      </c>
      <c r="D82" s="32">
        <v>96</v>
      </c>
      <c r="E82" s="32">
        <f t="shared" si="10"/>
        <v>1085</v>
      </c>
      <c r="F82" s="32"/>
      <c r="G82" s="32">
        <v>399</v>
      </c>
      <c r="H82" s="32">
        <v>20</v>
      </c>
      <c r="I82" s="32">
        <f t="shared" ref="I82:I103" si="17">G82-H82</f>
        <v>379</v>
      </c>
      <c r="J82" s="30">
        <f t="shared" si="12"/>
        <v>2.4384000000000001</v>
      </c>
      <c r="K82" s="8">
        <f t="shared" si="13"/>
        <v>155.42979002624671</v>
      </c>
      <c r="L82" s="8">
        <f t="shared" si="14"/>
        <v>1386.7119463582676</v>
      </c>
      <c r="M82" s="8" t="str">
        <f t="shared" si="15"/>
        <v/>
      </c>
      <c r="N82" s="32"/>
    </row>
    <row r="83" spans="1:14" ht="15" x14ac:dyDescent="0.35">
      <c r="A83" s="29" t="s">
        <v>1737</v>
      </c>
      <c r="B83" s="29" t="str">
        <f t="shared" si="11"/>
        <v>GB</v>
      </c>
      <c r="C83" s="30">
        <v>713</v>
      </c>
      <c r="D83" s="30">
        <v>96</v>
      </c>
      <c r="E83" s="30">
        <f t="shared" si="10"/>
        <v>617</v>
      </c>
      <c r="F83" s="30"/>
      <c r="G83" s="30">
        <v>158</v>
      </c>
      <c r="H83" s="30">
        <v>20</v>
      </c>
      <c r="I83" s="30">
        <f t="shared" si="17"/>
        <v>138</v>
      </c>
      <c r="J83" s="30">
        <f t="shared" si="12"/>
        <v>2.4384000000000001</v>
      </c>
      <c r="K83" s="8">
        <f t="shared" si="13"/>
        <v>56.594488188976378</v>
      </c>
      <c r="L83" s="8">
        <f t="shared" si="14"/>
        <v>504.92413877952754</v>
      </c>
      <c r="M83" s="8" t="str">
        <f t="shared" si="15"/>
        <v/>
      </c>
      <c r="N83" s="30"/>
    </row>
    <row r="84" spans="1:14" ht="15" x14ac:dyDescent="0.35">
      <c r="A84" s="31" t="s">
        <v>1738</v>
      </c>
      <c r="B84" s="29" t="str">
        <f t="shared" si="11"/>
        <v>GB</v>
      </c>
      <c r="C84" s="32">
        <v>917</v>
      </c>
      <c r="D84" s="32">
        <v>96</v>
      </c>
      <c r="E84" s="32">
        <f t="shared" si="10"/>
        <v>821</v>
      </c>
      <c r="F84" s="32"/>
      <c r="G84" s="32">
        <v>267</v>
      </c>
      <c r="H84" s="32">
        <v>20</v>
      </c>
      <c r="I84" s="32">
        <f t="shared" si="17"/>
        <v>247</v>
      </c>
      <c r="J84" s="30">
        <f t="shared" si="12"/>
        <v>2.4384000000000001</v>
      </c>
      <c r="K84" s="8">
        <f t="shared" si="13"/>
        <v>101.29593175853017</v>
      </c>
      <c r="L84" s="8">
        <f t="shared" si="14"/>
        <v>903.74103100393688</v>
      </c>
      <c r="M84" s="8" t="str">
        <f t="shared" si="15"/>
        <v/>
      </c>
      <c r="N84" s="32"/>
    </row>
    <row r="85" spans="1:14" ht="15" x14ac:dyDescent="0.35">
      <c r="A85" s="33" t="s">
        <v>1739</v>
      </c>
      <c r="B85" s="29" t="str">
        <f t="shared" si="11"/>
        <v>GB</v>
      </c>
      <c r="C85" s="34">
        <v>865</v>
      </c>
      <c r="D85" s="34">
        <v>96</v>
      </c>
      <c r="E85" s="30">
        <f t="shared" si="10"/>
        <v>769</v>
      </c>
      <c r="F85" s="30"/>
      <c r="G85" s="34">
        <v>297</v>
      </c>
      <c r="H85" s="34">
        <v>20</v>
      </c>
      <c r="I85" s="30">
        <f t="shared" si="17"/>
        <v>277</v>
      </c>
      <c r="J85" s="30">
        <f t="shared" si="12"/>
        <v>2.4384000000000001</v>
      </c>
      <c r="K85" s="8">
        <f t="shared" si="13"/>
        <v>113.59908136482939</v>
      </c>
      <c r="L85" s="8">
        <f t="shared" si="14"/>
        <v>1013.5071481299211</v>
      </c>
      <c r="M85" s="8" t="str">
        <f t="shared" si="15"/>
        <v/>
      </c>
      <c r="N85" s="34"/>
    </row>
    <row r="86" spans="1:14" ht="15" x14ac:dyDescent="0.35">
      <c r="A86" s="31" t="s">
        <v>1740</v>
      </c>
      <c r="B86" s="29" t="str">
        <f t="shared" si="11"/>
        <v>GB</v>
      </c>
      <c r="C86" s="32">
        <v>895</v>
      </c>
      <c r="D86" s="32">
        <v>96</v>
      </c>
      <c r="E86" s="32">
        <f t="shared" si="10"/>
        <v>799</v>
      </c>
      <c r="F86" s="32"/>
      <c r="G86" s="32">
        <v>330</v>
      </c>
      <c r="H86" s="32">
        <v>20</v>
      </c>
      <c r="I86" s="32">
        <f t="shared" si="17"/>
        <v>310</v>
      </c>
      <c r="J86" s="30">
        <f t="shared" si="12"/>
        <v>2.4384000000000001</v>
      </c>
      <c r="K86" s="8">
        <f t="shared" si="13"/>
        <v>127.13254593175853</v>
      </c>
      <c r="L86" s="8">
        <f t="shared" si="14"/>
        <v>1134.2498769685039</v>
      </c>
      <c r="M86" s="8" t="str">
        <f t="shared" si="15"/>
        <v/>
      </c>
      <c r="N86" s="32"/>
    </row>
    <row r="87" spans="1:14" ht="15" x14ac:dyDescent="0.35">
      <c r="A87" s="33" t="s">
        <v>1741</v>
      </c>
      <c r="B87" s="29" t="str">
        <f t="shared" si="11"/>
        <v>GB</v>
      </c>
      <c r="C87" s="34">
        <v>837</v>
      </c>
      <c r="D87" s="34">
        <v>96</v>
      </c>
      <c r="E87" s="30">
        <f t="shared" si="10"/>
        <v>741</v>
      </c>
      <c r="F87" s="30"/>
      <c r="G87" s="34">
        <v>405</v>
      </c>
      <c r="H87" s="34">
        <v>20</v>
      </c>
      <c r="I87" s="30">
        <f t="shared" si="17"/>
        <v>385</v>
      </c>
      <c r="J87" s="30">
        <f t="shared" si="12"/>
        <v>2.4384000000000001</v>
      </c>
      <c r="K87" s="8">
        <f t="shared" si="13"/>
        <v>157.89041994750656</v>
      </c>
      <c r="L87" s="8">
        <f t="shared" si="14"/>
        <v>1408.6651697834645</v>
      </c>
      <c r="M87" s="8" t="str">
        <f t="shared" si="15"/>
        <v/>
      </c>
      <c r="N87" s="34"/>
    </row>
    <row r="88" spans="1:14" ht="15" x14ac:dyDescent="0.35">
      <c r="A88" s="31" t="s">
        <v>1742</v>
      </c>
      <c r="B88" s="29" t="str">
        <f t="shared" si="11"/>
        <v>GB</v>
      </c>
      <c r="C88" s="32">
        <v>886</v>
      </c>
      <c r="D88" s="32">
        <v>96</v>
      </c>
      <c r="E88" s="32">
        <f t="shared" si="10"/>
        <v>790</v>
      </c>
      <c r="F88" s="32"/>
      <c r="G88" s="32">
        <v>337</v>
      </c>
      <c r="H88" s="32">
        <v>20</v>
      </c>
      <c r="I88" s="32">
        <f t="shared" si="17"/>
        <v>317</v>
      </c>
      <c r="J88" s="30">
        <f t="shared" si="12"/>
        <v>2.4384000000000001</v>
      </c>
      <c r="K88" s="8">
        <f t="shared" si="13"/>
        <v>130.00328083989501</v>
      </c>
      <c r="L88" s="8">
        <f t="shared" si="14"/>
        <v>1159.8619709645668</v>
      </c>
      <c r="M88" s="8" t="str">
        <f t="shared" si="15"/>
        <v/>
      </c>
      <c r="N88" s="32"/>
    </row>
    <row r="89" spans="1:14" ht="15" x14ac:dyDescent="0.35">
      <c r="A89" s="29" t="s">
        <v>1743</v>
      </c>
      <c r="B89" s="29" t="str">
        <f t="shared" si="11"/>
        <v>GB</v>
      </c>
      <c r="C89" s="30">
        <v>1189</v>
      </c>
      <c r="D89" s="30">
        <v>96</v>
      </c>
      <c r="E89" s="30">
        <f t="shared" si="10"/>
        <v>1093</v>
      </c>
      <c r="F89" s="30"/>
      <c r="G89" s="30">
        <v>460</v>
      </c>
      <c r="H89" s="30">
        <v>20</v>
      </c>
      <c r="I89" s="30">
        <f t="shared" si="17"/>
        <v>440</v>
      </c>
      <c r="J89" s="30">
        <f t="shared" si="12"/>
        <v>2.4384000000000001</v>
      </c>
      <c r="K89" s="8">
        <f t="shared" si="13"/>
        <v>180.44619422572177</v>
      </c>
      <c r="L89" s="8">
        <f t="shared" si="14"/>
        <v>1609.9030511811022</v>
      </c>
      <c r="M89" s="8" t="str">
        <f t="shared" si="15"/>
        <v/>
      </c>
      <c r="N89" s="30"/>
    </row>
    <row r="90" spans="1:14" ht="15" x14ac:dyDescent="0.35">
      <c r="A90" s="31" t="s">
        <v>1744</v>
      </c>
      <c r="B90" s="29" t="str">
        <f t="shared" si="11"/>
        <v>GB</v>
      </c>
      <c r="C90" s="32">
        <v>1141</v>
      </c>
      <c r="D90" s="32">
        <v>96</v>
      </c>
      <c r="E90" s="32">
        <f t="shared" si="10"/>
        <v>1045</v>
      </c>
      <c r="F90" s="32" t="s">
        <v>1745</v>
      </c>
      <c r="G90" s="32">
        <v>376</v>
      </c>
      <c r="H90" s="32">
        <v>34</v>
      </c>
      <c r="I90" s="32">
        <f t="shared" si="17"/>
        <v>342</v>
      </c>
      <c r="J90" s="30">
        <f t="shared" si="12"/>
        <v>2.4384000000000001</v>
      </c>
      <c r="K90" s="8">
        <f t="shared" si="13"/>
        <v>140.25590551181102</v>
      </c>
      <c r="L90" s="8">
        <f t="shared" si="14"/>
        <v>1251.3337352362205</v>
      </c>
      <c r="M90" s="8" t="str">
        <f t="shared" si="15"/>
        <v/>
      </c>
      <c r="N90" s="32"/>
    </row>
    <row r="91" spans="1:14" ht="15" x14ac:dyDescent="0.35">
      <c r="A91" s="33" t="s">
        <v>1746</v>
      </c>
      <c r="B91" s="29" t="str">
        <f t="shared" si="11"/>
        <v>GB</v>
      </c>
      <c r="C91" s="34">
        <v>798</v>
      </c>
      <c r="D91" s="34">
        <v>96</v>
      </c>
      <c r="E91" s="30">
        <f t="shared" si="10"/>
        <v>702</v>
      </c>
      <c r="F91" s="30"/>
      <c r="G91" s="34">
        <v>366</v>
      </c>
      <c r="H91" s="34">
        <v>20</v>
      </c>
      <c r="I91" s="30">
        <f t="shared" si="17"/>
        <v>346</v>
      </c>
      <c r="J91" s="30">
        <f t="shared" si="12"/>
        <v>2.4384000000000001</v>
      </c>
      <c r="K91" s="8">
        <f t="shared" si="13"/>
        <v>141.89632545931758</v>
      </c>
      <c r="L91" s="8">
        <f t="shared" si="14"/>
        <v>1265.9692175196849</v>
      </c>
      <c r="M91" s="8" t="str">
        <f t="shared" si="15"/>
        <v/>
      </c>
      <c r="N91" s="34"/>
    </row>
    <row r="92" spans="1:14" ht="15" x14ac:dyDescent="0.35">
      <c r="A92" s="31" t="s">
        <v>1747</v>
      </c>
      <c r="B92" s="29" t="str">
        <f t="shared" si="11"/>
        <v>GB</v>
      </c>
      <c r="C92" s="32">
        <v>733</v>
      </c>
      <c r="D92" s="32">
        <v>96</v>
      </c>
      <c r="E92" s="32">
        <f t="shared" si="10"/>
        <v>637</v>
      </c>
      <c r="F92" s="32"/>
      <c r="G92" s="32">
        <v>315</v>
      </c>
      <c r="H92" s="32">
        <v>20</v>
      </c>
      <c r="I92" s="32">
        <f t="shared" si="17"/>
        <v>295</v>
      </c>
      <c r="J92" s="30">
        <f t="shared" si="12"/>
        <v>2.4384000000000001</v>
      </c>
      <c r="K92" s="8">
        <f t="shared" si="13"/>
        <v>120.98097112860891</v>
      </c>
      <c r="L92" s="8">
        <f t="shared" si="14"/>
        <v>1079.3668184055116</v>
      </c>
      <c r="M92" s="8" t="str">
        <f t="shared" si="15"/>
        <v/>
      </c>
      <c r="N92" s="32"/>
    </row>
    <row r="93" spans="1:14" ht="15" x14ac:dyDescent="0.35">
      <c r="A93" s="33" t="s">
        <v>1748</v>
      </c>
      <c r="B93" s="29" t="str">
        <f t="shared" si="11"/>
        <v>GB</v>
      </c>
      <c r="C93" s="34">
        <v>523</v>
      </c>
      <c r="D93" s="34">
        <v>96</v>
      </c>
      <c r="E93" s="30">
        <f t="shared" si="10"/>
        <v>427</v>
      </c>
      <c r="F93" s="30"/>
      <c r="G93" s="34">
        <v>203</v>
      </c>
      <c r="H93" s="34">
        <v>20</v>
      </c>
      <c r="I93" s="30">
        <f t="shared" si="17"/>
        <v>183</v>
      </c>
      <c r="J93" s="30">
        <f t="shared" si="12"/>
        <v>2.4384000000000001</v>
      </c>
      <c r="K93" s="8">
        <f t="shared" si="13"/>
        <v>75.0492125984252</v>
      </c>
      <c r="L93" s="8">
        <f t="shared" si="14"/>
        <v>669.5733144685039</v>
      </c>
      <c r="M93" s="8" t="str">
        <f t="shared" si="15"/>
        <v/>
      </c>
      <c r="N93" s="34"/>
    </row>
    <row r="94" spans="1:14" ht="15" x14ac:dyDescent="0.35">
      <c r="A94" s="31" t="s">
        <v>1749</v>
      </c>
      <c r="B94" s="29" t="str">
        <f t="shared" si="11"/>
        <v>GB</v>
      </c>
      <c r="C94" s="32">
        <v>578</v>
      </c>
      <c r="D94" s="32">
        <v>96</v>
      </c>
      <c r="E94" s="32">
        <f t="shared" si="10"/>
        <v>482</v>
      </c>
      <c r="F94" s="32"/>
      <c r="G94" s="32">
        <v>202</v>
      </c>
      <c r="H94" s="32">
        <v>20</v>
      </c>
      <c r="I94" s="32">
        <f t="shared" si="17"/>
        <v>182</v>
      </c>
      <c r="J94" s="30">
        <f t="shared" si="12"/>
        <v>2.4384000000000001</v>
      </c>
      <c r="K94" s="8">
        <f t="shared" si="13"/>
        <v>74.639107611548553</v>
      </c>
      <c r="L94" s="8">
        <f t="shared" si="14"/>
        <v>665.91444389763774</v>
      </c>
      <c r="M94" s="8" t="str">
        <f t="shared" si="15"/>
        <v/>
      </c>
      <c r="N94" s="32"/>
    </row>
    <row r="95" spans="1:14" ht="15" x14ac:dyDescent="0.35">
      <c r="A95" s="29" t="s">
        <v>1750</v>
      </c>
      <c r="B95" s="29" t="str">
        <f t="shared" si="11"/>
        <v>GB</v>
      </c>
      <c r="C95" s="30">
        <v>840</v>
      </c>
      <c r="D95" s="30">
        <v>96</v>
      </c>
      <c r="E95" s="30">
        <f t="shared" si="10"/>
        <v>744</v>
      </c>
      <c r="F95" s="30"/>
      <c r="G95" s="30">
        <v>408</v>
      </c>
      <c r="H95" s="30">
        <v>20</v>
      </c>
      <c r="I95" s="30">
        <f t="shared" si="17"/>
        <v>388</v>
      </c>
      <c r="J95" s="30">
        <f t="shared" si="12"/>
        <v>2.4384000000000001</v>
      </c>
      <c r="K95" s="8">
        <f t="shared" si="13"/>
        <v>159.12073490813648</v>
      </c>
      <c r="L95" s="8">
        <f t="shared" si="14"/>
        <v>1419.641781496063</v>
      </c>
      <c r="M95" s="8" t="str">
        <f t="shared" si="15"/>
        <v/>
      </c>
      <c r="N95" s="30"/>
    </row>
    <row r="96" spans="1:14" ht="15" x14ac:dyDescent="0.35">
      <c r="A96" s="31" t="s">
        <v>1751</v>
      </c>
      <c r="B96" s="29" t="str">
        <f t="shared" si="11"/>
        <v>GB</v>
      </c>
      <c r="C96" s="32">
        <v>713</v>
      </c>
      <c r="D96" s="32">
        <v>96</v>
      </c>
      <c r="E96" s="32">
        <f t="shared" si="10"/>
        <v>617</v>
      </c>
      <c r="F96" s="32"/>
      <c r="G96" s="32">
        <v>323</v>
      </c>
      <c r="H96" s="32">
        <v>20</v>
      </c>
      <c r="I96" s="32">
        <f t="shared" si="17"/>
        <v>303</v>
      </c>
      <c r="J96" s="30">
        <f t="shared" si="12"/>
        <v>2.4384000000000001</v>
      </c>
      <c r="K96" s="8">
        <f t="shared" si="13"/>
        <v>124.26181102362204</v>
      </c>
      <c r="L96" s="8">
        <f t="shared" si="14"/>
        <v>1108.6377829724408</v>
      </c>
      <c r="M96" s="8" t="str">
        <f t="shared" si="15"/>
        <v/>
      </c>
      <c r="N96" s="32"/>
    </row>
    <row r="97" spans="1:14" ht="15" x14ac:dyDescent="0.35">
      <c r="A97" s="33" t="s">
        <v>1752</v>
      </c>
      <c r="B97" s="29" t="str">
        <f t="shared" si="11"/>
        <v>GB</v>
      </c>
      <c r="C97" s="34">
        <v>922</v>
      </c>
      <c r="D97" s="34">
        <v>96</v>
      </c>
      <c r="E97" s="30">
        <f t="shared" si="10"/>
        <v>826</v>
      </c>
      <c r="F97" s="30"/>
      <c r="G97" s="34">
        <v>460</v>
      </c>
      <c r="H97" s="34">
        <v>20</v>
      </c>
      <c r="I97" s="34">
        <f t="shared" si="17"/>
        <v>440</v>
      </c>
      <c r="J97" s="30">
        <f t="shared" si="12"/>
        <v>2.4384000000000001</v>
      </c>
      <c r="K97" s="8">
        <f t="shared" si="13"/>
        <v>180.44619422572177</v>
      </c>
      <c r="L97" s="8">
        <f t="shared" si="14"/>
        <v>1609.9030511811022</v>
      </c>
      <c r="M97" s="8" t="str">
        <f t="shared" si="15"/>
        <v/>
      </c>
      <c r="N97" s="34"/>
    </row>
    <row r="98" spans="1:14" ht="15" x14ac:dyDescent="0.35">
      <c r="A98" s="31" t="s">
        <v>1753</v>
      </c>
      <c r="B98" s="29" t="str">
        <f t="shared" si="11"/>
        <v>GB</v>
      </c>
      <c r="C98" s="32">
        <v>1096</v>
      </c>
      <c r="D98" s="32">
        <v>96</v>
      </c>
      <c r="E98" s="32">
        <f t="shared" si="10"/>
        <v>1000</v>
      </c>
      <c r="F98" s="32"/>
      <c r="G98" s="32">
        <v>559</v>
      </c>
      <c r="H98" s="32">
        <v>20</v>
      </c>
      <c r="I98" s="32">
        <f t="shared" si="17"/>
        <v>539</v>
      </c>
      <c r="J98" s="30">
        <f t="shared" si="12"/>
        <v>2.4384000000000001</v>
      </c>
      <c r="K98" s="8">
        <f t="shared" si="13"/>
        <v>221.04658792650918</v>
      </c>
      <c r="L98" s="8">
        <f t="shared" si="14"/>
        <v>1972.1312376968501</v>
      </c>
      <c r="M98" s="8" t="str">
        <f t="shared" si="15"/>
        <v/>
      </c>
      <c r="N98" s="32"/>
    </row>
    <row r="99" spans="1:14" ht="15" x14ac:dyDescent="0.35">
      <c r="A99" s="33" t="s">
        <v>1754</v>
      </c>
      <c r="B99" s="29" t="str">
        <f t="shared" si="11"/>
        <v>GB</v>
      </c>
      <c r="C99" s="34">
        <v>725</v>
      </c>
      <c r="D99" s="34">
        <v>96</v>
      </c>
      <c r="E99" s="30">
        <f t="shared" si="10"/>
        <v>629</v>
      </c>
      <c r="F99" s="30"/>
      <c r="G99" s="34">
        <v>333</v>
      </c>
      <c r="H99" s="34">
        <v>20</v>
      </c>
      <c r="I99" s="34">
        <f t="shared" si="17"/>
        <v>313</v>
      </c>
      <c r="J99" s="30">
        <f t="shared" si="12"/>
        <v>2.4384000000000001</v>
      </c>
      <c r="K99" s="8">
        <f t="shared" si="13"/>
        <v>128.36286089238845</v>
      </c>
      <c r="L99" s="8">
        <f t="shared" si="14"/>
        <v>1145.2264886811024</v>
      </c>
      <c r="M99" s="8" t="str">
        <f t="shared" si="15"/>
        <v/>
      </c>
      <c r="N99" s="34"/>
    </row>
    <row r="100" spans="1:14" ht="15" x14ac:dyDescent="0.35">
      <c r="A100" s="31" t="s">
        <v>1755</v>
      </c>
      <c r="B100" s="29" t="str">
        <f t="shared" si="11"/>
        <v>GB</v>
      </c>
      <c r="C100" s="32">
        <v>1048</v>
      </c>
      <c r="D100" s="32">
        <v>96</v>
      </c>
      <c r="E100" s="32">
        <f t="shared" si="10"/>
        <v>952</v>
      </c>
      <c r="F100" s="32"/>
      <c r="G100" s="32">
        <v>500</v>
      </c>
      <c r="H100" s="32">
        <v>20</v>
      </c>
      <c r="I100" s="32">
        <f t="shared" si="17"/>
        <v>480</v>
      </c>
      <c r="J100" s="30">
        <f t="shared" si="12"/>
        <v>2.4384000000000001</v>
      </c>
      <c r="K100" s="8">
        <f t="shared" si="13"/>
        <v>196.85039370078738</v>
      </c>
      <c r="L100" s="8">
        <f t="shared" si="14"/>
        <v>1756.2578740157478</v>
      </c>
      <c r="M100" s="8" t="str">
        <f t="shared" si="15"/>
        <v/>
      </c>
      <c r="N100" s="32"/>
    </row>
    <row r="101" spans="1:14" ht="15" x14ac:dyDescent="0.35">
      <c r="A101" s="33" t="s">
        <v>1756</v>
      </c>
      <c r="B101" s="29" t="str">
        <f t="shared" si="11"/>
        <v>GB</v>
      </c>
      <c r="C101" s="34">
        <v>784</v>
      </c>
      <c r="D101" s="34">
        <v>96</v>
      </c>
      <c r="E101" s="30">
        <f t="shared" si="10"/>
        <v>688</v>
      </c>
      <c r="F101" s="30"/>
      <c r="G101" s="34">
        <v>353</v>
      </c>
      <c r="H101" s="34">
        <v>20</v>
      </c>
      <c r="I101" s="34">
        <f t="shared" si="17"/>
        <v>333</v>
      </c>
      <c r="J101" s="30">
        <f t="shared" si="12"/>
        <v>2.4384000000000001</v>
      </c>
      <c r="K101" s="8">
        <f t="shared" si="13"/>
        <v>136.56496062992125</v>
      </c>
      <c r="L101" s="8">
        <f t="shared" si="14"/>
        <v>1218.4039000984251</v>
      </c>
      <c r="M101" s="8" t="str">
        <f t="shared" si="15"/>
        <v/>
      </c>
      <c r="N101" s="34"/>
    </row>
    <row r="102" spans="1:14" ht="15" x14ac:dyDescent="0.35">
      <c r="A102" s="31" t="s">
        <v>1757</v>
      </c>
      <c r="B102" s="29" t="str">
        <f t="shared" si="11"/>
        <v>GB</v>
      </c>
      <c r="C102" s="32">
        <v>625</v>
      </c>
      <c r="D102" s="32">
        <v>96</v>
      </c>
      <c r="E102" s="32">
        <f t="shared" si="10"/>
        <v>529</v>
      </c>
      <c r="F102" s="32"/>
      <c r="G102" s="32">
        <v>276</v>
      </c>
      <c r="H102" s="32">
        <v>20</v>
      </c>
      <c r="I102" s="32">
        <f t="shared" si="17"/>
        <v>256</v>
      </c>
      <c r="J102" s="30">
        <f t="shared" si="12"/>
        <v>2.4384000000000001</v>
      </c>
      <c r="K102" s="8">
        <f t="shared" si="13"/>
        <v>104.98687664041994</v>
      </c>
      <c r="L102" s="8">
        <f t="shared" si="14"/>
        <v>936.67086614173218</v>
      </c>
      <c r="M102" s="8" t="str">
        <f t="shared" si="15"/>
        <v/>
      </c>
      <c r="N102" s="32"/>
    </row>
    <row r="103" spans="1:14" ht="15" x14ac:dyDescent="0.35">
      <c r="A103" s="33" t="s">
        <v>1758</v>
      </c>
      <c r="B103" s="29" t="str">
        <f t="shared" si="11"/>
        <v>GB</v>
      </c>
      <c r="C103" s="34">
        <v>730</v>
      </c>
      <c r="D103" s="34">
        <v>96</v>
      </c>
      <c r="E103" s="30">
        <f t="shared" si="10"/>
        <v>634</v>
      </c>
      <c r="F103" s="30"/>
      <c r="G103" s="34">
        <v>282</v>
      </c>
      <c r="H103" s="34">
        <v>20</v>
      </c>
      <c r="I103" s="34">
        <f t="shared" si="17"/>
        <v>262</v>
      </c>
      <c r="J103" s="30">
        <f t="shared" si="12"/>
        <v>2.4384000000000001</v>
      </c>
      <c r="K103" s="8">
        <f t="shared" si="13"/>
        <v>107.44750656167979</v>
      </c>
      <c r="L103" s="8">
        <f t="shared" si="14"/>
        <v>958.62408956692911</v>
      </c>
      <c r="M103" s="8" t="str">
        <f t="shared" si="15"/>
        <v/>
      </c>
      <c r="N103" s="34"/>
    </row>
    <row r="104" spans="1:14" ht="15" x14ac:dyDescent="0.35">
      <c r="A104" s="31" t="s">
        <v>1759</v>
      </c>
      <c r="B104" s="29" t="str">
        <f t="shared" si="11"/>
        <v>GB</v>
      </c>
      <c r="C104" s="32">
        <v>828</v>
      </c>
      <c r="D104" s="32">
        <v>98</v>
      </c>
      <c r="E104" s="32">
        <f t="shared" si="10"/>
        <v>730</v>
      </c>
      <c r="F104" s="32"/>
      <c r="G104" s="32"/>
      <c r="H104" s="32"/>
      <c r="I104" s="32">
        <v>340</v>
      </c>
      <c r="J104" s="30">
        <f t="shared" si="12"/>
        <v>2.4384000000000001</v>
      </c>
      <c r="K104" s="8">
        <f t="shared" si="13"/>
        <v>139.43569553805773</v>
      </c>
      <c r="L104" s="8">
        <f t="shared" si="14"/>
        <v>1244.015994094488</v>
      </c>
      <c r="M104" s="8" t="str">
        <f t="shared" si="15"/>
        <v/>
      </c>
      <c r="N104" s="32"/>
    </row>
    <row r="105" spans="1:14" ht="15" x14ac:dyDescent="0.35">
      <c r="A105" s="33" t="s">
        <v>1760</v>
      </c>
      <c r="B105" s="29" t="str">
        <f t="shared" si="11"/>
        <v>GB</v>
      </c>
      <c r="C105" s="34">
        <v>1111</v>
      </c>
      <c r="D105" s="34">
        <v>96</v>
      </c>
      <c r="E105" s="30">
        <f t="shared" si="10"/>
        <v>1015</v>
      </c>
      <c r="F105" s="30"/>
      <c r="G105" s="34">
        <v>542</v>
      </c>
      <c r="H105" s="34">
        <v>20</v>
      </c>
      <c r="I105" s="34">
        <f>G105-H105</f>
        <v>522</v>
      </c>
      <c r="J105" s="30">
        <f t="shared" si="12"/>
        <v>2.4384000000000001</v>
      </c>
      <c r="K105" s="8">
        <f t="shared" si="13"/>
        <v>214.07480314960628</v>
      </c>
      <c r="L105" s="8">
        <f t="shared" si="14"/>
        <v>1909.9304379921257</v>
      </c>
      <c r="M105" s="8" t="str">
        <f t="shared" si="15"/>
        <v/>
      </c>
      <c r="N105" s="34"/>
    </row>
    <row r="106" spans="1:14" ht="15" x14ac:dyDescent="0.35">
      <c r="A106" s="31" t="s">
        <v>1761</v>
      </c>
      <c r="B106" s="29" t="str">
        <f t="shared" si="11"/>
        <v>GB</v>
      </c>
      <c r="C106" s="32">
        <v>957</v>
      </c>
      <c r="D106" s="32">
        <v>96</v>
      </c>
      <c r="E106" s="32">
        <f t="shared" si="10"/>
        <v>861</v>
      </c>
      <c r="F106" s="32"/>
      <c r="G106" s="32">
        <v>477</v>
      </c>
      <c r="H106" s="32">
        <v>20</v>
      </c>
      <c r="I106" s="32">
        <f>G106-H106</f>
        <v>457</v>
      </c>
      <c r="J106" s="30">
        <f t="shared" si="12"/>
        <v>2.4384000000000001</v>
      </c>
      <c r="K106" s="8">
        <f t="shared" si="13"/>
        <v>187.41797900262466</v>
      </c>
      <c r="L106" s="8">
        <f t="shared" si="14"/>
        <v>1672.1038508858267</v>
      </c>
      <c r="M106" s="8" t="str">
        <f t="shared" si="15"/>
        <v/>
      </c>
      <c r="N106" s="32"/>
    </row>
    <row r="107" spans="1:14" ht="15" x14ac:dyDescent="0.35">
      <c r="A107" s="33" t="s">
        <v>1762</v>
      </c>
      <c r="B107" s="29" t="str">
        <f t="shared" si="11"/>
        <v>GB</v>
      </c>
      <c r="C107" s="34">
        <v>1070</v>
      </c>
      <c r="D107" s="34">
        <v>96</v>
      </c>
      <c r="E107" s="30">
        <f t="shared" si="10"/>
        <v>974</v>
      </c>
      <c r="F107" s="30"/>
      <c r="G107" s="34">
        <v>529</v>
      </c>
      <c r="H107" s="34">
        <v>20</v>
      </c>
      <c r="I107" s="34">
        <f>G107-H107</f>
        <v>509</v>
      </c>
      <c r="J107" s="30">
        <f t="shared" si="12"/>
        <v>2.4384000000000001</v>
      </c>
      <c r="K107" s="8">
        <f t="shared" si="13"/>
        <v>208.74343832020998</v>
      </c>
      <c r="L107" s="8">
        <f t="shared" si="14"/>
        <v>1862.3651205708661</v>
      </c>
      <c r="M107" s="8" t="str">
        <f t="shared" si="15"/>
        <v/>
      </c>
      <c r="N107" s="34"/>
    </row>
    <row r="108" spans="1:14" ht="15" x14ac:dyDescent="0.35">
      <c r="A108" s="31" t="s">
        <v>1763</v>
      </c>
      <c r="B108" s="29" t="str">
        <f t="shared" si="11"/>
        <v>GB</v>
      </c>
      <c r="C108" s="32">
        <v>906</v>
      </c>
      <c r="D108" s="32">
        <v>96</v>
      </c>
      <c r="E108" s="32">
        <f t="shared" si="10"/>
        <v>810</v>
      </c>
      <c r="F108" s="32"/>
      <c r="G108" s="32">
        <v>429</v>
      </c>
      <c r="H108" s="32">
        <v>20</v>
      </c>
      <c r="I108" s="32">
        <f>G108-H108</f>
        <v>409</v>
      </c>
      <c r="J108" s="30">
        <f t="shared" si="12"/>
        <v>2.4384000000000001</v>
      </c>
      <c r="K108" s="8">
        <f t="shared" si="13"/>
        <v>167.73293963254594</v>
      </c>
      <c r="L108" s="8">
        <f t="shared" si="14"/>
        <v>1496.4780634842518</v>
      </c>
      <c r="M108" s="8" t="str">
        <f t="shared" si="15"/>
        <v/>
      </c>
      <c r="N108" s="32"/>
    </row>
  </sheetData>
  <mergeCells count="1">
    <mergeCell ref="A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31CF92-53C3-4C97-A987-335433174070}">
          <x14:formula1>
            <xm:f>Master!$A$27:$A$30</xm:f>
          </x14:formula1>
          <xm:sqref>I3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"/>
  <sheetViews>
    <sheetView topLeftCell="E1" zoomScale="75" zoomScaleNormal="75" workbookViewId="0">
      <selection activeCell="R5" sqref="R5:S25"/>
    </sheetView>
  </sheetViews>
  <sheetFormatPr defaultRowHeight="14.4" x14ac:dyDescent="0.3"/>
  <cols>
    <col min="1" max="1" width="27.88671875" bestFit="1" customWidth="1"/>
    <col min="2" max="2" width="27.88671875" customWidth="1"/>
    <col min="3" max="3" width="24" bestFit="1" customWidth="1"/>
    <col min="4" max="4" width="20.6640625" bestFit="1" customWidth="1"/>
    <col min="5" max="5" width="13.88671875" bestFit="1" customWidth="1"/>
    <col min="6" max="6" width="7.5546875" bestFit="1" customWidth="1"/>
    <col min="7" max="7" width="24.88671875" bestFit="1" customWidth="1"/>
    <col min="8" max="8" width="21.109375" bestFit="1" customWidth="1"/>
    <col min="9" max="13" width="20.88671875" customWidth="1"/>
    <col min="14" max="14" width="8.88671875" bestFit="1" customWidth="1"/>
    <col min="15" max="15" width="10.88671875" bestFit="1" customWidth="1"/>
    <col min="16" max="16" width="8.33203125" bestFit="1" customWidth="1"/>
    <col min="17" max="17" width="14.44140625" bestFit="1" customWidth="1"/>
    <col min="18" max="18" width="17.109375" bestFit="1" customWidth="1"/>
    <col min="19" max="19" width="28.6640625" bestFit="1" customWidth="1"/>
  </cols>
  <sheetData>
    <row r="1" spans="1:19" ht="15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6"/>
      <c r="P1" s="26"/>
      <c r="Q1" s="26"/>
      <c r="R1" s="26"/>
      <c r="S1" s="26"/>
    </row>
    <row r="2" spans="1:19" ht="61.2" x14ac:dyDescent="1.05">
      <c r="A2" s="106" t="s">
        <v>1764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19" ht="15" x14ac:dyDescent="0.35">
      <c r="A3" s="26"/>
      <c r="B3" s="26"/>
      <c r="C3" s="26"/>
      <c r="D3" s="26"/>
      <c r="E3" s="26"/>
      <c r="F3" s="26"/>
      <c r="G3" s="26"/>
      <c r="H3" s="26"/>
      <c r="I3" s="78" t="s">
        <v>2556</v>
      </c>
      <c r="J3" s="79">
        <f>VLOOKUP(I3,Master!$A$27:$B$30,2,FALSE)</f>
        <v>2.4384000000000001</v>
      </c>
      <c r="K3" s="26"/>
      <c r="L3" s="26"/>
      <c r="M3" s="26"/>
      <c r="N3" s="26"/>
      <c r="O3" s="26"/>
      <c r="P3" s="26"/>
      <c r="Q3" s="26"/>
      <c r="R3" s="26"/>
      <c r="S3" s="26"/>
    </row>
    <row r="4" spans="1:19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1209</v>
      </c>
      <c r="G4" s="28" t="s">
        <v>1204</v>
      </c>
      <c r="H4" s="28" t="s">
        <v>1205</v>
      </c>
      <c r="I4" s="28" t="s">
        <v>1206</v>
      </c>
      <c r="J4" s="74" t="s">
        <v>15</v>
      </c>
      <c r="K4" s="75" t="s">
        <v>2550</v>
      </c>
      <c r="L4" s="75" t="s">
        <v>2551</v>
      </c>
      <c r="M4" s="75" t="s">
        <v>2552</v>
      </c>
      <c r="N4" s="28" t="s">
        <v>819</v>
      </c>
      <c r="O4" s="28" t="s">
        <v>820</v>
      </c>
      <c r="P4" s="28" t="s">
        <v>821</v>
      </c>
      <c r="Q4" s="28" t="s">
        <v>823</v>
      </c>
      <c r="R4" s="28" t="s">
        <v>1765</v>
      </c>
      <c r="S4" s="28" t="s">
        <v>1209</v>
      </c>
    </row>
    <row r="5" spans="1:19" ht="15" x14ac:dyDescent="0.35">
      <c r="A5" s="29" t="s">
        <v>1766</v>
      </c>
      <c r="B5" s="29" t="str">
        <f>RIGHT(LEFT(A5,9),2)</f>
        <v>SB</v>
      </c>
      <c r="C5" s="30" t="s">
        <v>1211</v>
      </c>
      <c r="D5" s="30" t="s">
        <v>1211</v>
      </c>
      <c r="E5" s="30" t="s">
        <v>1211</v>
      </c>
      <c r="F5" s="30"/>
      <c r="G5" s="30">
        <v>273</v>
      </c>
      <c r="H5" s="30">
        <v>16</v>
      </c>
      <c r="I5" s="30">
        <f>(G5-H5)</f>
        <v>257</v>
      </c>
      <c r="J5" s="30">
        <f>$J$3</f>
        <v>2.4384000000000001</v>
      </c>
      <c r="K5" s="8">
        <f>IF(ISNUMBER(I5),IF(J5,I5/J5,""),"")</f>
        <v>105.39698162729658</v>
      </c>
      <c r="L5" s="8">
        <f>IF(K5="","",K5*8.92179)</f>
        <v>940.32973671259833</v>
      </c>
      <c r="M5" s="8" t="str">
        <f>IF(L5="","",IF(C5="SW",L5/60,IF(C5="WW",L5/60,"")))</f>
        <v/>
      </c>
      <c r="N5" s="30">
        <v>16.2</v>
      </c>
      <c r="O5" s="30">
        <v>9.5</v>
      </c>
      <c r="P5" s="30">
        <v>59.5</v>
      </c>
      <c r="Q5" s="30"/>
      <c r="R5" s="30"/>
      <c r="S5" s="30" t="s">
        <v>1767</v>
      </c>
    </row>
    <row r="6" spans="1:19" ht="15" x14ac:dyDescent="0.35">
      <c r="A6" s="31" t="s">
        <v>1768</v>
      </c>
      <c r="B6" s="29" t="str">
        <f t="shared" ref="B6:B28" si="0">RIGHT(LEFT(A6,9),2)</f>
        <v>SB</v>
      </c>
      <c r="C6" s="32" t="s">
        <v>1211</v>
      </c>
      <c r="D6" s="32" t="s">
        <v>1211</v>
      </c>
      <c r="E6" s="32" t="s">
        <v>1211</v>
      </c>
      <c r="F6" s="32"/>
      <c r="G6" s="32">
        <v>588</v>
      </c>
      <c r="H6" s="32">
        <v>16</v>
      </c>
      <c r="I6" s="32">
        <f t="shared" ref="I6:I25" si="1">(G6-H6)</f>
        <v>572</v>
      </c>
      <c r="J6" s="30">
        <f t="shared" ref="J6:J25" si="2">$J$3</f>
        <v>2.4384000000000001</v>
      </c>
      <c r="K6" s="8">
        <f t="shared" ref="K6:K25" si="3">IF(ISNUMBER(I6),IF(J6,I6/J6,""),"")</f>
        <v>234.5800524934383</v>
      </c>
      <c r="L6" s="8">
        <f t="shared" ref="L6:L25" si="4">IF(K6="","",K6*8.92179)</f>
        <v>2092.8739665354328</v>
      </c>
      <c r="M6" s="8" t="str">
        <f t="shared" ref="M6:M25" si="5">IF(L6="","",IF(C6="SW",L6/60,IF(C6="WW",L6/60,"")))</f>
        <v/>
      </c>
      <c r="N6" s="32">
        <v>14.5</v>
      </c>
      <c r="O6" s="32">
        <v>9.6</v>
      </c>
      <c r="P6" s="32">
        <v>61.1</v>
      </c>
      <c r="Q6" s="32">
        <v>48.7</v>
      </c>
      <c r="R6" s="32"/>
      <c r="S6" s="32"/>
    </row>
    <row r="7" spans="1:19" ht="15" x14ac:dyDescent="0.35">
      <c r="A7" s="33" t="s">
        <v>1769</v>
      </c>
      <c r="B7" s="29" t="str">
        <f t="shared" si="0"/>
        <v>SB</v>
      </c>
      <c r="C7" s="30" t="s">
        <v>1211</v>
      </c>
      <c r="D7" s="30" t="s">
        <v>1211</v>
      </c>
      <c r="E7" s="30" t="s">
        <v>1211</v>
      </c>
      <c r="F7" s="30"/>
      <c r="G7" s="34">
        <v>745</v>
      </c>
      <c r="H7" s="34">
        <v>16</v>
      </c>
      <c r="I7" s="34">
        <f t="shared" si="1"/>
        <v>729</v>
      </c>
      <c r="J7" s="30">
        <f t="shared" si="2"/>
        <v>2.4384000000000001</v>
      </c>
      <c r="K7" s="8">
        <f t="shared" si="3"/>
        <v>298.96653543307087</v>
      </c>
      <c r="L7" s="8">
        <f t="shared" si="4"/>
        <v>2667.3166461614173</v>
      </c>
      <c r="M7" s="8" t="str">
        <f t="shared" si="5"/>
        <v/>
      </c>
      <c r="N7" s="34">
        <v>13.8</v>
      </c>
      <c r="O7" s="34">
        <v>11.1</v>
      </c>
      <c r="P7" s="34">
        <v>62.2</v>
      </c>
      <c r="Q7" s="34">
        <v>52.8</v>
      </c>
      <c r="R7" s="34"/>
      <c r="S7" s="34"/>
    </row>
    <row r="8" spans="1:19" ht="15" x14ac:dyDescent="0.35">
      <c r="A8" s="31" t="s">
        <v>1770</v>
      </c>
      <c r="B8" s="29" t="str">
        <f t="shared" si="0"/>
        <v>SB</v>
      </c>
      <c r="C8" s="32" t="s">
        <v>1211</v>
      </c>
      <c r="D8" s="32" t="s">
        <v>1211</v>
      </c>
      <c r="E8" s="32" t="s">
        <v>1211</v>
      </c>
      <c r="F8" s="32"/>
      <c r="G8" s="32">
        <v>872</v>
      </c>
      <c r="H8" s="32">
        <v>16</v>
      </c>
      <c r="I8" s="32">
        <f t="shared" si="1"/>
        <v>856</v>
      </c>
      <c r="J8" s="30">
        <f t="shared" si="2"/>
        <v>2.4384000000000001</v>
      </c>
      <c r="K8" s="8">
        <f t="shared" si="3"/>
        <v>351.04986876640419</v>
      </c>
      <c r="L8" s="8">
        <f t="shared" si="4"/>
        <v>3131.9932086614172</v>
      </c>
      <c r="M8" s="8" t="str">
        <f t="shared" si="5"/>
        <v/>
      </c>
      <c r="N8" s="32">
        <v>12.3</v>
      </c>
      <c r="O8" s="32">
        <v>10.9</v>
      </c>
      <c r="P8" s="32">
        <v>64.7</v>
      </c>
      <c r="Q8" s="32">
        <v>53.8</v>
      </c>
      <c r="R8" s="32"/>
      <c r="S8" s="32"/>
    </row>
    <row r="9" spans="1:19" ht="15" x14ac:dyDescent="0.35">
      <c r="A9" s="33" t="s">
        <v>1771</v>
      </c>
      <c r="B9" s="29" t="str">
        <f t="shared" si="0"/>
        <v>SB</v>
      </c>
      <c r="C9" s="30" t="s">
        <v>1211</v>
      </c>
      <c r="D9" s="30" t="s">
        <v>1211</v>
      </c>
      <c r="E9" s="30" t="s">
        <v>1211</v>
      </c>
      <c r="F9" s="30"/>
      <c r="G9" s="34">
        <v>669</v>
      </c>
      <c r="H9" s="34">
        <v>16</v>
      </c>
      <c r="I9" s="34">
        <f t="shared" si="1"/>
        <v>653</v>
      </c>
      <c r="J9" s="30">
        <f t="shared" si="2"/>
        <v>2.4384000000000001</v>
      </c>
      <c r="K9" s="8">
        <f t="shared" si="3"/>
        <v>267.79855643044618</v>
      </c>
      <c r="L9" s="8">
        <f t="shared" si="4"/>
        <v>2389.2424827755904</v>
      </c>
      <c r="M9" s="8" t="str">
        <f t="shared" si="5"/>
        <v/>
      </c>
      <c r="N9" s="34">
        <v>12.7</v>
      </c>
      <c r="O9" s="34">
        <v>10.5</v>
      </c>
      <c r="P9" s="34">
        <v>63.6</v>
      </c>
      <c r="Q9" s="34">
        <v>53.3</v>
      </c>
      <c r="R9" s="34"/>
      <c r="S9" s="34"/>
    </row>
    <row r="10" spans="1:19" ht="15" x14ac:dyDescent="0.35">
      <c r="A10" s="31" t="s">
        <v>1772</v>
      </c>
      <c r="B10" s="29" t="str">
        <f t="shared" si="0"/>
        <v>SB</v>
      </c>
      <c r="C10" s="32" t="s">
        <v>1211</v>
      </c>
      <c r="D10" s="32" t="s">
        <v>1211</v>
      </c>
      <c r="E10" s="32" t="s">
        <v>1211</v>
      </c>
      <c r="F10" s="32"/>
      <c r="G10" s="32">
        <v>938</v>
      </c>
      <c r="H10" s="32">
        <v>16</v>
      </c>
      <c r="I10" s="32">
        <f t="shared" si="1"/>
        <v>922</v>
      </c>
      <c r="J10" s="30">
        <f t="shared" si="2"/>
        <v>2.4384000000000001</v>
      </c>
      <c r="K10" s="8">
        <f t="shared" si="3"/>
        <v>378.11679790026244</v>
      </c>
      <c r="L10" s="8">
        <f t="shared" si="4"/>
        <v>3373.4786663385821</v>
      </c>
      <c r="M10" s="8" t="str">
        <f t="shared" si="5"/>
        <v/>
      </c>
      <c r="N10" s="32">
        <v>13</v>
      </c>
      <c r="O10" s="32">
        <v>10.9</v>
      </c>
      <c r="P10" s="32">
        <v>62.6</v>
      </c>
      <c r="Q10" s="32">
        <v>50.3</v>
      </c>
      <c r="R10" s="32"/>
      <c r="S10" s="32"/>
    </row>
    <row r="11" spans="1:19" ht="15" x14ac:dyDescent="0.35">
      <c r="A11" s="29" t="s">
        <v>1773</v>
      </c>
      <c r="B11" s="29" t="str">
        <f t="shared" si="0"/>
        <v>SB</v>
      </c>
      <c r="C11" s="30" t="s">
        <v>1211</v>
      </c>
      <c r="D11" s="30" t="s">
        <v>1211</v>
      </c>
      <c r="E11" s="30" t="s">
        <v>1211</v>
      </c>
      <c r="F11" s="30"/>
      <c r="G11" s="30">
        <v>866</v>
      </c>
      <c r="H11" s="30">
        <v>16</v>
      </c>
      <c r="I11" s="30">
        <f t="shared" si="1"/>
        <v>850</v>
      </c>
      <c r="J11" s="30">
        <f t="shared" si="2"/>
        <v>2.4384000000000001</v>
      </c>
      <c r="K11" s="8">
        <f t="shared" si="3"/>
        <v>348.58923884514434</v>
      </c>
      <c r="L11" s="8">
        <f t="shared" si="4"/>
        <v>3110.0399852362202</v>
      </c>
      <c r="M11" s="8" t="str">
        <f t="shared" si="5"/>
        <v/>
      </c>
      <c r="N11" s="30">
        <v>13</v>
      </c>
      <c r="O11" s="30">
        <v>10.8</v>
      </c>
      <c r="P11" s="30">
        <v>62.6</v>
      </c>
      <c r="Q11" s="30">
        <v>51.7</v>
      </c>
      <c r="R11" s="30"/>
      <c r="S11" s="30"/>
    </row>
    <row r="12" spans="1:19" ht="15" x14ac:dyDescent="0.35">
      <c r="A12" s="31" t="s">
        <v>1774</v>
      </c>
      <c r="B12" s="29" t="str">
        <f t="shared" si="0"/>
        <v>SB</v>
      </c>
      <c r="C12" s="32" t="s">
        <v>1211</v>
      </c>
      <c r="D12" s="32" t="s">
        <v>1211</v>
      </c>
      <c r="E12" s="32" t="s">
        <v>1211</v>
      </c>
      <c r="F12" s="32"/>
      <c r="G12" s="32">
        <v>1192</v>
      </c>
      <c r="H12" s="32">
        <v>16</v>
      </c>
      <c r="I12" s="32">
        <f t="shared" si="1"/>
        <v>1176</v>
      </c>
      <c r="J12" s="30">
        <f t="shared" si="2"/>
        <v>2.4384000000000001</v>
      </c>
      <c r="K12" s="8">
        <f t="shared" si="3"/>
        <v>482.28346456692913</v>
      </c>
      <c r="L12" s="8">
        <f t="shared" si="4"/>
        <v>4302.8317913385827</v>
      </c>
      <c r="M12" s="8" t="str">
        <f t="shared" si="5"/>
        <v/>
      </c>
      <c r="N12" s="32">
        <v>12.1</v>
      </c>
      <c r="O12" s="32">
        <v>10</v>
      </c>
      <c r="P12" s="32">
        <v>62.7</v>
      </c>
      <c r="Q12" s="32">
        <v>53</v>
      </c>
      <c r="R12" s="32"/>
      <c r="S12" s="32"/>
    </row>
    <row r="13" spans="1:19" ht="15" x14ac:dyDescent="0.35">
      <c r="A13" s="33" t="s">
        <v>1775</v>
      </c>
      <c r="B13" s="29" t="str">
        <f t="shared" si="0"/>
        <v>SB</v>
      </c>
      <c r="C13" s="30" t="s">
        <v>1211</v>
      </c>
      <c r="D13" s="30" t="s">
        <v>1211</v>
      </c>
      <c r="E13" s="30" t="s">
        <v>1211</v>
      </c>
      <c r="F13" s="30"/>
      <c r="G13" s="34">
        <v>248</v>
      </c>
      <c r="H13" s="34">
        <v>16</v>
      </c>
      <c r="I13" s="34">
        <f t="shared" si="1"/>
        <v>232</v>
      </c>
      <c r="J13" s="30">
        <f t="shared" si="2"/>
        <v>2.4384000000000001</v>
      </c>
      <c r="K13" s="8">
        <f t="shared" si="3"/>
        <v>95.144356955380573</v>
      </c>
      <c r="L13" s="8">
        <f t="shared" si="4"/>
        <v>848.85797244094476</v>
      </c>
      <c r="M13" s="8" t="str">
        <f t="shared" si="5"/>
        <v/>
      </c>
      <c r="N13" s="34">
        <v>15.7</v>
      </c>
      <c r="O13" s="34">
        <v>11.3</v>
      </c>
      <c r="P13" s="34">
        <v>59.4</v>
      </c>
      <c r="Q13" s="34"/>
      <c r="R13" s="34"/>
      <c r="S13" s="34" t="s">
        <v>1776</v>
      </c>
    </row>
    <row r="14" spans="1:19" ht="15" x14ac:dyDescent="0.35">
      <c r="A14" s="31" t="s">
        <v>1777</v>
      </c>
      <c r="B14" s="29" t="str">
        <f t="shared" si="0"/>
        <v>SB</v>
      </c>
      <c r="C14" s="32">
        <v>1597</v>
      </c>
      <c r="D14" s="32">
        <v>259</v>
      </c>
      <c r="E14" s="32">
        <f>C14-D14</f>
        <v>1338</v>
      </c>
      <c r="F14" s="32" t="s">
        <v>1778</v>
      </c>
      <c r="G14" s="32">
        <v>638</v>
      </c>
      <c r="H14" s="32">
        <v>16</v>
      </c>
      <c r="I14" s="32">
        <f t="shared" si="1"/>
        <v>622</v>
      </c>
      <c r="J14" s="30">
        <f t="shared" si="2"/>
        <v>2.4384000000000001</v>
      </c>
      <c r="K14" s="8">
        <f t="shared" si="3"/>
        <v>255.08530183727032</v>
      </c>
      <c r="L14" s="8">
        <f t="shared" si="4"/>
        <v>2275.8174950787397</v>
      </c>
      <c r="M14" s="8" t="str">
        <f t="shared" si="5"/>
        <v/>
      </c>
      <c r="N14" s="32">
        <v>15.3</v>
      </c>
      <c r="O14" s="32">
        <v>8.1999999999999993</v>
      </c>
      <c r="P14" s="32">
        <v>61.3</v>
      </c>
      <c r="Q14" s="32">
        <v>48.4</v>
      </c>
      <c r="R14" s="32"/>
      <c r="S14" s="32"/>
    </row>
    <row r="15" spans="1:19" ht="15" x14ac:dyDescent="0.35">
      <c r="A15" s="33" t="s">
        <v>1779</v>
      </c>
      <c r="B15" s="29" t="str">
        <f t="shared" si="0"/>
        <v>SB</v>
      </c>
      <c r="C15" s="34" t="s">
        <v>1211</v>
      </c>
      <c r="D15" s="34" t="s">
        <v>1211</v>
      </c>
      <c r="E15" s="34" t="s">
        <v>1211</v>
      </c>
      <c r="F15" s="34"/>
      <c r="G15" s="34">
        <v>892</v>
      </c>
      <c r="H15" s="34">
        <v>16</v>
      </c>
      <c r="I15" s="34">
        <f t="shared" si="1"/>
        <v>876</v>
      </c>
      <c r="J15" s="30">
        <f t="shared" si="2"/>
        <v>2.4384000000000001</v>
      </c>
      <c r="K15" s="8">
        <f t="shared" si="3"/>
        <v>359.25196850393701</v>
      </c>
      <c r="L15" s="8">
        <f t="shared" si="4"/>
        <v>3205.1706200787398</v>
      </c>
      <c r="M15" s="8" t="str">
        <f t="shared" si="5"/>
        <v/>
      </c>
      <c r="N15" s="34">
        <v>12.7</v>
      </c>
      <c r="O15" s="34">
        <v>10.8</v>
      </c>
      <c r="P15" s="34">
        <v>64.099999999999994</v>
      </c>
      <c r="Q15" s="34">
        <v>54.5</v>
      </c>
      <c r="R15" s="34"/>
      <c r="S15" s="34"/>
    </row>
    <row r="16" spans="1:19" ht="15" x14ac:dyDescent="0.35">
      <c r="A16" s="31" t="s">
        <v>1780</v>
      </c>
      <c r="B16" s="29" t="str">
        <f t="shared" si="0"/>
        <v>SB</v>
      </c>
      <c r="C16" s="32" t="s">
        <v>1211</v>
      </c>
      <c r="D16" s="32" t="s">
        <v>1211</v>
      </c>
      <c r="E16" s="32" t="s">
        <v>1211</v>
      </c>
      <c r="F16" s="32"/>
      <c r="G16" s="32">
        <v>515</v>
      </c>
      <c r="H16" s="32">
        <v>16</v>
      </c>
      <c r="I16" s="32">
        <f t="shared" si="1"/>
        <v>499</v>
      </c>
      <c r="J16" s="30">
        <f t="shared" si="2"/>
        <v>2.4384000000000001</v>
      </c>
      <c r="K16" s="8">
        <f t="shared" si="3"/>
        <v>204.64238845144357</v>
      </c>
      <c r="L16" s="8">
        <f t="shared" si="4"/>
        <v>1825.7764148622045</v>
      </c>
      <c r="M16" s="8" t="str">
        <f t="shared" si="5"/>
        <v/>
      </c>
      <c r="N16" s="32">
        <v>16.100000000000001</v>
      </c>
      <c r="O16" s="32">
        <v>10.1</v>
      </c>
      <c r="P16" s="32">
        <v>59.4</v>
      </c>
      <c r="Q16" s="32">
        <v>48.3</v>
      </c>
      <c r="R16" s="32"/>
      <c r="S16" s="32"/>
    </row>
    <row r="17" spans="1:19" ht="15" x14ac:dyDescent="0.35">
      <c r="A17" s="29" t="s">
        <v>1781</v>
      </c>
      <c r="B17" s="29" t="str">
        <f t="shared" si="0"/>
        <v>SB</v>
      </c>
      <c r="C17" s="34" t="s">
        <v>1211</v>
      </c>
      <c r="D17" s="34" t="s">
        <v>1211</v>
      </c>
      <c r="E17" s="34" t="s">
        <v>1211</v>
      </c>
      <c r="F17" s="30"/>
      <c r="G17" s="30">
        <v>931</v>
      </c>
      <c r="H17" s="30">
        <v>16</v>
      </c>
      <c r="I17" s="30">
        <f t="shared" si="1"/>
        <v>915</v>
      </c>
      <c r="J17" s="30">
        <f t="shared" si="2"/>
        <v>2.4384000000000001</v>
      </c>
      <c r="K17" s="8">
        <f t="shared" si="3"/>
        <v>375.24606299212599</v>
      </c>
      <c r="L17" s="8">
        <f t="shared" si="4"/>
        <v>3347.8665723425197</v>
      </c>
      <c r="M17" s="8" t="str">
        <f t="shared" si="5"/>
        <v/>
      </c>
      <c r="N17" s="30">
        <v>13.9</v>
      </c>
      <c r="O17" s="30">
        <v>9.6</v>
      </c>
      <c r="P17" s="30">
        <v>62.5</v>
      </c>
      <c r="Q17" s="30">
        <v>51.6</v>
      </c>
      <c r="R17" s="30"/>
      <c r="S17" s="30"/>
    </row>
    <row r="18" spans="1:19" ht="15" x14ac:dyDescent="0.35">
      <c r="A18" s="31" t="s">
        <v>1782</v>
      </c>
      <c r="B18" s="29" t="str">
        <f t="shared" si="0"/>
        <v>SB</v>
      </c>
      <c r="C18" s="32">
        <v>1684</v>
      </c>
      <c r="D18" s="32">
        <v>259</v>
      </c>
      <c r="E18" s="32">
        <f>C18-D18</f>
        <v>1425</v>
      </c>
      <c r="F18" s="32" t="s">
        <v>1778</v>
      </c>
      <c r="G18" s="32">
        <v>687</v>
      </c>
      <c r="H18" s="32">
        <v>16</v>
      </c>
      <c r="I18" s="32">
        <f t="shared" si="1"/>
        <v>671</v>
      </c>
      <c r="J18" s="30">
        <f t="shared" si="2"/>
        <v>2.4384000000000001</v>
      </c>
      <c r="K18" s="8">
        <f t="shared" si="3"/>
        <v>275.18044619422568</v>
      </c>
      <c r="L18" s="8">
        <f t="shared" si="4"/>
        <v>2455.1021530511807</v>
      </c>
      <c r="M18" s="8" t="str">
        <f t="shared" si="5"/>
        <v/>
      </c>
      <c r="N18" s="32">
        <v>13.5</v>
      </c>
      <c r="O18" s="32">
        <v>7.7</v>
      </c>
      <c r="P18" s="32">
        <v>64.8</v>
      </c>
      <c r="Q18" s="32">
        <v>52.3</v>
      </c>
      <c r="R18" s="32" t="s">
        <v>1783</v>
      </c>
      <c r="S18" s="32"/>
    </row>
    <row r="19" spans="1:19" ht="15" x14ac:dyDescent="0.35">
      <c r="A19" s="33" t="s">
        <v>1784</v>
      </c>
      <c r="B19" s="29" t="str">
        <f t="shared" si="0"/>
        <v>SB</v>
      </c>
      <c r="C19" s="34" t="s">
        <v>1211</v>
      </c>
      <c r="D19" s="34" t="s">
        <v>1211</v>
      </c>
      <c r="E19" s="34" t="s">
        <v>1211</v>
      </c>
      <c r="F19" s="34"/>
      <c r="G19" s="34">
        <v>553</v>
      </c>
      <c r="H19" s="34">
        <v>16</v>
      </c>
      <c r="I19" s="34">
        <f t="shared" si="1"/>
        <v>537</v>
      </c>
      <c r="J19" s="30">
        <f t="shared" si="2"/>
        <v>2.4384000000000001</v>
      </c>
      <c r="K19" s="8">
        <f t="shared" si="3"/>
        <v>220.22637795275588</v>
      </c>
      <c r="L19" s="8">
        <f t="shared" si="4"/>
        <v>1964.8134965551178</v>
      </c>
      <c r="M19" s="8" t="str">
        <f t="shared" si="5"/>
        <v/>
      </c>
      <c r="N19" s="34">
        <v>14.2</v>
      </c>
      <c r="O19" s="34">
        <v>11.1</v>
      </c>
      <c r="P19" s="34">
        <v>62.3</v>
      </c>
      <c r="Q19" s="34">
        <v>51.5</v>
      </c>
      <c r="R19" s="34"/>
      <c r="S19" s="34"/>
    </row>
    <row r="20" spans="1:19" ht="15" x14ac:dyDescent="0.35">
      <c r="A20" s="31" t="s">
        <v>1785</v>
      </c>
      <c r="B20" s="29" t="str">
        <f t="shared" si="0"/>
        <v>SB</v>
      </c>
      <c r="C20" s="32" t="s">
        <v>1211</v>
      </c>
      <c r="D20" s="32" t="s">
        <v>1211</v>
      </c>
      <c r="E20" s="32" t="s">
        <v>1211</v>
      </c>
      <c r="F20" s="32"/>
      <c r="G20" s="32">
        <v>331</v>
      </c>
      <c r="H20" s="32">
        <v>16</v>
      </c>
      <c r="I20" s="32">
        <f t="shared" si="1"/>
        <v>315</v>
      </c>
      <c r="J20" s="30">
        <f t="shared" si="2"/>
        <v>2.4384000000000001</v>
      </c>
      <c r="K20" s="8">
        <f t="shared" si="3"/>
        <v>129.18307086614172</v>
      </c>
      <c r="L20" s="8">
        <f t="shared" si="4"/>
        <v>1152.5442298228345</v>
      </c>
      <c r="M20" s="8" t="str">
        <f t="shared" si="5"/>
        <v/>
      </c>
      <c r="N20" s="32">
        <v>15.9</v>
      </c>
      <c r="O20" s="32">
        <v>11.7</v>
      </c>
      <c r="P20" s="32">
        <v>59.4</v>
      </c>
      <c r="Q20" s="32">
        <v>45</v>
      </c>
      <c r="R20" s="32"/>
      <c r="S20" s="32"/>
    </row>
    <row r="21" spans="1:19" ht="15" x14ac:dyDescent="0.35">
      <c r="A21" s="33" t="s">
        <v>1786</v>
      </c>
      <c r="B21" s="29" t="str">
        <f t="shared" si="0"/>
        <v>SB</v>
      </c>
      <c r="C21" s="34" t="s">
        <v>1211</v>
      </c>
      <c r="D21" s="34" t="s">
        <v>1211</v>
      </c>
      <c r="E21" s="34" t="s">
        <v>1211</v>
      </c>
      <c r="F21" s="34"/>
      <c r="G21" s="34">
        <v>504</v>
      </c>
      <c r="H21" s="34">
        <v>16</v>
      </c>
      <c r="I21" s="34">
        <f t="shared" si="1"/>
        <v>488</v>
      </c>
      <c r="J21" s="30">
        <f t="shared" si="2"/>
        <v>2.4384000000000001</v>
      </c>
      <c r="K21" s="8">
        <f t="shared" si="3"/>
        <v>200.13123359580052</v>
      </c>
      <c r="L21" s="8">
        <f t="shared" si="4"/>
        <v>1785.5288385826771</v>
      </c>
      <c r="M21" s="8" t="str">
        <f t="shared" si="5"/>
        <v/>
      </c>
      <c r="N21" s="34">
        <v>14.6</v>
      </c>
      <c r="O21" s="34">
        <v>10.8</v>
      </c>
      <c r="P21" s="34">
        <v>61.6</v>
      </c>
      <c r="Q21" s="34">
        <v>52</v>
      </c>
      <c r="R21" s="34"/>
      <c r="S21" s="34"/>
    </row>
    <row r="22" spans="1:19" ht="15" x14ac:dyDescent="0.35">
      <c r="A22" s="31" t="s">
        <v>1787</v>
      </c>
      <c r="B22" s="29" t="str">
        <f t="shared" si="0"/>
        <v>SB</v>
      </c>
      <c r="C22" s="32">
        <v>1458</v>
      </c>
      <c r="D22" s="32">
        <v>259</v>
      </c>
      <c r="E22" s="32">
        <f>C22-D22</f>
        <v>1199</v>
      </c>
      <c r="F22" s="32" t="s">
        <v>1778</v>
      </c>
      <c r="G22" s="32">
        <v>554</v>
      </c>
      <c r="H22" s="32">
        <v>16</v>
      </c>
      <c r="I22" s="32">
        <f t="shared" si="1"/>
        <v>538</v>
      </c>
      <c r="J22" s="30">
        <f t="shared" si="2"/>
        <v>2.4384000000000001</v>
      </c>
      <c r="K22" s="8">
        <f t="shared" si="3"/>
        <v>220.63648293963254</v>
      </c>
      <c r="L22" s="8">
        <f t="shared" si="4"/>
        <v>1968.4723671259842</v>
      </c>
      <c r="M22" s="8" t="str">
        <f t="shared" si="5"/>
        <v/>
      </c>
      <c r="N22" s="32">
        <v>14.4</v>
      </c>
      <c r="O22" s="32">
        <v>6.6</v>
      </c>
      <c r="P22" s="32">
        <v>64.2</v>
      </c>
      <c r="Q22" s="32">
        <v>52.7</v>
      </c>
      <c r="R22" s="32" t="s">
        <v>1783</v>
      </c>
      <c r="S22" s="32"/>
    </row>
    <row r="23" spans="1:19" ht="15" x14ac:dyDescent="0.35">
      <c r="A23" s="29" t="s">
        <v>1788</v>
      </c>
      <c r="B23" s="29" t="str">
        <f t="shared" si="0"/>
        <v>SB</v>
      </c>
      <c r="C23" s="30">
        <v>1785</v>
      </c>
      <c r="D23" s="30">
        <v>259</v>
      </c>
      <c r="E23" s="30">
        <f>C23-D23</f>
        <v>1526</v>
      </c>
      <c r="F23" s="30" t="s">
        <v>1778</v>
      </c>
      <c r="G23" s="30">
        <v>826</v>
      </c>
      <c r="H23" s="30">
        <f>16+2</f>
        <v>18</v>
      </c>
      <c r="I23" s="30">
        <f t="shared" si="1"/>
        <v>808</v>
      </c>
      <c r="J23" s="30">
        <f t="shared" si="2"/>
        <v>2.4384000000000001</v>
      </c>
      <c r="K23" s="8">
        <f t="shared" si="3"/>
        <v>331.36482939632543</v>
      </c>
      <c r="L23" s="8">
        <f t="shared" si="4"/>
        <v>2956.3674212598421</v>
      </c>
      <c r="M23" s="8" t="str">
        <f t="shared" si="5"/>
        <v/>
      </c>
      <c r="N23" s="30">
        <v>11</v>
      </c>
      <c r="O23" s="30">
        <v>7.4</v>
      </c>
      <c r="P23" s="30">
        <v>68.5</v>
      </c>
      <c r="Q23" s="30">
        <v>55.4</v>
      </c>
      <c r="R23" s="30" t="s">
        <v>1783</v>
      </c>
      <c r="S23" s="30" t="s">
        <v>1789</v>
      </c>
    </row>
    <row r="24" spans="1:19" ht="15" x14ac:dyDescent="0.35">
      <c r="A24" s="31" t="s">
        <v>1790</v>
      </c>
      <c r="B24" s="29" t="str">
        <f t="shared" si="0"/>
        <v>SB</v>
      </c>
      <c r="C24" s="32">
        <v>1600</v>
      </c>
      <c r="D24" s="32">
        <v>259</v>
      </c>
      <c r="E24" s="32">
        <f>C24-D24</f>
        <v>1341</v>
      </c>
      <c r="F24" s="32" t="s">
        <v>1778</v>
      </c>
      <c r="G24" s="32">
        <v>792</v>
      </c>
      <c r="H24" s="32">
        <v>16</v>
      </c>
      <c r="I24" s="32">
        <f t="shared" si="1"/>
        <v>776</v>
      </c>
      <c r="J24" s="30">
        <f t="shared" si="2"/>
        <v>2.4384000000000001</v>
      </c>
      <c r="K24" s="8">
        <f t="shared" si="3"/>
        <v>318.24146981627297</v>
      </c>
      <c r="L24" s="8">
        <f t="shared" si="4"/>
        <v>2839.283562992126</v>
      </c>
      <c r="M24" s="8" t="str">
        <f t="shared" si="5"/>
        <v/>
      </c>
      <c r="N24" s="32">
        <v>11.5</v>
      </c>
      <c r="O24" s="32">
        <v>7.6</v>
      </c>
      <c r="P24" s="32">
        <v>67.5</v>
      </c>
      <c r="Q24" s="32">
        <v>54.8</v>
      </c>
      <c r="R24" s="32" t="s">
        <v>1783</v>
      </c>
      <c r="S24" s="32"/>
    </row>
    <row r="25" spans="1:19" ht="15" x14ac:dyDescent="0.35">
      <c r="A25" s="33" t="s">
        <v>1791</v>
      </c>
      <c r="B25" s="29" t="str">
        <f t="shared" si="0"/>
        <v>SB</v>
      </c>
      <c r="C25" s="34" t="s">
        <v>1211</v>
      </c>
      <c r="D25" s="34" t="s">
        <v>1211</v>
      </c>
      <c r="E25" s="34" t="s">
        <v>1211</v>
      </c>
      <c r="F25" s="34"/>
      <c r="G25" s="34">
        <v>419</v>
      </c>
      <c r="H25" s="34">
        <v>16</v>
      </c>
      <c r="I25" s="34">
        <f t="shared" si="1"/>
        <v>403</v>
      </c>
      <c r="J25" s="30">
        <f t="shared" si="2"/>
        <v>2.4384000000000001</v>
      </c>
      <c r="K25" s="8">
        <f t="shared" si="3"/>
        <v>165.27230971128608</v>
      </c>
      <c r="L25" s="8">
        <f t="shared" si="4"/>
        <v>1474.5248400590551</v>
      </c>
      <c r="M25" s="8" t="str">
        <f t="shared" si="5"/>
        <v/>
      </c>
      <c r="N25" s="34">
        <v>16.5</v>
      </c>
      <c r="O25" s="34">
        <v>11.3</v>
      </c>
      <c r="P25" s="34">
        <v>59.6</v>
      </c>
      <c r="Q25" s="34">
        <v>48.8</v>
      </c>
      <c r="R25" s="34"/>
      <c r="S25" s="34"/>
    </row>
    <row r="26" spans="1:19" ht="15.75" customHeight="1" x14ac:dyDescent="0.35">
      <c r="B26" s="29"/>
      <c r="F26" s="115" t="s">
        <v>1792</v>
      </c>
      <c r="G26" s="110"/>
      <c r="H26" s="110"/>
      <c r="J26" s="30"/>
      <c r="K26" s="8"/>
      <c r="L26" s="8"/>
      <c r="M26" s="8"/>
    </row>
    <row r="27" spans="1:19" ht="15" x14ac:dyDescent="0.35">
      <c r="B27" s="29"/>
      <c r="F27" s="116"/>
      <c r="G27" s="116"/>
      <c r="H27" s="116"/>
      <c r="J27" s="30"/>
      <c r="K27" s="8"/>
      <c r="L27" s="8"/>
      <c r="M27" s="8"/>
    </row>
    <row r="28" spans="1:19" ht="15" x14ac:dyDescent="0.35">
      <c r="B28" s="29" t="str">
        <f t="shared" si="0"/>
        <v/>
      </c>
      <c r="F28" s="116"/>
      <c r="G28" s="116"/>
      <c r="H28" s="116"/>
      <c r="J28" s="30"/>
      <c r="K28" s="8"/>
      <c r="L28" s="8"/>
      <c r="M28" s="8"/>
    </row>
  </sheetData>
  <mergeCells count="2">
    <mergeCell ref="A2:S2"/>
    <mergeCell ref="F26:H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0F7AC0-BD04-4F99-A5F5-16EAD90F43B7}">
          <x14:formula1>
            <xm:f>Master!$A$27:$A$30</xm:f>
          </x14:formula1>
          <xm:sqref>I3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86"/>
  <sheetViews>
    <sheetView topLeftCell="H1" zoomScale="75" zoomScaleNormal="75" workbookViewId="0">
      <selection activeCell="P47" sqref="P47"/>
    </sheetView>
  </sheetViews>
  <sheetFormatPr defaultRowHeight="14.4" x14ac:dyDescent="0.3"/>
  <cols>
    <col min="1" max="1" width="28" bestFit="1" customWidth="1"/>
    <col min="2" max="2" width="28" customWidth="1"/>
    <col min="3" max="3" width="24" bestFit="1" customWidth="1"/>
    <col min="4" max="4" width="20.6640625" bestFit="1" customWidth="1"/>
    <col min="5" max="5" width="13.88671875" bestFit="1" customWidth="1"/>
    <col min="6" max="6" width="24.88671875" bestFit="1" customWidth="1"/>
    <col min="7" max="7" width="21.109375" bestFit="1" customWidth="1"/>
    <col min="8" max="8" width="20.88671875" bestFit="1" customWidth="1"/>
    <col min="9" max="12" width="20.88671875" customWidth="1"/>
    <col min="13" max="13" width="11.109375" bestFit="1" customWidth="1"/>
    <col min="14" max="14" width="10.88671875" bestFit="1" customWidth="1"/>
    <col min="15" max="15" width="14.44140625" bestFit="1" customWidth="1"/>
    <col min="16" max="16" width="64.6640625" bestFit="1" customWidth="1"/>
    <col min="17" max="17" width="22" bestFit="1" customWidth="1"/>
    <col min="18" max="18" width="8.109375" bestFit="1" customWidth="1"/>
    <col min="19" max="19" width="19.109375" bestFit="1" customWidth="1"/>
  </cols>
  <sheetData>
    <row r="1" spans="1:19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61.2" x14ac:dyDescent="1.05">
      <c r="A2" s="106" t="s">
        <v>1793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9" ht="15" x14ac:dyDescent="0.35">
      <c r="A3" s="26"/>
      <c r="B3" s="26"/>
      <c r="C3" s="26"/>
      <c r="D3" s="26"/>
      <c r="E3" s="26"/>
      <c r="F3" s="26"/>
      <c r="G3" s="26"/>
      <c r="H3" s="78" t="s">
        <v>2558</v>
      </c>
      <c r="I3" s="79">
        <f>VLOOKUP(H3,Master!$A$27:$B$30,2,FALSE)</f>
        <v>2.032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1794</v>
      </c>
      <c r="N4" s="28" t="s">
        <v>820</v>
      </c>
      <c r="O4" s="28" t="s">
        <v>823</v>
      </c>
      <c r="P4" s="49" t="s">
        <v>1209</v>
      </c>
      <c r="Q4" s="50"/>
      <c r="R4" s="51"/>
      <c r="S4" s="51"/>
    </row>
    <row r="5" spans="1:19" ht="15" x14ac:dyDescent="0.35">
      <c r="A5" s="29" t="s">
        <v>1795</v>
      </c>
      <c r="B5" s="29" t="str">
        <f>RIGHT(LEFT(A5,9),2)</f>
        <v>SC</v>
      </c>
      <c r="C5" s="30">
        <v>1377</v>
      </c>
      <c r="D5" s="30">
        <v>259</v>
      </c>
      <c r="E5" s="30">
        <f>C5-D5</f>
        <v>1118</v>
      </c>
      <c r="F5" s="30">
        <v>400</v>
      </c>
      <c r="G5" s="30">
        <v>16</v>
      </c>
      <c r="H5" s="30">
        <f>F5-G5</f>
        <v>384</v>
      </c>
      <c r="I5" s="30">
        <f>$I$3</f>
        <v>2.032</v>
      </c>
      <c r="J5" s="8">
        <f>IF(ISNUMBER(H5),IF(I5,H5/I5,""),"")</f>
        <v>188.97637795275591</v>
      </c>
      <c r="K5" s="8">
        <f>IF(J5="","",J5*8.92179)</f>
        <v>1686.007559055118</v>
      </c>
      <c r="L5" s="8" t="str">
        <f>IF(K5="","",IF(B5="SW",K5/60,IF(B5="WW",K5/60,"")))</f>
        <v/>
      </c>
      <c r="M5" s="30">
        <v>49</v>
      </c>
      <c r="N5" s="30">
        <v>6.5</v>
      </c>
      <c r="O5" s="30">
        <v>50</v>
      </c>
      <c r="P5" s="30"/>
      <c r="Q5" s="30"/>
      <c r="R5" s="30"/>
      <c r="S5" s="34" t="s">
        <v>1796</v>
      </c>
    </row>
    <row r="6" spans="1:19" ht="15" x14ac:dyDescent="0.35">
      <c r="A6" s="31" t="s">
        <v>1797</v>
      </c>
      <c r="B6" s="29" t="str">
        <f t="shared" ref="B6:B69" si="0">RIGHT(LEFT(A6,9),2)</f>
        <v>SC</v>
      </c>
      <c r="C6" s="32">
        <v>1239</v>
      </c>
      <c r="D6" s="32">
        <v>259</v>
      </c>
      <c r="E6" s="32">
        <f>C6-D6</f>
        <v>980</v>
      </c>
      <c r="F6" s="32">
        <v>295</v>
      </c>
      <c r="G6" s="32">
        <v>16</v>
      </c>
      <c r="H6" s="32">
        <f>F6-G6</f>
        <v>279</v>
      </c>
      <c r="I6" s="30">
        <f t="shared" ref="I6:I69" si="1">$I$3</f>
        <v>2.032</v>
      </c>
      <c r="J6" s="8">
        <f t="shared" ref="J6:J69" si="2">IF(ISNUMBER(H6),IF(I6,H6/I6,""),"")</f>
        <v>137.3031496062992</v>
      </c>
      <c r="K6" s="8">
        <f t="shared" ref="K6:K69" si="3">IF(J6="","",J6*8.92179)</f>
        <v>1224.9898671259841</v>
      </c>
      <c r="L6" s="8" t="str">
        <f t="shared" ref="L6:L69" si="4">IF(K6="","",IF(B6="SW",K6/60,IF(B6="WW",K6/60,"")))</f>
        <v/>
      </c>
      <c r="M6" s="32"/>
      <c r="N6" s="32"/>
      <c r="O6" s="32"/>
      <c r="P6" s="32" t="s">
        <v>1798</v>
      </c>
      <c r="Q6" s="32"/>
      <c r="R6" s="32"/>
      <c r="S6" s="32" t="s">
        <v>1796</v>
      </c>
    </row>
    <row r="7" spans="1:19" ht="15" x14ac:dyDescent="0.35">
      <c r="A7" s="33" t="s">
        <v>1799</v>
      </c>
      <c r="B7" s="29" t="str">
        <f t="shared" si="0"/>
        <v>SC</v>
      </c>
      <c r="C7" s="34">
        <v>1216</v>
      </c>
      <c r="D7" s="34">
        <v>259</v>
      </c>
      <c r="E7" s="34">
        <f>C7-D7</f>
        <v>957</v>
      </c>
      <c r="F7" s="34">
        <v>265</v>
      </c>
      <c r="G7" s="34">
        <v>16</v>
      </c>
      <c r="H7" s="34">
        <f>F7-G7</f>
        <v>249</v>
      </c>
      <c r="I7" s="30">
        <f t="shared" si="1"/>
        <v>2.032</v>
      </c>
      <c r="J7" s="8">
        <f t="shared" si="2"/>
        <v>122.53937007874016</v>
      </c>
      <c r="K7" s="8">
        <f t="shared" si="3"/>
        <v>1093.2705265748032</v>
      </c>
      <c r="L7" s="8" t="str">
        <f t="shared" si="4"/>
        <v/>
      </c>
      <c r="M7" s="34"/>
      <c r="N7" s="34"/>
      <c r="O7" s="34"/>
      <c r="P7" s="34" t="s">
        <v>1800</v>
      </c>
      <c r="Q7" s="34"/>
      <c r="R7" s="34"/>
      <c r="S7" s="34" t="s">
        <v>1796</v>
      </c>
    </row>
    <row r="8" spans="1:19" ht="15" x14ac:dyDescent="0.35">
      <c r="A8" s="31" t="s">
        <v>1801</v>
      </c>
      <c r="B8" s="29" t="str">
        <f t="shared" si="0"/>
        <v>SC</v>
      </c>
      <c r="C8" s="32">
        <v>1138</v>
      </c>
      <c r="D8" s="32">
        <v>259</v>
      </c>
      <c r="E8" s="32">
        <f>C8-D8</f>
        <v>879</v>
      </c>
      <c r="F8" s="32">
        <v>302</v>
      </c>
      <c r="G8" s="32">
        <v>16</v>
      </c>
      <c r="H8" s="32">
        <f>F8-G8</f>
        <v>286</v>
      </c>
      <c r="I8" s="30">
        <f t="shared" si="1"/>
        <v>2.032</v>
      </c>
      <c r="J8" s="8">
        <f t="shared" si="2"/>
        <v>140.74803149606299</v>
      </c>
      <c r="K8" s="8">
        <f t="shared" si="3"/>
        <v>1255.7243799212597</v>
      </c>
      <c r="L8" s="8" t="str">
        <f t="shared" si="4"/>
        <v/>
      </c>
      <c r="M8" s="32">
        <v>48.4</v>
      </c>
      <c r="N8" s="32">
        <v>7.8</v>
      </c>
      <c r="O8" s="32">
        <v>49</v>
      </c>
      <c r="P8" s="32"/>
      <c r="Q8" s="32"/>
      <c r="R8" s="32"/>
      <c r="S8" s="32" t="s">
        <v>1796</v>
      </c>
    </row>
    <row r="9" spans="1:19" ht="15" x14ac:dyDescent="0.35">
      <c r="A9" s="33" t="s">
        <v>1802</v>
      </c>
      <c r="B9" s="29" t="str">
        <f t="shared" si="0"/>
        <v>SC</v>
      </c>
      <c r="C9" s="34">
        <v>1077</v>
      </c>
      <c r="D9" s="34">
        <v>259</v>
      </c>
      <c r="E9" s="34">
        <f>C9-D9</f>
        <v>818</v>
      </c>
      <c r="F9" s="34">
        <v>167</v>
      </c>
      <c r="G9" s="34">
        <v>16</v>
      </c>
      <c r="H9" s="34">
        <f>F9-G9</f>
        <v>151</v>
      </c>
      <c r="I9" s="30">
        <f t="shared" si="1"/>
        <v>2.032</v>
      </c>
      <c r="J9" s="8">
        <f t="shared" si="2"/>
        <v>74.311023622047244</v>
      </c>
      <c r="K9" s="8">
        <f t="shared" si="3"/>
        <v>662.98734744094486</v>
      </c>
      <c r="L9" s="8" t="str">
        <f t="shared" si="4"/>
        <v/>
      </c>
      <c r="M9" s="34"/>
      <c r="N9" s="34"/>
      <c r="O9" s="34"/>
      <c r="P9" s="34" t="s">
        <v>1803</v>
      </c>
      <c r="Q9" s="34"/>
      <c r="R9" s="34"/>
      <c r="S9" s="34"/>
    </row>
    <row r="10" spans="1:19" ht="15" x14ac:dyDescent="0.35">
      <c r="A10" s="31" t="s">
        <v>1804</v>
      </c>
      <c r="B10" s="29" t="str">
        <f t="shared" si="0"/>
        <v>SC</v>
      </c>
      <c r="C10" s="32" t="s">
        <v>1805</v>
      </c>
      <c r="D10" s="32"/>
      <c r="E10" s="32"/>
      <c r="F10" s="32"/>
      <c r="G10" s="32"/>
      <c r="H10" s="32"/>
      <c r="I10" s="30">
        <f t="shared" si="1"/>
        <v>2.032</v>
      </c>
      <c r="J10" s="8" t="str">
        <f t="shared" si="2"/>
        <v/>
      </c>
      <c r="K10" s="8" t="str">
        <f t="shared" si="3"/>
        <v/>
      </c>
      <c r="L10" s="8" t="str">
        <f t="shared" si="4"/>
        <v/>
      </c>
      <c r="M10" s="32"/>
      <c r="N10" s="32"/>
      <c r="O10" s="32"/>
      <c r="P10" s="32"/>
      <c r="Q10" s="32"/>
      <c r="R10" s="32"/>
      <c r="S10" s="32" t="s">
        <v>1805</v>
      </c>
    </row>
    <row r="11" spans="1:19" ht="15" x14ac:dyDescent="0.35">
      <c r="A11" s="29" t="s">
        <v>1806</v>
      </c>
      <c r="B11" s="29" t="str">
        <f t="shared" si="0"/>
        <v>SC</v>
      </c>
      <c r="C11" s="30">
        <v>1440</v>
      </c>
      <c r="D11" s="30">
        <v>259</v>
      </c>
      <c r="E11" s="30">
        <f t="shared" ref="E11:E27" si="5">C11-D11</f>
        <v>1181</v>
      </c>
      <c r="F11" s="30">
        <v>381</v>
      </c>
      <c r="G11" s="30">
        <v>16</v>
      </c>
      <c r="H11" s="30">
        <f t="shared" ref="H11:H27" si="6">F11-G11</f>
        <v>365</v>
      </c>
      <c r="I11" s="30">
        <f t="shared" si="1"/>
        <v>2.032</v>
      </c>
      <c r="J11" s="8">
        <f t="shared" si="2"/>
        <v>179.6259842519685</v>
      </c>
      <c r="K11" s="8">
        <f t="shared" si="3"/>
        <v>1602.5853100393699</v>
      </c>
      <c r="L11" s="8" t="str">
        <f t="shared" si="4"/>
        <v/>
      </c>
      <c r="M11" s="30">
        <v>46.5</v>
      </c>
      <c r="N11" s="30">
        <v>7</v>
      </c>
      <c r="O11" s="30">
        <v>47.3</v>
      </c>
      <c r="P11" s="30"/>
      <c r="Q11" s="30"/>
      <c r="R11" s="30"/>
      <c r="S11" s="34" t="s">
        <v>1796</v>
      </c>
    </row>
    <row r="12" spans="1:19" ht="15" x14ac:dyDescent="0.35">
      <c r="A12" s="31" t="s">
        <v>1807</v>
      </c>
      <c r="B12" s="29" t="str">
        <f t="shared" si="0"/>
        <v>SC</v>
      </c>
      <c r="C12" s="32">
        <v>951</v>
      </c>
      <c r="D12" s="32">
        <v>259</v>
      </c>
      <c r="E12" s="32">
        <f t="shared" si="5"/>
        <v>692</v>
      </c>
      <c r="F12" s="32">
        <v>214</v>
      </c>
      <c r="G12" s="32">
        <v>16</v>
      </c>
      <c r="H12" s="32">
        <f t="shared" si="6"/>
        <v>198</v>
      </c>
      <c r="I12" s="30">
        <f t="shared" si="1"/>
        <v>2.032</v>
      </c>
      <c r="J12" s="8">
        <f t="shared" si="2"/>
        <v>97.440944881889763</v>
      </c>
      <c r="K12" s="8">
        <f t="shared" si="3"/>
        <v>869.34764763779526</v>
      </c>
      <c r="L12" s="8" t="str">
        <f t="shared" si="4"/>
        <v/>
      </c>
      <c r="M12" s="32"/>
      <c r="N12" s="32"/>
      <c r="O12" s="32"/>
      <c r="P12" s="32" t="s">
        <v>1808</v>
      </c>
      <c r="Q12" s="32"/>
      <c r="R12" s="32" t="s">
        <v>1809</v>
      </c>
      <c r="S12" s="32" t="s">
        <v>1796</v>
      </c>
    </row>
    <row r="13" spans="1:19" ht="15" x14ac:dyDescent="0.35">
      <c r="A13" s="33" t="s">
        <v>1810</v>
      </c>
      <c r="B13" s="29" t="str">
        <f t="shared" si="0"/>
        <v>SC</v>
      </c>
      <c r="C13" s="34">
        <v>1098</v>
      </c>
      <c r="D13" s="34">
        <v>259</v>
      </c>
      <c r="E13" s="34">
        <f t="shared" si="5"/>
        <v>839</v>
      </c>
      <c r="F13" s="34">
        <v>302</v>
      </c>
      <c r="G13" s="34">
        <v>16</v>
      </c>
      <c r="H13" s="34">
        <f t="shared" si="6"/>
        <v>286</v>
      </c>
      <c r="I13" s="30">
        <f t="shared" si="1"/>
        <v>2.032</v>
      </c>
      <c r="J13" s="8">
        <f t="shared" si="2"/>
        <v>140.74803149606299</v>
      </c>
      <c r="K13" s="8">
        <f t="shared" si="3"/>
        <v>1255.7243799212597</v>
      </c>
      <c r="L13" s="8" t="str">
        <f t="shared" si="4"/>
        <v/>
      </c>
      <c r="M13" s="34"/>
      <c r="N13" s="34"/>
      <c r="O13" s="34"/>
      <c r="P13" s="34" t="s">
        <v>1811</v>
      </c>
      <c r="Q13" s="34"/>
      <c r="R13" s="34"/>
      <c r="S13" s="34" t="s">
        <v>1796</v>
      </c>
    </row>
    <row r="14" spans="1:19" ht="15" x14ac:dyDescent="0.35">
      <c r="A14" s="31" t="s">
        <v>1812</v>
      </c>
      <c r="B14" s="29" t="str">
        <f t="shared" si="0"/>
        <v>SC</v>
      </c>
      <c r="C14" s="32">
        <v>1426</v>
      </c>
      <c r="D14" s="32">
        <v>259</v>
      </c>
      <c r="E14" s="32">
        <f t="shared" si="5"/>
        <v>1167</v>
      </c>
      <c r="F14" s="32">
        <v>413</v>
      </c>
      <c r="G14" s="32">
        <v>16</v>
      </c>
      <c r="H14" s="32">
        <f t="shared" si="6"/>
        <v>397</v>
      </c>
      <c r="I14" s="30">
        <f t="shared" si="1"/>
        <v>2.032</v>
      </c>
      <c r="J14" s="8">
        <f t="shared" si="2"/>
        <v>195.3740157480315</v>
      </c>
      <c r="K14" s="8">
        <f t="shared" si="3"/>
        <v>1743.08593996063</v>
      </c>
      <c r="L14" s="8" t="str">
        <f t="shared" si="4"/>
        <v/>
      </c>
      <c r="M14" s="32">
        <v>48.9</v>
      </c>
      <c r="N14" s="32">
        <v>6.5</v>
      </c>
      <c r="O14" s="32">
        <v>50.6</v>
      </c>
      <c r="P14" s="32"/>
      <c r="Q14" s="32"/>
      <c r="R14" s="32"/>
      <c r="S14" s="32" t="s">
        <v>1796</v>
      </c>
    </row>
    <row r="15" spans="1:19" ht="15" x14ac:dyDescent="0.35">
      <c r="A15" s="33" t="s">
        <v>1813</v>
      </c>
      <c r="B15" s="29" t="str">
        <f t="shared" si="0"/>
        <v>SC</v>
      </c>
      <c r="C15" s="34">
        <v>1754</v>
      </c>
      <c r="D15" s="34">
        <v>259</v>
      </c>
      <c r="E15" s="34">
        <f t="shared" si="5"/>
        <v>1495</v>
      </c>
      <c r="F15" s="34">
        <v>427</v>
      </c>
      <c r="G15" s="34">
        <v>16</v>
      </c>
      <c r="H15" s="34">
        <f t="shared" si="6"/>
        <v>411</v>
      </c>
      <c r="I15" s="30">
        <f t="shared" si="1"/>
        <v>2.032</v>
      </c>
      <c r="J15" s="8">
        <f t="shared" si="2"/>
        <v>202.26377952755905</v>
      </c>
      <c r="K15" s="8">
        <f t="shared" si="3"/>
        <v>1804.5549655511811</v>
      </c>
      <c r="L15" s="8" t="str">
        <f t="shared" si="4"/>
        <v/>
      </c>
      <c r="M15" s="34">
        <v>48.1</v>
      </c>
      <c r="N15" s="34">
        <v>6.8</v>
      </c>
      <c r="O15" s="34">
        <v>47.5</v>
      </c>
      <c r="P15" s="34"/>
      <c r="Q15" s="34"/>
      <c r="R15" s="34"/>
      <c r="S15" s="34"/>
    </row>
    <row r="16" spans="1:19" ht="15" x14ac:dyDescent="0.35">
      <c r="A16" s="31" t="s">
        <v>1814</v>
      </c>
      <c r="B16" s="29" t="str">
        <f t="shared" si="0"/>
        <v>SC</v>
      </c>
      <c r="C16" s="32">
        <v>1513</v>
      </c>
      <c r="D16" s="32">
        <v>259</v>
      </c>
      <c r="E16" s="32">
        <f t="shared" si="5"/>
        <v>1254</v>
      </c>
      <c r="F16" s="32">
        <v>427</v>
      </c>
      <c r="G16" s="32">
        <v>16</v>
      </c>
      <c r="H16" s="32">
        <f t="shared" si="6"/>
        <v>411</v>
      </c>
      <c r="I16" s="30">
        <f t="shared" si="1"/>
        <v>2.032</v>
      </c>
      <c r="J16" s="8">
        <f t="shared" si="2"/>
        <v>202.26377952755905</v>
      </c>
      <c r="K16" s="8">
        <f t="shared" si="3"/>
        <v>1804.5549655511811</v>
      </c>
      <c r="L16" s="8" t="str">
        <f t="shared" si="4"/>
        <v/>
      </c>
      <c r="M16" s="32">
        <v>45.5</v>
      </c>
      <c r="N16" s="32">
        <v>7.9</v>
      </c>
      <c r="O16" s="32">
        <v>47.7</v>
      </c>
      <c r="P16" s="32"/>
      <c r="Q16" s="32"/>
      <c r="R16" s="32"/>
      <c r="S16" s="32" t="s">
        <v>1796</v>
      </c>
    </row>
    <row r="17" spans="1:19" ht="15" x14ac:dyDescent="0.35">
      <c r="A17" s="29" t="s">
        <v>1815</v>
      </c>
      <c r="B17" s="29" t="str">
        <f t="shared" si="0"/>
        <v>SC</v>
      </c>
      <c r="C17" s="30">
        <v>1568</v>
      </c>
      <c r="D17" s="30">
        <v>259</v>
      </c>
      <c r="E17" s="30">
        <f t="shared" si="5"/>
        <v>1309</v>
      </c>
      <c r="F17" s="30">
        <v>486</v>
      </c>
      <c r="G17" s="30">
        <v>16</v>
      </c>
      <c r="H17" s="30">
        <f t="shared" si="6"/>
        <v>470</v>
      </c>
      <c r="I17" s="30">
        <f t="shared" si="1"/>
        <v>2.032</v>
      </c>
      <c r="J17" s="8">
        <f t="shared" si="2"/>
        <v>231.29921259842519</v>
      </c>
      <c r="K17" s="8">
        <f t="shared" si="3"/>
        <v>2063.6030019685036</v>
      </c>
      <c r="L17" s="8" t="str">
        <f t="shared" si="4"/>
        <v/>
      </c>
      <c r="M17" s="30">
        <v>48.8</v>
      </c>
      <c r="N17" s="30">
        <v>7.1</v>
      </c>
      <c r="O17" s="30">
        <v>47.9</v>
      </c>
      <c r="P17" s="30"/>
      <c r="Q17" s="30"/>
      <c r="R17" s="30"/>
      <c r="S17" s="34" t="s">
        <v>1796</v>
      </c>
    </row>
    <row r="18" spans="1:19" ht="15" x14ac:dyDescent="0.35">
      <c r="A18" s="31" t="s">
        <v>1816</v>
      </c>
      <c r="B18" s="29" t="str">
        <f t="shared" si="0"/>
        <v>SC</v>
      </c>
      <c r="C18" s="32">
        <v>1244</v>
      </c>
      <c r="D18" s="32">
        <v>259</v>
      </c>
      <c r="E18" s="32">
        <f t="shared" si="5"/>
        <v>985</v>
      </c>
      <c r="F18" s="32">
        <v>334</v>
      </c>
      <c r="G18" s="32">
        <v>16</v>
      </c>
      <c r="H18" s="32">
        <f t="shared" si="6"/>
        <v>318</v>
      </c>
      <c r="I18" s="30">
        <f t="shared" si="1"/>
        <v>2.032</v>
      </c>
      <c r="J18" s="8">
        <f t="shared" si="2"/>
        <v>156.49606299212599</v>
      </c>
      <c r="K18" s="8">
        <f t="shared" si="3"/>
        <v>1396.2250098425197</v>
      </c>
      <c r="L18" s="8" t="str">
        <f t="shared" si="4"/>
        <v/>
      </c>
      <c r="M18" s="32">
        <v>49.2</v>
      </c>
      <c r="N18" s="32">
        <v>6.3</v>
      </c>
      <c r="O18" s="32">
        <v>49</v>
      </c>
      <c r="P18" s="32"/>
      <c r="Q18" s="32"/>
      <c r="R18" s="32"/>
      <c r="S18" s="32" t="s">
        <v>1796</v>
      </c>
    </row>
    <row r="19" spans="1:19" ht="15" x14ac:dyDescent="0.35">
      <c r="A19" s="33" t="s">
        <v>1817</v>
      </c>
      <c r="B19" s="29" t="str">
        <f t="shared" si="0"/>
        <v>SC</v>
      </c>
      <c r="C19" s="34">
        <v>1642</v>
      </c>
      <c r="D19" s="34">
        <v>259</v>
      </c>
      <c r="E19" s="34">
        <f t="shared" si="5"/>
        <v>1383</v>
      </c>
      <c r="F19" s="34">
        <v>467</v>
      </c>
      <c r="G19" s="34">
        <v>16</v>
      </c>
      <c r="H19" s="34">
        <f t="shared" si="6"/>
        <v>451</v>
      </c>
      <c r="I19" s="30">
        <f t="shared" si="1"/>
        <v>2.032</v>
      </c>
      <c r="J19" s="8">
        <f t="shared" si="2"/>
        <v>221.94881889763778</v>
      </c>
      <c r="K19" s="8">
        <f t="shared" si="3"/>
        <v>1980.1807529527557</v>
      </c>
      <c r="L19" s="8" t="str">
        <f t="shared" si="4"/>
        <v/>
      </c>
      <c r="M19" s="34">
        <v>48.4</v>
      </c>
      <c r="N19" s="34">
        <v>6.9</v>
      </c>
      <c r="O19" s="34">
        <v>48.2</v>
      </c>
      <c r="P19" s="34"/>
      <c r="Q19" s="34"/>
      <c r="R19" s="34"/>
      <c r="S19" s="34" t="s">
        <v>1796</v>
      </c>
    </row>
    <row r="20" spans="1:19" ht="15" x14ac:dyDescent="0.35">
      <c r="A20" s="31" t="s">
        <v>1818</v>
      </c>
      <c r="B20" s="29" t="str">
        <f t="shared" si="0"/>
        <v>SC</v>
      </c>
      <c r="C20" s="32">
        <v>1350</v>
      </c>
      <c r="D20" s="32">
        <v>259</v>
      </c>
      <c r="E20" s="32">
        <f t="shared" si="5"/>
        <v>1091</v>
      </c>
      <c r="F20" s="32">
        <v>367</v>
      </c>
      <c r="G20" s="32">
        <v>16</v>
      </c>
      <c r="H20" s="32">
        <f t="shared" si="6"/>
        <v>351</v>
      </c>
      <c r="I20" s="30">
        <f t="shared" si="1"/>
        <v>2.032</v>
      </c>
      <c r="J20" s="8">
        <f t="shared" si="2"/>
        <v>172.73622047244095</v>
      </c>
      <c r="K20" s="8">
        <f t="shared" si="3"/>
        <v>1541.1162844488188</v>
      </c>
      <c r="L20" s="8" t="str">
        <f t="shared" si="4"/>
        <v/>
      </c>
      <c r="M20" s="32">
        <v>48.6</v>
      </c>
      <c r="N20" s="32">
        <v>6.5</v>
      </c>
      <c r="O20" s="32">
        <v>50.5</v>
      </c>
      <c r="P20" s="32"/>
      <c r="Q20" s="32"/>
      <c r="R20" s="32"/>
      <c r="S20" s="32" t="s">
        <v>1796</v>
      </c>
    </row>
    <row r="21" spans="1:19" ht="15" x14ac:dyDescent="0.35">
      <c r="A21" s="33" t="s">
        <v>1819</v>
      </c>
      <c r="B21" s="29" t="str">
        <f t="shared" si="0"/>
        <v>SC</v>
      </c>
      <c r="C21" s="34">
        <v>1364</v>
      </c>
      <c r="D21" s="34">
        <v>259</v>
      </c>
      <c r="E21" s="34">
        <f t="shared" si="5"/>
        <v>1105</v>
      </c>
      <c r="F21" s="34">
        <v>327</v>
      </c>
      <c r="G21" s="34">
        <v>16</v>
      </c>
      <c r="H21" s="34">
        <f t="shared" si="6"/>
        <v>311</v>
      </c>
      <c r="I21" s="30">
        <f t="shared" si="1"/>
        <v>2.032</v>
      </c>
      <c r="J21" s="8">
        <f t="shared" si="2"/>
        <v>153.05118110236219</v>
      </c>
      <c r="K21" s="8">
        <f t="shared" si="3"/>
        <v>1365.4904970472439</v>
      </c>
      <c r="L21" s="8" t="str">
        <f t="shared" si="4"/>
        <v/>
      </c>
      <c r="M21" s="34">
        <v>48.5</v>
      </c>
      <c r="N21" s="34">
        <v>7.3</v>
      </c>
      <c r="O21" s="34">
        <v>48.4</v>
      </c>
      <c r="P21" s="34"/>
      <c r="Q21" s="34"/>
      <c r="R21" s="34"/>
      <c r="S21" s="34"/>
    </row>
    <row r="22" spans="1:19" ht="15" x14ac:dyDescent="0.35">
      <c r="A22" s="31" t="s">
        <v>1820</v>
      </c>
      <c r="B22" s="29" t="str">
        <f t="shared" si="0"/>
        <v>SC</v>
      </c>
      <c r="C22" s="32">
        <v>1463</v>
      </c>
      <c r="D22" s="32">
        <v>259</v>
      </c>
      <c r="E22" s="32">
        <f t="shared" si="5"/>
        <v>1204</v>
      </c>
      <c r="F22" s="32">
        <v>435</v>
      </c>
      <c r="G22" s="32">
        <v>16</v>
      </c>
      <c r="H22" s="32">
        <f t="shared" si="6"/>
        <v>419</v>
      </c>
      <c r="I22" s="30">
        <f t="shared" si="1"/>
        <v>2.032</v>
      </c>
      <c r="J22" s="8">
        <f t="shared" si="2"/>
        <v>206.20078740157481</v>
      </c>
      <c r="K22" s="8">
        <f t="shared" si="3"/>
        <v>1839.6801230314961</v>
      </c>
      <c r="L22" s="8" t="str">
        <f t="shared" si="4"/>
        <v/>
      </c>
      <c r="M22" s="32">
        <v>48.8</v>
      </c>
      <c r="N22" s="32">
        <v>6.6</v>
      </c>
      <c r="O22" s="32">
        <v>49.8</v>
      </c>
      <c r="P22" s="32"/>
      <c r="Q22" s="32"/>
      <c r="R22" s="32"/>
      <c r="S22" s="32" t="s">
        <v>1796</v>
      </c>
    </row>
    <row r="23" spans="1:19" ht="15" x14ac:dyDescent="0.35">
      <c r="A23" s="29" t="s">
        <v>1821</v>
      </c>
      <c r="B23" s="29" t="str">
        <f t="shared" si="0"/>
        <v>SC</v>
      </c>
      <c r="C23" s="30">
        <v>1899</v>
      </c>
      <c r="D23" s="30">
        <v>259</v>
      </c>
      <c r="E23" s="30">
        <f t="shared" si="5"/>
        <v>1640</v>
      </c>
      <c r="F23" s="30">
        <v>507</v>
      </c>
      <c r="G23" s="30">
        <v>16</v>
      </c>
      <c r="H23" s="30">
        <f t="shared" si="6"/>
        <v>491</v>
      </c>
      <c r="I23" s="30">
        <f t="shared" si="1"/>
        <v>2.032</v>
      </c>
      <c r="J23" s="8">
        <f t="shared" si="2"/>
        <v>241.63385826771653</v>
      </c>
      <c r="K23" s="8">
        <f t="shared" si="3"/>
        <v>2155.8065403543305</v>
      </c>
      <c r="L23" s="8" t="str">
        <f t="shared" si="4"/>
        <v/>
      </c>
      <c r="M23" s="30">
        <v>49.3</v>
      </c>
      <c r="N23" s="30">
        <v>6.5</v>
      </c>
      <c r="O23" s="30">
        <v>49.5</v>
      </c>
      <c r="P23" s="30"/>
      <c r="Q23" s="30"/>
      <c r="R23" s="30"/>
      <c r="S23" s="34"/>
    </row>
    <row r="24" spans="1:19" ht="15" x14ac:dyDescent="0.35">
      <c r="A24" s="31" t="s">
        <v>1822</v>
      </c>
      <c r="B24" s="29" t="str">
        <f t="shared" si="0"/>
        <v>SC</v>
      </c>
      <c r="C24" s="32">
        <v>1569</v>
      </c>
      <c r="D24" s="32">
        <v>259</v>
      </c>
      <c r="E24" s="32">
        <f t="shared" si="5"/>
        <v>1310</v>
      </c>
      <c r="F24" s="32">
        <v>505</v>
      </c>
      <c r="G24" s="32">
        <v>16</v>
      </c>
      <c r="H24" s="32">
        <f t="shared" si="6"/>
        <v>489</v>
      </c>
      <c r="I24" s="30">
        <f t="shared" si="1"/>
        <v>2.032</v>
      </c>
      <c r="J24" s="8">
        <f t="shared" si="2"/>
        <v>240.64960629921259</v>
      </c>
      <c r="K24" s="8">
        <f t="shared" si="3"/>
        <v>2147.0252509842517</v>
      </c>
      <c r="L24" s="8" t="str">
        <f t="shared" si="4"/>
        <v/>
      </c>
      <c r="M24" s="32">
        <v>50.3</v>
      </c>
      <c r="N24" s="32">
        <v>6.5</v>
      </c>
      <c r="O24" s="32">
        <v>49.2</v>
      </c>
      <c r="P24" s="32"/>
      <c r="Q24" s="32"/>
      <c r="R24" s="32"/>
      <c r="S24" s="32" t="s">
        <v>1796</v>
      </c>
    </row>
    <row r="25" spans="1:19" ht="15" x14ac:dyDescent="0.35">
      <c r="A25" s="33" t="s">
        <v>1823</v>
      </c>
      <c r="B25" s="29" t="str">
        <f t="shared" si="0"/>
        <v>SC</v>
      </c>
      <c r="C25" s="34">
        <v>1729</v>
      </c>
      <c r="D25" s="34">
        <v>259</v>
      </c>
      <c r="E25" s="34">
        <f t="shared" si="5"/>
        <v>1470</v>
      </c>
      <c r="F25" s="34">
        <v>416</v>
      </c>
      <c r="G25" s="34">
        <v>16</v>
      </c>
      <c r="H25" s="34">
        <f t="shared" si="6"/>
        <v>400</v>
      </c>
      <c r="I25" s="30">
        <f t="shared" si="1"/>
        <v>2.032</v>
      </c>
      <c r="J25" s="8">
        <f t="shared" si="2"/>
        <v>196.85039370078741</v>
      </c>
      <c r="K25" s="8">
        <f t="shared" si="3"/>
        <v>1756.257874015748</v>
      </c>
      <c r="L25" s="8" t="str">
        <f t="shared" si="4"/>
        <v/>
      </c>
      <c r="M25" s="34">
        <v>50</v>
      </c>
      <c r="N25" s="34">
        <v>6.4</v>
      </c>
      <c r="O25" s="34">
        <v>49.3</v>
      </c>
      <c r="P25" s="34"/>
      <c r="Q25" s="34"/>
      <c r="R25" s="34"/>
      <c r="S25" s="34"/>
    </row>
    <row r="26" spans="1:19" ht="15" x14ac:dyDescent="0.35">
      <c r="A26" s="31" t="s">
        <v>1824</v>
      </c>
      <c r="B26" s="29" t="str">
        <f t="shared" si="0"/>
        <v>SC</v>
      </c>
      <c r="C26" s="32">
        <v>1677</v>
      </c>
      <c r="D26" s="32">
        <v>259</v>
      </c>
      <c r="E26" s="32">
        <f t="shared" si="5"/>
        <v>1418</v>
      </c>
      <c r="F26" s="32">
        <v>482</v>
      </c>
      <c r="G26" s="32">
        <v>16</v>
      </c>
      <c r="H26" s="32">
        <f t="shared" si="6"/>
        <v>466</v>
      </c>
      <c r="I26" s="30">
        <f t="shared" si="1"/>
        <v>2.032</v>
      </c>
      <c r="J26" s="8">
        <f t="shared" si="2"/>
        <v>229.33070866141733</v>
      </c>
      <c r="K26" s="8">
        <f t="shared" si="3"/>
        <v>2046.0404232283465</v>
      </c>
      <c r="L26" s="8" t="str">
        <f t="shared" si="4"/>
        <v/>
      </c>
      <c r="M26" s="32">
        <v>46.6</v>
      </c>
      <c r="N26" s="32">
        <v>7.3</v>
      </c>
      <c r="O26" s="32">
        <v>47.2</v>
      </c>
      <c r="P26" s="32"/>
      <c r="Q26" s="32"/>
      <c r="R26" s="32"/>
      <c r="S26" s="32" t="s">
        <v>1796</v>
      </c>
    </row>
    <row r="27" spans="1:19" ht="15" x14ac:dyDescent="0.35">
      <c r="A27" s="33" t="s">
        <v>1825</v>
      </c>
      <c r="B27" s="29" t="str">
        <f t="shared" si="0"/>
        <v>SC</v>
      </c>
      <c r="C27" s="34">
        <v>1307</v>
      </c>
      <c r="D27" s="34">
        <v>259</v>
      </c>
      <c r="E27" s="34">
        <f t="shared" si="5"/>
        <v>1048</v>
      </c>
      <c r="F27" s="34">
        <v>406</v>
      </c>
      <c r="G27" s="34">
        <v>16</v>
      </c>
      <c r="H27" s="34">
        <f t="shared" si="6"/>
        <v>390</v>
      </c>
      <c r="I27" s="30">
        <f t="shared" si="1"/>
        <v>2.032</v>
      </c>
      <c r="J27" s="8">
        <f t="shared" si="2"/>
        <v>191.9291338582677</v>
      </c>
      <c r="K27" s="8">
        <f t="shared" si="3"/>
        <v>1712.3514271653542</v>
      </c>
      <c r="L27" s="8" t="str">
        <f t="shared" si="4"/>
        <v/>
      </c>
      <c r="M27" s="34">
        <v>45.5</v>
      </c>
      <c r="N27" s="34">
        <v>7.8</v>
      </c>
      <c r="O27" s="34">
        <v>48.2</v>
      </c>
      <c r="P27" s="34"/>
      <c r="Q27" s="34"/>
      <c r="R27" s="34"/>
      <c r="S27" s="34" t="s">
        <v>1796</v>
      </c>
    </row>
    <row r="28" spans="1:19" ht="15" x14ac:dyDescent="0.35">
      <c r="A28" s="31" t="s">
        <v>1826</v>
      </c>
      <c r="B28" s="29" t="str">
        <f t="shared" si="0"/>
        <v>SC</v>
      </c>
      <c r="C28" s="32" t="s">
        <v>1805</v>
      </c>
      <c r="D28" s="32"/>
      <c r="E28" s="32"/>
      <c r="F28" s="32"/>
      <c r="G28" s="32"/>
      <c r="H28" s="32"/>
      <c r="I28" s="30">
        <f t="shared" si="1"/>
        <v>2.032</v>
      </c>
      <c r="J28" s="8" t="str">
        <f t="shared" si="2"/>
        <v/>
      </c>
      <c r="K28" s="8" t="str">
        <f t="shared" si="3"/>
        <v/>
      </c>
      <c r="L28" s="8" t="str">
        <f t="shared" si="4"/>
        <v/>
      </c>
      <c r="M28" s="32"/>
      <c r="N28" s="32"/>
      <c r="O28" s="32"/>
      <c r="P28" s="32"/>
      <c r="Q28" s="32"/>
      <c r="R28" s="32"/>
      <c r="S28" s="32" t="s">
        <v>1805</v>
      </c>
    </row>
    <row r="29" spans="1:19" ht="15" x14ac:dyDescent="0.35">
      <c r="A29" s="29" t="s">
        <v>1827</v>
      </c>
      <c r="B29" s="29" t="str">
        <f t="shared" si="0"/>
        <v>SC</v>
      </c>
      <c r="C29" s="30">
        <v>1757</v>
      </c>
      <c r="D29" s="30">
        <v>259</v>
      </c>
      <c r="E29" s="30">
        <f t="shared" ref="E29:E64" si="7">C29-D29</f>
        <v>1498</v>
      </c>
      <c r="F29" s="30">
        <v>554</v>
      </c>
      <c r="G29" s="30">
        <v>16</v>
      </c>
      <c r="H29" s="30">
        <f t="shared" ref="H29:H64" si="8">F29-G29</f>
        <v>538</v>
      </c>
      <c r="I29" s="30">
        <f t="shared" si="1"/>
        <v>2.032</v>
      </c>
      <c r="J29" s="8">
        <f t="shared" si="2"/>
        <v>264.76377952755905</v>
      </c>
      <c r="K29" s="8">
        <f t="shared" si="3"/>
        <v>2362.1668405511809</v>
      </c>
      <c r="L29" s="8" t="str">
        <f t="shared" si="4"/>
        <v/>
      </c>
      <c r="M29" s="30">
        <v>49.5</v>
      </c>
      <c r="N29" s="30">
        <v>6.2</v>
      </c>
      <c r="O29" s="30">
        <v>49.8</v>
      </c>
      <c r="P29" s="30"/>
      <c r="Q29" s="30"/>
      <c r="R29" s="30"/>
      <c r="S29" s="34" t="s">
        <v>1796</v>
      </c>
    </row>
    <row r="30" spans="1:19" ht="15" x14ac:dyDescent="0.35">
      <c r="A30" s="31" t="s">
        <v>1828</v>
      </c>
      <c r="B30" s="29" t="str">
        <f t="shared" si="0"/>
        <v>SC</v>
      </c>
      <c r="C30" s="32">
        <v>1118</v>
      </c>
      <c r="D30" s="32">
        <v>259</v>
      </c>
      <c r="E30" s="32">
        <f t="shared" si="7"/>
        <v>859</v>
      </c>
      <c r="F30" s="32">
        <v>231</v>
      </c>
      <c r="G30" s="32">
        <v>16</v>
      </c>
      <c r="H30" s="32">
        <f t="shared" si="8"/>
        <v>215</v>
      </c>
      <c r="I30" s="30">
        <f t="shared" si="1"/>
        <v>2.032</v>
      </c>
      <c r="J30" s="8">
        <f t="shared" si="2"/>
        <v>105.80708661417323</v>
      </c>
      <c r="K30" s="8">
        <f t="shared" si="3"/>
        <v>943.98860728346449</v>
      </c>
      <c r="L30" s="8" t="str">
        <f t="shared" si="4"/>
        <v/>
      </c>
      <c r="M30" s="32"/>
      <c r="N30" s="32"/>
      <c r="O30" s="32"/>
      <c r="P30" s="32" t="s">
        <v>1800</v>
      </c>
      <c r="Q30" s="32"/>
      <c r="R30" s="32"/>
      <c r="S30" s="32" t="s">
        <v>1796</v>
      </c>
    </row>
    <row r="31" spans="1:19" ht="15" x14ac:dyDescent="0.35">
      <c r="A31" s="33" t="s">
        <v>1829</v>
      </c>
      <c r="B31" s="29" t="str">
        <f t="shared" si="0"/>
        <v>SC</v>
      </c>
      <c r="C31" s="34">
        <v>1649</v>
      </c>
      <c r="D31" s="34">
        <v>259</v>
      </c>
      <c r="E31" s="34">
        <f t="shared" si="7"/>
        <v>1390</v>
      </c>
      <c r="F31" s="34">
        <v>472</v>
      </c>
      <c r="G31" s="34">
        <v>16</v>
      </c>
      <c r="H31" s="34">
        <f t="shared" si="8"/>
        <v>456</v>
      </c>
      <c r="I31" s="30">
        <f t="shared" si="1"/>
        <v>2.032</v>
      </c>
      <c r="J31" s="8">
        <f t="shared" si="2"/>
        <v>224.40944881889763</v>
      </c>
      <c r="K31" s="8">
        <f t="shared" si="3"/>
        <v>2002.1339763779526</v>
      </c>
      <c r="L31" s="8" t="str">
        <f t="shared" si="4"/>
        <v/>
      </c>
      <c r="M31" s="34">
        <v>46.4</v>
      </c>
      <c r="N31" s="34">
        <v>6.7</v>
      </c>
      <c r="O31" s="34">
        <v>51.3</v>
      </c>
      <c r="P31" s="34"/>
      <c r="Q31" s="34"/>
      <c r="R31" s="34"/>
      <c r="S31" s="34" t="s">
        <v>1796</v>
      </c>
    </row>
    <row r="32" spans="1:19" ht="15" x14ac:dyDescent="0.35">
      <c r="A32" s="31" t="s">
        <v>1830</v>
      </c>
      <c r="B32" s="29" t="str">
        <f t="shared" si="0"/>
        <v>SC</v>
      </c>
      <c r="C32" s="32">
        <v>1511</v>
      </c>
      <c r="D32" s="32">
        <v>259</v>
      </c>
      <c r="E32" s="32">
        <f t="shared" si="7"/>
        <v>1252</v>
      </c>
      <c r="F32" s="32">
        <v>416</v>
      </c>
      <c r="G32" s="32">
        <v>16</v>
      </c>
      <c r="H32" s="32">
        <f t="shared" si="8"/>
        <v>400</v>
      </c>
      <c r="I32" s="30">
        <f t="shared" si="1"/>
        <v>2.032</v>
      </c>
      <c r="J32" s="8">
        <f t="shared" si="2"/>
        <v>196.85039370078741</v>
      </c>
      <c r="K32" s="8">
        <f t="shared" si="3"/>
        <v>1756.257874015748</v>
      </c>
      <c r="L32" s="8" t="str">
        <f t="shared" si="4"/>
        <v/>
      </c>
      <c r="M32" s="32">
        <v>49.3</v>
      </c>
      <c r="N32" s="32">
        <v>6.6</v>
      </c>
      <c r="O32" s="32">
        <v>49.8</v>
      </c>
      <c r="P32" s="32"/>
      <c r="Q32" s="32"/>
      <c r="R32" s="32"/>
      <c r="S32" s="32" t="s">
        <v>1796</v>
      </c>
    </row>
    <row r="33" spans="1:19" ht="15" x14ac:dyDescent="0.35">
      <c r="A33" s="33" t="s">
        <v>1831</v>
      </c>
      <c r="B33" s="29" t="str">
        <f t="shared" si="0"/>
        <v>SC</v>
      </c>
      <c r="C33" s="34">
        <v>1430</v>
      </c>
      <c r="D33" s="34">
        <v>259</v>
      </c>
      <c r="E33" s="34">
        <f t="shared" si="7"/>
        <v>1171</v>
      </c>
      <c r="F33" s="34">
        <v>286</v>
      </c>
      <c r="G33" s="34">
        <v>16</v>
      </c>
      <c r="H33" s="34">
        <f t="shared" si="8"/>
        <v>270</v>
      </c>
      <c r="I33" s="30">
        <f t="shared" si="1"/>
        <v>2.032</v>
      </c>
      <c r="J33" s="8">
        <f t="shared" si="2"/>
        <v>132.8740157480315</v>
      </c>
      <c r="K33" s="8">
        <f t="shared" si="3"/>
        <v>1185.4740649606299</v>
      </c>
      <c r="L33" s="8" t="str">
        <f t="shared" si="4"/>
        <v/>
      </c>
      <c r="M33" s="34"/>
      <c r="N33" s="34"/>
      <c r="O33" s="34"/>
      <c r="P33" s="34" t="s">
        <v>1832</v>
      </c>
      <c r="Q33" s="34"/>
      <c r="R33" s="34"/>
      <c r="S33" s="34"/>
    </row>
    <row r="34" spans="1:19" ht="15" x14ac:dyDescent="0.35">
      <c r="A34" s="31" t="s">
        <v>1833</v>
      </c>
      <c r="B34" s="29" t="str">
        <f t="shared" si="0"/>
        <v>SC</v>
      </c>
      <c r="C34" s="32">
        <v>1583</v>
      </c>
      <c r="D34" s="32">
        <v>259</v>
      </c>
      <c r="E34" s="32">
        <f t="shared" si="7"/>
        <v>1324</v>
      </c>
      <c r="F34" s="32">
        <v>492</v>
      </c>
      <c r="G34" s="32">
        <v>16</v>
      </c>
      <c r="H34" s="32">
        <f t="shared" si="8"/>
        <v>476</v>
      </c>
      <c r="I34" s="30">
        <f t="shared" si="1"/>
        <v>2.032</v>
      </c>
      <c r="J34" s="8">
        <f t="shared" si="2"/>
        <v>234.25196850393701</v>
      </c>
      <c r="K34" s="8">
        <f t="shared" si="3"/>
        <v>2089.9468700787402</v>
      </c>
      <c r="L34" s="8" t="str">
        <f t="shared" si="4"/>
        <v/>
      </c>
      <c r="M34" s="32">
        <v>49.4</v>
      </c>
      <c r="N34" s="32">
        <v>6.6</v>
      </c>
      <c r="O34" s="32">
        <v>51</v>
      </c>
      <c r="P34" s="32"/>
      <c r="Q34" s="32"/>
      <c r="R34" s="32"/>
      <c r="S34" s="32" t="s">
        <v>1796</v>
      </c>
    </row>
    <row r="35" spans="1:19" ht="15" x14ac:dyDescent="0.35">
      <c r="A35" s="29" t="s">
        <v>1834</v>
      </c>
      <c r="B35" s="29" t="str">
        <f t="shared" si="0"/>
        <v>SC</v>
      </c>
      <c r="C35" s="30">
        <v>1275</v>
      </c>
      <c r="D35" s="30">
        <v>259</v>
      </c>
      <c r="E35" s="30">
        <f t="shared" si="7"/>
        <v>1016</v>
      </c>
      <c r="F35" s="30">
        <v>312</v>
      </c>
      <c r="G35" s="30">
        <v>16</v>
      </c>
      <c r="H35" s="30">
        <f t="shared" si="8"/>
        <v>296</v>
      </c>
      <c r="I35" s="30">
        <f t="shared" si="1"/>
        <v>2.032</v>
      </c>
      <c r="J35" s="8">
        <f t="shared" si="2"/>
        <v>145.66929133858267</v>
      </c>
      <c r="K35" s="8">
        <f t="shared" si="3"/>
        <v>1299.6308267716533</v>
      </c>
      <c r="L35" s="8" t="str">
        <f t="shared" si="4"/>
        <v/>
      </c>
      <c r="M35" s="30">
        <v>46.2</v>
      </c>
      <c r="N35" s="30">
        <v>7.5</v>
      </c>
      <c r="O35" s="30">
        <v>48.7</v>
      </c>
      <c r="P35" s="30"/>
      <c r="Q35" s="30"/>
      <c r="R35" s="30"/>
      <c r="S35" s="34" t="s">
        <v>1796</v>
      </c>
    </row>
    <row r="36" spans="1:19" ht="15" x14ac:dyDescent="0.35">
      <c r="A36" s="31" t="s">
        <v>1835</v>
      </c>
      <c r="B36" s="29" t="str">
        <f t="shared" si="0"/>
        <v>SC</v>
      </c>
      <c r="C36" s="32">
        <v>1742</v>
      </c>
      <c r="D36" s="32">
        <v>259</v>
      </c>
      <c r="E36" s="32">
        <f t="shared" si="7"/>
        <v>1483</v>
      </c>
      <c r="F36" s="32">
        <v>483</v>
      </c>
      <c r="G36" s="32">
        <v>16</v>
      </c>
      <c r="H36" s="32">
        <f t="shared" si="8"/>
        <v>467</v>
      </c>
      <c r="I36" s="30">
        <f t="shared" si="1"/>
        <v>2.032</v>
      </c>
      <c r="J36" s="8">
        <f t="shared" si="2"/>
        <v>229.82283464566927</v>
      </c>
      <c r="K36" s="8">
        <f t="shared" si="3"/>
        <v>2050.4310679133855</v>
      </c>
      <c r="L36" s="8" t="str">
        <f t="shared" si="4"/>
        <v/>
      </c>
      <c r="M36" s="32">
        <v>49.6</v>
      </c>
      <c r="N36" s="32">
        <v>6.6</v>
      </c>
      <c r="O36" s="32">
        <v>50.5</v>
      </c>
      <c r="P36" s="32"/>
      <c r="Q36" s="32"/>
      <c r="R36" s="32"/>
      <c r="S36" s="32"/>
    </row>
    <row r="37" spans="1:19" ht="15" x14ac:dyDescent="0.35">
      <c r="A37" s="33" t="s">
        <v>1836</v>
      </c>
      <c r="B37" s="29" t="str">
        <f t="shared" si="0"/>
        <v>SC</v>
      </c>
      <c r="C37" s="34">
        <v>1499</v>
      </c>
      <c r="D37" s="34">
        <v>259</v>
      </c>
      <c r="E37" s="34">
        <f t="shared" si="7"/>
        <v>1240</v>
      </c>
      <c r="F37" s="34">
        <v>428</v>
      </c>
      <c r="G37" s="34">
        <v>16</v>
      </c>
      <c r="H37" s="34">
        <f t="shared" si="8"/>
        <v>412</v>
      </c>
      <c r="I37" s="30">
        <f t="shared" si="1"/>
        <v>2.032</v>
      </c>
      <c r="J37" s="8">
        <f t="shared" si="2"/>
        <v>202.75590551181102</v>
      </c>
      <c r="K37" s="8">
        <f t="shared" si="3"/>
        <v>1808.9456102362203</v>
      </c>
      <c r="L37" s="8" t="str">
        <f t="shared" si="4"/>
        <v/>
      </c>
      <c r="M37" s="34">
        <v>48.8</v>
      </c>
      <c r="N37" s="34">
        <v>7.1</v>
      </c>
      <c r="O37" s="34">
        <v>49.1</v>
      </c>
      <c r="P37" s="34"/>
      <c r="Q37" s="34"/>
      <c r="R37" s="34"/>
      <c r="S37" s="34" t="s">
        <v>1796</v>
      </c>
    </row>
    <row r="38" spans="1:19" ht="15" x14ac:dyDescent="0.35">
      <c r="A38" s="31" t="s">
        <v>1837</v>
      </c>
      <c r="B38" s="29" t="str">
        <f t="shared" si="0"/>
        <v>SC</v>
      </c>
      <c r="C38" s="32">
        <v>1845</v>
      </c>
      <c r="D38" s="32">
        <v>259</v>
      </c>
      <c r="E38" s="32">
        <f t="shared" si="7"/>
        <v>1586</v>
      </c>
      <c r="F38" s="32">
        <v>473</v>
      </c>
      <c r="G38" s="32">
        <v>16</v>
      </c>
      <c r="H38" s="32">
        <f t="shared" si="8"/>
        <v>457</v>
      </c>
      <c r="I38" s="30">
        <f t="shared" si="1"/>
        <v>2.032</v>
      </c>
      <c r="J38" s="8">
        <f t="shared" si="2"/>
        <v>224.9015748031496</v>
      </c>
      <c r="K38" s="8">
        <f t="shared" si="3"/>
        <v>2006.5246210629921</v>
      </c>
      <c r="L38" s="8" t="str">
        <f t="shared" si="4"/>
        <v/>
      </c>
      <c r="M38" s="32">
        <v>48.7</v>
      </c>
      <c r="N38" s="32">
        <v>5.7</v>
      </c>
      <c r="O38" s="32">
        <v>50.6</v>
      </c>
      <c r="P38" s="32"/>
      <c r="Q38" s="32"/>
      <c r="R38" s="32"/>
      <c r="S38" s="32"/>
    </row>
    <row r="39" spans="1:19" ht="15" x14ac:dyDescent="0.35">
      <c r="A39" s="33" t="s">
        <v>1838</v>
      </c>
      <c r="B39" s="29" t="str">
        <f t="shared" si="0"/>
        <v>SC</v>
      </c>
      <c r="C39" s="34">
        <v>1296</v>
      </c>
      <c r="D39" s="34">
        <v>259</v>
      </c>
      <c r="E39" s="34">
        <f t="shared" si="7"/>
        <v>1037</v>
      </c>
      <c r="F39" s="34">
        <v>343</v>
      </c>
      <c r="G39" s="34">
        <v>16</v>
      </c>
      <c r="H39" s="34">
        <f t="shared" si="8"/>
        <v>327</v>
      </c>
      <c r="I39" s="30">
        <f t="shared" si="1"/>
        <v>2.032</v>
      </c>
      <c r="J39" s="8">
        <f t="shared" si="2"/>
        <v>160.92519685039369</v>
      </c>
      <c r="K39" s="8">
        <f t="shared" si="3"/>
        <v>1435.740812007874</v>
      </c>
      <c r="L39" s="8" t="str">
        <f t="shared" si="4"/>
        <v/>
      </c>
      <c r="M39" s="34">
        <v>48.4</v>
      </c>
      <c r="N39" s="34">
        <v>6.4</v>
      </c>
      <c r="O39" s="34">
        <v>49.8</v>
      </c>
      <c r="P39" s="34"/>
      <c r="Q39" s="34"/>
      <c r="R39" s="34"/>
      <c r="S39" s="34" t="s">
        <v>1796</v>
      </c>
    </row>
    <row r="40" spans="1:19" ht="15" x14ac:dyDescent="0.35">
      <c r="A40" s="31" t="s">
        <v>1839</v>
      </c>
      <c r="B40" s="29" t="str">
        <f t="shared" si="0"/>
        <v>SC</v>
      </c>
      <c r="C40" s="32">
        <v>1606</v>
      </c>
      <c r="D40" s="32">
        <v>259</v>
      </c>
      <c r="E40" s="32">
        <f t="shared" si="7"/>
        <v>1347</v>
      </c>
      <c r="F40" s="32">
        <v>459</v>
      </c>
      <c r="G40" s="32">
        <v>16</v>
      </c>
      <c r="H40" s="32">
        <f t="shared" si="8"/>
        <v>443</v>
      </c>
      <c r="I40" s="30">
        <f t="shared" si="1"/>
        <v>2.032</v>
      </c>
      <c r="J40" s="8">
        <f t="shared" si="2"/>
        <v>218.01181102362204</v>
      </c>
      <c r="K40" s="8">
        <f t="shared" si="3"/>
        <v>1945.0555954724409</v>
      </c>
      <c r="L40" s="8" t="str">
        <f t="shared" si="4"/>
        <v/>
      </c>
      <c r="M40" s="32">
        <v>49.6</v>
      </c>
      <c r="N40" s="32">
        <v>6.5</v>
      </c>
      <c r="O40" s="32">
        <v>49.7</v>
      </c>
      <c r="P40" s="32"/>
      <c r="Q40" s="32"/>
      <c r="R40" s="32"/>
      <c r="S40" s="32"/>
    </row>
    <row r="41" spans="1:19" ht="15" x14ac:dyDescent="0.35">
      <c r="A41" s="29" t="s">
        <v>1840</v>
      </c>
      <c r="B41" s="29" t="str">
        <f t="shared" si="0"/>
        <v>SC</v>
      </c>
      <c r="C41" s="30">
        <v>1811</v>
      </c>
      <c r="D41" s="30">
        <v>259</v>
      </c>
      <c r="E41" s="30">
        <f t="shared" si="7"/>
        <v>1552</v>
      </c>
      <c r="F41" s="30">
        <v>593</v>
      </c>
      <c r="G41" s="30">
        <v>16</v>
      </c>
      <c r="H41" s="30">
        <f t="shared" si="8"/>
        <v>577</v>
      </c>
      <c r="I41" s="30">
        <f t="shared" si="1"/>
        <v>2.032</v>
      </c>
      <c r="J41" s="8">
        <f t="shared" si="2"/>
        <v>283.95669291338584</v>
      </c>
      <c r="K41" s="8">
        <f t="shared" si="3"/>
        <v>2533.4019832677163</v>
      </c>
      <c r="L41" s="8" t="str">
        <f t="shared" si="4"/>
        <v/>
      </c>
      <c r="M41" s="30">
        <v>49.5</v>
      </c>
      <c r="N41" s="30">
        <v>6.6</v>
      </c>
      <c r="O41" s="30">
        <v>50.4</v>
      </c>
      <c r="P41" s="30"/>
      <c r="Q41" s="30"/>
      <c r="R41" s="30"/>
      <c r="S41" s="34" t="s">
        <v>1796</v>
      </c>
    </row>
    <row r="42" spans="1:19" ht="15" x14ac:dyDescent="0.35">
      <c r="A42" s="31" t="s">
        <v>1841</v>
      </c>
      <c r="B42" s="29" t="str">
        <f t="shared" si="0"/>
        <v>SC</v>
      </c>
      <c r="C42" s="32">
        <v>1631</v>
      </c>
      <c r="D42" s="32">
        <v>259</v>
      </c>
      <c r="E42" s="32">
        <f t="shared" si="7"/>
        <v>1372</v>
      </c>
      <c r="F42" s="32">
        <v>492</v>
      </c>
      <c r="G42" s="32">
        <v>16</v>
      </c>
      <c r="H42" s="32">
        <f t="shared" si="8"/>
        <v>476</v>
      </c>
      <c r="I42" s="30">
        <f t="shared" si="1"/>
        <v>2.032</v>
      </c>
      <c r="J42" s="8">
        <f t="shared" si="2"/>
        <v>234.25196850393701</v>
      </c>
      <c r="K42" s="8">
        <f t="shared" si="3"/>
        <v>2089.9468700787402</v>
      </c>
      <c r="L42" s="8" t="str">
        <f t="shared" si="4"/>
        <v/>
      </c>
      <c r="M42" s="32">
        <v>49.6</v>
      </c>
      <c r="N42" s="32">
        <v>6.1</v>
      </c>
      <c r="O42" s="32">
        <v>49.7</v>
      </c>
      <c r="P42" s="32"/>
      <c r="Q42" s="32"/>
      <c r="R42" s="32"/>
      <c r="S42" s="32" t="s">
        <v>1796</v>
      </c>
    </row>
    <row r="43" spans="1:19" ht="15" x14ac:dyDescent="0.35">
      <c r="A43" s="33" t="s">
        <v>1842</v>
      </c>
      <c r="B43" s="29" t="str">
        <f t="shared" si="0"/>
        <v>SC</v>
      </c>
      <c r="C43" s="34">
        <v>1843</v>
      </c>
      <c r="D43" s="34">
        <v>259</v>
      </c>
      <c r="E43" s="34">
        <f t="shared" si="7"/>
        <v>1584</v>
      </c>
      <c r="F43" s="34">
        <v>482</v>
      </c>
      <c r="G43" s="34">
        <v>16</v>
      </c>
      <c r="H43" s="34">
        <f t="shared" si="8"/>
        <v>466</v>
      </c>
      <c r="I43" s="30">
        <f t="shared" si="1"/>
        <v>2.032</v>
      </c>
      <c r="J43" s="8">
        <f t="shared" si="2"/>
        <v>229.33070866141733</v>
      </c>
      <c r="K43" s="8">
        <f t="shared" si="3"/>
        <v>2046.0404232283465</v>
      </c>
      <c r="L43" s="8" t="str">
        <f t="shared" si="4"/>
        <v/>
      </c>
      <c r="M43" s="34">
        <v>47.5</v>
      </c>
      <c r="N43" s="34">
        <v>6.9</v>
      </c>
      <c r="O43" s="34">
        <v>49.5</v>
      </c>
      <c r="P43" s="34"/>
      <c r="Q43" s="34" t="s">
        <v>1808</v>
      </c>
      <c r="R43" s="34"/>
      <c r="S43" s="34"/>
    </row>
    <row r="44" spans="1:19" ht="15" x14ac:dyDescent="0.35">
      <c r="A44" s="31" t="s">
        <v>1843</v>
      </c>
      <c r="B44" s="29" t="str">
        <f t="shared" si="0"/>
        <v>SC</v>
      </c>
      <c r="C44" s="32">
        <v>1685</v>
      </c>
      <c r="D44" s="32">
        <v>259</v>
      </c>
      <c r="E44" s="32">
        <f t="shared" si="7"/>
        <v>1426</v>
      </c>
      <c r="F44" s="32">
        <v>473</v>
      </c>
      <c r="G44" s="32">
        <v>16</v>
      </c>
      <c r="H44" s="32">
        <f t="shared" si="8"/>
        <v>457</v>
      </c>
      <c r="I44" s="30">
        <f t="shared" si="1"/>
        <v>2.032</v>
      </c>
      <c r="J44" s="8">
        <f t="shared" si="2"/>
        <v>224.9015748031496</v>
      </c>
      <c r="K44" s="8">
        <f t="shared" si="3"/>
        <v>2006.5246210629921</v>
      </c>
      <c r="L44" s="8" t="str">
        <f t="shared" si="4"/>
        <v/>
      </c>
      <c r="M44" s="32">
        <v>49.2</v>
      </c>
      <c r="N44" s="32">
        <v>5.7</v>
      </c>
      <c r="O44" s="32">
        <v>49.4</v>
      </c>
      <c r="P44" s="32"/>
      <c r="Q44" s="32"/>
      <c r="R44" s="32"/>
      <c r="S44" s="32" t="s">
        <v>1796</v>
      </c>
    </row>
    <row r="45" spans="1:19" ht="15" x14ac:dyDescent="0.35">
      <c r="A45" s="33" t="s">
        <v>1844</v>
      </c>
      <c r="B45" s="29" t="str">
        <f t="shared" si="0"/>
        <v>SC</v>
      </c>
      <c r="C45" s="34">
        <v>1795</v>
      </c>
      <c r="D45" s="34">
        <v>259</v>
      </c>
      <c r="E45" s="34">
        <f t="shared" si="7"/>
        <v>1536</v>
      </c>
      <c r="F45" s="34">
        <v>486</v>
      </c>
      <c r="G45" s="34">
        <v>16</v>
      </c>
      <c r="H45" s="34">
        <f t="shared" si="8"/>
        <v>470</v>
      </c>
      <c r="I45" s="30">
        <f t="shared" si="1"/>
        <v>2.032</v>
      </c>
      <c r="J45" s="8">
        <f t="shared" si="2"/>
        <v>231.29921259842519</v>
      </c>
      <c r="K45" s="8">
        <f t="shared" si="3"/>
        <v>2063.6030019685036</v>
      </c>
      <c r="L45" s="8" t="str">
        <f t="shared" si="4"/>
        <v/>
      </c>
      <c r="M45" s="34">
        <v>49</v>
      </c>
      <c r="N45" s="34">
        <v>6.3</v>
      </c>
      <c r="O45" s="34">
        <v>51.8</v>
      </c>
      <c r="P45" s="34"/>
      <c r="Q45" s="34"/>
      <c r="R45" s="34"/>
      <c r="S45" s="34" t="s">
        <v>1796</v>
      </c>
    </row>
    <row r="46" spans="1:19" ht="15" x14ac:dyDescent="0.35">
      <c r="A46" s="31" t="s">
        <v>1845</v>
      </c>
      <c r="B46" s="29" t="str">
        <f t="shared" si="0"/>
        <v>SC</v>
      </c>
      <c r="C46" s="32">
        <v>1248</v>
      </c>
      <c r="D46" s="32">
        <v>259</v>
      </c>
      <c r="E46" s="32">
        <f t="shared" si="7"/>
        <v>989</v>
      </c>
      <c r="F46" s="32">
        <v>375</v>
      </c>
      <c r="G46" s="32">
        <v>16</v>
      </c>
      <c r="H46" s="32">
        <f t="shared" si="8"/>
        <v>359</v>
      </c>
      <c r="I46" s="30">
        <f t="shared" si="1"/>
        <v>2.032</v>
      </c>
      <c r="J46" s="8">
        <f t="shared" si="2"/>
        <v>176.67322834645668</v>
      </c>
      <c r="K46" s="8">
        <f t="shared" si="3"/>
        <v>1576.2414419291338</v>
      </c>
      <c r="L46" s="8" t="str">
        <f t="shared" si="4"/>
        <v/>
      </c>
      <c r="M46" s="32">
        <v>44.7</v>
      </c>
      <c r="N46" s="32">
        <v>7.6</v>
      </c>
      <c r="O46" s="32">
        <v>50.1</v>
      </c>
      <c r="P46" s="32"/>
      <c r="Q46" s="32"/>
      <c r="R46" s="32"/>
      <c r="S46" s="32" t="s">
        <v>1796</v>
      </c>
    </row>
    <row r="47" spans="1:19" ht="15" x14ac:dyDescent="0.35">
      <c r="A47" s="29" t="s">
        <v>1846</v>
      </c>
      <c r="B47" s="29" t="str">
        <f t="shared" si="0"/>
        <v>SC</v>
      </c>
      <c r="C47" s="30">
        <v>1320</v>
      </c>
      <c r="D47" s="30">
        <v>259</v>
      </c>
      <c r="E47" s="30">
        <f t="shared" si="7"/>
        <v>1061</v>
      </c>
      <c r="F47" s="30">
        <v>356</v>
      </c>
      <c r="G47" s="30">
        <v>16</v>
      </c>
      <c r="H47" s="30">
        <f t="shared" si="8"/>
        <v>340</v>
      </c>
      <c r="I47" s="30">
        <f t="shared" si="1"/>
        <v>2.032</v>
      </c>
      <c r="J47" s="8">
        <f t="shared" si="2"/>
        <v>167.3228346456693</v>
      </c>
      <c r="K47" s="8">
        <f t="shared" si="3"/>
        <v>1492.8191929133859</v>
      </c>
      <c r="L47" s="8" t="str">
        <f t="shared" si="4"/>
        <v/>
      </c>
      <c r="M47" s="30">
        <v>48.9</v>
      </c>
      <c r="N47" s="30">
        <v>6.7</v>
      </c>
      <c r="O47" s="30">
        <v>51.1</v>
      </c>
      <c r="P47" s="30"/>
      <c r="Q47" s="30"/>
      <c r="R47" s="30"/>
      <c r="S47" s="34" t="s">
        <v>1796</v>
      </c>
    </row>
    <row r="48" spans="1:19" ht="15" x14ac:dyDescent="0.35">
      <c r="A48" s="31" t="s">
        <v>1847</v>
      </c>
      <c r="B48" s="29" t="str">
        <f t="shared" si="0"/>
        <v>SC</v>
      </c>
      <c r="C48" s="32">
        <v>1250</v>
      </c>
      <c r="D48" s="32">
        <v>259</v>
      </c>
      <c r="E48" s="32">
        <f t="shared" si="7"/>
        <v>991</v>
      </c>
      <c r="F48" s="32">
        <v>323</v>
      </c>
      <c r="G48" s="32">
        <v>16</v>
      </c>
      <c r="H48" s="32">
        <f t="shared" si="8"/>
        <v>307</v>
      </c>
      <c r="I48" s="30">
        <f t="shared" si="1"/>
        <v>2.032</v>
      </c>
      <c r="J48" s="8">
        <f t="shared" si="2"/>
        <v>151.08267716535434</v>
      </c>
      <c r="K48" s="8">
        <f t="shared" si="3"/>
        <v>1347.9279183070867</v>
      </c>
      <c r="L48" s="8" t="str">
        <f t="shared" si="4"/>
        <v/>
      </c>
      <c r="M48" s="32">
        <v>44.4</v>
      </c>
      <c r="N48" s="32">
        <v>6.8</v>
      </c>
      <c r="O48" s="32">
        <v>49.4</v>
      </c>
      <c r="P48" s="32"/>
      <c r="Q48" s="32"/>
      <c r="R48" s="32"/>
      <c r="S48" s="32" t="s">
        <v>1796</v>
      </c>
    </row>
    <row r="49" spans="1:19" ht="15" x14ac:dyDescent="0.35">
      <c r="A49" s="33" t="s">
        <v>1848</v>
      </c>
      <c r="B49" s="29" t="str">
        <f t="shared" si="0"/>
        <v>SC</v>
      </c>
      <c r="C49" s="34">
        <v>1543</v>
      </c>
      <c r="D49" s="34">
        <v>259</v>
      </c>
      <c r="E49" s="34">
        <f t="shared" si="7"/>
        <v>1284</v>
      </c>
      <c r="F49" s="34">
        <v>391</v>
      </c>
      <c r="G49" s="34">
        <v>16</v>
      </c>
      <c r="H49" s="34">
        <f t="shared" si="8"/>
        <v>375</v>
      </c>
      <c r="I49" s="30">
        <f t="shared" si="1"/>
        <v>2.032</v>
      </c>
      <c r="J49" s="8">
        <f t="shared" si="2"/>
        <v>184.54724409448818</v>
      </c>
      <c r="K49" s="8">
        <f t="shared" si="3"/>
        <v>1646.4917568897636</v>
      </c>
      <c r="L49" s="8" t="str">
        <f t="shared" si="4"/>
        <v/>
      </c>
      <c r="M49" s="34">
        <v>44.8</v>
      </c>
      <c r="N49" s="34">
        <v>7.2</v>
      </c>
      <c r="O49" s="34">
        <v>49.6</v>
      </c>
      <c r="P49" s="34"/>
      <c r="Q49" s="34"/>
      <c r="R49" s="34"/>
      <c r="S49" s="34" t="s">
        <v>1796</v>
      </c>
    </row>
    <row r="50" spans="1:19" ht="15" x14ac:dyDescent="0.35">
      <c r="A50" s="31" t="s">
        <v>1849</v>
      </c>
      <c r="B50" s="29" t="str">
        <f t="shared" si="0"/>
        <v>SC</v>
      </c>
      <c r="C50" s="32">
        <v>1577</v>
      </c>
      <c r="D50" s="32">
        <v>259</v>
      </c>
      <c r="E50" s="32">
        <f t="shared" si="7"/>
        <v>1318</v>
      </c>
      <c r="F50" s="32">
        <v>374</v>
      </c>
      <c r="G50" s="32">
        <v>16</v>
      </c>
      <c r="H50" s="32">
        <f t="shared" si="8"/>
        <v>358</v>
      </c>
      <c r="I50" s="30">
        <f t="shared" si="1"/>
        <v>2.032</v>
      </c>
      <c r="J50" s="8">
        <f t="shared" si="2"/>
        <v>176.18110236220471</v>
      </c>
      <c r="K50" s="8">
        <f t="shared" si="3"/>
        <v>1571.8507972440943</v>
      </c>
      <c r="L50" s="8" t="str">
        <f t="shared" si="4"/>
        <v/>
      </c>
      <c r="M50" s="32">
        <v>45.5</v>
      </c>
      <c r="N50" s="32">
        <v>6.5</v>
      </c>
      <c r="O50" s="32">
        <v>48.4</v>
      </c>
      <c r="P50" s="32"/>
      <c r="Q50" s="32"/>
      <c r="R50" s="32"/>
      <c r="S50" s="32"/>
    </row>
    <row r="51" spans="1:19" ht="15" x14ac:dyDescent="0.35">
      <c r="A51" s="33" t="s">
        <v>1850</v>
      </c>
      <c r="B51" s="29" t="str">
        <f t="shared" si="0"/>
        <v>SC</v>
      </c>
      <c r="C51" s="34">
        <v>1512</v>
      </c>
      <c r="D51" s="34">
        <v>259</v>
      </c>
      <c r="E51" s="34">
        <f t="shared" si="7"/>
        <v>1253</v>
      </c>
      <c r="F51" s="34">
        <v>358</v>
      </c>
      <c r="G51" s="34">
        <v>16</v>
      </c>
      <c r="H51" s="34">
        <f t="shared" si="8"/>
        <v>342</v>
      </c>
      <c r="I51" s="30">
        <f t="shared" si="1"/>
        <v>2.032</v>
      </c>
      <c r="J51" s="8">
        <f t="shared" si="2"/>
        <v>168.30708661417322</v>
      </c>
      <c r="K51" s="8">
        <f t="shared" si="3"/>
        <v>1501.6004822834643</v>
      </c>
      <c r="L51" s="8" t="str">
        <f t="shared" si="4"/>
        <v/>
      </c>
      <c r="M51" s="34">
        <v>43.4</v>
      </c>
      <c r="N51" s="34">
        <v>7.4</v>
      </c>
      <c r="O51" s="34">
        <v>48.4</v>
      </c>
      <c r="P51" s="34"/>
      <c r="Q51" s="34"/>
      <c r="R51" s="34"/>
      <c r="S51" s="34" t="s">
        <v>1796</v>
      </c>
    </row>
    <row r="52" spans="1:19" ht="15" x14ac:dyDescent="0.35">
      <c r="A52" s="31" t="s">
        <v>1851</v>
      </c>
      <c r="B52" s="29" t="str">
        <f t="shared" si="0"/>
        <v>SC</v>
      </c>
      <c r="C52" s="32">
        <v>1251</v>
      </c>
      <c r="D52" s="32">
        <v>259</v>
      </c>
      <c r="E52" s="32">
        <f t="shared" si="7"/>
        <v>992</v>
      </c>
      <c r="F52" s="32">
        <v>359</v>
      </c>
      <c r="G52" s="32">
        <v>16</v>
      </c>
      <c r="H52" s="32">
        <f t="shared" si="8"/>
        <v>343</v>
      </c>
      <c r="I52" s="30">
        <f t="shared" si="1"/>
        <v>2.032</v>
      </c>
      <c r="J52" s="8">
        <f t="shared" si="2"/>
        <v>168.79921259842519</v>
      </c>
      <c r="K52" s="8">
        <f t="shared" si="3"/>
        <v>1505.9911269685037</v>
      </c>
      <c r="L52" s="8" t="str">
        <f t="shared" si="4"/>
        <v/>
      </c>
      <c r="M52" s="32">
        <v>48.1</v>
      </c>
      <c r="N52" s="32">
        <v>6.1</v>
      </c>
      <c r="O52" s="32">
        <v>46.2</v>
      </c>
      <c r="P52" s="32"/>
      <c r="Q52" s="32"/>
      <c r="R52" s="32"/>
      <c r="S52" s="32" t="s">
        <v>1796</v>
      </c>
    </row>
    <row r="53" spans="1:19" ht="15" x14ac:dyDescent="0.35">
      <c r="A53" s="29" t="s">
        <v>1852</v>
      </c>
      <c r="B53" s="29" t="str">
        <f t="shared" si="0"/>
        <v>SC</v>
      </c>
      <c r="C53" s="30">
        <v>1531</v>
      </c>
      <c r="D53" s="30">
        <v>259</v>
      </c>
      <c r="E53" s="30">
        <f t="shared" si="7"/>
        <v>1272</v>
      </c>
      <c r="F53" s="30">
        <v>359</v>
      </c>
      <c r="G53" s="30">
        <v>16</v>
      </c>
      <c r="H53" s="30">
        <f t="shared" si="8"/>
        <v>343</v>
      </c>
      <c r="I53" s="30">
        <f t="shared" si="1"/>
        <v>2.032</v>
      </c>
      <c r="J53" s="8">
        <f t="shared" si="2"/>
        <v>168.79921259842519</v>
      </c>
      <c r="K53" s="8">
        <f t="shared" si="3"/>
        <v>1505.9911269685037</v>
      </c>
      <c r="L53" s="8" t="str">
        <f t="shared" si="4"/>
        <v/>
      </c>
      <c r="M53" s="30">
        <v>48.3</v>
      </c>
      <c r="N53" s="30">
        <v>5.7</v>
      </c>
      <c r="O53" s="30">
        <v>49.3</v>
      </c>
      <c r="P53" s="30"/>
      <c r="Q53" s="30"/>
      <c r="R53" s="30"/>
      <c r="S53" s="34"/>
    </row>
    <row r="54" spans="1:19" ht="15" x14ac:dyDescent="0.35">
      <c r="A54" s="31" t="s">
        <v>1853</v>
      </c>
      <c r="B54" s="29" t="str">
        <f t="shared" si="0"/>
        <v>SC</v>
      </c>
      <c r="C54" s="32">
        <v>1107</v>
      </c>
      <c r="D54" s="32">
        <v>259</v>
      </c>
      <c r="E54" s="32">
        <f t="shared" si="7"/>
        <v>848</v>
      </c>
      <c r="F54" s="32">
        <v>339</v>
      </c>
      <c r="G54" s="32">
        <v>16</v>
      </c>
      <c r="H54" s="32">
        <f t="shared" si="8"/>
        <v>323</v>
      </c>
      <c r="I54" s="30">
        <f t="shared" si="1"/>
        <v>2.032</v>
      </c>
      <c r="J54" s="8">
        <f t="shared" si="2"/>
        <v>158.95669291338584</v>
      </c>
      <c r="K54" s="8">
        <f t="shared" si="3"/>
        <v>1418.1782332677167</v>
      </c>
      <c r="L54" s="8" t="str">
        <f t="shared" si="4"/>
        <v/>
      </c>
      <c r="M54" s="32">
        <v>48.7</v>
      </c>
      <c r="N54" s="32">
        <v>6.3</v>
      </c>
      <c r="O54" s="32">
        <v>47.8</v>
      </c>
      <c r="P54" s="32"/>
      <c r="Q54" s="32"/>
      <c r="R54" s="32"/>
      <c r="S54" s="32" t="s">
        <v>1796</v>
      </c>
    </row>
    <row r="55" spans="1:19" ht="15" x14ac:dyDescent="0.35">
      <c r="A55" s="33" t="s">
        <v>1854</v>
      </c>
      <c r="B55" s="29" t="str">
        <f t="shared" si="0"/>
        <v>SC</v>
      </c>
      <c r="C55" s="34">
        <v>1331</v>
      </c>
      <c r="D55" s="34">
        <v>259</v>
      </c>
      <c r="E55" s="34">
        <f t="shared" si="7"/>
        <v>1072</v>
      </c>
      <c r="F55" s="34">
        <v>397</v>
      </c>
      <c r="G55" s="34">
        <v>16</v>
      </c>
      <c r="H55" s="34">
        <f t="shared" si="8"/>
        <v>381</v>
      </c>
      <c r="I55" s="30">
        <f t="shared" si="1"/>
        <v>2.032</v>
      </c>
      <c r="J55" s="8">
        <f t="shared" si="2"/>
        <v>187.5</v>
      </c>
      <c r="K55" s="8">
        <f t="shared" si="3"/>
        <v>1672.8356249999999</v>
      </c>
      <c r="L55" s="8" t="str">
        <f t="shared" si="4"/>
        <v/>
      </c>
      <c r="M55" s="34">
        <v>48.2</v>
      </c>
      <c r="N55" s="34">
        <v>5.8</v>
      </c>
      <c r="O55" s="34">
        <v>48.3</v>
      </c>
      <c r="P55" s="34"/>
      <c r="Q55" s="34"/>
      <c r="R55" s="34"/>
      <c r="S55" s="34" t="s">
        <v>1796</v>
      </c>
    </row>
    <row r="56" spans="1:19" ht="15" x14ac:dyDescent="0.35">
      <c r="A56" s="31" t="s">
        <v>1855</v>
      </c>
      <c r="B56" s="29" t="str">
        <f t="shared" si="0"/>
        <v>SC</v>
      </c>
      <c r="C56" s="32">
        <v>1287</v>
      </c>
      <c r="D56" s="32">
        <v>259</v>
      </c>
      <c r="E56" s="32">
        <f t="shared" si="7"/>
        <v>1028</v>
      </c>
      <c r="F56" s="32">
        <v>384</v>
      </c>
      <c r="G56" s="32">
        <v>16</v>
      </c>
      <c r="H56" s="32">
        <f t="shared" si="8"/>
        <v>368</v>
      </c>
      <c r="I56" s="30">
        <f t="shared" si="1"/>
        <v>2.032</v>
      </c>
      <c r="J56" s="8">
        <f t="shared" si="2"/>
        <v>181.10236220472441</v>
      </c>
      <c r="K56" s="8">
        <f t="shared" si="3"/>
        <v>1615.7572440944882</v>
      </c>
      <c r="L56" s="8" t="str">
        <f t="shared" si="4"/>
        <v/>
      </c>
      <c r="M56" s="32">
        <v>47.8</v>
      </c>
      <c r="N56" s="32">
        <v>7.4</v>
      </c>
      <c r="O56" s="32">
        <v>48.4</v>
      </c>
      <c r="P56" s="32"/>
      <c r="Q56" s="32"/>
      <c r="R56" s="32"/>
      <c r="S56" s="32" t="s">
        <v>1796</v>
      </c>
    </row>
    <row r="57" spans="1:19" ht="15" x14ac:dyDescent="0.35">
      <c r="A57" s="33" t="s">
        <v>1856</v>
      </c>
      <c r="B57" s="29" t="str">
        <f t="shared" si="0"/>
        <v>SC</v>
      </c>
      <c r="C57" s="34">
        <v>1579</v>
      </c>
      <c r="D57" s="34">
        <v>259</v>
      </c>
      <c r="E57" s="34">
        <f t="shared" si="7"/>
        <v>1320</v>
      </c>
      <c r="F57" s="34">
        <v>465</v>
      </c>
      <c r="G57" s="34">
        <v>16</v>
      </c>
      <c r="H57" s="34">
        <f t="shared" si="8"/>
        <v>449</v>
      </c>
      <c r="I57" s="30">
        <f t="shared" si="1"/>
        <v>2.032</v>
      </c>
      <c r="J57" s="8">
        <f t="shared" si="2"/>
        <v>220.96456692913387</v>
      </c>
      <c r="K57" s="8">
        <f t="shared" si="3"/>
        <v>1971.3994635826771</v>
      </c>
      <c r="L57" s="8" t="str">
        <f t="shared" si="4"/>
        <v/>
      </c>
      <c r="M57" s="34">
        <v>47.9</v>
      </c>
      <c r="N57" s="34">
        <v>5.9</v>
      </c>
      <c r="O57" s="34">
        <v>48.2</v>
      </c>
      <c r="P57" s="34"/>
      <c r="Q57" s="34"/>
      <c r="R57" s="34"/>
      <c r="S57" s="34" t="s">
        <v>1796</v>
      </c>
    </row>
    <row r="58" spans="1:19" ht="15" x14ac:dyDescent="0.35">
      <c r="A58" s="31" t="s">
        <v>1857</v>
      </c>
      <c r="B58" s="29" t="str">
        <f t="shared" si="0"/>
        <v>SC</v>
      </c>
      <c r="C58" s="32">
        <v>1147</v>
      </c>
      <c r="D58" s="32">
        <v>259</v>
      </c>
      <c r="E58" s="32">
        <f t="shared" si="7"/>
        <v>888</v>
      </c>
      <c r="F58" s="32">
        <v>371</v>
      </c>
      <c r="G58" s="32">
        <v>16</v>
      </c>
      <c r="H58" s="32">
        <f t="shared" si="8"/>
        <v>355</v>
      </c>
      <c r="I58" s="30">
        <f t="shared" si="1"/>
        <v>2.032</v>
      </c>
      <c r="J58" s="8">
        <f t="shared" si="2"/>
        <v>174.70472440944883</v>
      </c>
      <c r="K58" s="8">
        <f t="shared" si="3"/>
        <v>1558.6788631889765</v>
      </c>
      <c r="L58" s="8" t="str">
        <f t="shared" si="4"/>
        <v/>
      </c>
      <c r="M58" s="32">
        <v>49.2</v>
      </c>
      <c r="N58" s="32">
        <v>7.3</v>
      </c>
      <c r="O58" s="32">
        <v>50.4</v>
      </c>
      <c r="P58" s="32"/>
      <c r="Q58" s="32"/>
      <c r="R58" s="32"/>
      <c r="S58" s="32" t="s">
        <v>1796</v>
      </c>
    </row>
    <row r="59" spans="1:19" ht="15" x14ac:dyDescent="0.35">
      <c r="A59" s="29" t="s">
        <v>1858</v>
      </c>
      <c r="B59" s="29" t="str">
        <f t="shared" si="0"/>
        <v>SC</v>
      </c>
      <c r="C59" s="30">
        <v>1482</v>
      </c>
      <c r="D59" s="30">
        <v>259</v>
      </c>
      <c r="E59" s="30">
        <f t="shared" si="7"/>
        <v>1223</v>
      </c>
      <c r="F59" s="30">
        <v>411</v>
      </c>
      <c r="G59" s="30">
        <v>16</v>
      </c>
      <c r="H59" s="30">
        <f t="shared" si="8"/>
        <v>395</v>
      </c>
      <c r="I59" s="30">
        <f t="shared" si="1"/>
        <v>2.032</v>
      </c>
      <c r="J59" s="8">
        <f t="shared" si="2"/>
        <v>194.38976377952756</v>
      </c>
      <c r="K59" s="8">
        <f t="shared" si="3"/>
        <v>1734.3046505905511</v>
      </c>
      <c r="L59" s="8" t="str">
        <f t="shared" si="4"/>
        <v/>
      </c>
      <c r="M59" s="30">
        <v>48.8</v>
      </c>
      <c r="N59" s="30">
        <v>6</v>
      </c>
      <c r="O59" s="30">
        <v>47.9</v>
      </c>
      <c r="P59" s="30"/>
      <c r="Q59" s="30"/>
      <c r="R59" s="30"/>
      <c r="S59" s="34"/>
    </row>
    <row r="60" spans="1:19" ht="15" x14ac:dyDescent="0.35">
      <c r="A60" s="31" t="s">
        <v>1859</v>
      </c>
      <c r="B60" s="29" t="str">
        <f t="shared" si="0"/>
        <v>SC</v>
      </c>
      <c r="C60" s="32">
        <v>1511</v>
      </c>
      <c r="D60" s="32">
        <v>259</v>
      </c>
      <c r="E60" s="32">
        <f t="shared" si="7"/>
        <v>1252</v>
      </c>
      <c r="F60" s="32">
        <v>484</v>
      </c>
      <c r="G60" s="32">
        <v>16</v>
      </c>
      <c r="H60" s="32">
        <f t="shared" si="8"/>
        <v>468</v>
      </c>
      <c r="I60" s="30">
        <f t="shared" si="1"/>
        <v>2.032</v>
      </c>
      <c r="J60" s="8">
        <f t="shared" si="2"/>
        <v>230.31496062992125</v>
      </c>
      <c r="K60" s="8">
        <f t="shared" si="3"/>
        <v>2054.8217125984252</v>
      </c>
      <c r="L60" s="8" t="str">
        <f t="shared" si="4"/>
        <v/>
      </c>
      <c r="M60" s="32">
        <v>48.9</v>
      </c>
      <c r="N60" s="32">
        <v>5.4</v>
      </c>
      <c r="O60" s="32">
        <v>50</v>
      </c>
      <c r="P60" s="32"/>
      <c r="Q60" s="32"/>
      <c r="R60" s="32"/>
      <c r="S60" s="32" t="s">
        <v>1796</v>
      </c>
    </row>
    <row r="61" spans="1:19" ht="15" x14ac:dyDescent="0.35">
      <c r="A61" s="33" t="s">
        <v>1860</v>
      </c>
      <c r="B61" s="29" t="str">
        <f t="shared" si="0"/>
        <v>SC</v>
      </c>
      <c r="C61" s="34">
        <v>1872</v>
      </c>
      <c r="D61" s="34">
        <v>259</v>
      </c>
      <c r="E61" s="34">
        <f t="shared" si="7"/>
        <v>1613</v>
      </c>
      <c r="F61" s="34">
        <v>553</v>
      </c>
      <c r="G61" s="34">
        <v>16</v>
      </c>
      <c r="H61" s="34">
        <f t="shared" si="8"/>
        <v>537</v>
      </c>
      <c r="I61" s="30">
        <f t="shared" si="1"/>
        <v>2.032</v>
      </c>
      <c r="J61" s="8">
        <f t="shared" si="2"/>
        <v>264.27165354330708</v>
      </c>
      <c r="K61" s="8">
        <f t="shared" si="3"/>
        <v>2357.7761958661417</v>
      </c>
      <c r="L61" s="8" t="str">
        <f t="shared" si="4"/>
        <v/>
      </c>
      <c r="M61" s="34">
        <v>48.2</v>
      </c>
      <c r="N61" s="34">
        <v>6.1</v>
      </c>
      <c r="O61" s="34">
        <v>48.5</v>
      </c>
      <c r="P61" s="34"/>
      <c r="Q61" s="34"/>
      <c r="R61" s="34"/>
      <c r="S61" s="34"/>
    </row>
    <row r="62" spans="1:19" ht="15" x14ac:dyDescent="0.35">
      <c r="A62" s="31" t="s">
        <v>1861</v>
      </c>
      <c r="B62" s="29" t="str">
        <f t="shared" si="0"/>
        <v>SC</v>
      </c>
      <c r="C62" s="32">
        <v>1659</v>
      </c>
      <c r="D62" s="32">
        <v>259</v>
      </c>
      <c r="E62" s="32">
        <f t="shared" si="7"/>
        <v>1400</v>
      </c>
      <c r="F62" s="32">
        <v>438</v>
      </c>
      <c r="G62" s="32">
        <v>16</v>
      </c>
      <c r="H62" s="32">
        <f t="shared" si="8"/>
        <v>422</v>
      </c>
      <c r="I62" s="30">
        <f t="shared" si="1"/>
        <v>2.032</v>
      </c>
      <c r="J62" s="8">
        <f t="shared" si="2"/>
        <v>207.6771653543307</v>
      </c>
      <c r="K62" s="8">
        <f t="shared" si="3"/>
        <v>1852.852057086614</v>
      </c>
      <c r="L62" s="8" t="str">
        <f t="shared" si="4"/>
        <v/>
      </c>
      <c r="M62" s="32">
        <v>48.7</v>
      </c>
      <c r="N62" s="32">
        <v>6.6</v>
      </c>
      <c r="O62" s="32">
        <v>48.4</v>
      </c>
      <c r="P62" s="32"/>
      <c r="Q62" s="32"/>
      <c r="R62" s="32"/>
      <c r="S62" s="32"/>
    </row>
    <row r="63" spans="1:19" ht="15" x14ac:dyDescent="0.35">
      <c r="A63" s="33" t="s">
        <v>1862</v>
      </c>
      <c r="B63" s="29" t="str">
        <f t="shared" si="0"/>
        <v>SC</v>
      </c>
      <c r="C63" s="34">
        <v>1521</v>
      </c>
      <c r="D63" s="34">
        <v>259</v>
      </c>
      <c r="E63" s="34">
        <f t="shared" si="7"/>
        <v>1262</v>
      </c>
      <c r="F63" s="34">
        <v>435</v>
      </c>
      <c r="G63" s="34">
        <v>16</v>
      </c>
      <c r="H63" s="34">
        <f t="shared" si="8"/>
        <v>419</v>
      </c>
      <c r="I63" s="30">
        <f t="shared" si="1"/>
        <v>2.032</v>
      </c>
      <c r="J63" s="8">
        <f t="shared" si="2"/>
        <v>206.20078740157481</v>
      </c>
      <c r="K63" s="8">
        <f t="shared" si="3"/>
        <v>1839.6801230314961</v>
      </c>
      <c r="L63" s="8" t="str">
        <f t="shared" si="4"/>
        <v/>
      </c>
      <c r="M63" s="34">
        <v>43.5</v>
      </c>
      <c r="N63" s="34">
        <v>7</v>
      </c>
      <c r="O63" s="34">
        <v>47.5</v>
      </c>
      <c r="P63" s="34"/>
      <c r="Q63" s="34"/>
      <c r="R63" s="34"/>
      <c r="S63" s="34" t="s">
        <v>1796</v>
      </c>
    </row>
    <row r="64" spans="1:19" ht="15" x14ac:dyDescent="0.35">
      <c r="A64" s="31" t="s">
        <v>1863</v>
      </c>
      <c r="B64" s="29" t="str">
        <f t="shared" si="0"/>
        <v>SC</v>
      </c>
      <c r="C64" s="32">
        <v>1827</v>
      </c>
      <c r="D64" s="32">
        <v>259</v>
      </c>
      <c r="E64" s="32">
        <f t="shared" si="7"/>
        <v>1568</v>
      </c>
      <c r="F64" s="32">
        <v>605</v>
      </c>
      <c r="G64" s="32">
        <v>16</v>
      </c>
      <c r="H64" s="32">
        <f t="shared" si="8"/>
        <v>589</v>
      </c>
      <c r="I64" s="30">
        <f t="shared" si="1"/>
        <v>2.032</v>
      </c>
      <c r="J64" s="8">
        <f t="shared" si="2"/>
        <v>289.86220472440942</v>
      </c>
      <c r="K64" s="8">
        <f t="shared" si="3"/>
        <v>2586.0897194881886</v>
      </c>
      <c r="L64" s="8" t="str">
        <f t="shared" si="4"/>
        <v/>
      </c>
      <c r="M64" s="32">
        <v>49.2</v>
      </c>
      <c r="N64" s="32">
        <v>6.3</v>
      </c>
      <c r="O64" s="32">
        <v>50.4</v>
      </c>
      <c r="P64" s="32"/>
      <c r="Q64" s="32"/>
      <c r="R64" s="32"/>
      <c r="S64" s="32" t="s">
        <v>1796</v>
      </c>
    </row>
    <row r="65" spans="1:19" ht="15" x14ac:dyDescent="0.35">
      <c r="A65" s="29" t="s">
        <v>1864</v>
      </c>
      <c r="B65" s="29" t="str">
        <f t="shared" si="0"/>
        <v>SC</v>
      </c>
      <c r="C65" s="30" t="s">
        <v>1805</v>
      </c>
      <c r="D65" s="30"/>
      <c r="E65" s="30"/>
      <c r="F65" s="30"/>
      <c r="G65" s="30"/>
      <c r="H65" s="30"/>
      <c r="I65" s="30">
        <f t="shared" si="1"/>
        <v>2.032</v>
      </c>
      <c r="J65" s="8" t="str">
        <f t="shared" si="2"/>
        <v/>
      </c>
      <c r="K65" s="8" t="str">
        <f t="shared" si="3"/>
        <v/>
      </c>
      <c r="L65" s="8" t="str">
        <f t="shared" si="4"/>
        <v/>
      </c>
      <c r="M65" s="30"/>
      <c r="N65" s="30"/>
      <c r="O65" s="30"/>
      <c r="P65" s="30"/>
      <c r="Q65" s="30"/>
      <c r="R65" s="30"/>
      <c r="S65" s="34" t="s">
        <v>1805</v>
      </c>
    </row>
    <row r="66" spans="1:19" ht="15" x14ac:dyDescent="0.35">
      <c r="A66" s="31" t="s">
        <v>1865</v>
      </c>
      <c r="B66" s="29" t="str">
        <f t="shared" si="0"/>
        <v>SC</v>
      </c>
      <c r="C66" s="32">
        <v>1321</v>
      </c>
      <c r="D66" s="32">
        <v>259</v>
      </c>
      <c r="E66" s="32">
        <f t="shared" ref="E66:E86" si="9">C66-D66</f>
        <v>1062</v>
      </c>
      <c r="F66" s="32">
        <v>378</v>
      </c>
      <c r="G66" s="32">
        <v>16</v>
      </c>
      <c r="H66" s="32">
        <f t="shared" ref="H66:H86" si="10">F66-G66</f>
        <v>362</v>
      </c>
      <c r="I66" s="30">
        <f t="shared" si="1"/>
        <v>2.032</v>
      </c>
      <c r="J66" s="8">
        <f t="shared" si="2"/>
        <v>178.14960629921259</v>
      </c>
      <c r="K66" s="8">
        <f t="shared" si="3"/>
        <v>1589.4133759842518</v>
      </c>
      <c r="L66" s="8" t="str">
        <f t="shared" si="4"/>
        <v/>
      </c>
      <c r="M66" s="32">
        <v>48.5</v>
      </c>
      <c r="N66" s="32">
        <v>7.6</v>
      </c>
      <c r="O66" s="32">
        <v>50.2</v>
      </c>
      <c r="P66" s="32"/>
      <c r="Q66" s="32"/>
      <c r="R66" s="32"/>
      <c r="S66" s="32" t="s">
        <v>1796</v>
      </c>
    </row>
    <row r="67" spans="1:19" ht="15" x14ac:dyDescent="0.35">
      <c r="A67" s="33" t="s">
        <v>1866</v>
      </c>
      <c r="B67" s="29" t="str">
        <f t="shared" si="0"/>
        <v>SC</v>
      </c>
      <c r="C67" s="34">
        <v>1295</v>
      </c>
      <c r="D67" s="34">
        <v>259</v>
      </c>
      <c r="E67" s="34">
        <f t="shared" si="9"/>
        <v>1036</v>
      </c>
      <c r="F67" s="34">
        <v>355</v>
      </c>
      <c r="G67" s="34">
        <v>16</v>
      </c>
      <c r="H67" s="34">
        <f t="shared" si="10"/>
        <v>339</v>
      </c>
      <c r="I67" s="30">
        <f t="shared" si="1"/>
        <v>2.032</v>
      </c>
      <c r="J67" s="8">
        <f t="shared" si="2"/>
        <v>166.83070866141733</v>
      </c>
      <c r="K67" s="8">
        <f t="shared" si="3"/>
        <v>1488.4285482283465</v>
      </c>
      <c r="L67" s="8" t="str">
        <f t="shared" si="4"/>
        <v/>
      </c>
      <c r="M67" s="34">
        <v>43.9</v>
      </c>
      <c r="N67" s="34">
        <v>8</v>
      </c>
      <c r="O67" s="34">
        <v>51.4</v>
      </c>
      <c r="P67" s="34"/>
      <c r="Q67" s="34"/>
      <c r="R67" s="34"/>
      <c r="S67" s="34" t="s">
        <v>1796</v>
      </c>
    </row>
    <row r="68" spans="1:19" ht="15" x14ac:dyDescent="0.35">
      <c r="A68" s="31" t="s">
        <v>1867</v>
      </c>
      <c r="B68" s="29" t="str">
        <f t="shared" si="0"/>
        <v>SC</v>
      </c>
      <c r="C68" s="32">
        <v>1051</v>
      </c>
      <c r="D68" s="32">
        <v>259</v>
      </c>
      <c r="E68" s="32">
        <f t="shared" si="9"/>
        <v>792</v>
      </c>
      <c r="F68" s="32">
        <v>333</v>
      </c>
      <c r="G68" s="32">
        <v>16</v>
      </c>
      <c r="H68" s="32">
        <f t="shared" si="10"/>
        <v>317</v>
      </c>
      <c r="I68" s="30">
        <f t="shared" si="1"/>
        <v>2.032</v>
      </c>
      <c r="J68" s="8">
        <f t="shared" si="2"/>
        <v>156.00393700787401</v>
      </c>
      <c r="K68" s="8">
        <f t="shared" si="3"/>
        <v>1391.8343651574803</v>
      </c>
      <c r="L68" s="8" t="str">
        <f t="shared" si="4"/>
        <v/>
      </c>
      <c r="M68" s="32">
        <v>48.3</v>
      </c>
      <c r="N68" s="32">
        <v>6.9</v>
      </c>
      <c r="O68" s="32">
        <v>48.4</v>
      </c>
      <c r="P68" s="32"/>
      <c r="Q68" s="32"/>
      <c r="R68" s="32"/>
      <c r="S68" s="32" t="s">
        <v>1796</v>
      </c>
    </row>
    <row r="69" spans="1:19" ht="15" x14ac:dyDescent="0.35">
      <c r="A69" s="33" t="s">
        <v>1868</v>
      </c>
      <c r="B69" s="29" t="str">
        <f t="shared" si="0"/>
        <v>SC</v>
      </c>
      <c r="C69" s="34">
        <v>1238</v>
      </c>
      <c r="D69" s="34">
        <v>259</v>
      </c>
      <c r="E69" s="34">
        <f t="shared" si="9"/>
        <v>979</v>
      </c>
      <c r="F69" s="34">
        <v>323</v>
      </c>
      <c r="G69" s="34">
        <v>16</v>
      </c>
      <c r="H69" s="34">
        <f t="shared" si="10"/>
        <v>307</v>
      </c>
      <c r="I69" s="30">
        <f t="shared" si="1"/>
        <v>2.032</v>
      </c>
      <c r="J69" s="8">
        <f t="shared" si="2"/>
        <v>151.08267716535434</v>
      </c>
      <c r="K69" s="8">
        <f t="shared" si="3"/>
        <v>1347.9279183070867</v>
      </c>
      <c r="L69" s="8" t="str">
        <f t="shared" si="4"/>
        <v/>
      </c>
      <c r="M69" s="34">
        <v>43.2</v>
      </c>
      <c r="N69" s="34">
        <v>7.7</v>
      </c>
      <c r="O69" s="34">
        <v>48.7</v>
      </c>
      <c r="P69" s="34"/>
      <c r="Q69" s="34"/>
      <c r="R69" s="34"/>
      <c r="S69" s="34" t="s">
        <v>1796</v>
      </c>
    </row>
    <row r="70" spans="1:19" ht="15" x14ac:dyDescent="0.35">
      <c r="A70" s="31" t="s">
        <v>1869</v>
      </c>
      <c r="B70" s="29" t="str">
        <f t="shared" ref="B70:B86" si="11">RIGHT(LEFT(A70,9),2)</f>
        <v>SC</v>
      </c>
      <c r="C70" s="32">
        <v>843</v>
      </c>
      <c r="D70" s="32">
        <v>259</v>
      </c>
      <c r="E70" s="32">
        <f t="shared" si="9"/>
        <v>584</v>
      </c>
      <c r="F70" s="32">
        <v>186</v>
      </c>
      <c r="G70" s="32">
        <v>16</v>
      </c>
      <c r="H70" s="32">
        <f t="shared" si="10"/>
        <v>170</v>
      </c>
      <c r="I70" s="30">
        <f t="shared" ref="I70:I86" si="12">$I$3</f>
        <v>2.032</v>
      </c>
      <c r="J70" s="8">
        <f t="shared" ref="J70:J86" si="13">IF(ISNUMBER(H70),IF(I70,H70/I70,""),"")</f>
        <v>83.661417322834652</v>
      </c>
      <c r="K70" s="8">
        <f t="shared" ref="K70:K86" si="14">IF(J70="","",J70*8.92179)</f>
        <v>746.40959645669295</v>
      </c>
      <c r="L70" s="8" t="str">
        <f t="shared" ref="L70:L86" si="15">IF(K70="","",IF(B70="SW",K70/60,IF(B70="WW",K70/60,"")))</f>
        <v/>
      </c>
      <c r="M70" s="32"/>
      <c r="N70" s="32"/>
      <c r="O70" s="32"/>
      <c r="P70" s="32" t="s">
        <v>1811</v>
      </c>
      <c r="Q70" s="32"/>
      <c r="R70" s="32"/>
      <c r="S70" s="32"/>
    </row>
    <row r="71" spans="1:19" ht="15" x14ac:dyDescent="0.35">
      <c r="A71" s="29" t="s">
        <v>1870</v>
      </c>
      <c r="B71" s="29" t="str">
        <f t="shared" si="11"/>
        <v>SC</v>
      </c>
      <c r="C71" s="30">
        <v>1153</v>
      </c>
      <c r="D71" s="30">
        <v>259</v>
      </c>
      <c r="E71" s="30">
        <f t="shared" si="9"/>
        <v>894</v>
      </c>
      <c r="F71" s="30">
        <v>295</v>
      </c>
      <c r="G71" s="30">
        <v>16</v>
      </c>
      <c r="H71" s="30">
        <f t="shared" si="10"/>
        <v>279</v>
      </c>
      <c r="I71" s="30">
        <f t="shared" si="12"/>
        <v>2.032</v>
      </c>
      <c r="J71" s="8">
        <f t="shared" si="13"/>
        <v>137.3031496062992</v>
      </c>
      <c r="K71" s="8">
        <f t="shared" si="14"/>
        <v>1224.9898671259841</v>
      </c>
      <c r="L71" s="8" t="str">
        <f t="shared" si="15"/>
        <v/>
      </c>
      <c r="M71" s="30"/>
      <c r="N71" s="30"/>
      <c r="O71" s="30"/>
      <c r="P71" s="30" t="s">
        <v>1808</v>
      </c>
      <c r="Q71" s="30"/>
      <c r="R71" s="30" t="s">
        <v>1809</v>
      </c>
      <c r="S71" s="34" t="s">
        <v>1796</v>
      </c>
    </row>
    <row r="72" spans="1:19" ht="15" x14ac:dyDescent="0.35">
      <c r="A72" s="31" t="s">
        <v>1871</v>
      </c>
      <c r="B72" s="29" t="str">
        <f t="shared" si="11"/>
        <v>SC</v>
      </c>
      <c r="C72" s="32">
        <v>1551</v>
      </c>
      <c r="D72" s="32">
        <v>259</v>
      </c>
      <c r="E72" s="32">
        <f t="shared" si="9"/>
        <v>1292</v>
      </c>
      <c r="F72" s="32">
        <v>362</v>
      </c>
      <c r="G72" s="32">
        <v>16</v>
      </c>
      <c r="H72" s="32">
        <f t="shared" si="10"/>
        <v>346</v>
      </c>
      <c r="I72" s="30">
        <f t="shared" si="12"/>
        <v>2.032</v>
      </c>
      <c r="J72" s="8">
        <f t="shared" si="13"/>
        <v>170.2755905511811</v>
      </c>
      <c r="K72" s="8">
        <f t="shared" si="14"/>
        <v>1519.163061023622</v>
      </c>
      <c r="L72" s="8" t="str">
        <f t="shared" si="15"/>
        <v/>
      </c>
      <c r="M72" s="32">
        <v>42.6</v>
      </c>
      <c r="N72" s="32">
        <v>7.2</v>
      </c>
      <c r="O72" s="32">
        <v>50.1</v>
      </c>
      <c r="P72" s="32"/>
      <c r="Q72" s="32"/>
      <c r="R72" s="32"/>
      <c r="S72" s="32"/>
    </row>
    <row r="73" spans="1:19" ht="15" x14ac:dyDescent="0.35">
      <c r="A73" s="33" t="s">
        <v>1872</v>
      </c>
      <c r="B73" s="29" t="str">
        <f t="shared" si="11"/>
        <v>SC</v>
      </c>
      <c r="C73" s="34">
        <v>1013</v>
      </c>
      <c r="D73" s="34">
        <v>259</v>
      </c>
      <c r="E73" s="34">
        <f t="shared" si="9"/>
        <v>754</v>
      </c>
      <c r="F73" s="34">
        <v>236</v>
      </c>
      <c r="G73" s="34">
        <v>16</v>
      </c>
      <c r="H73" s="34">
        <f t="shared" si="10"/>
        <v>220</v>
      </c>
      <c r="I73" s="30">
        <f t="shared" si="12"/>
        <v>2.032</v>
      </c>
      <c r="J73" s="8">
        <f t="shared" si="13"/>
        <v>108.26771653543307</v>
      </c>
      <c r="K73" s="8">
        <f t="shared" si="14"/>
        <v>965.94183070866131</v>
      </c>
      <c r="L73" s="8" t="str">
        <f t="shared" si="15"/>
        <v/>
      </c>
      <c r="M73" s="34"/>
      <c r="N73" s="34"/>
      <c r="O73" s="34"/>
      <c r="P73" s="34" t="s">
        <v>1808</v>
      </c>
      <c r="Q73" s="34"/>
      <c r="R73" s="34" t="s">
        <v>1809</v>
      </c>
      <c r="S73" s="34"/>
    </row>
    <row r="74" spans="1:19" ht="15" x14ac:dyDescent="0.35">
      <c r="A74" s="31" t="s">
        <v>1873</v>
      </c>
      <c r="B74" s="29" t="str">
        <f t="shared" si="11"/>
        <v>SC</v>
      </c>
      <c r="C74" s="32">
        <v>991</v>
      </c>
      <c r="D74" s="32">
        <v>259</v>
      </c>
      <c r="E74" s="32">
        <f t="shared" si="9"/>
        <v>732</v>
      </c>
      <c r="F74" s="32">
        <v>259</v>
      </c>
      <c r="G74" s="32">
        <v>16</v>
      </c>
      <c r="H74" s="32">
        <f t="shared" si="10"/>
        <v>243</v>
      </c>
      <c r="I74" s="30">
        <f t="shared" si="12"/>
        <v>2.032</v>
      </c>
      <c r="J74" s="8">
        <f t="shared" si="13"/>
        <v>119.58661417322834</v>
      </c>
      <c r="K74" s="8">
        <f t="shared" si="14"/>
        <v>1066.9266584645668</v>
      </c>
      <c r="L74" s="8" t="str">
        <f t="shared" si="15"/>
        <v/>
      </c>
      <c r="M74" s="32"/>
      <c r="N74" s="32"/>
      <c r="O74" s="32"/>
      <c r="P74" s="32" t="s">
        <v>1874</v>
      </c>
      <c r="Q74" s="32"/>
      <c r="R74" s="32" t="s">
        <v>1875</v>
      </c>
      <c r="S74" s="32"/>
    </row>
    <row r="75" spans="1:19" ht="15" x14ac:dyDescent="0.35">
      <c r="A75" s="33" t="s">
        <v>1876</v>
      </c>
      <c r="B75" s="29" t="str">
        <f t="shared" si="11"/>
        <v>SC</v>
      </c>
      <c r="C75" s="34">
        <v>1913</v>
      </c>
      <c r="D75" s="34">
        <v>259</v>
      </c>
      <c r="E75" s="34">
        <f t="shared" si="9"/>
        <v>1654</v>
      </c>
      <c r="F75" s="34">
        <v>488</v>
      </c>
      <c r="G75" s="34">
        <v>16</v>
      </c>
      <c r="H75" s="34">
        <f t="shared" si="10"/>
        <v>472</v>
      </c>
      <c r="I75" s="30">
        <f t="shared" si="12"/>
        <v>2.032</v>
      </c>
      <c r="J75" s="8">
        <f t="shared" si="13"/>
        <v>232.28346456692913</v>
      </c>
      <c r="K75" s="8">
        <f t="shared" si="14"/>
        <v>2072.3842913385824</v>
      </c>
      <c r="L75" s="8" t="str">
        <f t="shared" si="15"/>
        <v/>
      </c>
      <c r="M75" s="34">
        <v>47</v>
      </c>
      <c r="N75" s="34">
        <v>8</v>
      </c>
      <c r="O75" s="34">
        <v>46.7</v>
      </c>
      <c r="P75" s="34"/>
      <c r="Q75" s="34"/>
      <c r="R75" s="34"/>
      <c r="S75" s="34"/>
    </row>
    <row r="76" spans="1:19" ht="15" x14ac:dyDescent="0.35">
      <c r="A76" s="31" t="s">
        <v>1877</v>
      </c>
      <c r="B76" s="29" t="str">
        <f t="shared" si="11"/>
        <v>SC</v>
      </c>
      <c r="C76" s="32">
        <v>1259</v>
      </c>
      <c r="D76" s="32">
        <v>259</v>
      </c>
      <c r="E76" s="32">
        <f t="shared" si="9"/>
        <v>1000</v>
      </c>
      <c r="F76" s="32">
        <v>332</v>
      </c>
      <c r="G76" s="32">
        <v>16</v>
      </c>
      <c r="H76" s="32">
        <f t="shared" si="10"/>
        <v>316</v>
      </c>
      <c r="I76" s="30">
        <f t="shared" si="12"/>
        <v>2.032</v>
      </c>
      <c r="J76" s="8">
        <f t="shared" si="13"/>
        <v>155.51181102362204</v>
      </c>
      <c r="K76" s="8">
        <f t="shared" si="14"/>
        <v>1387.4437204724409</v>
      </c>
      <c r="L76" s="8" t="str">
        <f t="shared" si="15"/>
        <v/>
      </c>
      <c r="M76" s="32">
        <v>49</v>
      </c>
      <c r="N76" s="32">
        <v>6.2</v>
      </c>
      <c r="O76" s="32">
        <v>48.1</v>
      </c>
      <c r="P76" s="32"/>
      <c r="Q76" s="32"/>
      <c r="R76" s="32"/>
      <c r="S76" s="32" t="s">
        <v>1796</v>
      </c>
    </row>
    <row r="77" spans="1:19" ht="15" x14ac:dyDescent="0.35">
      <c r="A77" s="29" t="s">
        <v>1878</v>
      </c>
      <c r="B77" s="29" t="str">
        <f t="shared" si="11"/>
        <v>SC</v>
      </c>
      <c r="C77" s="30">
        <v>1475</v>
      </c>
      <c r="D77" s="30">
        <v>259</v>
      </c>
      <c r="E77" s="30">
        <f t="shared" si="9"/>
        <v>1216</v>
      </c>
      <c r="F77" s="30">
        <v>395</v>
      </c>
      <c r="G77" s="30">
        <v>16</v>
      </c>
      <c r="H77" s="30">
        <f t="shared" si="10"/>
        <v>379</v>
      </c>
      <c r="I77" s="30">
        <f t="shared" si="12"/>
        <v>2.032</v>
      </c>
      <c r="J77" s="8">
        <f t="shared" si="13"/>
        <v>186.51574803149606</v>
      </c>
      <c r="K77" s="8">
        <f t="shared" si="14"/>
        <v>1664.0543356299211</v>
      </c>
      <c r="L77" s="8" t="str">
        <f t="shared" si="15"/>
        <v/>
      </c>
      <c r="M77" s="30">
        <v>47</v>
      </c>
      <c r="N77" s="30">
        <v>7.1</v>
      </c>
      <c r="O77" s="30">
        <v>47.1</v>
      </c>
      <c r="P77" s="30"/>
      <c r="Q77" s="30"/>
      <c r="R77" s="30"/>
      <c r="S77" s="34"/>
    </row>
    <row r="78" spans="1:19" ht="15" x14ac:dyDescent="0.35">
      <c r="A78" s="31" t="s">
        <v>1879</v>
      </c>
      <c r="B78" s="29" t="str">
        <f t="shared" si="11"/>
        <v>SC</v>
      </c>
      <c r="C78" s="32">
        <v>1500</v>
      </c>
      <c r="D78" s="32">
        <v>259</v>
      </c>
      <c r="E78" s="32">
        <f t="shared" si="9"/>
        <v>1241</v>
      </c>
      <c r="F78" s="32">
        <v>445</v>
      </c>
      <c r="G78" s="32">
        <v>16</v>
      </c>
      <c r="H78" s="32">
        <f t="shared" si="10"/>
        <v>429</v>
      </c>
      <c r="I78" s="30">
        <f t="shared" si="12"/>
        <v>2.032</v>
      </c>
      <c r="J78" s="8">
        <f t="shared" si="13"/>
        <v>211.12204724409449</v>
      </c>
      <c r="K78" s="8">
        <f t="shared" si="14"/>
        <v>1883.5865698818898</v>
      </c>
      <c r="L78" s="8" t="str">
        <f t="shared" si="15"/>
        <v/>
      </c>
      <c r="M78" s="32">
        <v>48.5</v>
      </c>
      <c r="N78" s="32">
        <v>6</v>
      </c>
      <c r="O78" s="32">
        <v>47.6</v>
      </c>
      <c r="P78" s="32"/>
      <c r="Q78" s="32"/>
      <c r="R78" s="32"/>
      <c r="S78" s="32" t="s">
        <v>1796</v>
      </c>
    </row>
    <row r="79" spans="1:19" ht="15" x14ac:dyDescent="0.35">
      <c r="A79" s="33" t="s">
        <v>1880</v>
      </c>
      <c r="B79" s="29" t="str">
        <f t="shared" si="11"/>
        <v>SC</v>
      </c>
      <c r="C79" s="34">
        <v>1270</v>
      </c>
      <c r="D79" s="34">
        <v>259</v>
      </c>
      <c r="E79" s="34">
        <f t="shared" si="9"/>
        <v>1011</v>
      </c>
      <c r="F79" s="34">
        <v>364</v>
      </c>
      <c r="G79" s="34">
        <v>16</v>
      </c>
      <c r="H79" s="34">
        <f t="shared" si="10"/>
        <v>348</v>
      </c>
      <c r="I79" s="30">
        <f t="shared" si="12"/>
        <v>2.032</v>
      </c>
      <c r="J79" s="8">
        <f t="shared" si="13"/>
        <v>171.25984251968504</v>
      </c>
      <c r="K79" s="8">
        <f t="shared" si="14"/>
        <v>1527.9443503937007</v>
      </c>
      <c r="L79" s="8" t="str">
        <f t="shared" si="15"/>
        <v/>
      </c>
      <c r="M79" s="34">
        <v>48.2</v>
      </c>
      <c r="N79" s="34">
        <v>6.3</v>
      </c>
      <c r="O79" s="34">
        <v>47.5</v>
      </c>
      <c r="P79" s="34"/>
      <c r="Q79" s="34"/>
      <c r="R79" s="34"/>
      <c r="S79" s="34" t="s">
        <v>1796</v>
      </c>
    </row>
    <row r="80" spans="1:19" ht="15" x14ac:dyDescent="0.35">
      <c r="A80" s="31" t="s">
        <v>1881</v>
      </c>
      <c r="B80" s="29" t="str">
        <f t="shared" si="11"/>
        <v>SC</v>
      </c>
      <c r="C80" s="32">
        <v>1166</v>
      </c>
      <c r="D80" s="32">
        <v>259</v>
      </c>
      <c r="E80" s="32">
        <f t="shared" si="9"/>
        <v>907</v>
      </c>
      <c r="F80" s="32">
        <v>284</v>
      </c>
      <c r="G80" s="32">
        <v>16</v>
      </c>
      <c r="H80" s="32">
        <f t="shared" si="10"/>
        <v>268</v>
      </c>
      <c r="I80" s="30">
        <f t="shared" si="12"/>
        <v>2.032</v>
      </c>
      <c r="J80" s="8">
        <f t="shared" si="13"/>
        <v>131.88976377952756</v>
      </c>
      <c r="K80" s="8">
        <f t="shared" si="14"/>
        <v>1176.692775590551</v>
      </c>
      <c r="L80" s="8" t="str">
        <f t="shared" si="15"/>
        <v/>
      </c>
      <c r="M80" s="32"/>
      <c r="N80" s="32"/>
      <c r="O80" s="32"/>
      <c r="P80" s="32" t="s">
        <v>1811</v>
      </c>
      <c r="Q80" s="32"/>
      <c r="R80" s="32"/>
      <c r="S80" s="32" t="s">
        <v>1796</v>
      </c>
    </row>
    <row r="81" spans="1:19" ht="15" x14ac:dyDescent="0.35">
      <c r="A81" s="33" t="s">
        <v>1882</v>
      </c>
      <c r="B81" s="29" t="str">
        <f t="shared" si="11"/>
        <v>SC</v>
      </c>
      <c r="C81" s="34">
        <v>2372</v>
      </c>
      <c r="D81" s="34">
        <v>259</v>
      </c>
      <c r="E81" s="34">
        <f t="shared" si="9"/>
        <v>2113</v>
      </c>
      <c r="F81" s="34">
        <v>792</v>
      </c>
      <c r="G81" s="34">
        <v>16</v>
      </c>
      <c r="H81" s="34">
        <f t="shared" si="10"/>
        <v>776</v>
      </c>
      <c r="I81" s="30">
        <f t="shared" si="12"/>
        <v>2.032</v>
      </c>
      <c r="J81" s="8">
        <f t="shared" si="13"/>
        <v>381.88976377952753</v>
      </c>
      <c r="K81" s="8">
        <f t="shared" si="14"/>
        <v>3407.1402755905506</v>
      </c>
      <c r="L81" s="8" t="str">
        <f t="shared" si="15"/>
        <v/>
      </c>
      <c r="M81" s="34">
        <v>48.5</v>
      </c>
      <c r="N81" s="34">
        <v>8.5</v>
      </c>
      <c r="O81" s="34">
        <v>51</v>
      </c>
      <c r="P81" s="34"/>
      <c r="Q81" s="34"/>
      <c r="R81" s="34"/>
      <c r="S81" s="34" t="s">
        <v>1796</v>
      </c>
    </row>
    <row r="82" spans="1:19" ht="15" x14ac:dyDescent="0.35">
      <c r="A82" s="31" t="s">
        <v>1883</v>
      </c>
      <c r="B82" s="29" t="str">
        <f t="shared" si="11"/>
        <v>SC</v>
      </c>
      <c r="C82" s="32">
        <v>1339</v>
      </c>
      <c r="D82" s="32">
        <v>259</v>
      </c>
      <c r="E82" s="32">
        <f t="shared" si="9"/>
        <v>1080</v>
      </c>
      <c r="F82" s="32">
        <v>308</v>
      </c>
      <c r="G82" s="32">
        <v>16</v>
      </c>
      <c r="H82" s="32">
        <f t="shared" si="10"/>
        <v>292</v>
      </c>
      <c r="I82" s="30">
        <f t="shared" si="12"/>
        <v>2.032</v>
      </c>
      <c r="J82" s="8">
        <f t="shared" si="13"/>
        <v>143.70078740157481</v>
      </c>
      <c r="K82" s="8">
        <f t="shared" si="14"/>
        <v>1282.0682480314961</v>
      </c>
      <c r="L82" s="8" t="str">
        <f t="shared" si="15"/>
        <v/>
      </c>
      <c r="M82" s="32"/>
      <c r="N82" s="32"/>
      <c r="O82" s="32"/>
      <c r="P82" s="32" t="s">
        <v>1874</v>
      </c>
      <c r="Q82" s="32"/>
      <c r="R82" s="32" t="s">
        <v>1884</v>
      </c>
      <c r="S82" s="32" t="s">
        <v>1796</v>
      </c>
    </row>
    <row r="83" spans="1:19" ht="15" x14ac:dyDescent="0.35">
      <c r="A83" s="29" t="s">
        <v>1885</v>
      </c>
      <c r="B83" s="29" t="str">
        <f t="shared" si="11"/>
        <v>SC</v>
      </c>
      <c r="C83" s="30">
        <v>1928</v>
      </c>
      <c r="D83" s="30">
        <v>259</v>
      </c>
      <c r="E83" s="30">
        <f t="shared" si="9"/>
        <v>1669</v>
      </c>
      <c r="F83" s="30">
        <v>632</v>
      </c>
      <c r="G83" s="30">
        <v>16</v>
      </c>
      <c r="H83" s="30">
        <f t="shared" si="10"/>
        <v>616</v>
      </c>
      <c r="I83" s="30">
        <f t="shared" si="12"/>
        <v>2.032</v>
      </c>
      <c r="J83" s="8">
        <f t="shared" si="13"/>
        <v>303.14960629921262</v>
      </c>
      <c r="K83" s="8">
        <f t="shared" si="14"/>
        <v>2704.6371259842522</v>
      </c>
      <c r="L83" s="8" t="str">
        <f t="shared" si="15"/>
        <v/>
      </c>
      <c r="M83" s="30">
        <v>48.8</v>
      </c>
      <c r="N83" s="30">
        <v>6</v>
      </c>
      <c r="O83" s="30">
        <v>50.3</v>
      </c>
      <c r="P83" s="30"/>
      <c r="Q83" s="30"/>
      <c r="R83" s="30"/>
      <c r="S83" s="34" t="s">
        <v>1796</v>
      </c>
    </row>
    <row r="84" spans="1:19" ht="15" x14ac:dyDescent="0.35">
      <c r="A84" s="31" t="s">
        <v>1886</v>
      </c>
      <c r="B84" s="29" t="str">
        <f t="shared" si="11"/>
        <v>SC</v>
      </c>
      <c r="C84" s="32">
        <v>1768</v>
      </c>
      <c r="D84" s="32">
        <v>259</v>
      </c>
      <c r="E84" s="32">
        <f t="shared" si="9"/>
        <v>1509</v>
      </c>
      <c r="F84" s="32">
        <v>553</v>
      </c>
      <c r="G84" s="32">
        <v>16</v>
      </c>
      <c r="H84" s="32">
        <f t="shared" si="10"/>
        <v>537</v>
      </c>
      <c r="I84" s="30">
        <f t="shared" si="12"/>
        <v>2.032</v>
      </c>
      <c r="J84" s="8">
        <f t="shared" si="13"/>
        <v>264.27165354330708</v>
      </c>
      <c r="K84" s="8">
        <f t="shared" si="14"/>
        <v>2357.7761958661417</v>
      </c>
      <c r="L84" s="8" t="str">
        <f t="shared" si="15"/>
        <v/>
      </c>
      <c r="M84" s="32">
        <v>48.2</v>
      </c>
      <c r="N84" s="32">
        <v>6.2</v>
      </c>
      <c r="O84" s="32">
        <v>50.6</v>
      </c>
      <c r="P84" s="32"/>
      <c r="Q84" s="32"/>
      <c r="R84" s="32"/>
      <c r="S84" s="32" t="s">
        <v>1796</v>
      </c>
    </row>
    <row r="85" spans="1:19" ht="15" x14ac:dyDescent="0.35">
      <c r="A85" s="33" t="s">
        <v>1887</v>
      </c>
      <c r="B85" s="29" t="str">
        <f t="shared" si="11"/>
        <v>SC</v>
      </c>
      <c r="C85" s="34">
        <v>1374</v>
      </c>
      <c r="D85" s="34">
        <v>259</v>
      </c>
      <c r="E85" s="34">
        <f t="shared" si="9"/>
        <v>1115</v>
      </c>
      <c r="F85" s="34">
        <v>570</v>
      </c>
      <c r="G85" s="34">
        <v>16</v>
      </c>
      <c r="H85" s="34">
        <f t="shared" si="10"/>
        <v>554</v>
      </c>
      <c r="I85" s="30">
        <f t="shared" si="12"/>
        <v>2.032</v>
      </c>
      <c r="J85" s="8">
        <f t="shared" si="13"/>
        <v>272.63779527559052</v>
      </c>
      <c r="K85" s="8">
        <f t="shared" si="14"/>
        <v>2432.4171555118105</v>
      </c>
      <c r="L85" s="8" t="str">
        <f t="shared" si="15"/>
        <v/>
      </c>
      <c r="M85" s="34">
        <v>46.5</v>
      </c>
      <c r="N85" s="34">
        <v>7.4</v>
      </c>
      <c r="O85" s="34">
        <v>49.5</v>
      </c>
      <c r="P85" s="34"/>
      <c r="Q85" s="34"/>
      <c r="R85" s="34"/>
      <c r="S85" s="34" t="s">
        <v>1796</v>
      </c>
    </row>
    <row r="86" spans="1:19" ht="15" x14ac:dyDescent="0.35">
      <c r="A86" s="31" t="s">
        <v>1888</v>
      </c>
      <c r="B86" s="29" t="str">
        <f t="shared" si="11"/>
        <v>SC</v>
      </c>
      <c r="C86" s="32">
        <v>1500</v>
      </c>
      <c r="D86" s="32">
        <v>259</v>
      </c>
      <c r="E86" s="32">
        <f t="shared" si="9"/>
        <v>1241</v>
      </c>
      <c r="F86" s="32">
        <v>469</v>
      </c>
      <c r="G86" s="32">
        <v>16</v>
      </c>
      <c r="H86" s="32">
        <f t="shared" si="10"/>
        <v>453</v>
      </c>
      <c r="I86" s="30">
        <f t="shared" si="12"/>
        <v>2.032</v>
      </c>
      <c r="J86" s="8">
        <f t="shared" si="13"/>
        <v>222.93307086614172</v>
      </c>
      <c r="K86" s="8">
        <f t="shared" si="14"/>
        <v>1988.9620423228343</v>
      </c>
      <c r="L86" s="8" t="str">
        <f t="shared" si="15"/>
        <v/>
      </c>
      <c r="M86" s="32">
        <v>47.7</v>
      </c>
      <c r="N86" s="32">
        <v>5.3</v>
      </c>
      <c r="O86" s="32">
        <v>48.5</v>
      </c>
      <c r="P86" s="32"/>
      <c r="Q86" s="32"/>
      <c r="R86" s="32"/>
      <c r="S86" s="32" t="s">
        <v>1796</v>
      </c>
    </row>
  </sheetData>
  <mergeCells count="1">
    <mergeCell ref="A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31E9BC-4CB9-4BBA-A9DE-6321A8BFCA3B}">
          <x14:formula1>
            <xm:f>Master!$A$27:$A$30</xm:f>
          </x14:formula1>
          <xm:sqref>H3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3"/>
  <sheetViews>
    <sheetView topLeftCell="H1" zoomScale="75" zoomScaleNormal="75" workbookViewId="0">
      <selection activeCell="S5" sqref="S5:S23"/>
    </sheetView>
  </sheetViews>
  <sheetFormatPr defaultRowHeight="14.4" x14ac:dyDescent="0.3"/>
  <cols>
    <col min="1" max="1" width="28.44140625" bestFit="1" customWidth="1"/>
    <col min="2" max="2" width="28.44140625" customWidth="1"/>
    <col min="3" max="3" width="24" bestFit="1" customWidth="1"/>
    <col min="4" max="4" width="20.6640625" bestFit="1" customWidth="1"/>
    <col min="5" max="5" width="13.88671875" bestFit="1" customWidth="1"/>
    <col min="6" max="6" width="24.88671875" bestFit="1" customWidth="1"/>
    <col min="7" max="7" width="21.109375" bestFit="1" customWidth="1"/>
    <col min="8" max="8" width="20.88671875" bestFit="1" customWidth="1"/>
    <col min="9" max="12" width="20.88671875" customWidth="1"/>
    <col min="13" max="13" width="8.33203125" bestFit="1" customWidth="1"/>
    <col min="14" max="14" width="10.88671875" bestFit="1" customWidth="1"/>
    <col min="15" max="15" width="14.44140625" bestFit="1" customWidth="1"/>
    <col min="16" max="16" width="8.33203125" bestFit="1" customWidth="1"/>
    <col min="17" max="17" width="14.44140625" bestFit="1" customWidth="1"/>
    <col min="18" max="19" width="17.109375" bestFit="1" customWidth="1"/>
  </cols>
  <sheetData>
    <row r="1" spans="1:19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61.2" x14ac:dyDescent="1.05">
      <c r="A2" s="106" t="s">
        <v>1889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9" ht="15" x14ac:dyDescent="0.35">
      <c r="A3" s="26"/>
      <c r="B3" s="26"/>
      <c r="C3" s="26"/>
      <c r="D3" s="26"/>
      <c r="E3" s="26"/>
      <c r="F3" s="26"/>
      <c r="G3" s="26"/>
      <c r="H3" s="78" t="s">
        <v>2558</v>
      </c>
      <c r="I3" s="79">
        <f>VLOOKUP(H3,Master!$A$27:$B$30,2,FALSE)</f>
        <v>2.032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821</v>
      </c>
      <c r="P4" s="28" t="s">
        <v>822</v>
      </c>
      <c r="Q4" s="28" t="s">
        <v>823</v>
      </c>
      <c r="R4" s="28" t="s">
        <v>1765</v>
      </c>
      <c r="S4" s="28" t="s">
        <v>1209</v>
      </c>
    </row>
    <row r="5" spans="1:19" ht="15" x14ac:dyDescent="0.35">
      <c r="A5" s="29" t="s">
        <v>1890</v>
      </c>
      <c r="B5" s="29" t="str">
        <f>RIGHT(LEFT(A5,9),2)</f>
        <v>SW</v>
      </c>
      <c r="C5" s="30" t="s">
        <v>1211</v>
      </c>
      <c r="D5" s="30" t="s">
        <v>1211</v>
      </c>
      <c r="E5" s="30" t="s">
        <v>1211</v>
      </c>
      <c r="F5" s="30">
        <v>377</v>
      </c>
      <c r="G5" s="30">
        <v>19</v>
      </c>
      <c r="H5" s="30">
        <f t="shared" ref="H5:H23" si="0">(F5-G5)</f>
        <v>358</v>
      </c>
      <c r="I5" s="30">
        <f>$I$3</f>
        <v>2.032</v>
      </c>
      <c r="J5" s="8">
        <f>IF(ISNUMBER(H5),IF(I5,H5/I5,""),"")</f>
        <v>176.18110236220471</v>
      </c>
      <c r="K5" s="8">
        <f>IF(J5="","",J5*8.92179)</f>
        <v>1571.8507972440943</v>
      </c>
      <c r="L5" s="8">
        <f>IF(K5="","",IF(B5="SW",K5/60,IF(B5="WW",K5/60,"")))</f>
        <v>26.197513287401573</v>
      </c>
      <c r="M5" s="30">
        <v>13.6</v>
      </c>
      <c r="N5" s="30">
        <v>10.4</v>
      </c>
      <c r="O5" s="30">
        <v>66.7</v>
      </c>
      <c r="P5" s="30">
        <v>35.700000000000003</v>
      </c>
      <c r="Q5" s="30">
        <v>55</v>
      </c>
      <c r="R5" s="30"/>
      <c r="S5" s="30"/>
    </row>
    <row r="6" spans="1:19" ht="15" x14ac:dyDescent="0.35">
      <c r="A6" s="31" t="s">
        <v>1891</v>
      </c>
      <c r="B6" s="29" t="str">
        <f t="shared" ref="B6:B23" si="1">RIGHT(LEFT(A6,9),2)</f>
        <v>SW</v>
      </c>
      <c r="C6" s="32" t="s">
        <v>1211</v>
      </c>
      <c r="D6" s="32" t="s">
        <v>1211</v>
      </c>
      <c r="E6" s="32" t="s">
        <v>1211</v>
      </c>
      <c r="F6" s="32">
        <v>440</v>
      </c>
      <c r="G6" s="32">
        <v>19</v>
      </c>
      <c r="H6" s="32">
        <f t="shared" si="0"/>
        <v>421</v>
      </c>
      <c r="I6" s="30">
        <f t="shared" ref="I6:I23" si="2">$I$3</f>
        <v>2.032</v>
      </c>
      <c r="J6" s="8">
        <f t="shared" ref="J6:J23" si="3">IF(ISNUMBER(H6),IF(I6,H6/I6,""),"")</f>
        <v>207.18503937007873</v>
      </c>
      <c r="K6" s="8">
        <f t="shared" ref="K6:K23" si="4">IF(J6="","",J6*8.92179)</f>
        <v>1848.4614124015745</v>
      </c>
      <c r="L6" s="8">
        <f t="shared" ref="L6:L23" si="5">IF(K6="","",IF(B6="SW",K6/60,IF(B6="WW",K6/60,"")))</f>
        <v>30.807690206692907</v>
      </c>
      <c r="M6" s="32">
        <v>13.4</v>
      </c>
      <c r="N6" s="32">
        <v>11.2</v>
      </c>
      <c r="O6" s="32">
        <v>66.2</v>
      </c>
      <c r="P6" s="32">
        <v>34.799999999999997</v>
      </c>
      <c r="Q6" s="32">
        <v>54</v>
      </c>
      <c r="R6" s="32"/>
      <c r="S6" s="32"/>
    </row>
    <row r="7" spans="1:19" ht="15" x14ac:dyDescent="0.35">
      <c r="A7" s="33" t="s">
        <v>1892</v>
      </c>
      <c r="B7" s="29" t="str">
        <f t="shared" si="1"/>
        <v>SW</v>
      </c>
      <c r="C7" s="30" t="s">
        <v>1211</v>
      </c>
      <c r="D7" s="30" t="s">
        <v>1211</v>
      </c>
      <c r="E7" s="30" t="s">
        <v>1211</v>
      </c>
      <c r="F7" s="34">
        <v>258</v>
      </c>
      <c r="G7" s="34">
        <v>19</v>
      </c>
      <c r="H7" s="34">
        <f t="shared" si="0"/>
        <v>239</v>
      </c>
      <c r="I7" s="30">
        <f t="shared" si="2"/>
        <v>2.032</v>
      </c>
      <c r="J7" s="8">
        <f t="shared" si="3"/>
        <v>117.61811023622047</v>
      </c>
      <c r="K7" s="8">
        <f t="shared" si="4"/>
        <v>1049.3640797244095</v>
      </c>
      <c r="L7" s="8">
        <f t="shared" si="5"/>
        <v>17.489401328740158</v>
      </c>
      <c r="M7" s="34">
        <v>14.1</v>
      </c>
      <c r="N7" s="34">
        <v>11.3</v>
      </c>
      <c r="O7" s="34">
        <v>64.099999999999994</v>
      </c>
      <c r="P7" s="34">
        <v>36.700000000000003</v>
      </c>
      <c r="Q7" s="34"/>
      <c r="R7" s="34"/>
      <c r="S7" s="34" t="s">
        <v>1767</v>
      </c>
    </row>
    <row r="8" spans="1:19" ht="15" x14ac:dyDescent="0.35">
      <c r="A8" s="31" t="s">
        <v>1893</v>
      </c>
      <c r="B8" s="29" t="str">
        <f t="shared" si="1"/>
        <v>SW</v>
      </c>
      <c r="C8" s="32" t="s">
        <v>1211</v>
      </c>
      <c r="D8" s="32" t="s">
        <v>1211</v>
      </c>
      <c r="E8" s="32" t="s">
        <v>1211</v>
      </c>
      <c r="F8" s="32">
        <v>700</v>
      </c>
      <c r="G8" s="32">
        <v>19</v>
      </c>
      <c r="H8" s="32">
        <f t="shared" si="0"/>
        <v>681</v>
      </c>
      <c r="I8" s="30">
        <f t="shared" si="2"/>
        <v>2.032</v>
      </c>
      <c r="J8" s="8">
        <f t="shared" si="3"/>
        <v>335.13779527559052</v>
      </c>
      <c r="K8" s="8">
        <f t="shared" si="4"/>
        <v>2990.0290305118106</v>
      </c>
      <c r="L8" s="8">
        <f t="shared" si="5"/>
        <v>49.833817175196842</v>
      </c>
      <c r="M8" s="32">
        <v>10</v>
      </c>
      <c r="N8" s="32">
        <v>11.2</v>
      </c>
      <c r="O8" s="32">
        <v>68.099999999999994</v>
      </c>
      <c r="P8" s="32">
        <v>27.8</v>
      </c>
      <c r="Q8" s="32">
        <v>56.9</v>
      </c>
      <c r="R8" s="32"/>
      <c r="S8" s="32"/>
    </row>
    <row r="9" spans="1:19" ht="15" x14ac:dyDescent="0.35">
      <c r="A9" s="33" t="s">
        <v>1894</v>
      </c>
      <c r="B9" s="29" t="str">
        <f t="shared" si="1"/>
        <v>SW</v>
      </c>
      <c r="C9" s="30" t="s">
        <v>1211</v>
      </c>
      <c r="D9" s="30" t="s">
        <v>1211</v>
      </c>
      <c r="E9" s="30" t="s">
        <v>1211</v>
      </c>
      <c r="F9" s="34">
        <v>474</v>
      </c>
      <c r="G9" s="34">
        <v>19</v>
      </c>
      <c r="H9" s="34">
        <f t="shared" si="0"/>
        <v>455</v>
      </c>
      <c r="I9" s="30">
        <f t="shared" si="2"/>
        <v>2.032</v>
      </c>
      <c r="J9" s="8">
        <f t="shared" si="3"/>
        <v>223.91732283464566</v>
      </c>
      <c r="K9" s="8">
        <f t="shared" si="4"/>
        <v>1997.7433316929132</v>
      </c>
      <c r="L9" s="8">
        <f t="shared" si="5"/>
        <v>33.29572219488189</v>
      </c>
      <c r="M9" s="34">
        <v>14.8</v>
      </c>
      <c r="N9" s="34">
        <v>9.6</v>
      </c>
      <c r="O9" s="34">
        <v>65.900000000000006</v>
      </c>
      <c r="P9" s="34">
        <v>38.5</v>
      </c>
      <c r="Q9" s="34">
        <v>52.5</v>
      </c>
      <c r="R9" s="34"/>
      <c r="S9" s="34"/>
    </row>
    <row r="10" spans="1:19" ht="15" x14ac:dyDescent="0.35">
      <c r="A10" s="31" t="s">
        <v>1895</v>
      </c>
      <c r="B10" s="29" t="str">
        <f t="shared" si="1"/>
        <v>SW</v>
      </c>
      <c r="C10" s="32" t="s">
        <v>1211</v>
      </c>
      <c r="D10" s="32" t="s">
        <v>1211</v>
      </c>
      <c r="E10" s="32" t="s">
        <v>1211</v>
      </c>
      <c r="F10" s="32">
        <v>601</v>
      </c>
      <c r="G10" s="32">
        <v>19</v>
      </c>
      <c r="H10" s="32">
        <f t="shared" si="0"/>
        <v>582</v>
      </c>
      <c r="I10" s="30">
        <f t="shared" si="2"/>
        <v>2.032</v>
      </c>
      <c r="J10" s="8">
        <f t="shared" si="3"/>
        <v>286.41732283464569</v>
      </c>
      <c r="K10" s="8">
        <f t="shared" si="4"/>
        <v>2555.3552066929133</v>
      </c>
      <c r="L10" s="8">
        <f t="shared" si="5"/>
        <v>42.589253444881891</v>
      </c>
      <c r="M10" s="32">
        <v>12.7</v>
      </c>
      <c r="N10" s="32">
        <v>11.2</v>
      </c>
      <c r="O10" s="32">
        <v>67</v>
      </c>
      <c r="P10" s="32">
        <v>33.9</v>
      </c>
      <c r="Q10" s="32">
        <v>53.7</v>
      </c>
      <c r="R10" s="32"/>
      <c r="S10" s="32"/>
    </row>
    <row r="11" spans="1:19" ht="15" x14ac:dyDescent="0.35">
      <c r="A11" s="29" t="s">
        <v>1896</v>
      </c>
      <c r="B11" s="29" t="str">
        <f t="shared" si="1"/>
        <v>SW</v>
      </c>
      <c r="C11" s="30" t="s">
        <v>1211</v>
      </c>
      <c r="D11" s="30" t="s">
        <v>1211</v>
      </c>
      <c r="E11" s="30" t="s">
        <v>1211</v>
      </c>
      <c r="F11" s="30">
        <v>338</v>
      </c>
      <c r="G11" s="30">
        <v>19</v>
      </c>
      <c r="H11" s="30">
        <f t="shared" si="0"/>
        <v>319</v>
      </c>
      <c r="I11" s="30">
        <f t="shared" si="2"/>
        <v>2.032</v>
      </c>
      <c r="J11" s="8">
        <f t="shared" si="3"/>
        <v>156.98818897637796</v>
      </c>
      <c r="K11" s="8">
        <f t="shared" si="4"/>
        <v>1400.6156545275589</v>
      </c>
      <c r="L11" s="8">
        <f t="shared" si="5"/>
        <v>23.343594242125981</v>
      </c>
      <c r="M11" s="30">
        <v>13.4</v>
      </c>
      <c r="N11" s="30">
        <v>10</v>
      </c>
      <c r="O11" s="30">
        <v>67.099999999999994</v>
      </c>
      <c r="P11" s="30">
        <v>35.4</v>
      </c>
      <c r="Q11" s="30">
        <v>51.9</v>
      </c>
      <c r="R11" s="30"/>
      <c r="S11" s="30"/>
    </row>
    <row r="12" spans="1:19" ht="15" x14ac:dyDescent="0.35">
      <c r="A12" s="31" t="s">
        <v>1897</v>
      </c>
      <c r="B12" s="29" t="str">
        <f t="shared" si="1"/>
        <v>SW</v>
      </c>
      <c r="C12" s="32" t="s">
        <v>1211</v>
      </c>
      <c r="D12" s="32" t="s">
        <v>1211</v>
      </c>
      <c r="E12" s="32" t="s">
        <v>1211</v>
      </c>
      <c r="F12" s="32">
        <v>497</v>
      </c>
      <c r="G12" s="32">
        <v>19</v>
      </c>
      <c r="H12" s="32">
        <f t="shared" si="0"/>
        <v>478</v>
      </c>
      <c r="I12" s="30">
        <f t="shared" si="2"/>
        <v>2.032</v>
      </c>
      <c r="J12" s="8">
        <f t="shared" si="3"/>
        <v>235.23622047244095</v>
      </c>
      <c r="K12" s="8">
        <f t="shared" si="4"/>
        <v>2098.728159448819</v>
      </c>
      <c r="L12" s="8">
        <f t="shared" si="5"/>
        <v>34.978802657480315</v>
      </c>
      <c r="M12" s="32">
        <v>14.2</v>
      </c>
      <c r="N12" s="32">
        <v>10.6</v>
      </c>
      <c r="O12" s="32">
        <v>66.599999999999994</v>
      </c>
      <c r="P12" s="32">
        <v>37.1</v>
      </c>
      <c r="Q12" s="32">
        <v>52.3</v>
      </c>
      <c r="R12" s="32"/>
      <c r="S12" s="32"/>
    </row>
    <row r="13" spans="1:19" ht="15" x14ac:dyDescent="0.35">
      <c r="A13" s="33" t="s">
        <v>1898</v>
      </c>
      <c r="B13" s="29" t="str">
        <f t="shared" si="1"/>
        <v>SW</v>
      </c>
      <c r="C13" s="34">
        <v>1136</v>
      </c>
      <c r="D13" s="34">
        <v>306</v>
      </c>
      <c r="E13" s="34">
        <f>C13-D13</f>
        <v>830</v>
      </c>
      <c r="F13" s="34">
        <v>272</v>
      </c>
      <c r="G13" s="34">
        <v>19</v>
      </c>
      <c r="H13" s="34">
        <f t="shared" si="0"/>
        <v>253</v>
      </c>
      <c r="I13" s="30">
        <f t="shared" si="2"/>
        <v>2.032</v>
      </c>
      <c r="J13" s="8">
        <f t="shared" si="3"/>
        <v>124.50787401574803</v>
      </c>
      <c r="K13" s="8">
        <f t="shared" si="4"/>
        <v>1110.8331053149607</v>
      </c>
      <c r="L13" s="8">
        <f t="shared" si="5"/>
        <v>18.513885088582679</v>
      </c>
      <c r="M13" s="34">
        <v>15.5</v>
      </c>
      <c r="N13" s="34">
        <v>13</v>
      </c>
      <c r="O13" s="34">
        <v>62.9</v>
      </c>
      <c r="P13" s="34">
        <v>38.700000000000003</v>
      </c>
      <c r="Q13" s="34"/>
      <c r="R13" s="34"/>
      <c r="S13" s="34" t="s">
        <v>1767</v>
      </c>
    </row>
    <row r="14" spans="1:19" ht="15" x14ac:dyDescent="0.35">
      <c r="A14" s="31" t="s">
        <v>1899</v>
      </c>
      <c r="B14" s="29" t="str">
        <f t="shared" si="1"/>
        <v>SW</v>
      </c>
      <c r="C14" s="32" t="s">
        <v>1211</v>
      </c>
      <c r="D14" s="32" t="s">
        <v>1211</v>
      </c>
      <c r="E14" s="32" t="s">
        <v>1211</v>
      </c>
      <c r="F14" s="32">
        <v>303</v>
      </c>
      <c r="G14" s="32">
        <v>19</v>
      </c>
      <c r="H14" s="32">
        <f t="shared" si="0"/>
        <v>284</v>
      </c>
      <c r="I14" s="30">
        <f t="shared" si="2"/>
        <v>2.032</v>
      </c>
      <c r="J14" s="8">
        <f t="shared" si="3"/>
        <v>139.76377952755905</v>
      </c>
      <c r="K14" s="8">
        <f t="shared" si="4"/>
        <v>1246.9430905511811</v>
      </c>
      <c r="L14" s="8">
        <f t="shared" si="5"/>
        <v>20.782384842519683</v>
      </c>
      <c r="M14" s="32">
        <v>13.5</v>
      </c>
      <c r="N14" s="32">
        <v>11.2</v>
      </c>
      <c r="O14" s="32">
        <v>66.099999999999994</v>
      </c>
      <c r="P14" s="32">
        <v>35.299999999999997</v>
      </c>
      <c r="Q14" s="32">
        <v>41.9</v>
      </c>
      <c r="R14" s="32"/>
      <c r="S14" s="32"/>
    </row>
    <row r="15" spans="1:19" ht="15" x14ac:dyDescent="0.35">
      <c r="A15" s="33" t="s">
        <v>1900</v>
      </c>
      <c r="B15" s="29" t="str">
        <f t="shared" si="1"/>
        <v>SW</v>
      </c>
      <c r="C15" s="34">
        <v>1012</v>
      </c>
      <c r="D15" s="34">
        <v>55</v>
      </c>
      <c r="E15" s="34">
        <f>C15-D15</f>
        <v>957</v>
      </c>
      <c r="F15" s="34">
        <v>323</v>
      </c>
      <c r="G15" s="34">
        <v>19</v>
      </c>
      <c r="H15" s="34">
        <f t="shared" si="0"/>
        <v>304</v>
      </c>
      <c r="I15" s="30">
        <f t="shared" si="2"/>
        <v>2.032</v>
      </c>
      <c r="J15" s="8">
        <f t="shared" si="3"/>
        <v>149.60629921259843</v>
      </c>
      <c r="K15" s="8">
        <f t="shared" si="4"/>
        <v>1334.7559842519686</v>
      </c>
      <c r="L15" s="8">
        <f t="shared" si="5"/>
        <v>22.245933070866144</v>
      </c>
      <c r="M15" s="34">
        <v>15.1</v>
      </c>
      <c r="N15" s="34">
        <v>12.5</v>
      </c>
      <c r="O15" s="34">
        <v>62.8</v>
      </c>
      <c r="P15" s="34">
        <v>37.700000000000003</v>
      </c>
      <c r="Q15" s="34"/>
      <c r="R15" s="34"/>
      <c r="S15" s="34" t="s">
        <v>1767</v>
      </c>
    </row>
    <row r="16" spans="1:19" ht="15" x14ac:dyDescent="0.35">
      <c r="A16" s="31" t="s">
        <v>1901</v>
      </c>
      <c r="B16" s="29" t="str">
        <f t="shared" si="1"/>
        <v>SW</v>
      </c>
      <c r="C16" s="32">
        <v>1398</v>
      </c>
      <c r="D16" s="32">
        <v>55</v>
      </c>
      <c r="E16" s="32">
        <f>C16-D16</f>
        <v>1343</v>
      </c>
      <c r="F16" s="32">
        <v>512</v>
      </c>
      <c r="G16" s="32">
        <v>19</v>
      </c>
      <c r="H16" s="32">
        <f t="shared" si="0"/>
        <v>493</v>
      </c>
      <c r="I16" s="30">
        <f t="shared" si="2"/>
        <v>2.032</v>
      </c>
      <c r="J16" s="8">
        <f t="shared" si="3"/>
        <v>242.61811023622047</v>
      </c>
      <c r="K16" s="8">
        <f t="shared" si="4"/>
        <v>2164.5878297244094</v>
      </c>
      <c r="L16" s="8">
        <f t="shared" si="5"/>
        <v>36.07646382874016</v>
      </c>
      <c r="M16" s="32">
        <v>13.8</v>
      </c>
      <c r="N16" s="32">
        <v>13.2</v>
      </c>
      <c r="O16" s="32">
        <v>64.8</v>
      </c>
      <c r="P16" s="32">
        <v>34.1</v>
      </c>
      <c r="Q16" s="32">
        <v>55.9</v>
      </c>
      <c r="R16" s="32"/>
      <c r="S16" s="32"/>
    </row>
    <row r="17" spans="1:19" ht="15" x14ac:dyDescent="0.35">
      <c r="A17" s="29" t="s">
        <v>1902</v>
      </c>
      <c r="B17" s="29" t="str">
        <f t="shared" si="1"/>
        <v>SW</v>
      </c>
      <c r="C17" s="30" t="s">
        <v>1211</v>
      </c>
      <c r="D17" s="30" t="s">
        <v>1211</v>
      </c>
      <c r="E17" s="30" t="s">
        <v>1211</v>
      </c>
      <c r="F17" s="30">
        <v>718</v>
      </c>
      <c r="G17" s="30">
        <v>19</v>
      </c>
      <c r="H17" s="30">
        <f t="shared" si="0"/>
        <v>699</v>
      </c>
      <c r="I17" s="30">
        <f t="shared" si="2"/>
        <v>2.032</v>
      </c>
      <c r="J17" s="8">
        <f t="shared" si="3"/>
        <v>343.99606299212599</v>
      </c>
      <c r="K17" s="8">
        <f t="shared" si="4"/>
        <v>3069.0606348425194</v>
      </c>
      <c r="L17" s="8">
        <f t="shared" si="5"/>
        <v>51.151010580708657</v>
      </c>
      <c r="M17" s="30">
        <v>12.2</v>
      </c>
      <c r="N17" s="30">
        <v>10.9</v>
      </c>
      <c r="O17" s="30">
        <v>65.900000000000006</v>
      </c>
      <c r="P17" s="30">
        <v>31.4</v>
      </c>
      <c r="Q17" s="30">
        <v>56.3</v>
      </c>
      <c r="R17" s="30"/>
      <c r="S17" s="30"/>
    </row>
    <row r="18" spans="1:19" ht="15" x14ac:dyDescent="0.35">
      <c r="A18" s="31" t="s">
        <v>1903</v>
      </c>
      <c r="B18" s="29" t="str">
        <f t="shared" si="1"/>
        <v>SW</v>
      </c>
      <c r="C18" s="32" t="s">
        <v>1211</v>
      </c>
      <c r="D18" s="32" t="s">
        <v>1211</v>
      </c>
      <c r="E18" s="32" t="s">
        <v>1211</v>
      </c>
      <c r="F18" s="32">
        <v>506</v>
      </c>
      <c r="G18" s="32">
        <v>19</v>
      </c>
      <c r="H18" s="32">
        <f t="shared" si="0"/>
        <v>487</v>
      </c>
      <c r="I18" s="30">
        <f t="shared" si="2"/>
        <v>2.032</v>
      </c>
      <c r="J18" s="8">
        <f t="shared" si="3"/>
        <v>239.66535433070865</v>
      </c>
      <c r="K18" s="8">
        <f t="shared" si="4"/>
        <v>2138.2439616141733</v>
      </c>
      <c r="L18" s="8">
        <f t="shared" si="5"/>
        <v>35.637399360236223</v>
      </c>
      <c r="M18" s="32">
        <v>10.3</v>
      </c>
      <c r="N18" s="32">
        <v>11.4</v>
      </c>
      <c r="O18" s="32">
        <v>68.599999999999994</v>
      </c>
      <c r="P18" s="32">
        <v>27.2</v>
      </c>
      <c r="Q18" s="32">
        <v>57.8</v>
      </c>
      <c r="R18" s="32"/>
      <c r="S18" s="32"/>
    </row>
    <row r="19" spans="1:19" ht="15" x14ac:dyDescent="0.35">
      <c r="A19" s="33" t="s">
        <v>1904</v>
      </c>
      <c r="B19" s="29" t="str">
        <f t="shared" si="1"/>
        <v>SW</v>
      </c>
      <c r="C19" s="34">
        <v>1979</v>
      </c>
      <c r="D19" s="34">
        <v>55</v>
      </c>
      <c r="E19" s="34">
        <f>C19-D19</f>
        <v>1924</v>
      </c>
      <c r="F19" s="34">
        <v>769</v>
      </c>
      <c r="G19" s="34">
        <v>19</v>
      </c>
      <c r="H19" s="34">
        <f t="shared" si="0"/>
        <v>750</v>
      </c>
      <c r="I19" s="30">
        <f t="shared" si="2"/>
        <v>2.032</v>
      </c>
      <c r="J19" s="8">
        <f t="shared" si="3"/>
        <v>369.09448818897636</v>
      </c>
      <c r="K19" s="8">
        <f t="shared" si="4"/>
        <v>3292.9835137795271</v>
      </c>
      <c r="L19" s="8">
        <f t="shared" si="5"/>
        <v>54.883058562992119</v>
      </c>
      <c r="M19" s="34">
        <v>12</v>
      </c>
      <c r="N19" s="34">
        <v>13.1</v>
      </c>
      <c r="O19" s="34">
        <v>66.5</v>
      </c>
      <c r="P19" s="34">
        <v>31.6</v>
      </c>
      <c r="Q19" s="34">
        <v>58.8</v>
      </c>
      <c r="R19" s="34"/>
      <c r="S19" s="34"/>
    </row>
    <row r="20" spans="1:19" ht="15" x14ac:dyDescent="0.35">
      <c r="A20" s="31" t="s">
        <v>1905</v>
      </c>
      <c r="B20" s="29" t="str">
        <f t="shared" si="1"/>
        <v>SW</v>
      </c>
      <c r="C20" s="32" t="s">
        <v>1211</v>
      </c>
      <c r="D20" s="32" t="s">
        <v>1211</v>
      </c>
      <c r="E20" s="32" t="s">
        <v>1211</v>
      </c>
      <c r="F20" s="32">
        <v>1045</v>
      </c>
      <c r="G20" s="32">
        <v>19</v>
      </c>
      <c r="H20" s="32">
        <f t="shared" si="0"/>
        <v>1026</v>
      </c>
      <c r="I20" s="30">
        <f t="shared" si="2"/>
        <v>2.032</v>
      </c>
      <c r="J20" s="8">
        <f t="shared" si="3"/>
        <v>504.9212598425197</v>
      </c>
      <c r="K20" s="8">
        <f t="shared" si="4"/>
        <v>4504.8014468503934</v>
      </c>
      <c r="L20" s="8">
        <f t="shared" si="5"/>
        <v>75.080024114173227</v>
      </c>
      <c r="M20" s="32">
        <v>10.8</v>
      </c>
      <c r="N20" s="32">
        <v>10.4</v>
      </c>
      <c r="O20" s="32">
        <v>68.2</v>
      </c>
      <c r="P20" s="32">
        <v>30</v>
      </c>
      <c r="Q20" s="32">
        <v>59.3</v>
      </c>
      <c r="R20" s="32"/>
      <c r="S20" s="32"/>
    </row>
    <row r="21" spans="1:19" ht="15" x14ac:dyDescent="0.35">
      <c r="A21" s="33" t="s">
        <v>1906</v>
      </c>
      <c r="B21" s="29" t="str">
        <f t="shared" si="1"/>
        <v>SW</v>
      </c>
      <c r="C21" s="34" t="s">
        <v>1211</v>
      </c>
      <c r="D21" s="34" t="s">
        <v>1211</v>
      </c>
      <c r="E21" s="34" t="s">
        <v>1211</v>
      </c>
      <c r="F21" s="34">
        <v>567</v>
      </c>
      <c r="G21" s="34">
        <v>19</v>
      </c>
      <c r="H21" s="34">
        <f t="shared" si="0"/>
        <v>548</v>
      </c>
      <c r="I21" s="30">
        <f t="shared" si="2"/>
        <v>2.032</v>
      </c>
      <c r="J21" s="8">
        <f t="shared" si="3"/>
        <v>269.68503937007875</v>
      </c>
      <c r="K21" s="8">
        <f t="shared" si="4"/>
        <v>2406.0732874015748</v>
      </c>
      <c r="L21" s="8">
        <f t="shared" si="5"/>
        <v>40.101221456692912</v>
      </c>
      <c r="M21" s="34">
        <v>11.5</v>
      </c>
      <c r="N21" s="34">
        <v>10.199999999999999</v>
      </c>
      <c r="O21" s="34">
        <v>68.400000000000006</v>
      </c>
      <c r="P21" s="34">
        <v>31.2</v>
      </c>
      <c r="Q21" s="34">
        <v>57.3</v>
      </c>
      <c r="R21" s="34"/>
      <c r="S21" s="34"/>
    </row>
    <row r="22" spans="1:19" ht="15" x14ac:dyDescent="0.35">
      <c r="A22" s="31" t="s">
        <v>1907</v>
      </c>
      <c r="B22" s="29" t="str">
        <f t="shared" si="1"/>
        <v>SW</v>
      </c>
      <c r="C22" s="32" t="s">
        <v>1211</v>
      </c>
      <c r="D22" s="32" t="s">
        <v>1211</v>
      </c>
      <c r="E22" s="32" t="s">
        <v>1211</v>
      </c>
      <c r="F22" s="32">
        <v>460</v>
      </c>
      <c r="G22" s="32">
        <v>19</v>
      </c>
      <c r="H22" s="32">
        <f t="shared" si="0"/>
        <v>441</v>
      </c>
      <c r="I22" s="30">
        <f t="shared" si="2"/>
        <v>2.032</v>
      </c>
      <c r="J22" s="8">
        <f t="shared" si="3"/>
        <v>217.0275590551181</v>
      </c>
      <c r="K22" s="8">
        <f t="shared" si="4"/>
        <v>1936.2743061023621</v>
      </c>
      <c r="L22" s="8">
        <f t="shared" si="5"/>
        <v>32.271238435039365</v>
      </c>
      <c r="M22" s="32">
        <v>12.2</v>
      </c>
      <c r="N22" s="32">
        <v>9.9</v>
      </c>
      <c r="O22" s="32">
        <v>68</v>
      </c>
      <c r="P22" s="32">
        <v>32</v>
      </c>
      <c r="Q22" s="32">
        <v>58.2</v>
      </c>
      <c r="R22" s="32"/>
      <c r="S22" s="32"/>
    </row>
    <row r="23" spans="1:19" ht="15" x14ac:dyDescent="0.35">
      <c r="A23" s="33" t="s">
        <v>1908</v>
      </c>
      <c r="B23" s="29" t="str">
        <f t="shared" si="1"/>
        <v>SW</v>
      </c>
      <c r="C23" s="34">
        <v>1101</v>
      </c>
      <c r="D23" s="34">
        <v>56</v>
      </c>
      <c r="E23" s="34">
        <f>C23-D23</f>
        <v>1045</v>
      </c>
      <c r="F23" s="34">
        <v>305</v>
      </c>
      <c r="G23" s="34">
        <v>19</v>
      </c>
      <c r="H23" s="34">
        <f t="shared" si="0"/>
        <v>286</v>
      </c>
      <c r="I23" s="30">
        <f t="shared" si="2"/>
        <v>2.032</v>
      </c>
      <c r="J23" s="8">
        <f t="shared" si="3"/>
        <v>140.74803149606299</v>
      </c>
      <c r="K23" s="8">
        <f t="shared" si="4"/>
        <v>1255.7243799212597</v>
      </c>
      <c r="L23" s="8">
        <f t="shared" si="5"/>
        <v>20.928739665354328</v>
      </c>
      <c r="M23" s="34"/>
      <c r="N23" s="34"/>
      <c r="O23" s="34"/>
      <c r="P23" s="34"/>
      <c r="Q23" s="34"/>
      <c r="R23" s="34"/>
      <c r="S23" s="34"/>
    </row>
  </sheetData>
  <mergeCells count="1">
    <mergeCell ref="A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6B4F3F-30DC-4D98-A4DA-BE05029F7E21}">
          <x14:formula1>
            <xm:f>Master!$A$27:$A$30</xm:f>
          </x14:formula1>
          <xm:sqref>H3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50"/>
  <sheetViews>
    <sheetView topLeftCell="F4" zoomScale="75" zoomScaleNormal="75" workbookViewId="0">
      <selection activeCell="M5" sqref="M5:S150"/>
    </sheetView>
  </sheetViews>
  <sheetFormatPr defaultRowHeight="14.4" x14ac:dyDescent="0.3"/>
  <cols>
    <col min="1" max="1" width="28.6640625" bestFit="1" customWidth="1"/>
    <col min="2" max="2" width="28.6640625" customWidth="1"/>
    <col min="3" max="3" width="24" bestFit="1" customWidth="1"/>
    <col min="4" max="4" width="21.33203125" customWidth="1"/>
    <col min="5" max="5" width="13.88671875" bestFit="1" customWidth="1"/>
    <col min="6" max="6" width="24.88671875" customWidth="1"/>
    <col min="7" max="7" width="21.109375" bestFit="1" customWidth="1"/>
    <col min="8" max="12" width="20.88671875" customWidth="1"/>
    <col min="13" max="13" width="8.88671875" bestFit="1" customWidth="1"/>
    <col min="14" max="14" width="10.88671875" bestFit="1" customWidth="1"/>
    <col min="15" max="15" width="9.109375" bestFit="1" customWidth="1"/>
    <col min="16" max="16" width="8.33203125" customWidth="1"/>
    <col min="17" max="17" width="10" bestFit="1" customWidth="1"/>
    <col min="18" max="18" width="9.44140625" customWidth="1"/>
    <col min="19" max="19" width="7" bestFit="1" customWidth="1"/>
  </cols>
  <sheetData>
    <row r="1" spans="1:19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61.2" x14ac:dyDescent="1.05">
      <c r="A2" s="106" t="s">
        <v>1909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19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1910</v>
      </c>
      <c r="P4" s="28" t="s">
        <v>822</v>
      </c>
      <c r="Q4" s="28" t="s">
        <v>1208</v>
      </c>
      <c r="R4" s="107" t="s">
        <v>1765</v>
      </c>
      <c r="S4" s="108"/>
    </row>
    <row r="5" spans="1:19" ht="15" x14ac:dyDescent="0.35">
      <c r="A5" s="29" t="s">
        <v>1911</v>
      </c>
      <c r="B5" s="29" t="str">
        <f>RIGHT(LEFT(A5,9),2)</f>
        <v>WW</v>
      </c>
      <c r="C5" s="30">
        <v>2713</v>
      </c>
      <c r="D5" s="30">
        <v>316</v>
      </c>
      <c r="E5" s="30">
        <f>C5-D5</f>
        <v>2397</v>
      </c>
      <c r="F5" s="30">
        <v>846</v>
      </c>
      <c r="G5" s="30">
        <v>14</v>
      </c>
      <c r="H5" s="30">
        <f t="shared" ref="H5:H17" si="0">F5-G5</f>
        <v>832</v>
      </c>
      <c r="I5" s="30">
        <f>$I$3</f>
        <v>2.4384000000000001</v>
      </c>
      <c r="J5" s="8">
        <f>IF(ISNUMBER(H5),IF(I5,H5/I5,""),"")</f>
        <v>341.20734908136484</v>
      </c>
      <c r="K5" s="8">
        <f>IF(J5="","",J5*8.92179)</f>
        <v>3044.1803149606299</v>
      </c>
      <c r="L5" s="8">
        <f>IF(K5="","",IF(B5="SW",K5/60,IF(B5="WW",K5/60,"")))</f>
        <v>50.736338582677163</v>
      </c>
      <c r="M5" s="30">
        <v>14.5</v>
      </c>
      <c r="N5" s="30">
        <v>8.6999999999999993</v>
      </c>
      <c r="O5" s="30">
        <v>68.3</v>
      </c>
      <c r="P5" s="30">
        <v>38</v>
      </c>
      <c r="Q5" s="29">
        <v>53.3</v>
      </c>
      <c r="R5" s="30"/>
      <c r="S5" s="30"/>
    </row>
    <row r="6" spans="1:19" ht="15" x14ac:dyDescent="0.35">
      <c r="A6" s="31" t="s">
        <v>1912</v>
      </c>
      <c r="B6" s="29" t="str">
        <f t="shared" ref="B6:B69" si="1">RIGHT(LEFT(A6,9),2)</f>
        <v>WW</v>
      </c>
      <c r="C6" s="32" t="s">
        <v>1211</v>
      </c>
      <c r="D6" s="32" t="s">
        <v>1211</v>
      </c>
      <c r="E6" s="32" t="s">
        <v>1211</v>
      </c>
      <c r="F6" s="32">
        <v>995</v>
      </c>
      <c r="G6" s="32">
        <v>14</v>
      </c>
      <c r="H6" s="32">
        <f t="shared" si="0"/>
        <v>981</v>
      </c>
      <c r="I6" s="30">
        <f t="shared" ref="I6:I69" si="2">$I$3</f>
        <v>2.4384000000000001</v>
      </c>
      <c r="J6" s="8">
        <f t="shared" ref="J6:J69" si="3">IF(ISNUMBER(H6),IF(I6,H6/I6,""),"")</f>
        <v>402.31299212598424</v>
      </c>
      <c r="K6" s="8">
        <f t="shared" ref="K6:K69" si="4">IF(J6="","",J6*8.92179)</f>
        <v>3589.3520300196847</v>
      </c>
      <c r="L6" s="8">
        <f t="shared" ref="L6:L69" si="5">IF(K6="","",IF(B6="SW",K6/60,IF(B6="WW",K6/60,"")))</f>
        <v>59.82253383366141</v>
      </c>
      <c r="M6" s="32">
        <v>11.4</v>
      </c>
      <c r="N6" s="32">
        <v>4.9000000000000004</v>
      </c>
      <c r="O6" s="32">
        <v>72.5</v>
      </c>
      <c r="P6" s="32">
        <v>24.3</v>
      </c>
      <c r="Q6" s="31">
        <v>57.1</v>
      </c>
      <c r="R6" s="32" t="s">
        <v>1783</v>
      </c>
      <c r="S6" s="32"/>
    </row>
    <row r="7" spans="1:19" ht="15" x14ac:dyDescent="0.35">
      <c r="A7" s="33" t="s">
        <v>1913</v>
      </c>
      <c r="B7" s="29" t="str">
        <f t="shared" si="1"/>
        <v>WW</v>
      </c>
      <c r="C7" s="34" t="s">
        <v>1211</v>
      </c>
      <c r="D7" s="34" t="s">
        <v>1211</v>
      </c>
      <c r="E7" s="34" t="s">
        <v>1211</v>
      </c>
      <c r="F7" s="34">
        <v>1184</v>
      </c>
      <c r="G7" s="34">
        <v>14</v>
      </c>
      <c r="H7" s="34">
        <f t="shared" si="0"/>
        <v>1170</v>
      </c>
      <c r="I7" s="30">
        <f t="shared" si="2"/>
        <v>2.4384000000000001</v>
      </c>
      <c r="J7" s="8">
        <f t="shared" si="3"/>
        <v>479.82283464566927</v>
      </c>
      <c r="K7" s="8">
        <f t="shared" si="4"/>
        <v>4280.8785679133853</v>
      </c>
      <c r="L7" s="8">
        <f t="shared" si="5"/>
        <v>71.347976131889752</v>
      </c>
      <c r="M7" s="34">
        <v>12.9</v>
      </c>
      <c r="N7" s="34">
        <v>5.2</v>
      </c>
      <c r="O7" s="34">
        <v>69.2</v>
      </c>
      <c r="P7" s="34">
        <v>28.6</v>
      </c>
      <c r="Q7" s="33">
        <v>58.1</v>
      </c>
      <c r="R7" s="34" t="s">
        <v>1783</v>
      </c>
      <c r="S7" s="34"/>
    </row>
    <row r="8" spans="1:19" ht="15" x14ac:dyDescent="0.35">
      <c r="A8" s="31" t="s">
        <v>1914</v>
      </c>
      <c r="B8" s="29" t="str">
        <f t="shared" si="1"/>
        <v>WW</v>
      </c>
      <c r="C8" s="32" t="s">
        <v>1211</v>
      </c>
      <c r="D8" s="32" t="s">
        <v>1211</v>
      </c>
      <c r="E8" s="32" t="s">
        <v>1211</v>
      </c>
      <c r="F8" s="32">
        <v>1102</v>
      </c>
      <c r="G8" s="32">
        <v>14</v>
      </c>
      <c r="H8" s="32">
        <f t="shared" si="0"/>
        <v>1088</v>
      </c>
      <c r="I8" s="30">
        <f t="shared" si="2"/>
        <v>2.4384000000000001</v>
      </c>
      <c r="J8" s="8">
        <f t="shared" si="3"/>
        <v>446.19422572178473</v>
      </c>
      <c r="K8" s="8">
        <f t="shared" si="4"/>
        <v>3980.8511811023618</v>
      </c>
      <c r="L8" s="8">
        <f t="shared" si="5"/>
        <v>66.347519685039359</v>
      </c>
      <c r="M8" s="32">
        <v>11.8</v>
      </c>
      <c r="N8" s="32">
        <v>5</v>
      </c>
      <c r="O8" s="32">
        <v>68.7</v>
      </c>
      <c r="P8" s="32">
        <v>24</v>
      </c>
      <c r="Q8" s="31">
        <v>56.5</v>
      </c>
      <c r="R8" s="32" t="s">
        <v>1783</v>
      </c>
      <c r="S8" s="32"/>
    </row>
    <row r="9" spans="1:19" ht="15" x14ac:dyDescent="0.35">
      <c r="A9" s="33" t="s">
        <v>1915</v>
      </c>
      <c r="B9" s="29" t="str">
        <f t="shared" si="1"/>
        <v>WW</v>
      </c>
      <c r="C9" s="34" t="s">
        <v>1211</v>
      </c>
      <c r="D9" s="34" t="s">
        <v>1211</v>
      </c>
      <c r="E9" s="34" t="s">
        <v>1211</v>
      </c>
      <c r="F9" s="34">
        <v>1399</v>
      </c>
      <c r="G9" s="34">
        <v>14</v>
      </c>
      <c r="H9" s="34">
        <f t="shared" si="0"/>
        <v>1385</v>
      </c>
      <c r="I9" s="30">
        <f t="shared" si="2"/>
        <v>2.4384000000000001</v>
      </c>
      <c r="J9" s="8">
        <f t="shared" si="3"/>
        <v>567.99540682414693</v>
      </c>
      <c r="K9" s="8">
        <f t="shared" si="4"/>
        <v>5067.5357406496059</v>
      </c>
      <c r="L9" s="8">
        <f t="shared" si="5"/>
        <v>84.458929010826765</v>
      </c>
      <c r="M9" s="34">
        <v>11.3</v>
      </c>
      <c r="N9" s="34">
        <v>4.3</v>
      </c>
      <c r="O9" s="34">
        <v>69.5</v>
      </c>
      <c r="P9" s="34">
        <v>21.5</v>
      </c>
      <c r="Q9" s="33">
        <v>58.7</v>
      </c>
      <c r="R9" s="34" t="s">
        <v>1783</v>
      </c>
      <c r="S9" s="34"/>
    </row>
    <row r="10" spans="1:19" ht="15" x14ac:dyDescent="0.35">
      <c r="A10" s="31" t="s">
        <v>1916</v>
      </c>
      <c r="B10" s="29" t="str">
        <f t="shared" si="1"/>
        <v>WW</v>
      </c>
      <c r="C10" s="32" t="s">
        <v>1211</v>
      </c>
      <c r="D10" s="32" t="s">
        <v>1211</v>
      </c>
      <c r="E10" s="32" t="s">
        <v>1211</v>
      </c>
      <c r="F10" s="32">
        <v>1193</v>
      </c>
      <c r="G10" s="32">
        <v>14</v>
      </c>
      <c r="H10" s="32">
        <f t="shared" si="0"/>
        <v>1179</v>
      </c>
      <c r="I10" s="30">
        <f t="shared" si="2"/>
        <v>2.4384000000000001</v>
      </c>
      <c r="J10" s="8">
        <f t="shared" si="3"/>
        <v>483.51377952755905</v>
      </c>
      <c r="K10" s="8">
        <f t="shared" si="4"/>
        <v>4313.8084030511809</v>
      </c>
      <c r="L10" s="8">
        <f t="shared" si="5"/>
        <v>71.896806717519681</v>
      </c>
      <c r="M10" s="32">
        <v>13.7</v>
      </c>
      <c r="N10" s="32">
        <v>3.5</v>
      </c>
      <c r="O10" s="32">
        <v>68.5</v>
      </c>
      <c r="P10" s="32">
        <v>25.8</v>
      </c>
      <c r="Q10" s="31">
        <v>52.4</v>
      </c>
      <c r="R10" s="32" t="s">
        <v>1783</v>
      </c>
      <c r="S10" s="32"/>
    </row>
    <row r="11" spans="1:19" ht="15" x14ac:dyDescent="0.35">
      <c r="A11" s="29" t="s">
        <v>1917</v>
      </c>
      <c r="B11" s="29" t="str">
        <f t="shared" si="1"/>
        <v>WW</v>
      </c>
      <c r="C11" s="30" t="s">
        <v>1211</v>
      </c>
      <c r="D11" s="30" t="s">
        <v>1211</v>
      </c>
      <c r="E11" s="30" t="s">
        <v>1211</v>
      </c>
      <c r="F11" s="30">
        <v>1316</v>
      </c>
      <c r="G11" s="30">
        <v>14</v>
      </c>
      <c r="H11" s="30">
        <f t="shared" si="0"/>
        <v>1302</v>
      </c>
      <c r="I11" s="30">
        <f t="shared" si="2"/>
        <v>2.4384000000000001</v>
      </c>
      <c r="J11" s="8">
        <f t="shared" si="3"/>
        <v>533.95669291338584</v>
      </c>
      <c r="K11" s="8">
        <f t="shared" si="4"/>
        <v>4763.8494832677161</v>
      </c>
      <c r="L11" s="8">
        <f t="shared" si="5"/>
        <v>79.39749138779527</v>
      </c>
      <c r="M11" s="30">
        <v>13.6</v>
      </c>
      <c r="N11" s="30">
        <v>4.2</v>
      </c>
      <c r="O11" s="30">
        <v>68.400000000000006</v>
      </c>
      <c r="P11" s="30">
        <v>27.3</v>
      </c>
      <c r="Q11" s="29">
        <v>55.5</v>
      </c>
      <c r="R11" s="30" t="s">
        <v>1783</v>
      </c>
      <c r="S11" s="30"/>
    </row>
    <row r="12" spans="1:19" ht="15" x14ac:dyDescent="0.35">
      <c r="A12" s="31" t="s">
        <v>1918</v>
      </c>
      <c r="B12" s="29" t="str">
        <f t="shared" si="1"/>
        <v>WW</v>
      </c>
      <c r="C12" s="32" t="s">
        <v>1211</v>
      </c>
      <c r="D12" s="32" t="s">
        <v>1211</v>
      </c>
      <c r="E12" s="32" t="s">
        <v>1211</v>
      </c>
      <c r="F12" s="32">
        <v>745</v>
      </c>
      <c r="G12" s="32">
        <v>14</v>
      </c>
      <c r="H12" s="32">
        <f t="shared" si="0"/>
        <v>731</v>
      </c>
      <c r="I12" s="30">
        <f t="shared" si="2"/>
        <v>2.4384000000000001</v>
      </c>
      <c r="J12" s="8">
        <f t="shared" si="3"/>
        <v>299.78674540682414</v>
      </c>
      <c r="K12" s="8">
        <f t="shared" si="4"/>
        <v>2674.6343873031497</v>
      </c>
      <c r="L12" s="8">
        <f t="shared" si="5"/>
        <v>44.577239788385825</v>
      </c>
      <c r="M12" s="32">
        <v>14.6</v>
      </c>
      <c r="N12" s="32">
        <v>4.3</v>
      </c>
      <c r="O12" s="32">
        <v>67.599999999999994</v>
      </c>
      <c r="P12" s="32">
        <v>32.799999999999997</v>
      </c>
      <c r="Q12" s="31">
        <v>51.5</v>
      </c>
      <c r="R12" s="32" t="s">
        <v>1783</v>
      </c>
      <c r="S12" s="32"/>
    </row>
    <row r="13" spans="1:19" ht="15" x14ac:dyDescent="0.35">
      <c r="A13" s="33" t="s">
        <v>1919</v>
      </c>
      <c r="B13" s="29" t="str">
        <f t="shared" si="1"/>
        <v>WW</v>
      </c>
      <c r="C13" s="34">
        <v>4902</v>
      </c>
      <c r="D13" s="34">
        <v>316</v>
      </c>
      <c r="E13" s="34">
        <f>C13-D13</f>
        <v>4586</v>
      </c>
      <c r="F13" s="34">
        <v>1971</v>
      </c>
      <c r="G13" s="34">
        <v>14</v>
      </c>
      <c r="H13" s="34">
        <f t="shared" si="0"/>
        <v>1957</v>
      </c>
      <c r="I13" s="30">
        <f t="shared" si="2"/>
        <v>2.4384000000000001</v>
      </c>
      <c r="J13" s="8">
        <f t="shared" si="3"/>
        <v>802.57545931758523</v>
      </c>
      <c r="K13" s="8">
        <f t="shared" si="4"/>
        <v>7160.4097071850383</v>
      </c>
      <c r="L13" s="8">
        <f t="shared" si="5"/>
        <v>119.34016178641731</v>
      </c>
      <c r="M13" s="34">
        <v>9.5</v>
      </c>
      <c r="N13" s="34">
        <v>9.1</v>
      </c>
      <c r="O13" s="34">
        <v>74.900000000000006</v>
      </c>
      <c r="P13" s="34">
        <v>24.9</v>
      </c>
      <c r="Q13" s="33">
        <v>59.2</v>
      </c>
      <c r="R13" s="34" t="s">
        <v>1920</v>
      </c>
      <c r="S13" s="34"/>
    </row>
    <row r="14" spans="1:19" ht="15" x14ac:dyDescent="0.35">
      <c r="A14" s="31" t="s">
        <v>1921</v>
      </c>
      <c r="B14" s="29" t="str">
        <f t="shared" si="1"/>
        <v>WW</v>
      </c>
      <c r="C14" s="32" t="s">
        <v>1211</v>
      </c>
      <c r="D14" s="32" t="s">
        <v>1211</v>
      </c>
      <c r="E14" s="32" t="s">
        <v>1211</v>
      </c>
      <c r="F14" s="32">
        <v>1333</v>
      </c>
      <c r="G14" s="32">
        <v>14</v>
      </c>
      <c r="H14" s="32">
        <f t="shared" si="0"/>
        <v>1319</v>
      </c>
      <c r="I14" s="30">
        <f t="shared" si="2"/>
        <v>2.4384000000000001</v>
      </c>
      <c r="J14" s="8">
        <f t="shared" si="3"/>
        <v>540.92847769028867</v>
      </c>
      <c r="K14" s="8">
        <f t="shared" si="4"/>
        <v>4826.0502829724401</v>
      </c>
      <c r="L14" s="8">
        <f t="shared" si="5"/>
        <v>80.434171382873998</v>
      </c>
      <c r="M14" s="32">
        <v>11.6</v>
      </c>
      <c r="N14" s="32">
        <v>5</v>
      </c>
      <c r="O14" s="32">
        <v>70.599999999999994</v>
      </c>
      <c r="P14" s="32">
        <v>23.9</v>
      </c>
      <c r="Q14" s="31">
        <v>58.2</v>
      </c>
      <c r="R14" s="32" t="s">
        <v>1783</v>
      </c>
      <c r="S14" s="32"/>
    </row>
    <row r="15" spans="1:19" ht="15" x14ac:dyDescent="0.35">
      <c r="A15" s="33" t="s">
        <v>1922</v>
      </c>
      <c r="B15" s="29" t="str">
        <f t="shared" si="1"/>
        <v>WW</v>
      </c>
      <c r="C15" s="34" t="s">
        <v>1211</v>
      </c>
      <c r="D15" s="34" t="s">
        <v>1211</v>
      </c>
      <c r="E15" s="34" t="s">
        <v>1211</v>
      </c>
      <c r="F15" s="34">
        <v>1352</v>
      </c>
      <c r="G15" s="34">
        <v>14</v>
      </c>
      <c r="H15" s="34">
        <f t="shared" si="0"/>
        <v>1338</v>
      </c>
      <c r="I15" s="30">
        <f t="shared" si="2"/>
        <v>2.4384000000000001</v>
      </c>
      <c r="J15" s="8">
        <f t="shared" si="3"/>
        <v>548.72047244094483</v>
      </c>
      <c r="K15" s="8">
        <f t="shared" si="4"/>
        <v>4895.5688238188968</v>
      </c>
      <c r="L15" s="8">
        <f t="shared" si="5"/>
        <v>81.592813730314944</v>
      </c>
      <c r="M15" s="34">
        <v>9.6999999999999993</v>
      </c>
      <c r="N15" s="34">
        <v>4.5999999999999996</v>
      </c>
      <c r="O15" s="34">
        <v>70.599999999999994</v>
      </c>
      <c r="P15" s="34">
        <v>20.100000000000001</v>
      </c>
      <c r="Q15" s="33">
        <v>56.2</v>
      </c>
      <c r="R15" s="34" t="s">
        <v>1783</v>
      </c>
      <c r="S15" s="34"/>
    </row>
    <row r="16" spans="1:19" ht="15" x14ac:dyDescent="0.35">
      <c r="A16" s="31" t="s">
        <v>1923</v>
      </c>
      <c r="B16" s="29" t="str">
        <f t="shared" si="1"/>
        <v>WW</v>
      </c>
      <c r="C16" s="32" t="s">
        <v>1211</v>
      </c>
      <c r="D16" s="32" t="s">
        <v>1211</v>
      </c>
      <c r="E16" s="32" t="s">
        <v>1211</v>
      </c>
      <c r="F16" s="32">
        <v>880</v>
      </c>
      <c r="G16" s="32">
        <v>14</v>
      </c>
      <c r="H16" s="32">
        <f t="shared" si="0"/>
        <v>866</v>
      </c>
      <c r="I16" s="30">
        <f t="shared" si="2"/>
        <v>2.4384000000000001</v>
      </c>
      <c r="J16" s="8">
        <f t="shared" si="3"/>
        <v>355.15091863517057</v>
      </c>
      <c r="K16" s="8">
        <f t="shared" si="4"/>
        <v>3168.5819143700783</v>
      </c>
      <c r="L16" s="8">
        <f t="shared" si="5"/>
        <v>52.809698572834641</v>
      </c>
      <c r="M16" s="32">
        <v>15.3</v>
      </c>
      <c r="N16" s="32">
        <v>3.8</v>
      </c>
      <c r="O16" s="32">
        <v>66.099999999999994</v>
      </c>
      <c r="P16" s="32">
        <v>34</v>
      </c>
      <c r="Q16" s="31">
        <v>46.3</v>
      </c>
      <c r="R16" s="32" t="s">
        <v>1783</v>
      </c>
      <c r="S16" s="32"/>
    </row>
    <row r="17" spans="1:19" ht="15" x14ac:dyDescent="0.35">
      <c r="A17" s="29" t="s">
        <v>1924</v>
      </c>
      <c r="B17" s="29" t="str">
        <f t="shared" si="1"/>
        <v>WW</v>
      </c>
      <c r="C17" s="30" t="s">
        <v>1211</v>
      </c>
      <c r="D17" s="30" t="s">
        <v>1211</v>
      </c>
      <c r="E17" s="30" t="s">
        <v>1211</v>
      </c>
      <c r="F17" s="30">
        <v>1015</v>
      </c>
      <c r="G17" s="30">
        <v>14</v>
      </c>
      <c r="H17" s="30">
        <f t="shared" si="0"/>
        <v>1001</v>
      </c>
      <c r="I17" s="30">
        <f t="shared" si="2"/>
        <v>2.4384000000000001</v>
      </c>
      <c r="J17" s="8">
        <f t="shared" si="3"/>
        <v>410.51509186351706</v>
      </c>
      <c r="K17" s="8">
        <f t="shared" si="4"/>
        <v>3662.5294414370078</v>
      </c>
      <c r="L17" s="8">
        <f t="shared" si="5"/>
        <v>61.042157357283465</v>
      </c>
      <c r="M17" s="30">
        <v>12.1</v>
      </c>
      <c r="N17" s="30">
        <v>4.7</v>
      </c>
      <c r="O17" s="30">
        <v>69.8</v>
      </c>
      <c r="P17" s="30">
        <v>25.5</v>
      </c>
      <c r="Q17" s="29">
        <v>57.3</v>
      </c>
      <c r="R17" s="30" t="s">
        <v>1783</v>
      </c>
      <c r="S17" s="30"/>
    </row>
    <row r="18" spans="1:19" ht="15" x14ac:dyDescent="0.35">
      <c r="A18" s="31" t="s">
        <v>1925</v>
      </c>
      <c r="B18" s="29" t="str">
        <f t="shared" si="1"/>
        <v>WW</v>
      </c>
      <c r="C18" s="32">
        <v>5538</v>
      </c>
      <c r="D18" s="32">
        <v>1775</v>
      </c>
      <c r="E18" s="32">
        <f>C18-D18</f>
        <v>3763</v>
      </c>
      <c r="F18" s="32">
        <v>1369</v>
      </c>
      <c r="G18" s="32">
        <v>14</v>
      </c>
      <c r="H18" s="32">
        <v>1355</v>
      </c>
      <c r="I18" s="30">
        <f t="shared" si="2"/>
        <v>2.4384000000000001</v>
      </c>
      <c r="J18" s="8">
        <f t="shared" si="3"/>
        <v>555.69225721784778</v>
      </c>
      <c r="K18" s="8">
        <f t="shared" si="4"/>
        <v>4957.7696235236217</v>
      </c>
      <c r="L18" s="8">
        <f t="shared" si="5"/>
        <v>82.629493725393701</v>
      </c>
      <c r="M18" s="32">
        <v>16.2</v>
      </c>
      <c r="N18" s="32">
        <v>12.8</v>
      </c>
      <c r="O18" s="32">
        <v>61.8</v>
      </c>
      <c r="P18" s="32">
        <v>40.799999999999997</v>
      </c>
      <c r="Q18" s="31">
        <v>50.5</v>
      </c>
      <c r="R18" s="32"/>
      <c r="S18" s="32"/>
    </row>
    <row r="19" spans="1:19" ht="15" x14ac:dyDescent="0.35">
      <c r="A19" s="33" t="s">
        <v>1926</v>
      </c>
      <c r="B19" s="29" t="str">
        <f t="shared" si="1"/>
        <v>WW</v>
      </c>
      <c r="C19" s="34" t="s">
        <v>1211</v>
      </c>
      <c r="D19" s="34" t="s">
        <v>1211</v>
      </c>
      <c r="E19" s="34" t="s">
        <v>1211</v>
      </c>
      <c r="F19" s="34">
        <v>1369</v>
      </c>
      <c r="G19" s="34">
        <v>14</v>
      </c>
      <c r="H19" s="34">
        <f t="shared" ref="H19:H82" si="6">F19-G19</f>
        <v>1355</v>
      </c>
      <c r="I19" s="30">
        <f t="shared" si="2"/>
        <v>2.4384000000000001</v>
      </c>
      <c r="J19" s="8">
        <f t="shared" si="3"/>
        <v>555.69225721784778</v>
      </c>
      <c r="K19" s="8">
        <f t="shared" si="4"/>
        <v>4957.7696235236217</v>
      </c>
      <c r="L19" s="8">
        <f t="shared" si="5"/>
        <v>82.629493725393701</v>
      </c>
      <c r="M19" s="34">
        <v>11.6</v>
      </c>
      <c r="N19" s="34">
        <v>4.3</v>
      </c>
      <c r="O19" s="34">
        <v>69.5</v>
      </c>
      <c r="P19" s="34">
        <v>22</v>
      </c>
      <c r="Q19" s="33">
        <v>58.9</v>
      </c>
      <c r="R19" s="34" t="s">
        <v>1783</v>
      </c>
      <c r="S19" s="34"/>
    </row>
    <row r="20" spans="1:19" ht="15" x14ac:dyDescent="0.35">
      <c r="A20" s="31" t="s">
        <v>1927</v>
      </c>
      <c r="B20" s="29" t="str">
        <f t="shared" si="1"/>
        <v>WW</v>
      </c>
      <c r="C20" s="32" t="s">
        <v>1211</v>
      </c>
      <c r="D20" s="32" t="s">
        <v>1211</v>
      </c>
      <c r="E20" s="32" t="s">
        <v>1211</v>
      </c>
      <c r="F20" s="32">
        <v>801</v>
      </c>
      <c r="G20" s="32">
        <v>14</v>
      </c>
      <c r="H20" s="32">
        <f t="shared" si="6"/>
        <v>787</v>
      </c>
      <c r="I20" s="30">
        <f t="shared" si="2"/>
        <v>2.4384000000000001</v>
      </c>
      <c r="J20" s="8">
        <f t="shared" si="3"/>
        <v>322.75262467191601</v>
      </c>
      <c r="K20" s="8">
        <f t="shared" si="4"/>
        <v>2879.5311392716535</v>
      </c>
      <c r="L20" s="8">
        <f t="shared" si="5"/>
        <v>47.99218565452756</v>
      </c>
      <c r="M20" s="32">
        <v>11.5</v>
      </c>
      <c r="N20" s="32">
        <v>4.5</v>
      </c>
      <c r="O20" s="32">
        <v>68.7</v>
      </c>
      <c r="P20" s="32">
        <v>22.4</v>
      </c>
      <c r="Q20" s="31">
        <v>52.8</v>
      </c>
      <c r="R20" s="32" t="s">
        <v>1783</v>
      </c>
      <c r="S20" s="32"/>
    </row>
    <row r="21" spans="1:19" ht="15" x14ac:dyDescent="0.35">
      <c r="A21" s="33" t="s">
        <v>1928</v>
      </c>
      <c r="B21" s="29" t="str">
        <f t="shared" si="1"/>
        <v>WW</v>
      </c>
      <c r="C21" s="34" t="s">
        <v>1211</v>
      </c>
      <c r="D21" s="34" t="s">
        <v>1211</v>
      </c>
      <c r="E21" s="34" t="s">
        <v>1211</v>
      </c>
      <c r="F21" s="34">
        <v>1258</v>
      </c>
      <c r="G21" s="34">
        <v>14</v>
      </c>
      <c r="H21" s="34">
        <f t="shared" si="6"/>
        <v>1244</v>
      </c>
      <c r="I21" s="30">
        <f t="shared" si="2"/>
        <v>2.4384000000000001</v>
      </c>
      <c r="J21" s="8">
        <f t="shared" si="3"/>
        <v>510.17060367454064</v>
      </c>
      <c r="K21" s="8">
        <f t="shared" si="4"/>
        <v>4551.6349901574795</v>
      </c>
      <c r="L21" s="8">
        <f t="shared" si="5"/>
        <v>75.860583169291331</v>
      </c>
      <c r="M21" s="34">
        <v>12.3</v>
      </c>
      <c r="N21" s="34">
        <v>3.5</v>
      </c>
      <c r="O21" s="34">
        <v>68.7</v>
      </c>
      <c r="P21" s="34">
        <v>21.8</v>
      </c>
      <c r="Q21" s="33">
        <v>56.1</v>
      </c>
      <c r="R21" s="34" t="s">
        <v>1783</v>
      </c>
      <c r="S21" s="34"/>
    </row>
    <row r="22" spans="1:19" ht="15" x14ac:dyDescent="0.35">
      <c r="A22" s="31" t="s">
        <v>1929</v>
      </c>
      <c r="B22" s="29" t="str">
        <f t="shared" si="1"/>
        <v>WW</v>
      </c>
      <c r="C22" s="32" t="s">
        <v>1211</v>
      </c>
      <c r="D22" s="32" t="s">
        <v>1211</v>
      </c>
      <c r="E22" s="32" t="s">
        <v>1211</v>
      </c>
      <c r="F22" s="32">
        <v>1281</v>
      </c>
      <c r="G22" s="32">
        <v>14</v>
      </c>
      <c r="H22" s="32">
        <f t="shared" si="6"/>
        <v>1267</v>
      </c>
      <c r="I22" s="30">
        <f t="shared" si="2"/>
        <v>2.4384000000000001</v>
      </c>
      <c r="J22" s="8">
        <f t="shared" si="3"/>
        <v>519.60301837270333</v>
      </c>
      <c r="K22" s="8">
        <f t="shared" si="4"/>
        <v>4635.7890132874008</v>
      </c>
      <c r="L22" s="8">
        <f t="shared" si="5"/>
        <v>77.263150221456684</v>
      </c>
      <c r="M22" s="32">
        <v>11.1</v>
      </c>
      <c r="N22" s="32">
        <v>5.3</v>
      </c>
      <c r="O22" s="32">
        <v>70.3</v>
      </c>
      <c r="P22" s="32">
        <v>23.4</v>
      </c>
      <c r="Q22" s="31">
        <v>58.7</v>
      </c>
      <c r="R22" s="32" t="s">
        <v>1783</v>
      </c>
      <c r="S22" s="32"/>
    </row>
    <row r="23" spans="1:19" ht="15" x14ac:dyDescent="0.35">
      <c r="A23" s="29" t="s">
        <v>1930</v>
      </c>
      <c r="B23" s="29" t="str">
        <f t="shared" si="1"/>
        <v>WW</v>
      </c>
      <c r="C23" s="30" t="s">
        <v>1211</v>
      </c>
      <c r="D23" s="30" t="s">
        <v>1211</v>
      </c>
      <c r="E23" s="30" t="s">
        <v>1211</v>
      </c>
      <c r="F23" s="30">
        <v>727</v>
      </c>
      <c r="G23" s="30">
        <v>14</v>
      </c>
      <c r="H23" s="30">
        <f t="shared" si="6"/>
        <v>713</v>
      </c>
      <c r="I23" s="30">
        <f t="shared" si="2"/>
        <v>2.4384000000000001</v>
      </c>
      <c r="J23" s="8">
        <f t="shared" si="3"/>
        <v>292.40485564304458</v>
      </c>
      <c r="K23" s="8">
        <f t="shared" si="4"/>
        <v>2608.7747170275588</v>
      </c>
      <c r="L23" s="8">
        <f t="shared" si="5"/>
        <v>43.479578617125981</v>
      </c>
      <c r="M23" s="30">
        <v>11.9</v>
      </c>
      <c r="N23" s="30">
        <v>4.5999999999999996</v>
      </c>
      <c r="O23" s="30">
        <v>70.400000000000006</v>
      </c>
      <c r="P23" s="30">
        <v>23.7</v>
      </c>
      <c r="Q23" s="29">
        <v>54.5</v>
      </c>
      <c r="R23" s="30" t="s">
        <v>1783</v>
      </c>
      <c r="S23" s="30"/>
    </row>
    <row r="24" spans="1:19" ht="15" x14ac:dyDescent="0.35">
      <c r="A24" s="31" t="s">
        <v>1931</v>
      </c>
      <c r="B24" s="29" t="str">
        <f t="shared" si="1"/>
        <v>WW</v>
      </c>
      <c r="C24" s="32" t="s">
        <v>1211</v>
      </c>
      <c r="D24" s="32" t="s">
        <v>1211</v>
      </c>
      <c r="E24" s="32" t="s">
        <v>1211</v>
      </c>
      <c r="F24" s="32">
        <v>688</v>
      </c>
      <c r="G24" s="32">
        <v>14</v>
      </c>
      <c r="H24" s="32">
        <f t="shared" si="6"/>
        <v>674</v>
      </c>
      <c r="I24" s="30">
        <f t="shared" si="2"/>
        <v>2.4384000000000001</v>
      </c>
      <c r="J24" s="8">
        <f t="shared" si="3"/>
        <v>276.41076115485561</v>
      </c>
      <c r="K24" s="8">
        <f t="shared" si="4"/>
        <v>2466.078764763779</v>
      </c>
      <c r="L24" s="8">
        <f t="shared" si="5"/>
        <v>41.10131274606298</v>
      </c>
      <c r="M24" s="32">
        <v>14.6</v>
      </c>
      <c r="N24" s="32">
        <v>3.9</v>
      </c>
      <c r="O24" s="32">
        <v>67.599999999999994</v>
      </c>
      <c r="P24" s="32">
        <v>30.1</v>
      </c>
      <c r="Q24" s="31">
        <v>50.4</v>
      </c>
      <c r="R24" s="32" t="s">
        <v>1783</v>
      </c>
      <c r="S24" s="32"/>
    </row>
    <row r="25" spans="1:19" ht="15" x14ac:dyDescent="0.35">
      <c r="A25" s="33" t="s">
        <v>1932</v>
      </c>
      <c r="B25" s="29" t="str">
        <f t="shared" si="1"/>
        <v>WW</v>
      </c>
      <c r="C25" s="34" t="s">
        <v>1211</v>
      </c>
      <c r="D25" s="34" t="s">
        <v>1211</v>
      </c>
      <c r="E25" s="34" t="s">
        <v>1211</v>
      </c>
      <c r="F25" s="34">
        <v>794</v>
      </c>
      <c r="G25" s="34">
        <v>14</v>
      </c>
      <c r="H25" s="34">
        <f t="shared" si="6"/>
        <v>780</v>
      </c>
      <c r="I25" s="30">
        <f t="shared" si="2"/>
        <v>2.4384000000000001</v>
      </c>
      <c r="J25" s="8">
        <f t="shared" si="3"/>
        <v>319.8818897637795</v>
      </c>
      <c r="K25" s="8">
        <f t="shared" si="4"/>
        <v>2853.9190452755902</v>
      </c>
      <c r="L25" s="8">
        <f t="shared" si="5"/>
        <v>47.565317421259834</v>
      </c>
      <c r="M25" s="34">
        <v>10.3</v>
      </c>
      <c r="N25" s="34">
        <v>5</v>
      </c>
      <c r="O25" s="34">
        <v>71</v>
      </c>
      <c r="P25" s="34">
        <v>21.4</v>
      </c>
      <c r="Q25" s="33">
        <v>54.4</v>
      </c>
      <c r="R25" s="34" t="s">
        <v>1783</v>
      </c>
      <c r="S25" s="34"/>
    </row>
    <row r="26" spans="1:19" ht="15" x14ac:dyDescent="0.35">
      <c r="A26" s="31" t="s">
        <v>1933</v>
      </c>
      <c r="B26" s="29" t="str">
        <f t="shared" si="1"/>
        <v>WW</v>
      </c>
      <c r="C26" s="32" t="s">
        <v>1211</v>
      </c>
      <c r="D26" s="32" t="s">
        <v>1211</v>
      </c>
      <c r="E26" s="32" t="s">
        <v>1211</v>
      </c>
      <c r="F26" s="32">
        <v>941</v>
      </c>
      <c r="G26" s="32">
        <v>14</v>
      </c>
      <c r="H26" s="32">
        <f t="shared" si="6"/>
        <v>927</v>
      </c>
      <c r="I26" s="30">
        <f t="shared" si="2"/>
        <v>2.4384000000000001</v>
      </c>
      <c r="J26" s="8">
        <f t="shared" si="3"/>
        <v>380.16732283464563</v>
      </c>
      <c r="K26" s="8">
        <f t="shared" si="4"/>
        <v>3391.7730191929131</v>
      </c>
      <c r="L26" s="8">
        <f t="shared" si="5"/>
        <v>56.529550319881885</v>
      </c>
      <c r="M26" s="32">
        <v>12.6</v>
      </c>
      <c r="N26" s="32">
        <v>4.5</v>
      </c>
      <c r="O26" s="32">
        <v>69.7</v>
      </c>
      <c r="P26" s="32">
        <v>25.1</v>
      </c>
      <c r="Q26" s="31">
        <v>55</v>
      </c>
      <c r="R26" s="32" t="s">
        <v>1783</v>
      </c>
      <c r="S26" s="32"/>
    </row>
    <row r="27" spans="1:19" ht="15" x14ac:dyDescent="0.35">
      <c r="A27" s="33" t="s">
        <v>1934</v>
      </c>
      <c r="B27" s="29" t="str">
        <f t="shared" si="1"/>
        <v>WW</v>
      </c>
      <c r="C27" s="34" t="s">
        <v>1211</v>
      </c>
      <c r="D27" s="34" t="s">
        <v>1211</v>
      </c>
      <c r="E27" s="34" t="s">
        <v>1211</v>
      </c>
      <c r="F27" s="34">
        <v>835</v>
      </c>
      <c r="G27" s="34">
        <v>14</v>
      </c>
      <c r="H27" s="34">
        <f t="shared" si="6"/>
        <v>821</v>
      </c>
      <c r="I27" s="30">
        <f t="shared" si="2"/>
        <v>2.4384000000000001</v>
      </c>
      <c r="J27" s="8">
        <f t="shared" si="3"/>
        <v>336.69619422572174</v>
      </c>
      <c r="K27" s="8">
        <f t="shared" si="4"/>
        <v>3003.9327386811019</v>
      </c>
      <c r="L27" s="8">
        <f t="shared" si="5"/>
        <v>50.065545644685031</v>
      </c>
      <c r="M27" s="34">
        <v>11</v>
      </c>
      <c r="N27" s="34">
        <v>4.4000000000000004</v>
      </c>
      <c r="O27" s="34">
        <v>70.099999999999994</v>
      </c>
      <c r="P27" s="34">
        <v>22.1</v>
      </c>
      <c r="Q27" s="33">
        <v>54.6</v>
      </c>
      <c r="R27" s="34" t="s">
        <v>1783</v>
      </c>
      <c r="S27" s="34"/>
    </row>
    <row r="28" spans="1:19" ht="15" x14ac:dyDescent="0.35">
      <c r="A28" s="31" t="s">
        <v>1935</v>
      </c>
      <c r="B28" s="29" t="str">
        <f t="shared" si="1"/>
        <v>WW</v>
      </c>
      <c r="C28" s="32" t="s">
        <v>1211</v>
      </c>
      <c r="D28" s="32" t="s">
        <v>1211</v>
      </c>
      <c r="E28" s="32" t="s">
        <v>1211</v>
      </c>
      <c r="F28" s="32">
        <v>1019</v>
      </c>
      <c r="G28" s="32">
        <v>14</v>
      </c>
      <c r="H28" s="32">
        <f t="shared" si="6"/>
        <v>1005</v>
      </c>
      <c r="I28" s="30">
        <f t="shared" si="2"/>
        <v>2.4384000000000001</v>
      </c>
      <c r="J28" s="8">
        <f t="shared" si="3"/>
        <v>412.15551181102359</v>
      </c>
      <c r="K28" s="8">
        <f t="shared" si="4"/>
        <v>3677.164923720472</v>
      </c>
      <c r="L28" s="8">
        <f t="shared" si="5"/>
        <v>61.286082062007864</v>
      </c>
      <c r="M28" s="32">
        <v>10.5</v>
      </c>
      <c r="N28" s="32">
        <v>4.7</v>
      </c>
      <c r="O28" s="32">
        <v>68.900000000000006</v>
      </c>
      <c r="P28" s="32">
        <v>21.1</v>
      </c>
      <c r="Q28" s="31">
        <v>57.1</v>
      </c>
      <c r="R28" s="32" t="s">
        <v>1783</v>
      </c>
      <c r="S28" s="32"/>
    </row>
    <row r="29" spans="1:19" ht="15" x14ac:dyDescent="0.35">
      <c r="A29" s="29" t="s">
        <v>1936</v>
      </c>
      <c r="B29" s="29" t="str">
        <f t="shared" si="1"/>
        <v>WW</v>
      </c>
      <c r="C29" s="30" t="s">
        <v>1211</v>
      </c>
      <c r="D29" s="30" t="s">
        <v>1211</v>
      </c>
      <c r="E29" s="30" t="s">
        <v>1211</v>
      </c>
      <c r="F29" s="30">
        <v>853</v>
      </c>
      <c r="G29" s="30">
        <v>14</v>
      </c>
      <c r="H29" s="30">
        <f t="shared" si="6"/>
        <v>839</v>
      </c>
      <c r="I29" s="30">
        <f t="shared" si="2"/>
        <v>2.4384000000000001</v>
      </c>
      <c r="J29" s="8">
        <f t="shared" si="3"/>
        <v>344.07808398950129</v>
      </c>
      <c r="K29" s="8">
        <f t="shared" si="4"/>
        <v>3069.7924089566927</v>
      </c>
      <c r="L29" s="8">
        <f t="shared" si="5"/>
        <v>51.163206815944882</v>
      </c>
      <c r="M29" s="30">
        <v>13.3</v>
      </c>
      <c r="N29" s="30">
        <v>3.8</v>
      </c>
      <c r="O29" s="30">
        <v>68.5</v>
      </c>
      <c r="P29" s="30">
        <v>24.1</v>
      </c>
      <c r="Q29" s="29">
        <v>52</v>
      </c>
      <c r="R29" s="30" t="s">
        <v>1783</v>
      </c>
      <c r="S29" s="30"/>
    </row>
    <row r="30" spans="1:19" ht="15" x14ac:dyDescent="0.35">
      <c r="A30" s="31" t="s">
        <v>1937</v>
      </c>
      <c r="B30" s="29" t="str">
        <f t="shared" si="1"/>
        <v>WW</v>
      </c>
      <c r="C30" s="32" t="s">
        <v>1211</v>
      </c>
      <c r="D30" s="32" t="s">
        <v>1211</v>
      </c>
      <c r="E30" s="32" t="s">
        <v>1211</v>
      </c>
      <c r="F30" s="32">
        <v>762</v>
      </c>
      <c r="G30" s="32">
        <v>14</v>
      </c>
      <c r="H30" s="32">
        <f t="shared" si="6"/>
        <v>748</v>
      </c>
      <c r="I30" s="30">
        <f t="shared" si="2"/>
        <v>2.4384000000000001</v>
      </c>
      <c r="J30" s="8">
        <f t="shared" si="3"/>
        <v>306.75853018372703</v>
      </c>
      <c r="K30" s="8">
        <f t="shared" si="4"/>
        <v>2736.8351870078741</v>
      </c>
      <c r="L30" s="8">
        <f t="shared" si="5"/>
        <v>45.613919783464567</v>
      </c>
      <c r="M30" s="32">
        <v>11.7</v>
      </c>
      <c r="N30" s="32">
        <v>4.4000000000000004</v>
      </c>
      <c r="O30" s="32">
        <v>70</v>
      </c>
      <c r="P30" s="32">
        <v>23.4</v>
      </c>
      <c r="Q30" s="31">
        <v>51.5</v>
      </c>
      <c r="R30" s="32" t="s">
        <v>1783</v>
      </c>
      <c r="S30" s="32"/>
    </row>
    <row r="31" spans="1:19" ht="15" x14ac:dyDescent="0.35">
      <c r="A31" s="33" t="s">
        <v>1938</v>
      </c>
      <c r="B31" s="29" t="str">
        <f t="shared" si="1"/>
        <v>WW</v>
      </c>
      <c r="C31" s="34" t="s">
        <v>1211</v>
      </c>
      <c r="D31" s="34" t="s">
        <v>1211</v>
      </c>
      <c r="E31" s="34" t="s">
        <v>1211</v>
      </c>
      <c r="F31" s="34">
        <v>1199</v>
      </c>
      <c r="G31" s="34">
        <v>14</v>
      </c>
      <c r="H31" s="34">
        <f t="shared" si="6"/>
        <v>1185</v>
      </c>
      <c r="I31" s="30">
        <f t="shared" si="2"/>
        <v>2.4384000000000001</v>
      </c>
      <c r="J31" s="8">
        <f t="shared" si="3"/>
        <v>485.97440944881885</v>
      </c>
      <c r="K31" s="8">
        <f t="shared" si="4"/>
        <v>4335.7616264763774</v>
      </c>
      <c r="L31" s="8">
        <f t="shared" si="5"/>
        <v>72.262693774606291</v>
      </c>
      <c r="M31" s="34">
        <v>10</v>
      </c>
      <c r="N31" s="34">
        <v>5.0999999999999996</v>
      </c>
      <c r="O31" s="34">
        <v>72.8</v>
      </c>
      <c r="P31" s="34">
        <v>21.1</v>
      </c>
      <c r="Q31" s="33">
        <v>59.5</v>
      </c>
      <c r="R31" s="34" t="s">
        <v>1783</v>
      </c>
      <c r="S31" s="34"/>
    </row>
    <row r="32" spans="1:19" ht="15" x14ac:dyDescent="0.35">
      <c r="A32" s="31" t="s">
        <v>1939</v>
      </c>
      <c r="B32" s="29" t="str">
        <f t="shared" si="1"/>
        <v>WW</v>
      </c>
      <c r="C32" s="32" t="s">
        <v>1211</v>
      </c>
      <c r="D32" s="32" t="s">
        <v>1211</v>
      </c>
      <c r="E32" s="32" t="s">
        <v>1211</v>
      </c>
      <c r="F32" s="32">
        <v>1149</v>
      </c>
      <c r="G32" s="32">
        <v>14</v>
      </c>
      <c r="H32" s="32">
        <f t="shared" si="6"/>
        <v>1135</v>
      </c>
      <c r="I32" s="30">
        <f t="shared" si="2"/>
        <v>2.4384000000000001</v>
      </c>
      <c r="J32" s="8">
        <f t="shared" si="3"/>
        <v>465.46916010498683</v>
      </c>
      <c r="K32" s="8">
        <f t="shared" si="4"/>
        <v>4152.81809793307</v>
      </c>
      <c r="L32" s="8">
        <f t="shared" si="5"/>
        <v>69.213634965551165</v>
      </c>
      <c r="M32" s="32">
        <v>9.8000000000000007</v>
      </c>
      <c r="N32" s="32">
        <v>4.8</v>
      </c>
      <c r="O32" s="32">
        <v>71.400000000000006</v>
      </c>
      <c r="P32" s="32">
        <v>20.2</v>
      </c>
      <c r="Q32" s="31">
        <v>56.3</v>
      </c>
      <c r="R32" s="32" t="s">
        <v>1783</v>
      </c>
      <c r="S32" s="32"/>
    </row>
    <row r="33" spans="1:19" ht="15" x14ac:dyDescent="0.35">
      <c r="A33" s="33" t="s">
        <v>1940</v>
      </c>
      <c r="B33" s="29" t="str">
        <f t="shared" si="1"/>
        <v>WW</v>
      </c>
      <c r="C33" s="34" t="s">
        <v>1211</v>
      </c>
      <c r="D33" s="34" t="s">
        <v>1211</v>
      </c>
      <c r="E33" s="34" t="s">
        <v>1211</v>
      </c>
      <c r="F33" s="34">
        <v>1089</v>
      </c>
      <c r="G33" s="34">
        <v>14</v>
      </c>
      <c r="H33" s="34">
        <f t="shared" si="6"/>
        <v>1075</v>
      </c>
      <c r="I33" s="30">
        <f t="shared" si="2"/>
        <v>2.4384000000000001</v>
      </c>
      <c r="J33" s="8">
        <f t="shared" si="3"/>
        <v>440.86286089238843</v>
      </c>
      <c r="K33" s="8">
        <f t="shared" si="4"/>
        <v>3933.285863681102</v>
      </c>
      <c r="L33" s="8">
        <f t="shared" si="5"/>
        <v>65.554764394685037</v>
      </c>
      <c r="M33" s="34">
        <v>10.9</v>
      </c>
      <c r="N33" s="34">
        <v>5.0999999999999996</v>
      </c>
      <c r="O33" s="34">
        <v>68.900000000000006</v>
      </c>
      <c r="P33" s="34">
        <v>22.4</v>
      </c>
      <c r="Q33" s="33">
        <v>57.3</v>
      </c>
      <c r="R33" s="34" t="s">
        <v>1783</v>
      </c>
      <c r="S33" s="34"/>
    </row>
    <row r="34" spans="1:19" ht="15" x14ac:dyDescent="0.35">
      <c r="A34" s="31" t="s">
        <v>1941</v>
      </c>
      <c r="B34" s="29" t="str">
        <f t="shared" si="1"/>
        <v>WW</v>
      </c>
      <c r="C34" s="32" t="s">
        <v>1211</v>
      </c>
      <c r="D34" s="32" t="s">
        <v>1211</v>
      </c>
      <c r="E34" s="32" t="s">
        <v>1211</v>
      </c>
      <c r="F34" s="32">
        <v>697</v>
      </c>
      <c r="G34" s="32">
        <v>14</v>
      </c>
      <c r="H34" s="32">
        <f t="shared" si="6"/>
        <v>683</v>
      </c>
      <c r="I34" s="30">
        <f t="shared" si="2"/>
        <v>2.4384000000000001</v>
      </c>
      <c r="J34" s="8">
        <f t="shared" si="3"/>
        <v>280.10170603674538</v>
      </c>
      <c r="K34" s="8">
        <f t="shared" si="4"/>
        <v>2499.0085999015746</v>
      </c>
      <c r="L34" s="8">
        <f t="shared" si="5"/>
        <v>41.650143331692909</v>
      </c>
      <c r="M34" s="32">
        <v>13.1</v>
      </c>
      <c r="N34" s="32">
        <v>4.0999999999999996</v>
      </c>
      <c r="O34" s="32">
        <v>68</v>
      </c>
      <c r="P34" s="32">
        <v>27.1</v>
      </c>
      <c r="Q34" s="31">
        <v>48.3</v>
      </c>
      <c r="R34" s="32" t="s">
        <v>1783</v>
      </c>
      <c r="S34" s="32"/>
    </row>
    <row r="35" spans="1:19" ht="15" x14ac:dyDescent="0.35">
      <c r="A35" s="29" t="s">
        <v>1942</v>
      </c>
      <c r="B35" s="29" t="str">
        <f t="shared" si="1"/>
        <v>WW</v>
      </c>
      <c r="C35" s="30" t="s">
        <v>1211</v>
      </c>
      <c r="D35" s="30" t="s">
        <v>1211</v>
      </c>
      <c r="E35" s="30" t="s">
        <v>1211</v>
      </c>
      <c r="F35" s="30">
        <v>1110</v>
      </c>
      <c r="G35" s="30">
        <v>14</v>
      </c>
      <c r="H35" s="30">
        <f t="shared" si="6"/>
        <v>1096</v>
      </c>
      <c r="I35" s="30">
        <f t="shared" si="2"/>
        <v>2.4384000000000001</v>
      </c>
      <c r="J35" s="8">
        <f t="shared" si="3"/>
        <v>449.47506561679791</v>
      </c>
      <c r="K35" s="8">
        <f t="shared" si="4"/>
        <v>4010.1221456692911</v>
      </c>
      <c r="L35" s="8">
        <f t="shared" si="5"/>
        <v>66.835369094488186</v>
      </c>
      <c r="M35" s="30">
        <v>10.3</v>
      </c>
      <c r="N35" s="30">
        <v>5.0999999999999996</v>
      </c>
      <c r="O35" s="30">
        <v>72.400000000000006</v>
      </c>
      <c r="P35" s="30">
        <v>21.7</v>
      </c>
      <c r="Q35" s="29">
        <v>58.5</v>
      </c>
      <c r="R35" s="30" t="s">
        <v>1783</v>
      </c>
      <c r="S35" s="30"/>
    </row>
    <row r="36" spans="1:19" ht="15" x14ac:dyDescent="0.35">
      <c r="A36" s="31" t="s">
        <v>1943</v>
      </c>
      <c r="B36" s="29" t="str">
        <f t="shared" si="1"/>
        <v>WW</v>
      </c>
      <c r="C36" s="32" t="s">
        <v>1211</v>
      </c>
      <c r="D36" s="32" t="s">
        <v>1211</v>
      </c>
      <c r="E36" s="32" t="s">
        <v>1211</v>
      </c>
      <c r="F36" s="32">
        <v>1138</v>
      </c>
      <c r="G36" s="32">
        <v>14</v>
      </c>
      <c r="H36" s="32">
        <f t="shared" si="6"/>
        <v>1124</v>
      </c>
      <c r="I36" s="30">
        <f t="shared" si="2"/>
        <v>2.4384000000000001</v>
      </c>
      <c r="J36" s="8">
        <f t="shared" si="3"/>
        <v>460.95800524934378</v>
      </c>
      <c r="K36" s="8">
        <f t="shared" si="4"/>
        <v>4112.5705216535425</v>
      </c>
      <c r="L36" s="8">
        <f t="shared" si="5"/>
        <v>68.542842027559047</v>
      </c>
      <c r="M36" s="32">
        <v>11</v>
      </c>
      <c r="N36" s="32">
        <v>4.7</v>
      </c>
      <c r="O36" s="32">
        <v>70</v>
      </c>
      <c r="P36" s="32">
        <v>22.2</v>
      </c>
      <c r="Q36" s="31">
        <v>55.6</v>
      </c>
      <c r="R36" s="32" t="s">
        <v>1783</v>
      </c>
      <c r="S36" s="32"/>
    </row>
    <row r="37" spans="1:19" ht="15" x14ac:dyDescent="0.35">
      <c r="A37" s="33" t="s">
        <v>1944</v>
      </c>
      <c r="B37" s="29" t="str">
        <f t="shared" si="1"/>
        <v>WW</v>
      </c>
      <c r="C37" s="34" t="s">
        <v>1211</v>
      </c>
      <c r="D37" s="34" t="s">
        <v>1211</v>
      </c>
      <c r="E37" s="34" t="s">
        <v>1211</v>
      </c>
      <c r="F37" s="34">
        <v>894</v>
      </c>
      <c r="G37" s="34">
        <v>14</v>
      </c>
      <c r="H37" s="34">
        <f t="shared" si="6"/>
        <v>880</v>
      </c>
      <c r="I37" s="30">
        <f t="shared" si="2"/>
        <v>2.4384000000000001</v>
      </c>
      <c r="J37" s="8">
        <f t="shared" si="3"/>
        <v>360.89238845144354</v>
      </c>
      <c r="K37" s="8">
        <f t="shared" si="4"/>
        <v>3219.8061023622045</v>
      </c>
      <c r="L37" s="8">
        <f t="shared" si="5"/>
        <v>53.663435039370071</v>
      </c>
      <c r="M37" s="34">
        <v>13.6</v>
      </c>
      <c r="N37" s="34">
        <v>4.2</v>
      </c>
      <c r="O37" s="34">
        <v>68.3</v>
      </c>
      <c r="P37" s="34">
        <v>26.5</v>
      </c>
      <c r="Q37" s="33">
        <v>54.6</v>
      </c>
      <c r="R37" s="34" t="s">
        <v>1783</v>
      </c>
      <c r="S37" s="34"/>
    </row>
    <row r="38" spans="1:19" ht="15" x14ac:dyDescent="0.35">
      <c r="A38" s="31" t="s">
        <v>1945</v>
      </c>
      <c r="B38" s="29" t="str">
        <f t="shared" si="1"/>
        <v>WW</v>
      </c>
      <c r="C38" s="32" t="s">
        <v>1211</v>
      </c>
      <c r="D38" s="32" t="s">
        <v>1211</v>
      </c>
      <c r="E38" s="32" t="s">
        <v>1211</v>
      </c>
      <c r="F38" s="32">
        <v>1399</v>
      </c>
      <c r="G38" s="32">
        <v>14</v>
      </c>
      <c r="H38" s="32">
        <f t="shared" si="6"/>
        <v>1385</v>
      </c>
      <c r="I38" s="30">
        <f t="shared" si="2"/>
        <v>2.4384000000000001</v>
      </c>
      <c r="J38" s="8">
        <f t="shared" si="3"/>
        <v>567.99540682414693</v>
      </c>
      <c r="K38" s="8">
        <f t="shared" si="4"/>
        <v>5067.5357406496059</v>
      </c>
      <c r="L38" s="8">
        <f t="shared" si="5"/>
        <v>84.458929010826765</v>
      </c>
      <c r="M38" s="32">
        <v>9</v>
      </c>
      <c r="N38" s="32">
        <v>5.5</v>
      </c>
      <c r="O38" s="32">
        <v>72.5</v>
      </c>
      <c r="P38" s="32">
        <v>20.3</v>
      </c>
      <c r="Q38" s="31">
        <v>59.7</v>
      </c>
      <c r="R38" s="32" t="s">
        <v>1783</v>
      </c>
      <c r="S38" s="32"/>
    </row>
    <row r="39" spans="1:19" ht="15" x14ac:dyDescent="0.35">
      <c r="A39" s="33" t="s">
        <v>1946</v>
      </c>
      <c r="B39" s="29" t="str">
        <f t="shared" si="1"/>
        <v>WW</v>
      </c>
      <c r="C39" s="34" t="s">
        <v>1211</v>
      </c>
      <c r="D39" s="34" t="s">
        <v>1211</v>
      </c>
      <c r="E39" s="34" t="s">
        <v>1211</v>
      </c>
      <c r="F39" s="34">
        <v>987</v>
      </c>
      <c r="G39" s="34">
        <v>14</v>
      </c>
      <c r="H39" s="34">
        <f t="shared" si="6"/>
        <v>973</v>
      </c>
      <c r="I39" s="30">
        <f t="shared" si="2"/>
        <v>2.4384000000000001</v>
      </c>
      <c r="J39" s="8">
        <f t="shared" si="3"/>
        <v>399.03215223097112</v>
      </c>
      <c r="K39" s="8">
        <f t="shared" si="4"/>
        <v>3560.0810654527559</v>
      </c>
      <c r="L39" s="8">
        <f t="shared" si="5"/>
        <v>59.334684424212597</v>
      </c>
      <c r="M39" s="34" t="s">
        <v>1947</v>
      </c>
      <c r="N39" s="34">
        <v>5</v>
      </c>
      <c r="O39" s="34">
        <v>70.7</v>
      </c>
      <c r="P39" s="34">
        <v>25.9</v>
      </c>
      <c r="Q39" s="33">
        <v>57.7</v>
      </c>
      <c r="R39" s="34" t="s">
        <v>1783</v>
      </c>
      <c r="S39" s="34"/>
    </row>
    <row r="40" spans="1:19" ht="15" x14ac:dyDescent="0.35">
      <c r="A40" s="31" t="s">
        <v>1948</v>
      </c>
      <c r="B40" s="29" t="str">
        <f t="shared" si="1"/>
        <v>WW</v>
      </c>
      <c r="C40" s="32">
        <v>2698</v>
      </c>
      <c r="D40" s="32">
        <v>55</v>
      </c>
      <c r="E40" s="32">
        <f>C40-D40</f>
        <v>2643</v>
      </c>
      <c r="F40" s="32">
        <v>1000</v>
      </c>
      <c r="G40" s="32">
        <v>14</v>
      </c>
      <c r="H40" s="32">
        <f t="shared" si="6"/>
        <v>986</v>
      </c>
      <c r="I40" s="30">
        <f t="shared" si="2"/>
        <v>2.4384000000000001</v>
      </c>
      <c r="J40" s="8">
        <f t="shared" si="3"/>
        <v>404.36351706036743</v>
      </c>
      <c r="K40" s="8">
        <f t="shared" si="4"/>
        <v>3607.6463828740152</v>
      </c>
      <c r="L40" s="8">
        <f t="shared" si="5"/>
        <v>60.127439714566918</v>
      </c>
      <c r="M40" s="32">
        <v>12.7</v>
      </c>
      <c r="N40" s="32">
        <v>13.1</v>
      </c>
      <c r="O40" s="32">
        <v>67</v>
      </c>
      <c r="P40" s="32">
        <v>32</v>
      </c>
      <c r="Q40" s="31">
        <v>53.4</v>
      </c>
      <c r="R40" s="32"/>
      <c r="S40" s="32"/>
    </row>
    <row r="41" spans="1:19" ht="15" x14ac:dyDescent="0.35">
      <c r="A41" s="29" t="s">
        <v>1949</v>
      </c>
      <c r="B41" s="29" t="str">
        <f t="shared" si="1"/>
        <v>WW</v>
      </c>
      <c r="C41" s="30" t="s">
        <v>1211</v>
      </c>
      <c r="D41" s="30" t="s">
        <v>1211</v>
      </c>
      <c r="E41" s="30" t="s">
        <v>1211</v>
      </c>
      <c r="F41" s="30">
        <v>853</v>
      </c>
      <c r="G41" s="30">
        <v>14</v>
      </c>
      <c r="H41" s="30">
        <f t="shared" si="6"/>
        <v>839</v>
      </c>
      <c r="I41" s="30">
        <f t="shared" si="2"/>
        <v>2.4384000000000001</v>
      </c>
      <c r="J41" s="8">
        <f t="shared" si="3"/>
        <v>344.07808398950129</v>
      </c>
      <c r="K41" s="8">
        <f t="shared" si="4"/>
        <v>3069.7924089566927</v>
      </c>
      <c r="L41" s="8">
        <f t="shared" si="5"/>
        <v>51.163206815944882</v>
      </c>
      <c r="M41" s="30">
        <v>10.199999999999999</v>
      </c>
      <c r="N41" s="30">
        <v>4.8</v>
      </c>
      <c r="O41" s="30">
        <v>72.2</v>
      </c>
      <c r="P41" s="30">
        <v>21.2</v>
      </c>
      <c r="Q41" s="29">
        <v>57.7</v>
      </c>
      <c r="R41" s="30" t="s">
        <v>1783</v>
      </c>
      <c r="S41" s="30"/>
    </row>
    <row r="42" spans="1:19" ht="15" x14ac:dyDescent="0.35">
      <c r="A42" s="31" t="s">
        <v>1950</v>
      </c>
      <c r="B42" s="29" t="str">
        <f t="shared" si="1"/>
        <v>WW</v>
      </c>
      <c r="C42" s="32" t="s">
        <v>1211</v>
      </c>
      <c r="D42" s="32" t="s">
        <v>1211</v>
      </c>
      <c r="E42" s="32" t="s">
        <v>1211</v>
      </c>
      <c r="F42" s="32">
        <v>953</v>
      </c>
      <c r="G42" s="32">
        <v>14</v>
      </c>
      <c r="H42" s="32">
        <f t="shared" si="6"/>
        <v>939</v>
      </c>
      <c r="I42" s="30">
        <f t="shared" si="2"/>
        <v>2.4384000000000001</v>
      </c>
      <c r="J42" s="8">
        <f t="shared" si="3"/>
        <v>385.08858267716533</v>
      </c>
      <c r="K42" s="8">
        <f t="shared" si="4"/>
        <v>3435.679466043307</v>
      </c>
      <c r="L42" s="8">
        <f t="shared" si="5"/>
        <v>57.261324434055119</v>
      </c>
      <c r="M42" s="32">
        <v>13.2</v>
      </c>
      <c r="N42" s="32">
        <v>4.7</v>
      </c>
      <c r="O42" s="32">
        <v>68.099999999999994</v>
      </c>
      <c r="P42" s="32">
        <v>27.7</v>
      </c>
      <c r="Q42" s="31">
        <v>53.8</v>
      </c>
      <c r="R42" s="32" t="s">
        <v>1783</v>
      </c>
      <c r="S42" s="32"/>
    </row>
    <row r="43" spans="1:19" ht="15" x14ac:dyDescent="0.35">
      <c r="A43" s="33" t="s">
        <v>1951</v>
      </c>
      <c r="B43" s="29" t="str">
        <f t="shared" si="1"/>
        <v>WW</v>
      </c>
      <c r="C43" s="34" t="s">
        <v>1211</v>
      </c>
      <c r="D43" s="34" t="s">
        <v>1211</v>
      </c>
      <c r="E43" s="34" t="s">
        <v>1211</v>
      </c>
      <c r="F43" s="34">
        <v>748</v>
      </c>
      <c r="G43" s="34">
        <v>14</v>
      </c>
      <c r="H43" s="34">
        <f t="shared" si="6"/>
        <v>734</v>
      </c>
      <c r="I43" s="30">
        <f t="shared" si="2"/>
        <v>2.4384000000000001</v>
      </c>
      <c r="J43" s="8">
        <f t="shared" si="3"/>
        <v>301.01706036745406</v>
      </c>
      <c r="K43" s="8">
        <f t="shared" si="4"/>
        <v>2685.6109990157479</v>
      </c>
      <c r="L43" s="8">
        <f t="shared" si="5"/>
        <v>44.76018331692913</v>
      </c>
      <c r="M43" s="34">
        <v>11.2</v>
      </c>
      <c r="N43" s="34">
        <v>3.9</v>
      </c>
      <c r="O43" s="34">
        <v>69.3</v>
      </c>
      <c r="P43" s="34">
        <v>21.2</v>
      </c>
      <c r="Q43" s="33">
        <v>53.8</v>
      </c>
      <c r="R43" s="34" t="s">
        <v>1783</v>
      </c>
      <c r="S43" s="34"/>
    </row>
    <row r="44" spans="1:19" ht="15" x14ac:dyDescent="0.35">
      <c r="A44" s="31" t="s">
        <v>1952</v>
      </c>
      <c r="B44" s="29" t="str">
        <f t="shared" si="1"/>
        <v>WW</v>
      </c>
      <c r="C44" s="32" t="s">
        <v>1211</v>
      </c>
      <c r="D44" s="32" t="s">
        <v>1211</v>
      </c>
      <c r="E44" s="32" t="s">
        <v>1211</v>
      </c>
      <c r="F44" s="32">
        <v>857</v>
      </c>
      <c r="G44" s="32">
        <v>14</v>
      </c>
      <c r="H44" s="32">
        <f t="shared" si="6"/>
        <v>843</v>
      </c>
      <c r="I44" s="30">
        <f t="shared" si="2"/>
        <v>2.4384000000000001</v>
      </c>
      <c r="J44" s="8">
        <f t="shared" si="3"/>
        <v>345.71850393700788</v>
      </c>
      <c r="K44" s="8">
        <f t="shared" si="4"/>
        <v>3084.4278912401574</v>
      </c>
      <c r="L44" s="8">
        <f t="shared" si="5"/>
        <v>51.407131520669289</v>
      </c>
      <c r="M44" s="32">
        <v>9.9</v>
      </c>
      <c r="N44" s="32">
        <v>4.9000000000000004</v>
      </c>
      <c r="O44" s="32">
        <v>69</v>
      </c>
      <c r="P44" s="32">
        <v>20.8</v>
      </c>
      <c r="Q44" s="31">
        <v>54.8</v>
      </c>
      <c r="R44" s="32" t="s">
        <v>1783</v>
      </c>
      <c r="S44" s="32"/>
    </row>
    <row r="45" spans="1:19" ht="15" x14ac:dyDescent="0.35">
      <c r="A45" s="33" t="s">
        <v>1953</v>
      </c>
      <c r="B45" s="29" t="str">
        <f t="shared" si="1"/>
        <v>WW</v>
      </c>
      <c r="C45" s="34">
        <v>2819</v>
      </c>
      <c r="D45" s="34">
        <v>55</v>
      </c>
      <c r="E45" s="34">
        <f>C45-D45</f>
        <v>2764</v>
      </c>
      <c r="F45" s="34">
        <v>915</v>
      </c>
      <c r="G45" s="34">
        <v>14</v>
      </c>
      <c r="H45" s="34">
        <f t="shared" si="6"/>
        <v>901</v>
      </c>
      <c r="I45" s="30">
        <f t="shared" si="2"/>
        <v>2.4384000000000001</v>
      </c>
      <c r="J45" s="8">
        <f t="shared" si="3"/>
        <v>369.50459317585302</v>
      </c>
      <c r="K45" s="8">
        <f t="shared" si="4"/>
        <v>3296.6423843503935</v>
      </c>
      <c r="L45" s="8">
        <f t="shared" si="5"/>
        <v>54.944039739173228</v>
      </c>
      <c r="M45" s="34">
        <v>13.7</v>
      </c>
      <c r="N45" s="34">
        <v>13.9</v>
      </c>
      <c r="O45" s="34">
        <v>65.8</v>
      </c>
      <c r="P45" s="34">
        <v>34.1</v>
      </c>
      <c r="Q45" s="33">
        <v>51.2</v>
      </c>
      <c r="R45" s="34"/>
      <c r="S45" s="34"/>
    </row>
    <row r="46" spans="1:19" ht="15" x14ac:dyDescent="0.35">
      <c r="A46" s="31" t="s">
        <v>1954</v>
      </c>
      <c r="B46" s="29" t="str">
        <f t="shared" si="1"/>
        <v>WW</v>
      </c>
      <c r="C46" s="32" t="s">
        <v>1211</v>
      </c>
      <c r="D46" s="32" t="s">
        <v>1211</v>
      </c>
      <c r="E46" s="32" t="s">
        <v>1211</v>
      </c>
      <c r="F46" s="32">
        <v>946</v>
      </c>
      <c r="G46" s="32">
        <v>14</v>
      </c>
      <c r="H46" s="32">
        <f t="shared" si="6"/>
        <v>932</v>
      </c>
      <c r="I46" s="30">
        <f t="shared" si="2"/>
        <v>2.4384000000000001</v>
      </c>
      <c r="J46" s="8">
        <f t="shared" si="3"/>
        <v>382.21784776902888</v>
      </c>
      <c r="K46" s="8">
        <f t="shared" si="4"/>
        <v>3410.0673720472441</v>
      </c>
      <c r="L46" s="8">
        <f t="shared" si="5"/>
        <v>56.8344562007874</v>
      </c>
      <c r="M46" s="32">
        <v>11</v>
      </c>
      <c r="N46" s="32">
        <v>4</v>
      </c>
      <c r="O46" s="32">
        <v>68.8</v>
      </c>
      <c r="P46" s="32">
        <v>20.7</v>
      </c>
      <c r="Q46" s="31">
        <v>56.4</v>
      </c>
      <c r="R46" s="32" t="s">
        <v>1783</v>
      </c>
      <c r="S46" s="32"/>
    </row>
    <row r="47" spans="1:19" ht="15" x14ac:dyDescent="0.35">
      <c r="A47" s="29" t="s">
        <v>1955</v>
      </c>
      <c r="B47" s="29" t="str">
        <f t="shared" si="1"/>
        <v>WW</v>
      </c>
      <c r="C47" s="30" t="s">
        <v>1211</v>
      </c>
      <c r="D47" s="30" t="s">
        <v>1211</v>
      </c>
      <c r="E47" s="30" t="s">
        <v>1211</v>
      </c>
      <c r="F47" s="30">
        <v>1107</v>
      </c>
      <c r="G47" s="30">
        <v>14</v>
      </c>
      <c r="H47" s="30">
        <f t="shared" si="6"/>
        <v>1093</v>
      </c>
      <c r="I47" s="30">
        <f t="shared" si="2"/>
        <v>2.4384000000000001</v>
      </c>
      <c r="J47" s="8">
        <f t="shared" si="3"/>
        <v>448.24475065616798</v>
      </c>
      <c r="K47" s="8">
        <f t="shared" si="4"/>
        <v>3999.1455339566928</v>
      </c>
      <c r="L47" s="8">
        <f t="shared" si="5"/>
        <v>66.652425565944881</v>
      </c>
      <c r="M47" s="30">
        <v>10.6</v>
      </c>
      <c r="N47" s="30">
        <v>5</v>
      </c>
      <c r="O47" s="30">
        <v>68.900000000000006</v>
      </c>
      <c r="P47" s="30">
        <v>22.6</v>
      </c>
      <c r="Q47" s="29">
        <v>56.3</v>
      </c>
      <c r="R47" s="30" t="s">
        <v>1783</v>
      </c>
      <c r="S47" s="30"/>
    </row>
    <row r="48" spans="1:19" ht="15" x14ac:dyDescent="0.35">
      <c r="A48" s="31" t="s">
        <v>1956</v>
      </c>
      <c r="B48" s="29" t="str">
        <f t="shared" si="1"/>
        <v>WW</v>
      </c>
      <c r="C48" s="32">
        <v>3406</v>
      </c>
      <c r="D48" s="32">
        <v>306</v>
      </c>
      <c r="E48" s="32">
        <f>C48-D48</f>
        <v>3100</v>
      </c>
      <c r="F48" s="32">
        <v>1361</v>
      </c>
      <c r="G48" s="32">
        <v>14</v>
      </c>
      <c r="H48" s="32">
        <f t="shared" si="6"/>
        <v>1347</v>
      </c>
      <c r="I48" s="30">
        <f t="shared" si="2"/>
        <v>2.4384000000000001</v>
      </c>
      <c r="J48" s="8">
        <f t="shared" si="3"/>
        <v>552.41141732283461</v>
      </c>
      <c r="K48" s="8">
        <f t="shared" si="4"/>
        <v>4928.4986589566925</v>
      </c>
      <c r="L48" s="8">
        <f t="shared" si="5"/>
        <v>82.141644315944873</v>
      </c>
      <c r="M48" s="32">
        <v>10.9</v>
      </c>
      <c r="N48" s="32">
        <v>11.3</v>
      </c>
      <c r="O48" s="32">
        <v>70.5</v>
      </c>
      <c r="P48" s="32">
        <v>28.1</v>
      </c>
      <c r="Q48" s="31">
        <v>59.1</v>
      </c>
      <c r="R48" s="32"/>
      <c r="S48" s="32"/>
    </row>
    <row r="49" spans="1:19" ht="15" x14ac:dyDescent="0.35">
      <c r="A49" s="33" t="s">
        <v>1957</v>
      </c>
      <c r="B49" s="29" t="str">
        <f t="shared" si="1"/>
        <v>WW</v>
      </c>
      <c r="C49" s="34" t="s">
        <v>1211</v>
      </c>
      <c r="D49" s="34" t="s">
        <v>1211</v>
      </c>
      <c r="E49" s="34" t="s">
        <v>1211</v>
      </c>
      <c r="F49" s="34">
        <v>1281</v>
      </c>
      <c r="G49" s="34">
        <v>14</v>
      </c>
      <c r="H49" s="34">
        <f t="shared" si="6"/>
        <v>1267</v>
      </c>
      <c r="I49" s="30">
        <f t="shared" si="2"/>
        <v>2.4384000000000001</v>
      </c>
      <c r="J49" s="8">
        <f t="shared" si="3"/>
        <v>519.60301837270333</v>
      </c>
      <c r="K49" s="8">
        <f t="shared" si="4"/>
        <v>4635.7890132874008</v>
      </c>
      <c r="L49" s="8">
        <f t="shared" si="5"/>
        <v>77.263150221456684</v>
      </c>
      <c r="M49" s="34">
        <v>11</v>
      </c>
      <c r="N49" s="34">
        <v>5</v>
      </c>
      <c r="O49" s="34">
        <v>68.900000000000006</v>
      </c>
      <c r="P49" s="34">
        <v>21.4</v>
      </c>
      <c r="Q49" s="33">
        <v>60</v>
      </c>
      <c r="R49" s="34" t="s">
        <v>1783</v>
      </c>
      <c r="S49" s="34"/>
    </row>
    <row r="50" spans="1:19" ht="15" x14ac:dyDescent="0.35">
      <c r="A50" s="31" t="s">
        <v>1958</v>
      </c>
      <c r="B50" s="29" t="str">
        <f t="shared" si="1"/>
        <v>WW</v>
      </c>
      <c r="C50" s="32" t="s">
        <v>1211</v>
      </c>
      <c r="D50" s="32" t="s">
        <v>1211</v>
      </c>
      <c r="E50" s="32" t="s">
        <v>1211</v>
      </c>
      <c r="F50" s="32">
        <v>591</v>
      </c>
      <c r="G50" s="32">
        <v>14</v>
      </c>
      <c r="H50" s="32">
        <f t="shared" si="6"/>
        <v>577</v>
      </c>
      <c r="I50" s="30">
        <f t="shared" si="2"/>
        <v>2.4384000000000001</v>
      </c>
      <c r="J50" s="8">
        <f t="shared" si="3"/>
        <v>236.63057742782152</v>
      </c>
      <c r="K50" s="8">
        <f t="shared" si="4"/>
        <v>2111.1683193897638</v>
      </c>
      <c r="L50" s="8">
        <f t="shared" si="5"/>
        <v>35.186138656496063</v>
      </c>
      <c r="M50" s="32">
        <v>12.7</v>
      </c>
      <c r="N50" s="32">
        <v>3.7</v>
      </c>
      <c r="O50" s="32">
        <v>68.400000000000006</v>
      </c>
      <c r="P50" s="32">
        <v>22.9</v>
      </c>
      <c r="Q50" s="31">
        <v>49.8</v>
      </c>
      <c r="R50" s="32" t="s">
        <v>1783</v>
      </c>
      <c r="S50" s="32"/>
    </row>
    <row r="51" spans="1:19" ht="15" x14ac:dyDescent="0.35">
      <c r="A51" s="33" t="s">
        <v>1959</v>
      </c>
      <c r="B51" s="29" t="str">
        <f t="shared" si="1"/>
        <v>WW</v>
      </c>
      <c r="C51" s="34" t="s">
        <v>1211</v>
      </c>
      <c r="D51" s="34" t="s">
        <v>1211</v>
      </c>
      <c r="E51" s="34" t="s">
        <v>1211</v>
      </c>
      <c r="F51" s="34">
        <v>1293</v>
      </c>
      <c r="G51" s="34">
        <v>14</v>
      </c>
      <c r="H51" s="34">
        <f t="shared" si="6"/>
        <v>1279</v>
      </c>
      <c r="I51" s="30">
        <f t="shared" si="2"/>
        <v>2.4384000000000001</v>
      </c>
      <c r="J51" s="8">
        <f t="shared" si="3"/>
        <v>524.52427821522303</v>
      </c>
      <c r="K51" s="8">
        <f t="shared" si="4"/>
        <v>4679.6954601377947</v>
      </c>
      <c r="L51" s="8">
        <f t="shared" si="5"/>
        <v>77.994924335629918</v>
      </c>
      <c r="M51" s="34">
        <v>10.8</v>
      </c>
      <c r="N51" s="34">
        <v>5</v>
      </c>
      <c r="O51" s="34">
        <v>70</v>
      </c>
      <c r="P51" s="34">
        <v>22.3</v>
      </c>
      <c r="Q51" s="33">
        <v>57.6</v>
      </c>
      <c r="R51" s="34" t="s">
        <v>1783</v>
      </c>
      <c r="S51" s="34"/>
    </row>
    <row r="52" spans="1:19" ht="15" x14ac:dyDescent="0.35">
      <c r="A52" s="31" t="s">
        <v>1960</v>
      </c>
      <c r="B52" s="29" t="str">
        <f t="shared" si="1"/>
        <v>WW</v>
      </c>
      <c r="C52" s="32" t="s">
        <v>1211</v>
      </c>
      <c r="D52" s="32" t="s">
        <v>1211</v>
      </c>
      <c r="E52" s="32" t="s">
        <v>1211</v>
      </c>
      <c r="F52" s="32">
        <v>1006</v>
      </c>
      <c r="G52" s="32">
        <v>14</v>
      </c>
      <c r="H52" s="32">
        <f t="shared" si="6"/>
        <v>992</v>
      </c>
      <c r="I52" s="30">
        <f t="shared" si="2"/>
        <v>2.4384000000000001</v>
      </c>
      <c r="J52" s="8">
        <f t="shared" si="3"/>
        <v>406.82414698162728</v>
      </c>
      <c r="K52" s="8">
        <f t="shared" si="4"/>
        <v>3629.5996062992122</v>
      </c>
      <c r="L52" s="8">
        <f t="shared" si="5"/>
        <v>60.493326771653535</v>
      </c>
      <c r="M52" s="32">
        <v>11.7</v>
      </c>
      <c r="N52" s="32">
        <v>4.3</v>
      </c>
      <c r="O52" s="32">
        <v>68.599999999999994</v>
      </c>
      <c r="P52" s="32">
        <v>22</v>
      </c>
      <c r="Q52" s="31">
        <v>53.3</v>
      </c>
      <c r="R52" s="32" t="s">
        <v>1783</v>
      </c>
      <c r="S52" s="32"/>
    </row>
    <row r="53" spans="1:19" ht="15" x14ac:dyDescent="0.35">
      <c r="A53" s="29" t="s">
        <v>1961</v>
      </c>
      <c r="B53" s="29" t="str">
        <f t="shared" si="1"/>
        <v>WW</v>
      </c>
      <c r="C53" s="30" t="s">
        <v>1211</v>
      </c>
      <c r="D53" s="30" t="s">
        <v>1211</v>
      </c>
      <c r="E53" s="30" t="s">
        <v>1211</v>
      </c>
      <c r="F53" s="30">
        <v>522</v>
      </c>
      <c r="G53" s="30">
        <v>14</v>
      </c>
      <c r="H53" s="30">
        <f t="shared" si="6"/>
        <v>508</v>
      </c>
      <c r="I53" s="30">
        <f t="shared" si="2"/>
        <v>2.4384000000000001</v>
      </c>
      <c r="J53" s="8">
        <f t="shared" si="3"/>
        <v>208.33333333333331</v>
      </c>
      <c r="K53" s="8">
        <f t="shared" si="4"/>
        <v>1858.7062499999997</v>
      </c>
      <c r="L53" s="8">
        <f t="shared" si="5"/>
        <v>30.978437499999995</v>
      </c>
      <c r="M53" s="30">
        <v>12.2</v>
      </c>
      <c r="N53" s="30">
        <v>3.9</v>
      </c>
      <c r="O53" s="30">
        <v>68.7</v>
      </c>
      <c r="P53" s="30">
        <v>21.2</v>
      </c>
      <c r="Q53" s="29">
        <v>53.5</v>
      </c>
      <c r="R53" s="30" t="s">
        <v>1783</v>
      </c>
      <c r="S53" s="30"/>
    </row>
    <row r="54" spans="1:19" ht="15" x14ac:dyDescent="0.35">
      <c r="A54" s="31" t="s">
        <v>1962</v>
      </c>
      <c r="B54" s="29" t="str">
        <f t="shared" si="1"/>
        <v>WW</v>
      </c>
      <c r="C54" s="32" t="s">
        <v>1211</v>
      </c>
      <c r="D54" s="32" t="s">
        <v>1211</v>
      </c>
      <c r="E54" s="32" t="s">
        <v>1211</v>
      </c>
      <c r="F54" s="32">
        <v>841</v>
      </c>
      <c r="G54" s="32">
        <v>14</v>
      </c>
      <c r="H54" s="32">
        <f t="shared" si="6"/>
        <v>827</v>
      </c>
      <c r="I54" s="30">
        <f t="shared" si="2"/>
        <v>2.4384000000000001</v>
      </c>
      <c r="J54" s="8">
        <f t="shared" si="3"/>
        <v>339.15682414698159</v>
      </c>
      <c r="K54" s="8">
        <f t="shared" si="4"/>
        <v>3025.8859621062988</v>
      </c>
      <c r="L54" s="8">
        <f t="shared" si="5"/>
        <v>50.431432701771648</v>
      </c>
      <c r="M54" s="32">
        <v>11.5</v>
      </c>
      <c r="N54" s="32">
        <v>4.9000000000000004</v>
      </c>
      <c r="O54" s="32">
        <v>68.7</v>
      </c>
      <c r="P54" s="32">
        <v>22.4</v>
      </c>
      <c r="Q54" s="31">
        <v>53.6</v>
      </c>
      <c r="R54" s="32" t="s">
        <v>1783</v>
      </c>
      <c r="S54" s="32"/>
    </row>
    <row r="55" spans="1:19" ht="15" x14ac:dyDescent="0.35">
      <c r="A55" s="33" t="s">
        <v>1963</v>
      </c>
      <c r="B55" s="29" t="str">
        <f t="shared" si="1"/>
        <v>WW</v>
      </c>
      <c r="C55" s="34" t="s">
        <v>1211</v>
      </c>
      <c r="D55" s="34" t="s">
        <v>1211</v>
      </c>
      <c r="E55" s="34" t="s">
        <v>1211</v>
      </c>
      <c r="F55" s="34">
        <v>979</v>
      </c>
      <c r="G55" s="34">
        <v>14</v>
      </c>
      <c r="H55" s="34">
        <f t="shared" si="6"/>
        <v>965</v>
      </c>
      <c r="I55" s="30">
        <f t="shared" si="2"/>
        <v>2.4384000000000001</v>
      </c>
      <c r="J55" s="8">
        <f t="shared" si="3"/>
        <v>395.751312335958</v>
      </c>
      <c r="K55" s="8">
        <f t="shared" si="4"/>
        <v>3530.8101008858266</v>
      </c>
      <c r="L55" s="8">
        <f t="shared" si="5"/>
        <v>58.846835014763776</v>
      </c>
      <c r="M55" s="34">
        <v>11.3</v>
      </c>
      <c r="N55" s="34">
        <v>5.5</v>
      </c>
      <c r="O55" s="34">
        <v>72</v>
      </c>
      <c r="P55" s="34">
        <v>26.1</v>
      </c>
      <c r="Q55" s="33">
        <v>58.3</v>
      </c>
      <c r="R55" s="34" t="s">
        <v>1783</v>
      </c>
      <c r="S55" s="34"/>
    </row>
    <row r="56" spans="1:19" ht="15" x14ac:dyDescent="0.35">
      <c r="A56" s="31" t="s">
        <v>1964</v>
      </c>
      <c r="B56" s="29" t="str">
        <f t="shared" si="1"/>
        <v>WW</v>
      </c>
      <c r="C56" s="32" t="s">
        <v>1211</v>
      </c>
      <c r="D56" s="32" t="s">
        <v>1211</v>
      </c>
      <c r="E56" s="32" t="s">
        <v>1211</v>
      </c>
      <c r="F56" s="32">
        <v>1433</v>
      </c>
      <c r="G56" s="32">
        <v>14</v>
      </c>
      <c r="H56" s="32">
        <f t="shared" si="6"/>
        <v>1419</v>
      </c>
      <c r="I56" s="30">
        <f t="shared" si="2"/>
        <v>2.4384000000000001</v>
      </c>
      <c r="J56" s="8">
        <f t="shared" si="3"/>
        <v>581.93897637795271</v>
      </c>
      <c r="K56" s="8">
        <f t="shared" si="4"/>
        <v>5191.9373400590548</v>
      </c>
      <c r="L56" s="8">
        <f t="shared" si="5"/>
        <v>86.53228900098425</v>
      </c>
      <c r="M56" s="32">
        <v>9.8000000000000007</v>
      </c>
      <c r="N56" s="32">
        <v>6.2</v>
      </c>
      <c r="O56" s="32">
        <v>75.8</v>
      </c>
      <c r="P56" s="32">
        <v>23</v>
      </c>
      <c r="Q56" s="31">
        <v>61</v>
      </c>
      <c r="R56" s="32" t="s">
        <v>1783</v>
      </c>
      <c r="S56" s="32" t="s">
        <v>1920</v>
      </c>
    </row>
    <row r="57" spans="1:19" ht="15" x14ac:dyDescent="0.35">
      <c r="A57" s="33" t="s">
        <v>1965</v>
      </c>
      <c r="B57" s="29" t="str">
        <f t="shared" si="1"/>
        <v>WW</v>
      </c>
      <c r="C57" s="34" t="s">
        <v>1211</v>
      </c>
      <c r="D57" s="34" t="s">
        <v>1211</v>
      </c>
      <c r="E57" s="34" t="s">
        <v>1211</v>
      </c>
      <c r="F57" s="34">
        <v>1537</v>
      </c>
      <c r="G57" s="34">
        <v>14</v>
      </c>
      <c r="H57" s="34">
        <f t="shared" si="6"/>
        <v>1523</v>
      </c>
      <c r="I57" s="30">
        <f t="shared" si="2"/>
        <v>2.4384000000000001</v>
      </c>
      <c r="J57" s="8">
        <f t="shared" si="3"/>
        <v>624.58989501312328</v>
      </c>
      <c r="K57" s="8">
        <f t="shared" si="4"/>
        <v>5572.4598794291333</v>
      </c>
      <c r="L57" s="8">
        <f t="shared" si="5"/>
        <v>92.874331323818893</v>
      </c>
      <c r="M57" s="34">
        <v>11.6</v>
      </c>
      <c r="N57" s="34">
        <v>5.5</v>
      </c>
      <c r="O57" s="34">
        <v>70.900000000000006</v>
      </c>
      <c r="P57" s="34">
        <v>26.5</v>
      </c>
      <c r="Q57" s="33">
        <v>58.1</v>
      </c>
      <c r="R57" s="34" t="s">
        <v>1783</v>
      </c>
      <c r="S57" s="34"/>
    </row>
    <row r="58" spans="1:19" ht="15" x14ac:dyDescent="0.35">
      <c r="A58" s="31" t="s">
        <v>1966</v>
      </c>
      <c r="B58" s="29" t="str">
        <f t="shared" si="1"/>
        <v>WW</v>
      </c>
      <c r="C58" s="32" t="s">
        <v>1211</v>
      </c>
      <c r="D58" s="32" t="s">
        <v>1211</v>
      </c>
      <c r="E58" s="32" t="s">
        <v>1211</v>
      </c>
      <c r="F58" s="32">
        <v>1307</v>
      </c>
      <c r="G58" s="32">
        <v>14</v>
      </c>
      <c r="H58" s="32">
        <f t="shared" si="6"/>
        <v>1293</v>
      </c>
      <c r="I58" s="30">
        <f t="shared" si="2"/>
        <v>2.4384000000000001</v>
      </c>
      <c r="J58" s="8">
        <f t="shared" si="3"/>
        <v>530.26574803149606</v>
      </c>
      <c r="K58" s="8">
        <f t="shared" si="4"/>
        <v>4730.9196481299214</v>
      </c>
      <c r="L58" s="8">
        <f t="shared" si="5"/>
        <v>78.848660802165355</v>
      </c>
      <c r="M58" s="32">
        <v>12</v>
      </c>
      <c r="N58" s="32">
        <v>5.0999999999999996</v>
      </c>
      <c r="O58" s="32">
        <v>68.8</v>
      </c>
      <c r="P58" s="32">
        <v>24.8</v>
      </c>
      <c r="Q58" s="31">
        <v>58.2</v>
      </c>
      <c r="R58" s="32" t="s">
        <v>1783</v>
      </c>
      <c r="S58" s="32"/>
    </row>
    <row r="59" spans="1:19" ht="15" x14ac:dyDescent="0.35">
      <c r="A59" s="29" t="s">
        <v>1967</v>
      </c>
      <c r="B59" s="29" t="str">
        <f t="shared" si="1"/>
        <v>WW</v>
      </c>
      <c r="C59" s="30">
        <v>2921</v>
      </c>
      <c r="D59" s="30">
        <v>55</v>
      </c>
      <c r="E59" s="30">
        <f>C59-D59</f>
        <v>2866</v>
      </c>
      <c r="F59" s="30">
        <v>1169</v>
      </c>
      <c r="G59" s="30">
        <v>14</v>
      </c>
      <c r="H59" s="30">
        <f t="shared" si="6"/>
        <v>1155</v>
      </c>
      <c r="I59" s="30">
        <f t="shared" si="2"/>
        <v>2.4384000000000001</v>
      </c>
      <c r="J59" s="8">
        <f t="shared" si="3"/>
        <v>473.67125984251965</v>
      </c>
      <c r="K59" s="8">
        <f t="shared" si="4"/>
        <v>4225.9955093503931</v>
      </c>
      <c r="L59" s="8">
        <f t="shared" si="5"/>
        <v>70.433258489173213</v>
      </c>
      <c r="M59" s="30">
        <v>11</v>
      </c>
      <c r="N59" s="30">
        <v>12.9</v>
      </c>
      <c r="O59" s="30">
        <v>69.3</v>
      </c>
      <c r="P59" s="30">
        <v>28.5</v>
      </c>
      <c r="Q59" s="29">
        <v>57</v>
      </c>
      <c r="R59" s="30"/>
      <c r="S59" s="30"/>
    </row>
    <row r="60" spans="1:19" ht="15" x14ac:dyDescent="0.35">
      <c r="A60" s="31" t="s">
        <v>1968</v>
      </c>
      <c r="B60" s="29" t="str">
        <f t="shared" si="1"/>
        <v>WW</v>
      </c>
      <c r="C60" s="32" t="s">
        <v>1211</v>
      </c>
      <c r="D60" s="32" t="s">
        <v>1211</v>
      </c>
      <c r="E60" s="32" t="s">
        <v>1211</v>
      </c>
      <c r="F60" s="32">
        <v>995</v>
      </c>
      <c r="G60" s="32">
        <v>14</v>
      </c>
      <c r="H60" s="32">
        <f t="shared" si="6"/>
        <v>981</v>
      </c>
      <c r="I60" s="30">
        <f t="shared" si="2"/>
        <v>2.4384000000000001</v>
      </c>
      <c r="J60" s="8">
        <f t="shared" si="3"/>
        <v>402.31299212598424</v>
      </c>
      <c r="K60" s="8">
        <f t="shared" si="4"/>
        <v>3589.3520300196847</v>
      </c>
      <c r="L60" s="8">
        <f t="shared" si="5"/>
        <v>59.82253383366141</v>
      </c>
      <c r="M60" s="32">
        <v>11.7</v>
      </c>
      <c r="N60" s="32">
        <v>5.4</v>
      </c>
      <c r="O60" s="32">
        <v>69.3</v>
      </c>
      <c r="P60" s="32">
        <v>25.9</v>
      </c>
      <c r="Q60" s="31">
        <v>57</v>
      </c>
      <c r="R60" s="32" t="s">
        <v>1783</v>
      </c>
      <c r="S60" s="32"/>
    </row>
    <row r="61" spans="1:19" ht="15" x14ac:dyDescent="0.35">
      <c r="A61" s="33" t="s">
        <v>1969</v>
      </c>
      <c r="B61" s="29" t="str">
        <f t="shared" si="1"/>
        <v>WW</v>
      </c>
      <c r="C61" s="34" t="s">
        <v>1211</v>
      </c>
      <c r="D61" s="34" t="s">
        <v>1211</v>
      </c>
      <c r="E61" s="34" t="s">
        <v>1211</v>
      </c>
      <c r="F61" s="34">
        <v>960</v>
      </c>
      <c r="G61" s="34">
        <v>14</v>
      </c>
      <c r="H61" s="34">
        <f t="shared" si="6"/>
        <v>946</v>
      </c>
      <c r="I61" s="30">
        <f t="shared" si="2"/>
        <v>2.4384000000000001</v>
      </c>
      <c r="J61" s="8">
        <f t="shared" si="3"/>
        <v>387.95931758530179</v>
      </c>
      <c r="K61" s="8">
        <f t="shared" si="4"/>
        <v>3461.2915600393694</v>
      </c>
      <c r="L61" s="8">
        <f t="shared" si="5"/>
        <v>57.688192667322824</v>
      </c>
      <c r="M61" s="34">
        <v>11.9</v>
      </c>
      <c r="N61" s="34">
        <v>5</v>
      </c>
      <c r="O61" s="34">
        <v>70.2</v>
      </c>
      <c r="P61" s="34">
        <v>25.9</v>
      </c>
      <c r="Q61" s="33">
        <v>56.1</v>
      </c>
      <c r="R61" s="34" t="s">
        <v>1783</v>
      </c>
      <c r="S61" s="34"/>
    </row>
    <row r="62" spans="1:19" ht="15" x14ac:dyDescent="0.35">
      <c r="A62" s="31" t="s">
        <v>1970</v>
      </c>
      <c r="B62" s="29" t="str">
        <f t="shared" si="1"/>
        <v>WW</v>
      </c>
      <c r="C62" s="32">
        <v>4640</v>
      </c>
      <c r="D62" s="32">
        <v>1775</v>
      </c>
      <c r="E62" s="32">
        <f>C62-D62</f>
        <v>2865</v>
      </c>
      <c r="F62" s="32">
        <v>1015</v>
      </c>
      <c r="G62" s="32">
        <v>14</v>
      </c>
      <c r="H62" s="32">
        <f t="shared" si="6"/>
        <v>1001</v>
      </c>
      <c r="I62" s="30">
        <f t="shared" si="2"/>
        <v>2.4384000000000001</v>
      </c>
      <c r="J62" s="8">
        <f t="shared" si="3"/>
        <v>410.51509186351706</v>
      </c>
      <c r="K62" s="8">
        <f t="shared" si="4"/>
        <v>3662.5294414370078</v>
      </c>
      <c r="L62" s="8">
        <f t="shared" si="5"/>
        <v>61.042157357283465</v>
      </c>
      <c r="M62" s="32">
        <v>12.7</v>
      </c>
      <c r="N62" s="32">
        <v>13.6</v>
      </c>
      <c r="O62" s="32">
        <v>67</v>
      </c>
      <c r="P62" s="32">
        <v>30.6</v>
      </c>
      <c r="Q62" s="31">
        <v>54.1</v>
      </c>
      <c r="R62" s="32"/>
      <c r="S62" s="32"/>
    </row>
    <row r="63" spans="1:19" ht="15" x14ac:dyDescent="0.35">
      <c r="A63" s="33" t="s">
        <v>1971</v>
      </c>
      <c r="B63" s="29" t="str">
        <f t="shared" si="1"/>
        <v>WW</v>
      </c>
      <c r="C63" s="34" t="s">
        <v>1211</v>
      </c>
      <c r="D63" s="34" t="s">
        <v>1211</v>
      </c>
      <c r="E63" s="34" t="s">
        <v>1211</v>
      </c>
      <c r="F63" s="34">
        <v>850</v>
      </c>
      <c r="G63" s="34">
        <v>14</v>
      </c>
      <c r="H63" s="34">
        <f t="shared" si="6"/>
        <v>836</v>
      </c>
      <c r="I63" s="30">
        <f t="shared" si="2"/>
        <v>2.4384000000000001</v>
      </c>
      <c r="J63" s="8">
        <f t="shared" si="3"/>
        <v>342.84776902887137</v>
      </c>
      <c r="K63" s="8">
        <f t="shared" si="4"/>
        <v>3058.815797244094</v>
      </c>
      <c r="L63" s="8">
        <f t="shared" si="5"/>
        <v>50.98026328740157</v>
      </c>
      <c r="M63" s="34">
        <v>12.3</v>
      </c>
      <c r="N63" s="34">
        <v>4.2</v>
      </c>
      <c r="O63" s="34">
        <v>68.7</v>
      </c>
      <c r="P63" s="34">
        <v>22.4</v>
      </c>
      <c r="Q63" s="33">
        <v>52.2</v>
      </c>
      <c r="R63" s="34" t="s">
        <v>1783</v>
      </c>
      <c r="S63" s="34"/>
    </row>
    <row r="64" spans="1:19" ht="15" x14ac:dyDescent="0.35">
      <c r="A64" s="31" t="s">
        <v>1972</v>
      </c>
      <c r="B64" s="29" t="str">
        <f t="shared" si="1"/>
        <v>WW</v>
      </c>
      <c r="C64" s="32" t="s">
        <v>1211</v>
      </c>
      <c r="D64" s="32" t="s">
        <v>1211</v>
      </c>
      <c r="E64" s="32" t="s">
        <v>1211</v>
      </c>
      <c r="F64" s="32">
        <v>960</v>
      </c>
      <c r="G64" s="32">
        <v>14</v>
      </c>
      <c r="H64" s="32">
        <f t="shared" si="6"/>
        <v>946</v>
      </c>
      <c r="I64" s="30">
        <f t="shared" si="2"/>
        <v>2.4384000000000001</v>
      </c>
      <c r="J64" s="8">
        <f t="shared" si="3"/>
        <v>387.95931758530179</v>
      </c>
      <c r="K64" s="8">
        <f t="shared" si="4"/>
        <v>3461.2915600393694</v>
      </c>
      <c r="L64" s="8">
        <f t="shared" si="5"/>
        <v>57.688192667322824</v>
      </c>
      <c r="M64" s="32">
        <v>12.1</v>
      </c>
      <c r="N64" s="32">
        <v>4.3</v>
      </c>
      <c r="O64" s="32">
        <v>68.599999999999994</v>
      </c>
      <c r="P64" s="32">
        <v>22.9</v>
      </c>
      <c r="Q64" s="31">
        <v>51.9</v>
      </c>
      <c r="R64" s="32" t="s">
        <v>1783</v>
      </c>
      <c r="S64" s="32"/>
    </row>
    <row r="65" spans="1:19" ht="15" x14ac:dyDescent="0.35">
      <c r="A65" s="29" t="s">
        <v>1973</v>
      </c>
      <c r="B65" s="29" t="str">
        <f t="shared" si="1"/>
        <v>WW</v>
      </c>
      <c r="C65" s="30" t="s">
        <v>1211</v>
      </c>
      <c r="D65" s="30" t="s">
        <v>1211</v>
      </c>
      <c r="E65" s="30" t="s">
        <v>1211</v>
      </c>
      <c r="F65" s="30">
        <v>1107</v>
      </c>
      <c r="G65" s="30">
        <v>14</v>
      </c>
      <c r="H65" s="30">
        <f t="shared" si="6"/>
        <v>1093</v>
      </c>
      <c r="I65" s="30">
        <f t="shared" si="2"/>
        <v>2.4384000000000001</v>
      </c>
      <c r="J65" s="8">
        <f t="shared" si="3"/>
        <v>448.24475065616798</v>
      </c>
      <c r="K65" s="8">
        <f t="shared" si="4"/>
        <v>3999.1455339566928</v>
      </c>
      <c r="L65" s="8">
        <f t="shared" si="5"/>
        <v>66.652425565944881</v>
      </c>
      <c r="M65" s="30">
        <v>12</v>
      </c>
      <c r="N65" s="30">
        <v>5</v>
      </c>
      <c r="O65" s="30">
        <v>68.900000000000006</v>
      </c>
      <c r="P65" s="30">
        <v>24.3</v>
      </c>
      <c r="Q65" s="29">
        <v>57.8</v>
      </c>
      <c r="R65" s="30" t="s">
        <v>1783</v>
      </c>
      <c r="S65" s="30"/>
    </row>
    <row r="66" spans="1:19" ht="15" x14ac:dyDescent="0.35">
      <c r="A66" s="31" t="s">
        <v>1974</v>
      </c>
      <c r="B66" s="29" t="str">
        <f t="shared" si="1"/>
        <v>WW</v>
      </c>
      <c r="C66" s="32" t="s">
        <v>1211</v>
      </c>
      <c r="D66" s="32" t="s">
        <v>1211</v>
      </c>
      <c r="E66" s="32" t="s">
        <v>1211</v>
      </c>
      <c r="F66" s="32">
        <v>705</v>
      </c>
      <c r="G66" s="32">
        <v>14</v>
      </c>
      <c r="H66" s="32">
        <f t="shared" si="6"/>
        <v>691</v>
      </c>
      <c r="I66" s="30">
        <f t="shared" si="2"/>
        <v>2.4384000000000001</v>
      </c>
      <c r="J66" s="8">
        <f t="shared" si="3"/>
        <v>283.3825459317585</v>
      </c>
      <c r="K66" s="8">
        <f t="shared" si="4"/>
        <v>2528.2795644685034</v>
      </c>
      <c r="L66" s="8">
        <f t="shared" si="5"/>
        <v>42.137992741141723</v>
      </c>
      <c r="M66" s="32">
        <v>13.3</v>
      </c>
      <c r="N66" s="32">
        <v>4.9000000000000004</v>
      </c>
      <c r="O66" s="32">
        <v>68.8</v>
      </c>
      <c r="P66" s="32">
        <v>30</v>
      </c>
      <c r="Q66" s="31">
        <v>55.1</v>
      </c>
      <c r="R66" s="32" t="s">
        <v>1783</v>
      </c>
      <c r="S66" s="32"/>
    </row>
    <row r="67" spans="1:19" ht="15" x14ac:dyDescent="0.35">
      <c r="A67" s="33" t="s">
        <v>1975</v>
      </c>
      <c r="B67" s="29" t="str">
        <f t="shared" si="1"/>
        <v>WW</v>
      </c>
      <c r="C67" s="34" t="s">
        <v>1211</v>
      </c>
      <c r="D67" s="34" t="s">
        <v>1211</v>
      </c>
      <c r="E67" s="34" t="s">
        <v>1211</v>
      </c>
      <c r="F67" s="34">
        <v>1381</v>
      </c>
      <c r="G67" s="34">
        <v>14</v>
      </c>
      <c r="H67" s="34">
        <f t="shared" si="6"/>
        <v>1367</v>
      </c>
      <c r="I67" s="30">
        <f t="shared" si="2"/>
        <v>2.4384000000000001</v>
      </c>
      <c r="J67" s="8">
        <f t="shared" si="3"/>
        <v>560.61351706036737</v>
      </c>
      <c r="K67" s="8">
        <f t="shared" si="4"/>
        <v>5001.6760703740147</v>
      </c>
      <c r="L67" s="8">
        <f t="shared" si="5"/>
        <v>83.361267839566906</v>
      </c>
      <c r="M67" s="34">
        <v>11</v>
      </c>
      <c r="N67" s="34">
        <v>5.3</v>
      </c>
      <c r="O67" s="34">
        <v>69.2</v>
      </c>
      <c r="P67" s="34">
        <v>22.3</v>
      </c>
      <c r="Q67" s="33">
        <v>60.6</v>
      </c>
      <c r="R67" s="34" t="s">
        <v>1783</v>
      </c>
      <c r="S67" s="34"/>
    </row>
    <row r="68" spans="1:19" ht="15" x14ac:dyDescent="0.35">
      <c r="A68" s="31" t="s">
        <v>1976</v>
      </c>
      <c r="B68" s="29" t="str">
        <f t="shared" si="1"/>
        <v>WW</v>
      </c>
      <c r="C68" s="32" t="s">
        <v>1211</v>
      </c>
      <c r="D68" s="32" t="s">
        <v>1211</v>
      </c>
      <c r="E68" s="32" t="s">
        <v>1211</v>
      </c>
      <c r="F68" s="32">
        <v>1187</v>
      </c>
      <c r="G68" s="32">
        <v>14</v>
      </c>
      <c r="H68" s="32">
        <f t="shared" si="6"/>
        <v>1173</v>
      </c>
      <c r="I68" s="30">
        <f t="shared" si="2"/>
        <v>2.4384000000000001</v>
      </c>
      <c r="J68" s="8">
        <f t="shared" si="3"/>
        <v>481.0531496062992</v>
      </c>
      <c r="K68" s="8">
        <f t="shared" si="4"/>
        <v>4291.8551796259844</v>
      </c>
      <c r="L68" s="8">
        <f t="shared" si="5"/>
        <v>71.530919660433071</v>
      </c>
      <c r="M68" s="32">
        <v>12</v>
      </c>
      <c r="N68" s="32">
        <v>4.5999999999999996</v>
      </c>
      <c r="O68" s="32">
        <v>69.099999999999994</v>
      </c>
      <c r="P68" s="32">
        <v>22.6</v>
      </c>
      <c r="Q68" s="31">
        <v>54.3</v>
      </c>
      <c r="R68" s="32" t="s">
        <v>1783</v>
      </c>
      <c r="S68" s="32"/>
    </row>
    <row r="69" spans="1:19" ht="15" x14ac:dyDescent="0.35">
      <c r="A69" s="33" t="s">
        <v>1977</v>
      </c>
      <c r="B69" s="29" t="str">
        <f t="shared" si="1"/>
        <v>WW</v>
      </c>
      <c r="C69" s="34">
        <v>3094</v>
      </c>
      <c r="D69" s="34">
        <v>55</v>
      </c>
      <c r="E69" s="34">
        <f>C69-D69</f>
        <v>3039</v>
      </c>
      <c r="F69" s="34">
        <v>1257</v>
      </c>
      <c r="G69" s="34">
        <v>14</v>
      </c>
      <c r="H69" s="34">
        <f t="shared" si="6"/>
        <v>1243</v>
      </c>
      <c r="I69" s="30">
        <f t="shared" si="2"/>
        <v>2.4384000000000001</v>
      </c>
      <c r="J69" s="8">
        <f t="shared" si="3"/>
        <v>509.76049868766404</v>
      </c>
      <c r="K69" s="8">
        <f t="shared" si="4"/>
        <v>4547.976119586614</v>
      </c>
      <c r="L69" s="8">
        <f t="shared" si="5"/>
        <v>75.79960199311023</v>
      </c>
      <c r="M69" s="34">
        <v>13.2</v>
      </c>
      <c r="N69" s="34">
        <v>13.7</v>
      </c>
      <c r="O69" s="34">
        <v>67.2</v>
      </c>
      <c r="P69" s="34">
        <v>31.7</v>
      </c>
      <c r="Q69" s="33">
        <v>58.1</v>
      </c>
      <c r="R69" s="34"/>
      <c r="S69" s="34"/>
    </row>
    <row r="70" spans="1:19" ht="15" x14ac:dyDescent="0.35">
      <c r="A70" s="31" t="s">
        <v>1978</v>
      </c>
      <c r="B70" s="29" t="str">
        <f t="shared" ref="B70:B133" si="7">RIGHT(LEFT(A70,9),2)</f>
        <v>WW</v>
      </c>
      <c r="C70" s="32" t="s">
        <v>1211</v>
      </c>
      <c r="D70" s="32" t="s">
        <v>1211</v>
      </c>
      <c r="E70" s="32" t="s">
        <v>1211</v>
      </c>
      <c r="F70" s="32">
        <v>1180</v>
      </c>
      <c r="G70" s="32">
        <v>14</v>
      </c>
      <c r="H70" s="32">
        <f t="shared" si="6"/>
        <v>1166</v>
      </c>
      <c r="I70" s="30">
        <f t="shared" ref="I70:I133" si="8">$I$3</f>
        <v>2.4384000000000001</v>
      </c>
      <c r="J70" s="8">
        <f t="shared" ref="J70:J133" si="9">IF(ISNUMBER(H70),IF(I70,H70/I70,""),"")</f>
        <v>478.18241469816269</v>
      </c>
      <c r="K70" s="8">
        <f t="shared" ref="K70:K133" si="10">IF(J70="","",J70*8.92179)</f>
        <v>4266.2430856299206</v>
      </c>
      <c r="L70" s="8">
        <f t="shared" ref="L70:L133" si="11">IF(K70="","",IF(B70="SW",K70/60,IF(B70="WW",K70/60,"")))</f>
        <v>71.104051427165345</v>
      </c>
      <c r="M70" s="32">
        <v>12.1</v>
      </c>
      <c r="N70" s="32">
        <v>5.0999999999999996</v>
      </c>
      <c r="O70" s="32">
        <v>69</v>
      </c>
      <c r="P70" s="32">
        <v>25</v>
      </c>
      <c r="Q70" s="31">
        <v>57.4</v>
      </c>
      <c r="R70" s="32" t="s">
        <v>1783</v>
      </c>
      <c r="S70" s="32"/>
    </row>
    <row r="71" spans="1:19" ht="15" x14ac:dyDescent="0.35">
      <c r="A71" s="29" t="s">
        <v>1979</v>
      </c>
      <c r="B71" s="29" t="str">
        <f t="shared" si="7"/>
        <v>WW</v>
      </c>
      <c r="C71" s="30" t="s">
        <v>1211</v>
      </c>
      <c r="D71" s="30" t="s">
        <v>1211</v>
      </c>
      <c r="E71" s="30" t="s">
        <v>1211</v>
      </c>
      <c r="F71" s="30">
        <v>1087</v>
      </c>
      <c r="G71" s="30">
        <v>14</v>
      </c>
      <c r="H71" s="30">
        <f t="shared" si="6"/>
        <v>1073</v>
      </c>
      <c r="I71" s="30">
        <f t="shared" si="8"/>
        <v>2.4384000000000001</v>
      </c>
      <c r="J71" s="8">
        <f t="shared" si="9"/>
        <v>440.04265091863516</v>
      </c>
      <c r="K71" s="8">
        <f t="shared" si="10"/>
        <v>3925.9681225393697</v>
      </c>
      <c r="L71" s="8">
        <f t="shared" si="11"/>
        <v>65.432802042322834</v>
      </c>
      <c r="M71" s="30">
        <v>11.7</v>
      </c>
      <c r="N71" s="30">
        <v>4.9000000000000004</v>
      </c>
      <c r="O71" s="30">
        <v>68.8</v>
      </c>
      <c r="P71" s="30">
        <v>23.3</v>
      </c>
      <c r="Q71" s="29">
        <v>58.9</v>
      </c>
      <c r="R71" s="30" t="s">
        <v>1783</v>
      </c>
      <c r="S71" s="30"/>
    </row>
    <row r="72" spans="1:19" ht="15" x14ac:dyDescent="0.35">
      <c r="A72" s="31" t="s">
        <v>1980</v>
      </c>
      <c r="B72" s="29" t="str">
        <f t="shared" si="7"/>
        <v>WW</v>
      </c>
      <c r="C72" s="32">
        <v>3067</v>
      </c>
      <c r="D72" s="32">
        <v>55</v>
      </c>
      <c r="E72" s="32">
        <f>C72-D72</f>
        <v>3012</v>
      </c>
      <c r="F72" s="32">
        <v>1211</v>
      </c>
      <c r="G72" s="32">
        <v>14</v>
      </c>
      <c r="H72" s="32">
        <f t="shared" si="6"/>
        <v>1197</v>
      </c>
      <c r="I72" s="30">
        <f t="shared" si="8"/>
        <v>2.4384000000000001</v>
      </c>
      <c r="J72" s="8">
        <f t="shared" si="9"/>
        <v>490.89566929133855</v>
      </c>
      <c r="K72" s="8">
        <f t="shared" si="10"/>
        <v>4379.6680733267713</v>
      </c>
      <c r="L72" s="8">
        <f t="shared" si="11"/>
        <v>72.994467888779525</v>
      </c>
      <c r="M72" s="32">
        <v>11.9</v>
      </c>
      <c r="N72" s="32">
        <v>13.2</v>
      </c>
      <c r="O72" s="32">
        <v>67.900000000000006</v>
      </c>
      <c r="P72" s="32">
        <v>29.5</v>
      </c>
      <c r="Q72" s="31">
        <v>57.8</v>
      </c>
      <c r="R72" s="32"/>
      <c r="S72" s="32"/>
    </row>
    <row r="73" spans="1:19" ht="15" x14ac:dyDescent="0.35">
      <c r="A73" s="33" t="s">
        <v>1981</v>
      </c>
      <c r="B73" s="29" t="str">
        <f t="shared" si="7"/>
        <v>WW</v>
      </c>
      <c r="C73" s="34" t="s">
        <v>1211</v>
      </c>
      <c r="D73" s="34" t="s">
        <v>1211</v>
      </c>
      <c r="E73" s="34" t="s">
        <v>1211</v>
      </c>
      <c r="F73" s="34">
        <v>1596</v>
      </c>
      <c r="G73" s="34">
        <v>14</v>
      </c>
      <c r="H73" s="34">
        <f t="shared" si="6"/>
        <v>1582</v>
      </c>
      <c r="I73" s="30">
        <f t="shared" si="8"/>
        <v>2.4384000000000001</v>
      </c>
      <c r="J73" s="8">
        <f t="shared" si="9"/>
        <v>648.78608923884508</v>
      </c>
      <c r="K73" s="8">
        <f t="shared" si="10"/>
        <v>5788.3332431102353</v>
      </c>
      <c r="L73" s="8">
        <f t="shared" si="11"/>
        <v>96.47222071850392</v>
      </c>
      <c r="M73" s="34">
        <v>9.9</v>
      </c>
      <c r="N73" s="34">
        <v>5.5</v>
      </c>
      <c r="O73" s="34">
        <v>69.900000000000006</v>
      </c>
      <c r="P73" s="34">
        <v>21.1</v>
      </c>
      <c r="Q73" s="33">
        <v>59.3</v>
      </c>
      <c r="R73" s="34" t="s">
        <v>1783</v>
      </c>
      <c r="S73" s="34"/>
    </row>
    <row r="74" spans="1:19" ht="15" x14ac:dyDescent="0.35">
      <c r="A74" s="31" t="s">
        <v>1982</v>
      </c>
      <c r="B74" s="29" t="str">
        <f t="shared" si="7"/>
        <v>WW</v>
      </c>
      <c r="C74" s="32" t="s">
        <v>1211</v>
      </c>
      <c r="D74" s="32" t="s">
        <v>1211</v>
      </c>
      <c r="E74" s="32" t="s">
        <v>1211</v>
      </c>
      <c r="F74" s="32">
        <v>1031</v>
      </c>
      <c r="G74" s="32">
        <v>14</v>
      </c>
      <c r="H74" s="32">
        <f t="shared" si="6"/>
        <v>1017</v>
      </c>
      <c r="I74" s="30">
        <f t="shared" si="8"/>
        <v>2.4384000000000001</v>
      </c>
      <c r="J74" s="8">
        <f t="shared" si="9"/>
        <v>417.07677165354329</v>
      </c>
      <c r="K74" s="8">
        <f t="shared" si="10"/>
        <v>3721.0713705708658</v>
      </c>
      <c r="L74" s="8">
        <f t="shared" si="11"/>
        <v>62.017856176181098</v>
      </c>
      <c r="M74" s="32">
        <v>11.6</v>
      </c>
      <c r="N74" s="32">
        <v>4.5</v>
      </c>
      <c r="O74" s="32">
        <v>68.7</v>
      </c>
      <c r="P74" s="32">
        <v>22</v>
      </c>
      <c r="Q74" s="31">
        <v>53.7</v>
      </c>
      <c r="R74" s="32" t="s">
        <v>1783</v>
      </c>
      <c r="S74" s="32"/>
    </row>
    <row r="75" spans="1:19" ht="15" x14ac:dyDescent="0.35">
      <c r="A75" s="33" t="s">
        <v>1983</v>
      </c>
      <c r="B75" s="29" t="str">
        <f t="shared" si="7"/>
        <v>WW</v>
      </c>
      <c r="C75" s="34" t="s">
        <v>1211</v>
      </c>
      <c r="D75" s="34" t="s">
        <v>1211</v>
      </c>
      <c r="E75" s="34" t="s">
        <v>1211</v>
      </c>
      <c r="F75" s="34">
        <v>1168</v>
      </c>
      <c r="G75" s="34">
        <v>14</v>
      </c>
      <c r="H75" s="34">
        <f t="shared" si="6"/>
        <v>1154</v>
      </c>
      <c r="I75" s="30">
        <f t="shared" si="8"/>
        <v>2.4384000000000001</v>
      </c>
      <c r="J75" s="8">
        <f t="shared" si="9"/>
        <v>473.26115485564304</v>
      </c>
      <c r="K75" s="8">
        <f t="shared" si="10"/>
        <v>4222.3366387795277</v>
      </c>
      <c r="L75" s="8">
        <f t="shared" si="11"/>
        <v>70.372277312992125</v>
      </c>
      <c r="M75" s="34">
        <v>10.8</v>
      </c>
      <c r="N75" s="34">
        <v>5.0999999999999996</v>
      </c>
      <c r="O75" s="34">
        <v>68.599999999999994</v>
      </c>
      <c r="P75" s="34">
        <v>22.1</v>
      </c>
      <c r="Q75" s="33">
        <v>55</v>
      </c>
      <c r="R75" s="34" t="s">
        <v>1783</v>
      </c>
      <c r="S75" s="34"/>
    </row>
    <row r="76" spans="1:19" ht="15" x14ac:dyDescent="0.35">
      <c r="A76" s="31" t="s">
        <v>1984</v>
      </c>
      <c r="B76" s="29" t="str">
        <f t="shared" si="7"/>
        <v>WW</v>
      </c>
      <c r="C76" s="32" t="s">
        <v>1211</v>
      </c>
      <c r="D76" s="32" t="s">
        <v>1211</v>
      </c>
      <c r="E76" s="32" t="s">
        <v>1211</v>
      </c>
      <c r="F76" s="32">
        <v>1034</v>
      </c>
      <c r="G76" s="32">
        <v>14</v>
      </c>
      <c r="H76" s="32">
        <f t="shared" si="6"/>
        <v>1020</v>
      </c>
      <c r="I76" s="30">
        <f t="shared" si="8"/>
        <v>2.4384000000000001</v>
      </c>
      <c r="J76" s="8">
        <f t="shared" si="9"/>
        <v>418.30708661417322</v>
      </c>
      <c r="K76" s="8">
        <f t="shared" si="10"/>
        <v>3732.0479822834645</v>
      </c>
      <c r="L76" s="8">
        <f t="shared" si="11"/>
        <v>62.20079970472441</v>
      </c>
      <c r="M76" s="32">
        <v>12.6</v>
      </c>
      <c r="N76" s="32">
        <v>4.5999999999999996</v>
      </c>
      <c r="O76" s="32">
        <v>67.8</v>
      </c>
      <c r="P76" s="32">
        <v>25.1</v>
      </c>
      <c r="Q76" s="31">
        <v>49.8</v>
      </c>
      <c r="R76" s="32" t="s">
        <v>1783</v>
      </c>
      <c r="S76" s="32"/>
    </row>
    <row r="77" spans="1:19" ht="15" x14ac:dyDescent="0.35">
      <c r="A77" s="29" t="s">
        <v>1985</v>
      </c>
      <c r="B77" s="29" t="str">
        <f t="shared" si="7"/>
        <v>WW</v>
      </c>
      <c r="C77" s="30" t="s">
        <v>1211</v>
      </c>
      <c r="D77" s="30" t="s">
        <v>1211</v>
      </c>
      <c r="E77" s="30" t="s">
        <v>1211</v>
      </c>
      <c r="F77" s="30">
        <v>1241</v>
      </c>
      <c r="G77" s="30">
        <v>14</v>
      </c>
      <c r="H77" s="30">
        <f t="shared" si="6"/>
        <v>1227</v>
      </c>
      <c r="I77" s="30">
        <f t="shared" si="8"/>
        <v>2.4384000000000001</v>
      </c>
      <c r="J77" s="8">
        <f t="shared" si="9"/>
        <v>503.19881889763775</v>
      </c>
      <c r="K77" s="8">
        <f t="shared" si="10"/>
        <v>4489.4341904527555</v>
      </c>
      <c r="L77" s="8">
        <f t="shared" si="11"/>
        <v>74.823903174212589</v>
      </c>
      <c r="M77" s="30">
        <v>8.9</v>
      </c>
      <c r="N77" s="30">
        <v>4.7</v>
      </c>
      <c r="O77" s="30">
        <v>68.900000000000006</v>
      </c>
      <c r="P77" s="30">
        <v>19.399999999999999</v>
      </c>
      <c r="Q77" s="29">
        <v>56.4</v>
      </c>
      <c r="R77" s="30" t="s">
        <v>1783</v>
      </c>
      <c r="S77" s="30"/>
    </row>
    <row r="78" spans="1:19" ht="15" x14ac:dyDescent="0.35">
      <c r="A78" s="31" t="s">
        <v>1986</v>
      </c>
      <c r="B78" s="29" t="str">
        <f t="shared" si="7"/>
        <v>WW</v>
      </c>
      <c r="C78" s="32" t="s">
        <v>1211</v>
      </c>
      <c r="D78" s="32" t="s">
        <v>1211</v>
      </c>
      <c r="E78" s="32" t="s">
        <v>1211</v>
      </c>
      <c r="F78" s="32">
        <v>819</v>
      </c>
      <c r="G78" s="32">
        <v>14</v>
      </c>
      <c r="H78" s="32">
        <f t="shared" si="6"/>
        <v>805</v>
      </c>
      <c r="I78" s="30">
        <f t="shared" si="8"/>
        <v>2.4384000000000001</v>
      </c>
      <c r="J78" s="8">
        <f t="shared" si="9"/>
        <v>330.13451443569551</v>
      </c>
      <c r="K78" s="8">
        <f t="shared" si="10"/>
        <v>2945.3908095472439</v>
      </c>
      <c r="L78" s="8">
        <f t="shared" si="11"/>
        <v>49.089846825787397</v>
      </c>
      <c r="M78" s="32">
        <v>11.6</v>
      </c>
      <c r="N78" s="32">
        <v>4.7</v>
      </c>
      <c r="O78" s="32">
        <v>68.599999999999994</v>
      </c>
      <c r="P78" s="32">
        <v>22.2</v>
      </c>
      <c r="Q78" s="31">
        <v>52.2</v>
      </c>
      <c r="R78" s="32" t="s">
        <v>1783</v>
      </c>
      <c r="S78" s="32"/>
    </row>
    <row r="79" spans="1:19" ht="15" x14ac:dyDescent="0.35">
      <c r="A79" s="33" t="s">
        <v>1987</v>
      </c>
      <c r="B79" s="29" t="str">
        <f t="shared" si="7"/>
        <v>WW</v>
      </c>
      <c r="C79" s="34" t="s">
        <v>1211</v>
      </c>
      <c r="D79" s="34" t="s">
        <v>1211</v>
      </c>
      <c r="E79" s="34" t="s">
        <v>1211</v>
      </c>
      <c r="F79" s="34">
        <v>1294</v>
      </c>
      <c r="G79" s="34">
        <v>14</v>
      </c>
      <c r="H79" s="34">
        <f t="shared" si="6"/>
        <v>1280</v>
      </c>
      <c r="I79" s="30">
        <f t="shared" si="8"/>
        <v>2.4384000000000001</v>
      </c>
      <c r="J79" s="8">
        <f t="shared" si="9"/>
        <v>524.93438320209975</v>
      </c>
      <c r="K79" s="8">
        <f t="shared" si="10"/>
        <v>4683.3543307086611</v>
      </c>
      <c r="L79" s="8">
        <f t="shared" si="11"/>
        <v>78.055905511811019</v>
      </c>
      <c r="M79" s="34">
        <v>10.3</v>
      </c>
      <c r="N79" s="34">
        <v>4.8</v>
      </c>
      <c r="O79" s="34">
        <v>69.099999999999994</v>
      </c>
      <c r="P79" s="34">
        <v>20.5</v>
      </c>
      <c r="Q79" s="33">
        <v>57.1</v>
      </c>
      <c r="R79" s="34" t="s">
        <v>1783</v>
      </c>
      <c r="S79" s="34"/>
    </row>
    <row r="80" spans="1:19" ht="15" x14ac:dyDescent="0.35">
      <c r="A80" s="31" t="s">
        <v>1988</v>
      </c>
      <c r="B80" s="29" t="str">
        <f t="shared" si="7"/>
        <v>WW</v>
      </c>
      <c r="C80" s="32" t="s">
        <v>1211</v>
      </c>
      <c r="D80" s="32" t="s">
        <v>1211</v>
      </c>
      <c r="E80" s="32" t="s">
        <v>1211</v>
      </c>
      <c r="F80" s="32">
        <v>1379</v>
      </c>
      <c r="G80" s="32">
        <v>14</v>
      </c>
      <c r="H80" s="32">
        <f t="shared" si="6"/>
        <v>1365</v>
      </c>
      <c r="I80" s="30">
        <f t="shared" si="8"/>
        <v>2.4384000000000001</v>
      </c>
      <c r="J80" s="8">
        <f t="shared" si="9"/>
        <v>559.79330708661416</v>
      </c>
      <c r="K80" s="8">
        <f t="shared" si="10"/>
        <v>4994.3583292322828</v>
      </c>
      <c r="L80" s="8">
        <f t="shared" si="11"/>
        <v>83.239305487204717</v>
      </c>
      <c r="M80" s="32">
        <v>11.8</v>
      </c>
      <c r="N80" s="32">
        <v>5</v>
      </c>
      <c r="O80" s="32">
        <v>68.8</v>
      </c>
      <c r="P80" s="32">
        <v>23.2</v>
      </c>
      <c r="Q80" s="31">
        <v>58</v>
      </c>
      <c r="R80" s="32" t="s">
        <v>1783</v>
      </c>
      <c r="S80" s="32"/>
    </row>
    <row r="81" spans="1:19" ht="15" x14ac:dyDescent="0.35">
      <c r="A81" s="33" t="s">
        <v>1989</v>
      </c>
      <c r="B81" s="29" t="str">
        <f t="shared" si="7"/>
        <v>WW</v>
      </c>
      <c r="C81" s="34">
        <v>2884</v>
      </c>
      <c r="D81" s="34">
        <v>55</v>
      </c>
      <c r="E81" s="34">
        <f>C81-D81</f>
        <v>2829</v>
      </c>
      <c r="F81" s="34">
        <v>1218</v>
      </c>
      <c r="G81" s="34">
        <v>14</v>
      </c>
      <c r="H81" s="34">
        <f t="shared" si="6"/>
        <v>1204</v>
      </c>
      <c r="I81" s="30">
        <f t="shared" si="8"/>
        <v>2.4384000000000001</v>
      </c>
      <c r="J81" s="8">
        <f t="shared" si="9"/>
        <v>493.76640419947506</v>
      </c>
      <c r="K81" s="8">
        <f t="shared" si="10"/>
        <v>4405.2801673228341</v>
      </c>
      <c r="L81" s="8">
        <f t="shared" si="11"/>
        <v>73.421336122047236</v>
      </c>
      <c r="M81" s="34">
        <v>11.9</v>
      </c>
      <c r="N81" s="34">
        <v>10.1</v>
      </c>
      <c r="O81" s="34">
        <v>70.7</v>
      </c>
      <c r="P81" s="34">
        <v>30.8</v>
      </c>
      <c r="Q81" s="33">
        <v>57</v>
      </c>
      <c r="R81" s="34"/>
      <c r="S81" s="34"/>
    </row>
    <row r="82" spans="1:19" ht="15" x14ac:dyDescent="0.35">
      <c r="A82" s="31" t="s">
        <v>1990</v>
      </c>
      <c r="B82" s="29" t="str">
        <f t="shared" si="7"/>
        <v>WW</v>
      </c>
      <c r="C82" s="32" t="s">
        <v>1211</v>
      </c>
      <c r="D82" s="32" t="s">
        <v>1211</v>
      </c>
      <c r="E82" s="32" t="s">
        <v>1211</v>
      </c>
      <c r="F82" s="32">
        <v>1041</v>
      </c>
      <c r="G82" s="32">
        <v>14</v>
      </c>
      <c r="H82" s="32">
        <f t="shared" si="6"/>
        <v>1027</v>
      </c>
      <c r="I82" s="30">
        <f t="shared" si="8"/>
        <v>2.4384000000000001</v>
      </c>
      <c r="J82" s="8">
        <f t="shared" si="9"/>
        <v>421.17782152230967</v>
      </c>
      <c r="K82" s="8">
        <f t="shared" si="10"/>
        <v>3757.6600762795269</v>
      </c>
      <c r="L82" s="8">
        <f t="shared" si="11"/>
        <v>62.627667937992115</v>
      </c>
      <c r="M82" s="32">
        <v>12.3</v>
      </c>
      <c r="N82" s="32">
        <v>5.2</v>
      </c>
      <c r="O82" s="32">
        <v>68.7</v>
      </c>
      <c r="P82" s="32">
        <v>25.1</v>
      </c>
      <c r="Q82" s="31">
        <v>58.3</v>
      </c>
      <c r="R82" s="32" t="s">
        <v>1783</v>
      </c>
      <c r="S82" s="32"/>
    </row>
    <row r="83" spans="1:19" ht="15" x14ac:dyDescent="0.35">
      <c r="A83" s="29" t="s">
        <v>1991</v>
      </c>
      <c r="B83" s="29" t="str">
        <f t="shared" si="7"/>
        <v>WW</v>
      </c>
      <c r="C83" s="30" t="s">
        <v>1211</v>
      </c>
      <c r="D83" s="30" t="s">
        <v>1211</v>
      </c>
      <c r="E83" s="30" t="s">
        <v>1211</v>
      </c>
      <c r="F83" s="30">
        <v>1171</v>
      </c>
      <c r="G83" s="30">
        <v>14</v>
      </c>
      <c r="H83" s="30">
        <f t="shared" ref="H83:H146" si="12">F83-G83</f>
        <v>1157</v>
      </c>
      <c r="I83" s="30">
        <f t="shared" si="8"/>
        <v>2.4384000000000001</v>
      </c>
      <c r="J83" s="8">
        <f t="shared" si="9"/>
        <v>474.49146981627297</v>
      </c>
      <c r="K83" s="8">
        <f t="shared" si="10"/>
        <v>4233.3132504921259</v>
      </c>
      <c r="L83" s="8">
        <f t="shared" si="11"/>
        <v>70.55522084153543</v>
      </c>
      <c r="M83" s="30">
        <v>9.8000000000000007</v>
      </c>
      <c r="N83" s="30">
        <v>5.9</v>
      </c>
      <c r="O83" s="30">
        <v>75.2</v>
      </c>
      <c r="P83" s="30">
        <v>22.6</v>
      </c>
      <c r="Q83" s="29">
        <v>57.6</v>
      </c>
      <c r="R83" s="30" t="s">
        <v>1783</v>
      </c>
      <c r="S83" s="30" t="s">
        <v>1920</v>
      </c>
    </row>
    <row r="84" spans="1:19" ht="15" x14ac:dyDescent="0.35">
      <c r="A84" s="31" t="s">
        <v>1992</v>
      </c>
      <c r="B84" s="29" t="str">
        <f t="shared" si="7"/>
        <v>WW</v>
      </c>
      <c r="C84" s="32" t="s">
        <v>1211</v>
      </c>
      <c r="D84" s="32" t="s">
        <v>1211</v>
      </c>
      <c r="E84" s="32" t="s">
        <v>1211</v>
      </c>
      <c r="F84" s="32">
        <v>916</v>
      </c>
      <c r="G84" s="32">
        <v>14</v>
      </c>
      <c r="H84" s="32">
        <f t="shared" si="12"/>
        <v>902</v>
      </c>
      <c r="I84" s="30">
        <f t="shared" si="8"/>
        <v>2.4384000000000001</v>
      </c>
      <c r="J84" s="8">
        <f t="shared" si="9"/>
        <v>369.91469816272962</v>
      </c>
      <c r="K84" s="8">
        <f t="shared" si="10"/>
        <v>3300.3012549212594</v>
      </c>
      <c r="L84" s="8">
        <f t="shared" si="11"/>
        <v>55.005020915354322</v>
      </c>
      <c r="M84" s="32">
        <v>12.5</v>
      </c>
      <c r="N84" s="32">
        <v>5.0999999999999996</v>
      </c>
      <c r="O84" s="32">
        <v>68.3</v>
      </c>
      <c r="P84" s="32">
        <v>26.5</v>
      </c>
      <c r="Q84" s="31">
        <v>55</v>
      </c>
      <c r="R84" s="32" t="s">
        <v>1783</v>
      </c>
      <c r="S84" s="32"/>
    </row>
    <row r="85" spans="1:19" ht="15" x14ac:dyDescent="0.35">
      <c r="A85" s="33" t="s">
        <v>1993</v>
      </c>
      <c r="B85" s="29" t="str">
        <f t="shared" si="7"/>
        <v>WW</v>
      </c>
      <c r="C85" s="34" t="s">
        <v>1211</v>
      </c>
      <c r="D85" s="34" t="s">
        <v>1211</v>
      </c>
      <c r="E85" s="34" t="s">
        <v>1211</v>
      </c>
      <c r="F85" s="34">
        <v>715</v>
      </c>
      <c r="G85" s="34">
        <v>14</v>
      </c>
      <c r="H85" s="34">
        <f t="shared" si="12"/>
        <v>701</v>
      </c>
      <c r="I85" s="30">
        <f t="shared" si="8"/>
        <v>2.4384000000000001</v>
      </c>
      <c r="J85" s="8">
        <f t="shared" si="9"/>
        <v>287.48359580052494</v>
      </c>
      <c r="K85" s="8">
        <f t="shared" si="10"/>
        <v>2564.8682701771654</v>
      </c>
      <c r="L85" s="8">
        <f t="shared" si="11"/>
        <v>42.747804502952754</v>
      </c>
      <c r="M85" s="34">
        <v>10.8</v>
      </c>
      <c r="N85" s="34">
        <v>5.6</v>
      </c>
      <c r="O85" s="34">
        <v>72.5</v>
      </c>
      <c r="P85" s="34">
        <v>24.7</v>
      </c>
      <c r="Q85" s="33">
        <v>57.6</v>
      </c>
      <c r="R85" s="34" t="s">
        <v>1783</v>
      </c>
      <c r="S85" s="34"/>
    </row>
    <row r="86" spans="1:19" ht="15" x14ac:dyDescent="0.35">
      <c r="A86" s="31" t="s">
        <v>1994</v>
      </c>
      <c r="B86" s="29" t="str">
        <f t="shared" si="7"/>
        <v>WW</v>
      </c>
      <c r="C86" s="32" t="s">
        <v>1211</v>
      </c>
      <c r="D86" s="32" t="s">
        <v>1211</v>
      </c>
      <c r="E86" s="32" t="s">
        <v>1211</v>
      </c>
      <c r="F86" s="32">
        <v>960</v>
      </c>
      <c r="G86" s="32">
        <v>14</v>
      </c>
      <c r="H86" s="32">
        <f t="shared" si="12"/>
        <v>946</v>
      </c>
      <c r="I86" s="30">
        <f t="shared" si="8"/>
        <v>2.4384000000000001</v>
      </c>
      <c r="J86" s="8">
        <f t="shared" si="9"/>
        <v>387.95931758530179</v>
      </c>
      <c r="K86" s="8">
        <f t="shared" si="10"/>
        <v>3461.2915600393694</v>
      </c>
      <c r="L86" s="8">
        <f t="shared" si="11"/>
        <v>57.688192667322824</v>
      </c>
      <c r="M86" s="32">
        <v>13</v>
      </c>
      <c r="N86" s="32">
        <v>4.8</v>
      </c>
      <c r="O86" s="32">
        <v>69.2</v>
      </c>
      <c r="P86" s="32">
        <v>27.5</v>
      </c>
      <c r="Q86" s="31">
        <v>56.6</v>
      </c>
      <c r="R86" s="32" t="s">
        <v>1783</v>
      </c>
      <c r="S86" s="32"/>
    </row>
    <row r="87" spans="1:19" ht="15" x14ac:dyDescent="0.35">
      <c r="A87" s="33" t="s">
        <v>1995</v>
      </c>
      <c r="B87" s="29" t="str">
        <f t="shared" si="7"/>
        <v>WW</v>
      </c>
      <c r="C87" s="34" t="s">
        <v>1211</v>
      </c>
      <c r="D87" s="34" t="s">
        <v>1211</v>
      </c>
      <c r="E87" s="34" t="s">
        <v>1211</v>
      </c>
      <c r="F87" s="34">
        <v>573</v>
      </c>
      <c r="G87" s="34">
        <v>14</v>
      </c>
      <c r="H87" s="34">
        <f t="shared" si="12"/>
        <v>559</v>
      </c>
      <c r="I87" s="30">
        <f t="shared" si="8"/>
        <v>2.4384000000000001</v>
      </c>
      <c r="J87" s="8">
        <f t="shared" si="9"/>
        <v>229.248687664042</v>
      </c>
      <c r="K87" s="8">
        <f t="shared" si="10"/>
        <v>2045.3086491141732</v>
      </c>
      <c r="L87" s="8">
        <f t="shared" si="11"/>
        <v>34.088477485236218</v>
      </c>
      <c r="M87" s="34">
        <v>14.6</v>
      </c>
      <c r="N87" s="34">
        <v>4.3</v>
      </c>
      <c r="O87" s="34">
        <v>67</v>
      </c>
      <c r="P87" s="34">
        <v>32.9</v>
      </c>
      <c r="Q87" s="33">
        <v>50.8</v>
      </c>
      <c r="R87" s="34" t="s">
        <v>1783</v>
      </c>
      <c r="S87" s="34"/>
    </row>
    <row r="88" spans="1:19" ht="15" x14ac:dyDescent="0.35">
      <c r="A88" s="31" t="s">
        <v>1996</v>
      </c>
      <c r="B88" s="29" t="str">
        <f t="shared" si="7"/>
        <v>WW</v>
      </c>
      <c r="C88" s="32" t="s">
        <v>1211</v>
      </c>
      <c r="D88" s="32" t="s">
        <v>1211</v>
      </c>
      <c r="E88" s="32" t="s">
        <v>1211</v>
      </c>
      <c r="F88" s="32">
        <v>1278</v>
      </c>
      <c r="G88" s="32">
        <v>14</v>
      </c>
      <c r="H88" s="32">
        <f t="shared" si="12"/>
        <v>1264</v>
      </c>
      <c r="I88" s="30">
        <f t="shared" si="8"/>
        <v>2.4384000000000001</v>
      </c>
      <c r="J88" s="8">
        <f t="shared" si="9"/>
        <v>518.37270341207352</v>
      </c>
      <c r="K88" s="8">
        <f t="shared" si="10"/>
        <v>4624.8124015748035</v>
      </c>
      <c r="L88" s="8">
        <f t="shared" si="11"/>
        <v>77.080206692913393</v>
      </c>
      <c r="M88" s="32">
        <v>10.9</v>
      </c>
      <c r="N88" s="32">
        <v>4.5999999999999996</v>
      </c>
      <c r="O88" s="32">
        <v>68.900000000000006</v>
      </c>
      <c r="P88" s="32">
        <v>21</v>
      </c>
      <c r="Q88" s="31">
        <v>59.2</v>
      </c>
      <c r="R88" s="32" t="s">
        <v>1783</v>
      </c>
      <c r="S88" s="32"/>
    </row>
    <row r="89" spans="1:19" ht="15" x14ac:dyDescent="0.35">
      <c r="A89" s="29" t="s">
        <v>1997</v>
      </c>
      <c r="B89" s="29" t="str">
        <f t="shared" si="7"/>
        <v>WW</v>
      </c>
      <c r="C89" s="30" t="s">
        <v>1211</v>
      </c>
      <c r="D89" s="30" t="s">
        <v>1211</v>
      </c>
      <c r="E89" s="30" t="s">
        <v>1211</v>
      </c>
      <c r="F89" s="30">
        <v>1307</v>
      </c>
      <c r="G89" s="30">
        <v>14</v>
      </c>
      <c r="H89" s="30">
        <f t="shared" si="12"/>
        <v>1293</v>
      </c>
      <c r="I89" s="30">
        <f t="shared" si="8"/>
        <v>2.4384000000000001</v>
      </c>
      <c r="J89" s="8">
        <f t="shared" si="9"/>
        <v>530.26574803149606</v>
      </c>
      <c r="K89" s="8">
        <f t="shared" si="10"/>
        <v>4730.9196481299214</v>
      </c>
      <c r="L89" s="8">
        <f t="shared" si="11"/>
        <v>78.848660802165355</v>
      </c>
      <c r="M89" s="30">
        <v>10.7</v>
      </c>
      <c r="N89" s="30">
        <v>5</v>
      </c>
      <c r="O89" s="30">
        <v>69</v>
      </c>
      <c r="P89" s="30">
        <v>21.4</v>
      </c>
      <c r="Q89" s="29">
        <v>58.7</v>
      </c>
      <c r="R89" s="30" t="s">
        <v>1783</v>
      </c>
      <c r="S89" s="30"/>
    </row>
    <row r="90" spans="1:19" ht="15" x14ac:dyDescent="0.35">
      <c r="A90" s="31" t="s">
        <v>1998</v>
      </c>
      <c r="B90" s="29" t="str">
        <f t="shared" si="7"/>
        <v>WW</v>
      </c>
      <c r="C90" s="32" t="s">
        <v>1211</v>
      </c>
      <c r="D90" s="32" t="s">
        <v>1211</v>
      </c>
      <c r="E90" s="32" t="s">
        <v>1211</v>
      </c>
      <c r="F90" s="32">
        <v>905</v>
      </c>
      <c r="G90" s="32">
        <v>14</v>
      </c>
      <c r="H90" s="32">
        <f t="shared" si="12"/>
        <v>891</v>
      </c>
      <c r="I90" s="30">
        <f t="shared" si="8"/>
        <v>2.4384000000000001</v>
      </c>
      <c r="J90" s="8">
        <f t="shared" si="9"/>
        <v>365.40354330708658</v>
      </c>
      <c r="K90" s="8">
        <f t="shared" si="10"/>
        <v>3260.0536786417319</v>
      </c>
      <c r="L90" s="8">
        <f t="shared" si="11"/>
        <v>54.334227977362197</v>
      </c>
      <c r="M90" s="32">
        <v>11.8</v>
      </c>
      <c r="N90" s="32">
        <v>4.5</v>
      </c>
      <c r="O90" s="32">
        <v>68.7</v>
      </c>
      <c r="P90" s="32">
        <v>22.3</v>
      </c>
      <c r="Q90" s="31">
        <v>52.9</v>
      </c>
      <c r="R90" s="32" t="s">
        <v>1783</v>
      </c>
      <c r="S90" s="32"/>
    </row>
    <row r="91" spans="1:19" ht="15" x14ac:dyDescent="0.35">
      <c r="A91" s="33" t="s">
        <v>1999</v>
      </c>
      <c r="B91" s="29" t="str">
        <f t="shared" si="7"/>
        <v>WW</v>
      </c>
      <c r="C91" s="34" t="s">
        <v>1211</v>
      </c>
      <c r="D91" s="34" t="s">
        <v>1211</v>
      </c>
      <c r="E91" s="34" t="s">
        <v>1211</v>
      </c>
      <c r="F91" s="34">
        <v>1162</v>
      </c>
      <c r="G91" s="34">
        <v>14</v>
      </c>
      <c r="H91" s="34">
        <f t="shared" si="12"/>
        <v>1148</v>
      </c>
      <c r="I91" s="30">
        <f t="shared" si="8"/>
        <v>2.4384000000000001</v>
      </c>
      <c r="J91" s="8">
        <f t="shared" si="9"/>
        <v>470.80052493438319</v>
      </c>
      <c r="K91" s="8">
        <f t="shared" si="10"/>
        <v>4200.3834153543303</v>
      </c>
      <c r="L91" s="8">
        <f t="shared" si="11"/>
        <v>70.006390255905501</v>
      </c>
      <c r="M91" s="34">
        <v>11.6</v>
      </c>
      <c r="N91" s="34">
        <v>4.8</v>
      </c>
      <c r="O91" s="34">
        <v>68.7</v>
      </c>
      <c r="P91" s="34">
        <v>22.6</v>
      </c>
      <c r="Q91" s="33">
        <v>56.2</v>
      </c>
      <c r="R91" s="34" t="s">
        <v>1783</v>
      </c>
      <c r="S91" s="34"/>
    </row>
    <row r="92" spans="1:19" ht="15" x14ac:dyDescent="0.35">
      <c r="A92" s="31" t="s">
        <v>2000</v>
      </c>
      <c r="B92" s="29" t="str">
        <f t="shared" si="7"/>
        <v>WW</v>
      </c>
      <c r="C92" s="32" t="s">
        <v>1211</v>
      </c>
      <c r="D92" s="32" t="s">
        <v>1211</v>
      </c>
      <c r="E92" s="32" t="s">
        <v>1211</v>
      </c>
      <c r="F92" s="32">
        <v>1568</v>
      </c>
      <c r="G92" s="32">
        <v>14</v>
      </c>
      <c r="H92" s="32">
        <f t="shared" si="12"/>
        <v>1554</v>
      </c>
      <c r="I92" s="30">
        <f t="shared" si="8"/>
        <v>2.4384000000000001</v>
      </c>
      <c r="J92" s="8">
        <f t="shared" si="9"/>
        <v>637.30314960629914</v>
      </c>
      <c r="K92" s="8">
        <f t="shared" si="10"/>
        <v>5685.8848671259839</v>
      </c>
      <c r="L92" s="8">
        <f t="shared" si="11"/>
        <v>94.764747785433059</v>
      </c>
      <c r="M92" s="32">
        <v>11.4</v>
      </c>
      <c r="N92" s="32">
        <v>5.2</v>
      </c>
      <c r="O92" s="32">
        <v>69</v>
      </c>
      <c r="P92" s="32">
        <v>23.6</v>
      </c>
      <c r="Q92" s="31">
        <v>58.5</v>
      </c>
      <c r="R92" s="32" t="s">
        <v>1783</v>
      </c>
      <c r="S92" s="32"/>
    </row>
    <row r="93" spans="1:19" ht="15" x14ac:dyDescent="0.35">
      <c r="A93" s="33" t="s">
        <v>2001</v>
      </c>
      <c r="B93" s="29" t="str">
        <f t="shared" si="7"/>
        <v>WW</v>
      </c>
      <c r="C93" s="34" t="s">
        <v>1211</v>
      </c>
      <c r="D93" s="34" t="s">
        <v>1211</v>
      </c>
      <c r="E93" s="34" t="s">
        <v>1211</v>
      </c>
      <c r="F93" s="34">
        <v>951</v>
      </c>
      <c r="G93" s="34">
        <v>14</v>
      </c>
      <c r="H93" s="34">
        <f t="shared" si="12"/>
        <v>937</v>
      </c>
      <c r="I93" s="30">
        <f t="shared" si="8"/>
        <v>2.4384000000000001</v>
      </c>
      <c r="J93" s="8">
        <f t="shared" si="9"/>
        <v>384.26837270341207</v>
      </c>
      <c r="K93" s="8">
        <f t="shared" si="10"/>
        <v>3428.3617249015747</v>
      </c>
      <c r="L93" s="8">
        <f t="shared" si="11"/>
        <v>57.139362081692909</v>
      </c>
      <c r="M93" s="34">
        <v>11.9</v>
      </c>
      <c r="N93" s="34">
        <v>4.3</v>
      </c>
      <c r="O93" s="34">
        <v>68.599999999999994</v>
      </c>
      <c r="P93" s="34">
        <v>22.5</v>
      </c>
      <c r="Q93" s="33">
        <v>53.4</v>
      </c>
      <c r="R93" s="34" t="s">
        <v>1783</v>
      </c>
      <c r="S93" s="34"/>
    </row>
    <row r="94" spans="1:19" ht="15" x14ac:dyDescent="0.35">
      <c r="A94" s="31" t="s">
        <v>2002</v>
      </c>
      <c r="B94" s="29" t="str">
        <f t="shared" si="7"/>
        <v>WW</v>
      </c>
      <c r="C94" s="32" t="s">
        <v>1211</v>
      </c>
      <c r="D94" s="32" t="s">
        <v>1211</v>
      </c>
      <c r="E94" s="32" t="s">
        <v>1211</v>
      </c>
      <c r="F94" s="32">
        <v>1066</v>
      </c>
      <c r="G94" s="32">
        <v>14</v>
      </c>
      <c r="H94" s="32">
        <f t="shared" si="12"/>
        <v>1052</v>
      </c>
      <c r="I94" s="30">
        <f t="shared" si="8"/>
        <v>2.4384000000000001</v>
      </c>
      <c r="J94" s="8">
        <f t="shared" si="9"/>
        <v>431.43044619422568</v>
      </c>
      <c r="K94" s="8">
        <f t="shared" si="10"/>
        <v>3849.1318405511806</v>
      </c>
      <c r="L94" s="8">
        <f t="shared" si="11"/>
        <v>64.152197342519671</v>
      </c>
      <c r="M94" s="32">
        <v>11.2</v>
      </c>
      <c r="N94" s="32">
        <v>4.4000000000000004</v>
      </c>
      <c r="O94" s="32">
        <v>68.8</v>
      </c>
      <c r="P94" s="32">
        <v>21.2</v>
      </c>
      <c r="Q94" s="31">
        <v>54.7</v>
      </c>
      <c r="R94" s="32" t="s">
        <v>1783</v>
      </c>
      <c r="S94" s="32"/>
    </row>
    <row r="95" spans="1:19" ht="15" x14ac:dyDescent="0.35">
      <c r="A95" s="29" t="s">
        <v>2003</v>
      </c>
      <c r="B95" s="29" t="str">
        <f t="shared" si="7"/>
        <v>WW</v>
      </c>
      <c r="C95" s="30">
        <v>2924</v>
      </c>
      <c r="D95" s="30">
        <v>306</v>
      </c>
      <c r="E95" s="30">
        <f>C95-D95</f>
        <v>2618</v>
      </c>
      <c r="F95" s="30">
        <v>801</v>
      </c>
      <c r="G95" s="30">
        <v>14</v>
      </c>
      <c r="H95" s="30">
        <f t="shared" si="12"/>
        <v>787</v>
      </c>
      <c r="I95" s="30">
        <f t="shared" si="8"/>
        <v>2.4384000000000001</v>
      </c>
      <c r="J95" s="8">
        <f t="shared" si="9"/>
        <v>322.75262467191601</v>
      </c>
      <c r="K95" s="8">
        <f t="shared" si="10"/>
        <v>2879.5311392716535</v>
      </c>
      <c r="L95" s="8">
        <f t="shared" si="11"/>
        <v>47.99218565452756</v>
      </c>
      <c r="M95" s="30">
        <v>14.1</v>
      </c>
      <c r="N95" s="30">
        <v>13.5</v>
      </c>
      <c r="O95" s="30">
        <v>65.2</v>
      </c>
      <c r="P95" s="30">
        <v>34</v>
      </c>
      <c r="Q95" s="29">
        <v>52</v>
      </c>
      <c r="R95" s="30"/>
      <c r="S95" s="30"/>
    </row>
    <row r="96" spans="1:19" ht="15" x14ac:dyDescent="0.35">
      <c r="A96" s="31" t="s">
        <v>2004</v>
      </c>
      <c r="B96" s="29" t="str">
        <f t="shared" si="7"/>
        <v>WW</v>
      </c>
      <c r="C96" s="32" t="s">
        <v>1211</v>
      </c>
      <c r="D96" s="32" t="s">
        <v>1211</v>
      </c>
      <c r="E96" s="32" t="s">
        <v>1211</v>
      </c>
      <c r="F96" s="32">
        <v>806</v>
      </c>
      <c r="G96" s="32">
        <v>14</v>
      </c>
      <c r="H96" s="32">
        <f t="shared" si="12"/>
        <v>792</v>
      </c>
      <c r="I96" s="30">
        <f t="shared" si="8"/>
        <v>2.4384000000000001</v>
      </c>
      <c r="J96" s="8">
        <f t="shared" si="9"/>
        <v>324.8031496062992</v>
      </c>
      <c r="K96" s="8">
        <f t="shared" si="10"/>
        <v>2897.8254921259841</v>
      </c>
      <c r="L96" s="8">
        <f t="shared" si="11"/>
        <v>48.297091535433069</v>
      </c>
      <c r="M96" s="32">
        <v>14.9</v>
      </c>
      <c r="N96" s="32">
        <v>3.5</v>
      </c>
      <c r="O96" s="32">
        <v>67.2</v>
      </c>
      <c r="P96" s="32">
        <v>29</v>
      </c>
      <c r="Q96" s="31">
        <v>45.5</v>
      </c>
      <c r="R96" s="32" t="s">
        <v>1783</v>
      </c>
      <c r="S96" s="32"/>
    </row>
    <row r="97" spans="1:19" ht="15" x14ac:dyDescent="0.35">
      <c r="A97" s="33" t="s">
        <v>2005</v>
      </c>
      <c r="B97" s="29" t="str">
        <f t="shared" si="7"/>
        <v>WW</v>
      </c>
      <c r="C97" s="34" t="s">
        <v>1211</v>
      </c>
      <c r="D97" s="34" t="s">
        <v>1211</v>
      </c>
      <c r="E97" s="34" t="s">
        <v>1211</v>
      </c>
      <c r="F97" s="34">
        <v>869</v>
      </c>
      <c r="G97" s="34">
        <v>14</v>
      </c>
      <c r="H97" s="34">
        <f t="shared" si="12"/>
        <v>855</v>
      </c>
      <c r="I97" s="30">
        <f t="shared" si="8"/>
        <v>2.4384000000000001</v>
      </c>
      <c r="J97" s="8">
        <f t="shared" si="9"/>
        <v>350.63976377952753</v>
      </c>
      <c r="K97" s="8">
        <f t="shared" si="10"/>
        <v>3128.3343380905508</v>
      </c>
      <c r="L97" s="8">
        <f t="shared" si="11"/>
        <v>52.138905634842516</v>
      </c>
      <c r="M97" s="34">
        <v>11.6</v>
      </c>
      <c r="N97" s="34">
        <v>5.4</v>
      </c>
      <c r="O97" s="34">
        <v>70.400000000000006</v>
      </c>
      <c r="P97" s="34">
        <v>25.7</v>
      </c>
      <c r="Q97" s="33">
        <v>57.1</v>
      </c>
      <c r="R97" s="34" t="s">
        <v>1783</v>
      </c>
      <c r="S97" s="34"/>
    </row>
    <row r="98" spans="1:19" ht="15" x14ac:dyDescent="0.35">
      <c r="A98" s="31" t="s">
        <v>2006</v>
      </c>
      <c r="B98" s="29" t="str">
        <f t="shared" si="7"/>
        <v>WW</v>
      </c>
      <c r="C98" s="32" t="s">
        <v>1211</v>
      </c>
      <c r="D98" s="32" t="s">
        <v>1211</v>
      </c>
      <c r="E98" s="32" t="s">
        <v>1211</v>
      </c>
      <c r="F98" s="32">
        <v>1196</v>
      </c>
      <c r="G98" s="32">
        <v>14</v>
      </c>
      <c r="H98" s="32">
        <f t="shared" si="12"/>
        <v>1182</v>
      </c>
      <c r="I98" s="30">
        <f t="shared" si="8"/>
        <v>2.4384000000000001</v>
      </c>
      <c r="J98" s="8">
        <f t="shared" si="9"/>
        <v>484.74409448818898</v>
      </c>
      <c r="K98" s="8">
        <f t="shared" si="10"/>
        <v>4324.7850147637791</v>
      </c>
      <c r="L98" s="8">
        <f t="shared" si="11"/>
        <v>72.079750246062986</v>
      </c>
      <c r="M98" s="32">
        <v>10.6</v>
      </c>
      <c r="N98" s="32">
        <v>5.4</v>
      </c>
      <c r="O98" s="32">
        <v>71.400000000000006</v>
      </c>
      <c r="P98" s="32">
        <v>23.1</v>
      </c>
      <c r="Q98" s="31">
        <v>55.6</v>
      </c>
      <c r="R98" s="32" t="s">
        <v>1783</v>
      </c>
      <c r="S98" s="32"/>
    </row>
    <row r="99" spans="1:19" ht="15" x14ac:dyDescent="0.35">
      <c r="A99" s="33" t="s">
        <v>2007</v>
      </c>
      <c r="B99" s="29" t="str">
        <f t="shared" si="7"/>
        <v>WW</v>
      </c>
      <c r="C99" s="34" t="s">
        <v>1211</v>
      </c>
      <c r="D99" s="34" t="s">
        <v>1211</v>
      </c>
      <c r="E99" s="34" t="s">
        <v>1211</v>
      </c>
      <c r="F99" s="34">
        <v>1207</v>
      </c>
      <c r="G99" s="34">
        <v>14</v>
      </c>
      <c r="H99" s="34">
        <f t="shared" si="12"/>
        <v>1193</v>
      </c>
      <c r="I99" s="30">
        <f t="shared" si="8"/>
        <v>2.4384000000000001</v>
      </c>
      <c r="J99" s="8">
        <f t="shared" si="9"/>
        <v>489.25524934383202</v>
      </c>
      <c r="K99" s="8">
        <f t="shared" si="10"/>
        <v>4365.0325910433066</v>
      </c>
      <c r="L99" s="8">
        <f t="shared" si="11"/>
        <v>72.750543184055104</v>
      </c>
      <c r="M99" s="34">
        <v>11.4</v>
      </c>
      <c r="N99" s="34">
        <v>4.5</v>
      </c>
      <c r="O99" s="34">
        <v>68.900000000000006</v>
      </c>
      <c r="P99" s="34">
        <v>21.1</v>
      </c>
      <c r="Q99" s="33">
        <v>57.5</v>
      </c>
      <c r="R99" s="34" t="s">
        <v>1783</v>
      </c>
      <c r="S99" s="34"/>
    </row>
    <row r="100" spans="1:19" ht="15" x14ac:dyDescent="0.35">
      <c r="A100" s="31" t="s">
        <v>2008</v>
      </c>
      <c r="B100" s="29" t="str">
        <f t="shared" si="7"/>
        <v>WW</v>
      </c>
      <c r="C100" s="32" t="s">
        <v>1211</v>
      </c>
      <c r="D100" s="32" t="s">
        <v>1211</v>
      </c>
      <c r="E100" s="32" t="s">
        <v>1211</v>
      </c>
      <c r="F100" s="32">
        <v>1099</v>
      </c>
      <c r="G100" s="32">
        <v>14</v>
      </c>
      <c r="H100" s="32">
        <f t="shared" si="12"/>
        <v>1085</v>
      </c>
      <c r="I100" s="30">
        <f t="shared" si="8"/>
        <v>2.4384000000000001</v>
      </c>
      <c r="J100" s="8">
        <f t="shared" si="9"/>
        <v>444.96391076115481</v>
      </c>
      <c r="K100" s="8">
        <f t="shared" si="10"/>
        <v>3969.8745693897631</v>
      </c>
      <c r="L100" s="8">
        <f t="shared" si="11"/>
        <v>66.164576156496054</v>
      </c>
      <c r="M100" s="32">
        <v>11.1</v>
      </c>
      <c r="N100" s="32">
        <v>4.8</v>
      </c>
      <c r="O100" s="32">
        <v>69.8</v>
      </c>
      <c r="P100" s="32">
        <v>21.6</v>
      </c>
      <c r="Q100" s="31">
        <v>56.2</v>
      </c>
      <c r="R100" s="32" t="s">
        <v>1783</v>
      </c>
      <c r="S100" s="32"/>
    </row>
    <row r="101" spans="1:19" ht="15" x14ac:dyDescent="0.35">
      <c r="A101" s="29" t="s">
        <v>2009</v>
      </c>
      <c r="B101" s="29" t="str">
        <f t="shared" si="7"/>
        <v>WW</v>
      </c>
      <c r="C101" s="30" t="s">
        <v>1211</v>
      </c>
      <c r="D101" s="30" t="s">
        <v>1211</v>
      </c>
      <c r="E101" s="30" t="s">
        <v>1211</v>
      </c>
      <c r="F101" s="30">
        <v>1127</v>
      </c>
      <c r="G101" s="30">
        <v>14</v>
      </c>
      <c r="H101" s="30">
        <f t="shared" si="12"/>
        <v>1113</v>
      </c>
      <c r="I101" s="30">
        <f t="shared" si="8"/>
        <v>2.4384000000000001</v>
      </c>
      <c r="J101" s="8">
        <f t="shared" si="9"/>
        <v>456.44685039370074</v>
      </c>
      <c r="K101" s="8">
        <f t="shared" si="10"/>
        <v>4072.322945374015</v>
      </c>
      <c r="L101" s="8">
        <f t="shared" si="11"/>
        <v>67.872049089566914</v>
      </c>
      <c r="M101" s="30">
        <v>10.3</v>
      </c>
      <c r="N101" s="30">
        <v>5.3</v>
      </c>
      <c r="O101" s="30">
        <v>69.2</v>
      </c>
      <c r="P101" s="30">
        <v>21.1</v>
      </c>
      <c r="Q101" s="29">
        <v>58.9</v>
      </c>
      <c r="R101" s="30" t="s">
        <v>1783</v>
      </c>
      <c r="S101" s="30"/>
    </row>
    <row r="102" spans="1:19" ht="15" x14ac:dyDescent="0.35">
      <c r="A102" s="31" t="s">
        <v>2010</v>
      </c>
      <c r="B102" s="29" t="str">
        <f t="shared" si="7"/>
        <v>WW</v>
      </c>
      <c r="C102" s="32" t="s">
        <v>1211</v>
      </c>
      <c r="D102" s="32" t="s">
        <v>1211</v>
      </c>
      <c r="E102" s="32" t="s">
        <v>1211</v>
      </c>
      <c r="F102" s="32">
        <v>933</v>
      </c>
      <c r="G102" s="32">
        <v>14</v>
      </c>
      <c r="H102" s="32">
        <f t="shared" si="12"/>
        <v>919</v>
      </c>
      <c r="I102" s="30">
        <f t="shared" si="8"/>
        <v>2.4384000000000001</v>
      </c>
      <c r="J102" s="8">
        <f t="shared" si="9"/>
        <v>376.88648293963251</v>
      </c>
      <c r="K102" s="8">
        <f t="shared" si="10"/>
        <v>3362.5020546259839</v>
      </c>
      <c r="L102" s="8">
        <f t="shared" si="11"/>
        <v>56.041700910433065</v>
      </c>
      <c r="M102" s="32">
        <v>11.9</v>
      </c>
      <c r="N102" s="32">
        <v>3.5</v>
      </c>
      <c r="O102" s="32">
        <v>68.7</v>
      </c>
      <c r="P102" s="32">
        <v>20.7</v>
      </c>
      <c r="Q102" s="31">
        <v>53.4</v>
      </c>
      <c r="R102" s="32" t="s">
        <v>1783</v>
      </c>
      <c r="S102" s="32"/>
    </row>
    <row r="103" spans="1:19" ht="15" x14ac:dyDescent="0.35">
      <c r="A103" s="33" t="s">
        <v>2011</v>
      </c>
      <c r="B103" s="29" t="str">
        <f t="shared" si="7"/>
        <v>WW</v>
      </c>
      <c r="C103" s="34" t="s">
        <v>1211</v>
      </c>
      <c r="D103" s="34" t="s">
        <v>1211</v>
      </c>
      <c r="E103" s="34" t="s">
        <v>1211</v>
      </c>
      <c r="F103" s="34">
        <v>1229</v>
      </c>
      <c r="G103" s="34">
        <v>14</v>
      </c>
      <c r="H103" s="34">
        <f t="shared" si="12"/>
        <v>1215</v>
      </c>
      <c r="I103" s="30">
        <f t="shared" si="8"/>
        <v>2.4384000000000001</v>
      </c>
      <c r="J103" s="8">
        <f t="shared" si="9"/>
        <v>498.2775590551181</v>
      </c>
      <c r="K103" s="8">
        <f t="shared" si="10"/>
        <v>4445.5277436023616</v>
      </c>
      <c r="L103" s="8">
        <f t="shared" si="11"/>
        <v>74.092129060039355</v>
      </c>
      <c r="M103" s="34">
        <v>9.1999999999999993</v>
      </c>
      <c r="N103" s="34">
        <v>5.4</v>
      </c>
      <c r="O103" s="34">
        <v>72.2</v>
      </c>
      <c r="P103" s="34">
        <v>20</v>
      </c>
      <c r="Q103" s="33">
        <v>60.2</v>
      </c>
      <c r="R103" s="34" t="s">
        <v>1783</v>
      </c>
      <c r="S103" s="34"/>
    </row>
    <row r="104" spans="1:19" ht="15" x14ac:dyDescent="0.35">
      <c r="A104" s="31" t="s">
        <v>2012</v>
      </c>
      <c r="B104" s="29" t="str">
        <f t="shared" si="7"/>
        <v>WW</v>
      </c>
      <c r="C104" s="32">
        <v>3310</v>
      </c>
      <c r="D104" s="32">
        <v>55</v>
      </c>
      <c r="E104" s="32">
        <f>C104-D104</f>
        <v>3255</v>
      </c>
      <c r="F104" s="32">
        <v>1242</v>
      </c>
      <c r="G104" s="32">
        <v>14</v>
      </c>
      <c r="H104" s="32">
        <f t="shared" si="12"/>
        <v>1228</v>
      </c>
      <c r="I104" s="30">
        <f t="shared" si="8"/>
        <v>2.4384000000000001</v>
      </c>
      <c r="J104" s="8">
        <f t="shared" si="9"/>
        <v>503.60892388451441</v>
      </c>
      <c r="K104" s="8">
        <f t="shared" si="10"/>
        <v>4493.0930610236219</v>
      </c>
      <c r="L104" s="8">
        <f t="shared" si="11"/>
        <v>74.884884350393705</v>
      </c>
      <c r="M104" s="32">
        <v>11.8</v>
      </c>
      <c r="N104" s="32">
        <v>13.5</v>
      </c>
      <c r="O104" s="32">
        <v>69.099999999999994</v>
      </c>
      <c r="P104" s="32">
        <v>28</v>
      </c>
      <c r="Q104" s="31">
        <v>54.8</v>
      </c>
      <c r="R104" s="32"/>
      <c r="S104" s="32"/>
    </row>
    <row r="105" spans="1:19" ht="15" x14ac:dyDescent="0.35">
      <c r="A105" s="33" t="s">
        <v>2013</v>
      </c>
      <c r="B105" s="29" t="str">
        <f t="shared" si="7"/>
        <v>WW</v>
      </c>
      <c r="C105" s="34" t="s">
        <v>1211</v>
      </c>
      <c r="D105" s="34" t="s">
        <v>1211</v>
      </c>
      <c r="E105" s="34" t="s">
        <v>1211</v>
      </c>
      <c r="F105" s="34">
        <v>1129</v>
      </c>
      <c r="G105" s="34">
        <v>14</v>
      </c>
      <c r="H105" s="34">
        <f t="shared" si="12"/>
        <v>1115</v>
      </c>
      <c r="I105" s="30">
        <f t="shared" si="8"/>
        <v>2.4384000000000001</v>
      </c>
      <c r="J105" s="8">
        <f t="shared" si="9"/>
        <v>457.26706036745406</v>
      </c>
      <c r="K105" s="8">
        <f t="shared" si="10"/>
        <v>4079.6406865157478</v>
      </c>
      <c r="L105" s="8">
        <f t="shared" si="11"/>
        <v>67.994011441929132</v>
      </c>
      <c r="M105" s="34">
        <v>11.2</v>
      </c>
      <c r="N105" s="34">
        <v>5.2</v>
      </c>
      <c r="O105" s="34">
        <v>68.900000000000006</v>
      </c>
      <c r="P105" s="34">
        <v>22.3</v>
      </c>
      <c r="Q105" s="33">
        <v>58.2</v>
      </c>
      <c r="R105" s="34" t="s">
        <v>1783</v>
      </c>
      <c r="S105" s="34"/>
    </row>
    <row r="106" spans="1:19" ht="15" x14ac:dyDescent="0.35">
      <c r="A106" s="31" t="s">
        <v>2014</v>
      </c>
      <c r="B106" s="29" t="str">
        <f t="shared" si="7"/>
        <v>WW</v>
      </c>
      <c r="C106" s="32" t="s">
        <v>1211</v>
      </c>
      <c r="D106" s="32" t="s">
        <v>1211</v>
      </c>
      <c r="E106" s="32" t="s">
        <v>1211</v>
      </c>
      <c r="F106" s="32">
        <v>1122</v>
      </c>
      <c r="G106" s="32">
        <v>14</v>
      </c>
      <c r="H106" s="32">
        <f t="shared" si="12"/>
        <v>1108</v>
      </c>
      <c r="I106" s="30">
        <f t="shared" si="8"/>
        <v>2.4384000000000001</v>
      </c>
      <c r="J106" s="8">
        <f t="shared" si="9"/>
        <v>454.39632545931755</v>
      </c>
      <c r="K106" s="8">
        <f t="shared" si="10"/>
        <v>4054.0285925196845</v>
      </c>
      <c r="L106" s="8">
        <f t="shared" si="11"/>
        <v>67.567143208661406</v>
      </c>
      <c r="M106" s="32">
        <v>10.5</v>
      </c>
      <c r="N106" s="32">
        <v>5.8</v>
      </c>
      <c r="O106" s="32">
        <v>73.7</v>
      </c>
      <c r="P106" s="32">
        <v>23.4</v>
      </c>
      <c r="Q106" s="31">
        <v>59.7</v>
      </c>
      <c r="R106" s="32" t="s">
        <v>1783</v>
      </c>
      <c r="S106" s="32" t="s">
        <v>1920</v>
      </c>
    </row>
    <row r="107" spans="1:19" ht="15" x14ac:dyDescent="0.35">
      <c r="A107" s="29" t="s">
        <v>2015</v>
      </c>
      <c r="B107" s="29" t="str">
        <f t="shared" si="7"/>
        <v>WW</v>
      </c>
      <c r="C107" s="30" t="s">
        <v>1211</v>
      </c>
      <c r="D107" s="30" t="s">
        <v>1211</v>
      </c>
      <c r="E107" s="30" t="s">
        <v>1211</v>
      </c>
      <c r="F107" s="30">
        <v>691</v>
      </c>
      <c r="G107" s="30">
        <v>14</v>
      </c>
      <c r="H107" s="30">
        <f t="shared" si="12"/>
        <v>677</v>
      </c>
      <c r="I107" s="30">
        <f t="shared" si="8"/>
        <v>2.4384000000000001</v>
      </c>
      <c r="J107" s="8">
        <f t="shared" si="9"/>
        <v>277.64107611548553</v>
      </c>
      <c r="K107" s="8">
        <f t="shared" si="10"/>
        <v>2477.0553764763777</v>
      </c>
      <c r="L107" s="8">
        <f t="shared" si="11"/>
        <v>41.284256274606292</v>
      </c>
      <c r="M107" s="30">
        <v>10.1</v>
      </c>
      <c r="N107" s="30">
        <v>5.0999999999999996</v>
      </c>
      <c r="O107" s="30">
        <v>71.2</v>
      </c>
      <c r="P107" s="30">
        <v>21.3</v>
      </c>
      <c r="Q107" s="29">
        <v>59</v>
      </c>
      <c r="R107" s="30" t="s">
        <v>1783</v>
      </c>
      <c r="S107" s="30"/>
    </row>
    <row r="108" spans="1:19" ht="15" x14ac:dyDescent="0.35">
      <c r="A108" s="31" t="s">
        <v>2016</v>
      </c>
      <c r="B108" s="29" t="str">
        <f t="shared" si="7"/>
        <v>WW</v>
      </c>
      <c r="C108" s="32" t="s">
        <v>1211</v>
      </c>
      <c r="D108" s="32" t="s">
        <v>1211</v>
      </c>
      <c r="E108" s="32" t="s">
        <v>1211</v>
      </c>
      <c r="F108" s="32">
        <v>787</v>
      </c>
      <c r="G108" s="32">
        <v>14</v>
      </c>
      <c r="H108" s="32">
        <f t="shared" si="12"/>
        <v>773</v>
      </c>
      <c r="I108" s="30">
        <f t="shared" si="8"/>
        <v>2.4384000000000001</v>
      </c>
      <c r="J108" s="8">
        <f t="shared" si="9"/>
        <v>317.01115485564304</v>
      </c>
      <c r="K108" s="8">
        <f t="shared" si="10"/>
        <v>2828.3069512795273</v>
      </c>
      <c r="L108" s="8">
        <f t="shared" si="11"/>
        <v>47.138449187992123</v>
      </c>
      <c r="M108" s="32">
        <v>10.8</v>
      </c>
      <c r="N108" s="32">
        <v>5.2</v>
      </c>
      <c r="O108" s="32">
        <v>71.2</v>
      </c>
      <c r="P108" s="32">
        <v>22.2</v>
      </c>
      <c r="Q108" s="31">
        <v>57.7</v>
      </c>
      <c r="R108" s="32" t="s">
        <v>1783</v>
      </c>
      <c r="S108" s="32"/>
    </row>
    <row r="109" spans="1:19" ht="15" x14ac:dyDescent="0.35">
      <c r="A109" s="33" t="s">
        <v>2017</v>
      </c>
      <c r="B109" s="29" t="str">
        <f t="shared" si="7"/>
        <v>WW</v>
      </c>
      <c r="C109" s="34" t="s">
        <v>1211</v>
      </c>
      <c r="D109" s="34" t="s">
        <v>1211</v>
      </c>
      <c r="E109" s="34" t="s">
        <v>1211</v>
      </c>
      <c r="F109" s="34">
        <v>854</v>
      </c>
      <c r="G109" s="34">
        <v>14</v>
      </c>
      <c r="H109" s="34">
        <f t="shared" si="12"/>
        <v>840</v>
      </c>
      <c r="I109" s="30">
        <f t="shared" si="8"/>
        <v>2.4384000000000001</v>
      </c>
      <c r="J109" s="8">
        <f t="shared" si="9"/>
        <v>344.48818897637796</v>
      </c>
      <c r="K109" s="8">
        <f t="shared" si="10"/>
        <v>3073.4512795275591</v>
      </c>
      <c r="L109" s="8">
        <f t="shared" si="11"/>
        <v>51.224187992125984</v>
      </c>
      <c r="M109" s="34">
        <v>14.1</v>
      </c>
      <c r="N109" s="34">
        <v>4.9000000000000004</v>
      </c>
      <c r="O109" s="34">
        <v>67.3</v>
      </c>
      <c r="P109" s="34">
        <v>33.299999999999997</v>
      </c>
      <c r="Q109" s="33">
        <v>54.7</v>
      </c>
      <c r="R109" s="34" t="s">
        <v>1783</v>
      </c>
      <c r="S109" s="34"/>
    </row>
    <row r="110" spans="1:19" ht="15" x14ac:dyDescent="0.35">
      <c r="A110" s="31" t="s">
        <v>2018</v>
      </c>
      <c r="B110" s="29" t="str">
        <f t="shared" si="7"/>
        <v>WW</v>
      </c>
      <c r="C110" s="32" t="s">
        <v>1211</v>
      </c>
      <c r="D110" s="32" t="s">
        <v>1211</v>
      </c>
      <c r="E110" s="32" t="s">
        <v>1211</v>
      </c>
      <c r="F110" s="32">
        <v>1250</v>
      </c>
      <c r="G110" s="32">
        <v>14</v>
      </c>
      <c r="H110" s="32">
        <f t="shared" si="12"/>
        <v>1236</v>
      </c>
      <c r="I110" s="30">
        <f t="shared" si="8"/>
        <v>2.4384000000000001</v>
      </c>
      <c r="J110" s="8">
        <f t="shared" si="9"/>
        <v>506.88976377952753</v>
      </c>
      <c r="K110" s="8">
        <f t="shared" si="10"/>
        <v>4522.3640255905511</v>
      </c>
      <c r="L110" s="8">
        <f t="shared" si="11"/>
        <v>75.372733759842518</v>
      </c>
      <c r="M110" s="32">
        <v>10.1</v>
      </c>
      <c r="N110" s="32">
        <v>5.0999999999999996</v>
      </c>
      <c r="O110" s="32">
        <v>69.400000000000006</v>
      </c>
      <c r="P110" s="32">
        <v>20.6</v>
      </c>
      <c r="Q110" s="31">
        <v>59.5</v>
      </c>
      <c r="R110" s="32" t="s">
        <v>1783</v>
      </c>
      <c r="S110" s="32"/>
    </row>
    <row r="111" spans="1:19" ht="15" x14ac:dyDescent="0.35">
      <c r="A111" s="33" t="s">
        <v>2019</v>
      </c>
      <c r="B111" s="29" t="str">
        <f t="shared" si="7"/>
        <v>WW</v>
      </c>
      <c r="C111" s="34" t="s">
        <v>1211</v>
      </c>
      <c r="D111" s="34" t="s">
        <v>1211</v>
      </c>
      <c r="E111" s="34" t="s">
        <v>1211</v>
      </c>
      <c r="F111" s="34">
        <v>1119</v>
      </c>
      <c r="G111" s="34">
        <v>14</v>
      </c>
      <c r="H111" s="34">
        <f t="shared" si="12"/>
        <v>1105</v>
      </c>
      <c r="I111" s="30">
        <f t="shared" si="8"/>
        <v>2.4384000000000001</v>
      </c>
      <c r="J111" s="8">
        <f t="shared" si="9"/>
        <v>453.16601049868763</v>
      </c>
      <c r="K111" s="8">
        <f t="shared" si="10"/>
        <v>4043.0519808070862</v>
      </c>
      <c r="L111" s="8">
        <f t="shared" si="11"/>
        <v>67.384199680118101</v>
      </c>
      <c r="M111" s="34">
        <v>10</v>
      </c>
      <c r="N111" s="34">
        <v>5.5</v>
      </c>
      <c r="O111" s="34">
        <v>69</v>
      </c>
      <c r="P111" s="34">
        <v>21.2</v>
      </c>
      <c r="Q111" s="33">
        <v>57</v>
      </c>
      <c r="R111" s="34" t="s">
        <v>1783</v>
      </c>
      <c r="S111" s="34"/>
    </row>
    <row r="112" spans="1:19" ht="15" x14ac:dyDescent="0.35">
      <c r="A112" s="31" t="s">
        <v>2020</v>
      </c>
      <c r="B112" s="29" t="str">
        <f t="shared" si="7"/>
        <v>WW</v>
      </c>
      <c r="C112" s="32" t="s">
        <v>1211</v>
      </c>
      <c r="D112" s="32" t="s">
        <v>1211</v>
      </c>
      <c r="E112" s="32" t="s">
        <v>1211</v>
      </c>
      <c r="F112" s="32">
        <v>1101</v>
      </c>
      <c r="G112" s="32">
        <v>14</v>
      </c>
      <c r="H112" s="32">
        <f t="shared" si="12"/>
        <v>1087</v>
      </c>
      <c r="I112" s="30">
        <f t="shared" si="8"/>
        <v>2.4384000000000001</v>
      </c>
      <c r="J112" s="8">
        <f t="shared" si="9"/>
        <v>445.78412073490813</v>
      </c>
      <c r="K112" s="8">
        <f t="shared" si="10"/>
        <v>3977.1923105314959</v>
      </c>
      <c r="L112" s="8">
        <f t="shared" si="11"/>
        <v>66.286538508858271</v>
      </c>
      <c r="M112" s="32">
        <v>12.5</v>
      </c>
      <c r="N112" s="32">
        <v>4.4000000000000004</v>
      </c>
      <c r="O112" s="32">
        <v>68.599999999999994</v>
      </c>
      <c r="P112" s="32">
        <v>23.5</v>
      </c>
      <c r="Q112" s="31">
        <v>57</v>
      </c>
      <c r="R112" s="32" t="s">
        <v>1783</v>
      </c>
      <c r="S112" s="32"/>
    </row>
    <row r="113" spans="1:19" ht="15" x14ac:dyDescent="0.35">
      <c r="A113" s="29" t="s">
        <v>2021</v>
      </c>
      <c r="B113" s="29" t="str">
        <f t="shared" si="7"/>
        <v>WW</v>
      </c>
      <c r="C113" s="30" t="s">
        <v>1211</v>
      </c>
      <c r="D113" s="30" t="s">
        <v>1211</v>
      </c>
      <c r="E113" s="30" t="s">
        <v>1211</v>
      </c>
      <c r="F113" s="30">
        <v>644</v>
      </c>
      <c r="G113" s="30">
        <v>14</v>
      </c>
      <c r="H113" s="30">
        <f t="shared" si="12"/>
        <v>630</v>
      </c>
      <c r="I113" s="30">
        <f t="shared" si="8"/>
        <v>2.4384000000000001</v>
      </c>
      <c r="J113" s="8">
        <f t="shared" si="9"/>
        <v>258.36614173228344</v>
      </c>
      <c r="K113" s="8">
        <f t="shared" si="10"/>
        <v>2305.088459645669</v>
      </c>
      <c r="L113" s="8">
        <f t="shared" si="11"/>
        <v>38.418140994094486</v>
      </c>
      <c r="M113" s="30">
        <v>15.8</v>
      </c>
      <c r="N113" s="30">
        <v>4.0999999999999996</v>
      </c>
      <c r="O113" s="30">
        <v>65.900000000000006</v>
      </c>
      <c r="P113" s="30">
        <v>36.4</v>
      </c>
      <c r="Q113" s="29">
        <v>48.8</v>
      </c>
      <c r="R113" s="30" t="s">
        <v>1783</v>
      </c>
      <c r="S113" s="30"/>
    </row>
    <row r="114" spans="1:19" ht="15" x14ac:dyDescent="0.35">
      <c r="A114" s="31" t="s">
        <v>2022</v>
      </c>
      <c r="B114" s="29" t="str">
        <f t="shared" si="7"/>
        <v>WW</v>
      </c>
      <c r="C114" s="32" t="s">
        <v>1211</v>
      </c>
      <c r="D114" s="32" t="s">
        <v>1211</v>
      </c>
      <c r="E114" s="32" t="s">
        <v>1211</v>
      </c>
      <c r="F114" s="32">
        <v>1062</v>
      </c>
      <c r="G114" s="32">
        <v>14</v>
      </c>
      <c r="H114" s="32">
        <f t="shared" si="12"/>
        <v>1048</v>
      </c>
      <c r="I114" s="30">
        <f t="shared" si="8"/>
        <v>2.4384000000000001</v>
      </c>
      <c r="J114" s="8">
        <f t="shared" si="9"/>
        <v>429.79002624671915</v>
      </c>
      <c r="K114" s="8">
        <f t="shared" si="10"/>
        <v>3834.4963582677165</v>
      </c>
      <c r="L114" s="8">
        <f t="shared" si="11"/>
        <v>63.908272637795271</v>
      </c>
      <c r="M114" s="32">
        <v>10.3</v>
      </c>
      <c r="N114" s="32">
        <v>5.7</v>
      </c>
      <c r="O114" s="32">
        <v>69.7</v>
      </c>
      <c r="P114" s="32">
        <v>22</v>
      </c>
      <c r="Q114" s="31">
        <v>61</v>
      </c>
      <c r="R114" s="32" t="s">
        <v>1783</v>
      </c>
      <c r="S114" s="32"/>
    </row>
    <row r="115" spans="1:19" ht="15" x14ac:dyDescent="0.35">
      <c r="A115" s="33" t="s">
        <v>2023</v>
      </c>
      <c r="B115" s="29" t="str">
        <f t="shared" si="7"/>
        <v>WW</v>
      </c>
      <c r="C115" s="34" t="s">
        <v>1211</v>
      </c>
      <c r="D115" s="34" t="s">
        <v>1211</v>
      </c>
      <c r="E115" s="34" t="s">
        <v>1211</v>
      </c>
      <c r="F115" s="34">
        <v>1342</v>
      </c>
      <c r="G115" s="34">
        <v>14</v>
      </c>
      <c r="H115" s="34">
        <f t="shared" si="12"/>
        <v>1328</v>
      </c>
      <c r="I115" s="30">
        <f t="shared" si="8"/>
        <v>2.4384000000000001</v>
      </c>
      <c r="J115" s="8">
        <f t="shared" si="9"/>
        <v>544.61942257217845</v>
      </c>
      <c r="K115" s="8">
        <f t="shared" si="10"/>
        <v>4858.9801181102357</v>
      </c>
      <c r="L115" s="8">
        <f t="shared" si="11"/>
        <v>80.983001968503928</v>
      </c>
      <c r="M115" s="34">
        <v>10.7</v>
      </c>
      <c r="N115" s="34">
        <v>5</v>
      </c>
      <c r="O115" s="34">
        <v>71.099999999999994</v>
      </c>
      <c r="P115" s="34">
        <v>21.9</v>
      </c>
      <c r="Q115" s="33">
        <v>58.2</v>
      </c>
      <c r="R115" s="34" t="s">
        <v>1783</v>
      </c>
      <c r="S115" s="34"/>
    </row>
    <row r="116" spans="1:19" ht="15" x14ac:dyDescent="0.35">
      <c r="A116" s="31" t="s">
        <v>2024</v>
      </c>
      <c r="B116" s="29" t="str">
        <f t="shared" si="7"/>
        <v>WW</v>
      </c>
      <c r="C116" s="32" t="s">
        <v>1211</v>
      </c>
      <c r="D116" s="32" t="s">
        <v>1211</v>
      </c>
      <c r="E116" s="32" t="s">
        <v>1211</v>
      </c>
      <c r="F116" s="32">
        <v>804</v>
      </c>
      <c r="G116" s="32">
        <v>14</v>
      </c>
      <c r="H116" s="32">
        <f t="shared" si="12"/>
        <v>790</v>
      </c>
      <c r="I116" s="30">
        <f t="shared" si="8"/>
        <v>2.4384000000000001</v>
      </c>
      <c r="J116" s="8">
        <f t="shared" si="9"/>
        <v>323.98293963254594</v>
      </c>
      <c r="K116" s="8">
        <f t="shared" si="10"/>
        <v>2890.5077509842517</v>
      </c>
      <c r="L116" s="8">
        <f t="shared" si="11"/>
        <v>48.175129183070865</v>
      </c>
      <c r="M116" s="32">
        <v>10</v>
      </c>
      <c r="N116" s="32">
        <v>5.5</v>
      </c>
      <c r="O116" s="32">
        <v>73.099999999999994</v>
      </c>
      <c r="P116" s="32">
        <v>21.4</v>
      </c>
      <c r="Q116" s="31">
        <v>56.3</v>
      </c>
      <c r="R116" s="32" t="s">
        <v>1783</v>
      </c>
      <c r="S116" s="32" t="s">
        <v>1920</v>
      </c>
    </row>
    <row r="117" spans="1:19" ht="15" x14ac:dyDescent="0.35">
      <c r="A117" s="33" t="s">
        <v>2025</v>
      </c>
      <c r="B117" s="29" t="str">
        <f t="shared" si="7"/>
        <v>WW</v>
      </c>
      <c r="C117" s="34" t="s">
        <v>1211</v>
      </c>
      <c r="D117" s="34" t="s">
        <v>1211</v>
      </c>
      <c r="E117" s="34" t="s">
        <v>1211</v>
      </c>
      <c r="F117" s="34">
        <v>1566</v>
      </c>
      <c r="G117" s="34">
        <v>14</v>
      </c>
      <c r="H117" s="34">
        <f t="shared" si="12"/>
        <v>1552</v>
      </c>
      <c r="I117" s="30">
        <f t="shared" si="8"/>
        <v>2.4384000000000001</v>
      </c>
      <c r="J117" s="8">
        <f t="shared" si="9"/>
        <v>636.48293963254594</v>
      </c>
      <c r="K117" s="8">
        <f t="shared" si="10"/>
        <v>5678.567125984252</v>
      </c>
      <c r="L117" s="8">
        <f t="shared" si="11"/>
        <v>94.64278543307087</v>
      </c>
      <c r="M117" s="34">
        <v>9.9</v>
      </c>
      <c r="N117" s="34">
        <v>5.2</v>
      </c>
      <c r="O117" s="34">
        <v>69.2</v>
      </c>
      <c r="P117" s="34">
        <v>20.9</v>
      </c>
      <c r="Q117" s="33">
        <v>58.6</v>
      </c>
      <c r="R117" s="34" t="s">
        <v>1783</v>
      </c>
      <c r="S117" s="34"/>
    </row>
    <row r="118" spans="1:19" ht="15" x14ac:dyDescent="0.35">
      <c r="A118" s="31" t="s">
        <v>2026</v>
      </c>
      <c r="B118" s="29" t="str">
        <f t="shared" si="7"/>
        <v>WW</v>
      </c>
      <c r="C118" s="32" t="s">
        <v>1211</v>
      </c>
      <c r="D118" s="32" t="s">
        <v>1211</v>
      </c>
      <c r="E118" s="32" t="s">
        <v>1211</v>
      </c>
      <c r="F118" s="32">
        <v>1335</v>
      </c>
      <c r="G118" s="32">
        <v>14</v>
      </c>
      <c r="H118" s="32">
        <f t="shared" si="12"/>
        <v>1321</v>
      </c>
      <c r="I118" s="30">
        <f t="shared" si="8"/>
        <v>2.4384000000000001</v>
      </c>
      <c r="J118" s="8">
        <f t="shared" si="9"/>
        <v>541.748687664042</v>
      </c>
      <c r="K118" s="8">
        <f t="shared" si="10"/>
        <v>4833.3680241141728</v>
      </c>
      <c r="L118" s="8">
        <f t="shared" si="11"/>
        <v>80.556133735236216</v>
      </c>
      <c r="M118" s="32">
        <v>10</v>
      </c>
      <c r="N118" s="32">
        <v>5.2</v>
      </c>
      <c r="O118" s="32">
        <v>69.099999999999994</v>
      </c>
      <c r="P118" s="32">
        <v>21.3</v>
      </c>
      <c r="Q118" s="31">
        <v>56.2</v>
      </c>
      <c r="R118" s="32" t="s">
        <v>1783</v>
      </c>
      <c r="S118" s="32"/>
    </row>
    <row r="119" spans="1:19" ht="15" x14ac:dyDescent="0.35">
      <c r="A119" s="29" t="s">
        <v>2027</v>
      </c>
      <c r="B119" s="29" t="str">
        <f t="shared" si="7"/>
        <v>WW</v>
      </c>
      <c r="C119" s="30" t="s">
        <v>1211</v>
      </c>
      <c r="D119" s="30" t="s">
        <v>1211</v>
      </c>
      <c r="E119" s="30" t="s">
        <v>1211</v>
      </c>
      <c r="F119" s="30">
        <v>1346</v>
      </c>
      <c r="G119" s="30">
        <v>14</v>
      </c>
      <c r="H119" s="30">
        <f t="shared" si="12"/>
        <v>1332</v>
      </c>
      <c r="I119" s="30">
        <f t="shared" si="8"/>
        <v>2.4384000000000001</v>
      </c>
      <c r="J119" s="8">
        <f t="shared" si="9"/>
        <v>546.25984251968498</v>
      </c>
      <c r="K119" s="8">
        <f t="shared" si="10"/>
        <v>4873.6156003937003</v>
      </c>
      <c r="L119" s="8">
        <f t="shared" si="11"/>
        <v>81.226926673228334</v>
      </c>
      <c r="M119" s="30">
        <v>10</v>
      </c>
      <c r="N119" s="30">
        <v>5.4</v>
      </c>
      <c r="O119" s="30">
        <v>71.3</v>
      </c>
      <c r="P119" s="30">
        <v>21.1</v>
      </c>
      <c r="Q119" s="29">
        <v>58.4</v>
      </c>
      <c r="R119" s="30" t="s">
        <v>1783</v>
      </c>
      <c r="S119" s="30"/>
    </row>
    <row r="120" spans="1:19" ht="15" x14ac:dyDescent="0.35">
      <c r="A120" s="31" t="s">
        <v>2028</v>
      </c>
      <c r="B120" s="29" t="str">
        <f t="shared" si="7"/>
        <v>WW</v>
      </c>
      <c r="C120" s="32" t="s">
        <v>1211</v>
      </c>
      <c r="D120" s="32" t="s">
        <v>1211</v>
      </c>
      <c r="E120" s="32" t="s">
        <v>1211</v>
      </c>
      <c r="F120" s="32">
        <v>993</v>
      </c>
      <c r="G120" s="32">
        <v>14</v>
      </c>
      <c r="H120" s="32">
        <f t="shared" si="12"/>
        <v>979</v>
      </c>
      <c r="I120" s="30">
        <f t="shared" si="8"/>
        <v>2.4384000000000001</v>
      </c>
      <c r="J120" s="8">
        <f t="shared" si="9"/>
        <v>401.49278215223097</v>
      </c>
      <c r="K120" s="8">
        <f t="shared" si="10"/>
        <v>3582.0342888779528</v>
      </c>
      <c r="L120" s="8">
        <f t="shared" si="11"/>
        <v>59.700571481299214</v>
      </c>
      <c r="M120" s="32">
        <v>10.5</v>
      </c>
      <c r="N120" s="32">
        <v>5.2</v>
      </c>
      <c r="O120" s="32">
        <v>71.599999999999994</v>
      </c>
      <c r="P120" s="32">
        <v>21.6</v>
      </c>
      <c r="Q120" s="31">
        <v>57.5</v>
      </c>
      <c r="R120" s="32" t="s">
        <v>1783</v>
      </c>
      <c r="S120" s="32"/>
    </row>
    <row r="121" spans="1:19" ht="15" x14ac:dyDescent="0.35">
      <c r="A121" s="33" t="s">
        <v>2029</v>
      </c>
      <c r="B121" s="29" t="str">
        <f t="shared" si="7"/>
        <v>WW</v>
      </c>
      <c r="C121" s="34" t="s">
        <v>1211</v>
      </c>
      <c r="D121" s="34" t="s">
        <v>1211</v>
      </c>
      <c r="E121" s="34" t="s">
        <v>1211</v>
      </c>
      <c r="F121" s="34">
        <v>1221</v>
      </c>
      <c r="G121" s="34">
        <v>14</v>
      </c>
      <c r="H121" s="34">
        <f t="shared" si="12"/>
        <v>1207</v>
      </c>
      <c r="I121" s="30">
        <f t="shared" si="8"/>
        <v>2.4384000000000001</v>
      </c>
      <c r="J121" s="8">
        <f t="shared" si="9"/>
        <v>494.99671916010499</v>
      </c>
      <c r="K121" s="8">
        <f t="shared" si="10"/>
        <v>4416.2567790354333</v>
      </c>
      <c r="L121" s="8">
        <f t="shared" si="11"/>
        <v>73.604279650590556</v>
      </c>
      <c r="M121" s="34">
        <v>11.1</v>
      </c>
      <c r="N121" s="34">
        <v>5.9</v>
      </c>
      <c r="O121" s="34">
        <v>71.900000000000006</v>
      </c>
      <c r="P121" s="34">
        <v>25.9</v>
      </c>
      <c r="Q121" s="33">
        <v>60.4</v>
      </c>
      <c r="R121" s="34" t="s">
        <v>1783</v>
      </c>
      <c r="S121" s="34"/>
    </row>
    <row r="122" spans="1:19" ht="15" x14ac:dyDescent="0.35">
      <c r="A122" s="31" t="s">
        <v>2030</v>
      </c>
      <c r="B122" s="29" t="str">
        <f t="shared" si="7"/>
        <v>WW</v>
      </c>
      <c r="C122" s="32" t="s">
        <v>1211</v>
      </c>
      <c r="D122" s="32" t="s">
        <v>1211</v>
      </c>
      <c r="E122" s="32" t="s">
        <v>1211</v>
      </c>
      <c r="F122" s="32">
        <v>1088</v>
      </c>
      <c r="G122" s="32">
        <v>14</v>
      </c>
      <c r="H122" s="32">
        <f t="shared" si="12"/>
        <v>1074</v>
      </c>
      <c r="I122" s="30">
        <f t="shared" si="8"/>
        <v>2.4384000000000001</v>
      </c>
      <c r="J122" s="8">
        <f t="shared" si="9"/>
        <v>440.45275590551176</v>
      </c>
      <c r="K122" s="8">
        <f t="shared" si="10"/>
        <v>3929.6269931102356</v>
      </c>
      <c r="L122" s="8">
        <f t="shared" si="11"/>
        <v>65.493783218503921</v>
      </c>
      <c r="M122" s="32">
        <v>12</v>
      </c>
      <c r="N122" s="32">
        <v>5.4</v>
      </c>
      <c r="O122" s="32">
        <v>68.900000000000006</v>
      </c>
      <c r="P122" s="32">
        <v>25.3</v>
      </c>
      <c r="Q122" s="31">
        <v>57.2</v>
      </c>
      <c r="R122" s="32" t="s">
        <v>1783</v>
      </c>
      <c r="S122" s="32"/>
    </row>
    <row r="123" spans="1:19" ht="15" x14ac:dyDescent="0.35">
      <c r="A123" s="33" t="s">
        <v>2031</v>
      </c>
      <c r="B123" s="29" t="str">
        <f t="shared" si="7"/>
        <v>WW</v>
      </c>
      <c r="C123" s="34" t="s">
        <v>1211</v>
      </c>
      <c r="D123" s="34" t="s">
        <v>1211</v>
      </c>
      <c r="E123" s="34" t="s">
        <v>1211</v>
      </c>
      <c r="F123" s="34">
        <v>904</v>
      </c>
      <c r="G123" s="34">
        <v>14</v>
      </c>
      <c r="H123" s="34">
        <f t="shared" si="12"/>
        <v>890</v>
      </c>
      <c r="I123" s="30">
        <f t="shared" si="8"/>
        <v>2.4384000000000001</v>
      </c>
      <c r="J123" s="8">
        <f t="shared" si="9"/>
        <v>364.99343832020998</v>
      </c>
      <c r="K123" s="8">
        <f t="shared" si="10"/>
        <v>3256.394808070866</v>
      </c>
      <c r="L123" s="8">
        <f t="shared" si="11"/>
        <v>54.273246801181102</v>
      </c>
      <c r="M123" s="34">
        <v>9.1</v>
      </c>
      <c r="N123" s="34">
        <v>5.2</v>
      </c>
      <c r="O123" s="34">
        <v>70.599999999999994</v>
      </c>
      <c r="P123" s="34">
        <v>20.100000000000001</v>
      </c>
      <c r="Q123" s="33">
        <v>57.6</v>
      </c>
      <c r="R123" s="34" t="s">
        <v>1783</v>
      </c>
      <c r="S123" s="34"/>
    </row>
    <row r="124" spans="1:19" ht="15" x14ac:dyDescent="0.35">
      <c r="A124" s="31" t="s">
        <v>2032</v>
      </c>
      <c r="B124" s="29" t="str">
        <f t="shared" si="7"/>
        <v>WW</v>
      </c>
      <c r="C124" s="32" t="s">
        <v>1211</v>
      </c>
      <c r="D124" s="32" t="s">
        <v>1211</v>
      </c>
      <c r="E124" s="32" t="s">
        <v>1211</v>
      </c>
      <c r="F124" s="32">
        <v>1221</v>
      </c>
      <c r="G124" s="32">
        <v>14</v>
      </c>
      <c r="H124" s="32">
        <f t="shared" si="12"/>
        <v>1207</v>
      </c>
      <c r="I124" s="30">
        <f t="shared" si="8"/>
        <v>2.4384000000000001</v>
      </c>
      <c r="J124" s="8">
        <f t="shared" si="9"/>
        <v>494.99671916010499</v>
      </c>
      <c r="K124" s="8">
        <f t="shared" si="10"/>
        <v>4416.2567790354333</v>
      </c>
      <c r="L124" s="8">
        <f t="shared" si="11"/>
        <v>73.604279650590556</v>
      </c>
      <c r="M124" s="32">
        <v>9.4</v>
      </c>
      <c r="N124" s="32">
        <v>6.1</v>
      </c>
      <c r="O124" s="32">
        <v>74.2</v>
      </c>
      <c r="P124" s="32">
        <v>21.2</v>
      </c>
      <c r="Q124" s="31">
        <v>60.2</v>
      </c>
      <c r="R124" s="32" t="s">
        <v>1783</v>
      </c>
      <c r="S124" s="32" t="s">
        <v>1920</v>
      </c>
    </row>
    <row r="125" spans="1:19" ht="15" x14ac:dyDescent="0.35">
      <c r="A125" s="29" t="s">
        <v>2033</v>
      </c>
      <c r="B125" s="29" t="str">
        <f t="shared" si="7"/>
        <v>WW</v>
      </c>
      <c r="C125" s="30">
        <v>3177</v>
      </c>
      <c r="D125" s="30">
        <v>306</v>
      </c>
      <c r="E125" s="30">
        <f>C125-D125</f>
        <v>2871</v>
      </c>
      <c r="F125" s="30">
        <v>1073</v>
      </c>
      <c r="G125" s="30">
        <v>14</v>
      </c>
      <c r="H125" s="30">
        <f t="shared" si="12"/>
        <v>1059</v>
      </c>
      <c r="I125" s="30">
        <f t="shared" si="8"/>
        <v>2.4384000000000001</v>
      </c>
      <c r="J125" s="8">
        <f t="shared" si="9"/>
        <v>434.30118110236219</v>
      </c>
      <c r="K125" s="8">
        <f t="shared" si="10"/>
        <v>3874.743934547244</v>
      </c>
      <c r="L125" s="8">
        <f t="shared" si="11"/>
        <v>64.579065575787396</v>
      </c>
      <c r="M125" s="30">
        <v>11.6</v>
      </c>
      <c r="N125" s="30">
        <v>13.5</v>
      </c>
      <c r="O125" s="30">
        <v>68.3</v>
      </c>
      <c r="P125" s="30">
        <v>29.6</v>
      </c>
      <c r="Q125" s="29">
        <v>53.3</v>
      </c>
      <c r="R125" s="30"/>
      <c r="S125" s="30"/>
    </row>
    <row r="126" spans="1:19" ht="15" x14ac:dyDescent="0.35">
      <c r="A126" s="31" t="s">
        <v>2034</v>
      </c>
      <c r="B126" s="29" t="str">
        <f t="shared" si="7"/>
        <v>WW</v>
      </c>
      <c r="C126" s="32" t="s">
        <v>1211</v>
      </c>
      <c r="D126" s="32" t="s">
        <v>1211</v>
      </c>
      <c r="E126" s="32" t="s">
        <v>1211</v>
      </c>
      <c r="F126" s="32">
        <v>852</v>
      </c>
      <c r="G126" s="32">
        <v>14</v>
      </c>
      <c r="H126" s="32">
        <f t="shared" si="12"/>
        <v>838</v>
      </c>
      <c r="I126" s="30">
        <f t="shared" si="8"/>
        <v>2.4384000000000001</v>
      </c>
      <c r="J126" s="8">
        <f t="shared" si="9"/>
        <v>343.66797900262463</v>
      </c>
      <c r="K126" s="8">
        <f t="shared" si="10"/>
        <v>3066.1335383858263</v>
      </c>
      <c r="L126" s="8">
        <f t="shared" si="11"/>
        <v>51.102225639763773</v>
      </c>
      <c r="M126" s="32">
        <v>13.6</v>
      </c>
      <c r="N126" s="32">
        <v>4</v>
      </c>
      <c r="O126" s="32">
        <v>67.8</v>
      </c>
      <c r="P126" s="32">
        <v>27.1</v>
      </c>
      <c r="Q126" s="31">
        <v>51.9</v>
      </c>
      <c r="R126" s="32" t="s">
        <v>1783</v>
      </c>
      <c r="S126" s="32"/>
    </row>
    <row r="127" spans="1:19" ht="15" x14ac:dyDescent="0.35">
      <c r="A127" s="33" t="s">
        <v>2035</v>
      </c>
      <c r="B127" s="29" t="str">
        <f t="shared" si="7"/>
        <v>WW</v>
      </c>
      <c r="C127" s="34" t="s">
        <v>1211</v>
      </c>
      <c r="D127" s="34" t="s">
        <v>1211</v>
      </c>
      <c r="E127" s="34" t="s">
        <v>1211</v>
      </c>
      <c r="F127" s="34">
        <v>1132</v>
      </c>
      <c r="G127" s="34">
        <v>14</v>
      </c>
      <c r="H127" s="34">
        <f t="shared" si="12"/>
        <v>1118</v>
      </c>
      <c r="I127" s="30">
        <f t="shared" si="8"/>
        <v>2.4384000000000001</v>
      </c>
      <c r="J127" s="8">
        <f t="shared" si="9"/>
        <v>458.49737532808399</v>
      </c>
      <c r="K127" s="8">
        <f t="shared" si="10"/>
        <v>4090.6172982283465</v>
      </c>
      <c r="L127" s="8">
        <f t="shared" si="11"/>
        <v>68.176954970472437</v>
      </c>
      <c r="M127" s="34">
        <v>12.2</v>
      </c>
      <c r="N127" s="34">
        <v>5.3</v>
      </c>
      <c r="O127" s="34">
        <v>68.599999999999994</v>
      </c>
      <c r="P127" s="34">
        <v>27.1</v>
      </c>
      <c r="Q127" s="33">
        <v>58.6</v>
      </c>
      <c r="R127" s="34" t="s">
        <v>1783</v>
      </c>
      <c r="S127" s="34"/>
    </row>
    <row r="128" spans="1:19" ht="15" x14ac:dyDescent="0.35">
      <c r="A128" s="31" t="s">
        <v>2036</v>
      </c>
      <c r="B128" s="29" t="str">
        <f t="shared" si="7"/>
        <v>WW</v>
      </c>
      <c r="C128" s="32" t="s">
        <v>1211</v>
      </c>
      <c r="D128" s="32" t="s">
        <v>1211</v>
      </c>
      <c r="E128" s="32" t="s">
        <v>1211</v>
      </c>
      <c r="F128" s="32">
        <v>768</v>
      </c>
      <c r="G128" s="32">
        <v>14</v>
      </c>
      <c r="H128" s="32">
        <f t="shared" si="12"/>
        <v>754</v>
      </c>
      <c r="I128" s="30">
        <f t="shared" si="8"/>
        <v>2.4384000000000001</v>
      </c>
      <c r="J128" s="8">
        <f t="shared" si="9"/>
        <v>309.21916010498688</v>
      </c>
      <c r="K128" s="8">
        <f t="shared" si="10"/>
        <v>2758.788410433071</v>
      </c>
      <c r="L128" s="8">
        <f t="shared" si="11"/>
        <v>45.979806840551184</v>
      </c>
      <c r="M128" s="32">
        <v>14.4</v>
      </c>
      <c r="N128" s="32">
        <v>5.2</v>
      </c>
      <c r="O128" s="32">
        <v>66.599999999999994</v>
      </c>
      <c r="P128" s="32">
        <v>34.1</v>
      </c>
      <c r="Q128" s="31">
        <v>58.2</v>
      </c>
      <c r="R128" s="32" t="s">
        <v>1783</v>
      </c>
      <c r="S128" s="32"/>
    </row>
    <row r="129" spans="1:19" ht="15" x14ac:dyDescent="0.35">
      <c r="A129" s="33" t="s">
        <v>2037</v>
      </c>
      <c r="B129" s="29" t="str">
        <f t="shared" si="7"/>
        <v>WW</v>
      </c>
      <c r="C129" s="34" t="s">
        <v>1211</v>
      </c>
      <c r="D129" s="34" t="s">
        <v>1211</v>
      </c>
      <c r="E129" s="34" t="s">
        <v>1211</v>
      </c>
      <c r="F129" s="34">
        <v>950</v>
      </c>
      <c r="G129" s="34">
        <v>14</v>
      </c>
      <c r="H129" s="34">
        <f t="shared" si="12"/>
        <v>936</v>
      </c>
      <c r="I129" s="30">
        <f t="shared" si="8"/>
        <v>2.4384000000000001</v>
      </c>
      <c r="J129" s="8">
        <f t="shared" si="9"/>
        <v>383.85826771653541</v>
      </c>
      <c r="K129" s="8">
        <f t="shared" si="10"/>
        <v>3424.7028543307083</v>
      </c>
      <c r="L129" s="8">
        <f t="shared" si="11"/>
        <v>57.078380905511807</v>
      </c>
      <c r="M129" s="34">
        <v>13.5</v>
      </c>
      <c r="N129" s="34">
        <v>5.5</v>
      </c>
      <c r="O129" s="34">
        <v>68.7</v>
      </c>
      <c r="P129" s="34">
        <v>33.200000000000003</v>
      </c>
      <c r="Q129" s="33">
        <v>60.4</v>
      </c>
      <c r="R129" s="34" t="s">
        <v>1783</v>
      </c>
      <c r="S129" s="34"/>
    </row>
    <row r="130" spans="1:19" ht="15" x14ac:dyDescent="0.35">
      <c r="A130" s="31" t="s">
        <v>2038</v>
      </c>
      <c r="B130" s="29" t="str">
        <f t="shared" si="7"/>
        <v>WW</v>
      </c>
      <c r="C130" s="32" t="s">
        <v>1211</v>
      </c>
      <c r="D130" s="32" t="s">
        <v>1211</v>
      </c>
      <c r="E130" s="32" t="s">
        <v>1211</v>
      </c>
      <c r="F130" s="32">
        <v>1421</v>
      </c>
      <c r="G130" s="32">
        <v>14</v>
      </c>
      <c r="H130" s="32">
        <f t="shared" si="12"/>
        <v>1407</v>
      </c>
      <c r="I130" s="30">
        <f t="shared" si="8"/>
        <v>2.4384000000000001</v>
      </c>
      <c r="J130" s="8">
        <f t="shared" si="9"/>
        <v>577.01771653543301</v>
      </c>
      <c r="K130" s="8">
        <f t="shared" si="10"/>
        <v>5148.0308932086609</v>
      </c>
      <c r="L130" s="8">
        <f t="shared" si="11"/>
        <v>85.800514886811015</v>
      </c>
      <c r="M130" s="32">
        <v>9.5</v>
      </c>
      <c r="N130" s="32">
        <v>5.0999999999999996</v>
      </c>
      <c r="O130" s="32">
        <v>73.5</v>
      </c>
      <c r="P130" s="32">
        <v>20.5</v>
      </c>
      <c r="Q130" s="31">
        <v>59.9</v>
      </c>
      <c r="R130" s="32" t="s">
        <v>1783</v>
      </c>
      <c r="S130" s="32" t="s">
        <v>1920</v>
      </c>
    </row>
    <row r="131" spans="1:19" ht="15" x14ac:dyDescent="0.35">
      <c r="A131" s="29" t="s">
        <v>2039</v>
      </c>
      <c r="B131" s="29" t="str">
        <f t="shared" si="7"/>
        <v>WW</v>
      </c>
      <c r="C131" s="30" t="s">
        <v>1211</v>
      </c>
      <c r="D131" s="30" t="s">
        <v>1211</v>
      </c>
      <c r="E131" s="30" t="s">
        <v>1211</v>
      </c>
      <c r="F131" s="30">
        <v>1441</v>
      </c>
      <c r="G131" s="30">
        <v>14</v>
      </c>
      <c r="H131" s="30">
        <f t="shared" si="12"/>
        <v>1427</v>
      </c>
      <c r="I131" s="30">
        <f t="shared" si="8"/>
        <v>2.4384000000000001</v>
      </c>
      <c r="J131" s="8">
        <f t="shared" si="9"/>
        <v>585.21981627296589</v>
      </c>
      <c r="K131" s="8">
        <f t="shared" si="10"/>
        <v>5221.2083046259841</v>
      </c>
      <c r="L131" s="8">
        <f t="shared" si="11"/>
        <v>87.020138410433063</v>
      </c>
      <c r="M131" s="30">
        <v>9.8000000000000007</v>
      </c>
      <c r="N131" s="30">
        <v>5.4</v>
      </c>
      <c r="O131" s="30">
        <v>69.5</v>
      </c>
      <c r="P131" s="30">
        <v>20.6</v>
      </c>
      <c r="Q131" s="29">
        <v>59.3</v>
      </c>
      <c r="R131" s="30" t="s">
        <v>1783</v>
      </c>
      <c r="S131" s="30"/>
    </row>
    <row r="132" spans="1:19" ht="15" x14ac:dyDescent="0.35">
      <c r="A132" s="31" t="s">
        <v>2040</v>
      </c>
      <c r="B132" s="29" t="str">
        <f t="shared" si="7"/>
        <v>WW</v>
      </c>
      <c r="C132" s="32">
        <v>3361</v>
      </c>
      <c r="D132" s="32">
        <v>55</v>
      </c>
      <c r="E132" s="32">
        <f>C132-D132</f>
        <v>3306</v>
      </c>
      <c r="F132" s="32">
        <v>1415</v>
      </c>
      <c r="G132" s="32">
        <v>14</v>
      </c>
      <c r="H132" s="32">
        <f t="shared" si="12"/>
        <v>1401</v>
      </c>
      <c r="I132" s="30">
        <f t="shared" si="8"/>
        <v>2.4384000000000001</v>
      </c>
      <c r="J132" s="8">
        <f t="shared" si="9"/>
        <v>574.55708661417316</v>
      </c>
      <c r="K132" s="8">
        <f t="shared" si="10"/>
        <v>5126.0776697834635</v>
      </c>
      <c r="L132" s="8">
        <f t="shared" si="11"/>
        <v>85.434627829724391</v>
      </c>
      <c r="M132" s="32">
        <v>11</v>
      </c>
      <c r="N132" s="32">
        <v>13.6</v>
      </c>
      <c r="O132" s="32">
        <v>68.900000000000006</v>
      </c>
      <c r="P132" s="32">
        <v>28.2</v>
      </c>
      <c r="Q132" s="31">
        <v>60.2</v>
      </c>
      <c r="R132" s="32"/>
      <c r="S132" s="32"/>
    </row>
    <row r="133" spans="1:19" ht="15" x14ac:dyDescent="0.35">
      <c r="A133" s="33" t="s">
        <v>2041</v>
      </c>
      <c r="B133" s="29" t="str">
        <f t="shared" si="7"/>
        <v>WW</v>
      </c>
      <c r="C133" s="34" t="s">
        <v>1211</v>
      </c>
      <c r="D133" s="34" t="s">
        <v>1211</v>
      </c>
      <c r="E133" s="34" t="s">
        <v>1211</v>
      </c>
      <c r="F133" s="34">
        <v>731</v>
      </c>
      <c r="G133" s="34">
        <v>14</v>
      </c>
      <c r="H133" s="34">
        <f t="shared" si="12"/>
        <v>717</v>
      </c>
      <c r="I133" s="30">
        <f t="shared" si="8"/>
        <v>2.4384000000000001</v>
      </c>
      <c r="J133" s="8">
        <f t="shared" si="9"/>
        <v>294.04527559055117</v>
      </c>
      <c r="K133" s="8">
        <f t="shared" si="10"/>
        <v>2623.4101993110235</v>
      </c>
      <c r="L133" s="8">
        <f t="shared" si="11"/>
        <v>43.723503321850394</v>
      </c>
      <c r="M133" s="34">
        <v>11.7</v>
      </c>
      <c r="N133" s="34">
        <v>4.3</v>
      </c>
      <c r="O133" s="34">
        <v>69.3</v>
      </c>
      <c r="P133" s="34">
        <v>21.6</v>
      </c>
      <c r="Q133" s="33">
        <v>53.8</v>
      </c>
      <c r="R133" s="34" t="s">
        <v>1783</v>
      </c>
      <c r="S133" s="34"/>
    </row>
    <row r="134" spans="1:19" ht="15" x14ac:dyDescent="0.35">
      <c r="A134" s="31" t="s">
        <v>2042</v>
      </c>
      <c r="B134" s="29" t="str">
        <f t="shared" ref="B134:B150" si="13">RIGHT(LEFT(A134,9),2)</f>
        <v>WW</v>
      </c>
      <c r="C134" s="32">
        <v>3128</v>
      </c>
      <c r="D134" s="32">
        <v>55</v>
      </c>
      <c r="E134" s="32">
        <f>C134-D134</f>
        <v>3073</v>
      </c>
      <c r="F134" s="32">
        <v>944</v>
      </c>
      <c r="G134" s="32">
        <v>14</v>
      </c>
      <c r="H134" s="32">
        <f t="shared" si="12"/>
        <v>930</v>
      </c>
      <c r="I134" s="30">
        <f t="shared" ref="I134:I150" si="14">$I$3</f>
        <v>2.4384000000000001</v>
      </c>
      <c r="J134" s="8">
        <f t="shared" ref="J134:J150" si="15">IF(ISNUMBER(H134),IF(I134,H134/I134,""),"")</f>
        <v>381.39763779527556</v>
      </c>
      <c r="K134" s="8">
        <f t="shared" ref="K134:K150" si="16">IF(J134="","",J134*8.92179)</f>
        <v>3402.7496309055114</v>
      </c>
      <c r="L134" s="8">
        <f t="shared" ref="L134:L150" si="17">IF(K134="","",IF(B134="SW",K134/60,IF(B134="WW",K134/60,"")))</f>
        <v>56.71249384842519</v>
      </c>
      <c r="M134" s="32">
        <v>14.7</v>
      </c>
      <c r="N134" s="32">
        <v>14</v>
      </c>
      <c r="O134" s="32">
        <v>63.3</v>
      </c>
      <c r="P134" s="32">
        <v>35.9</v>
      </c>
      <c r="Q134" s="31">
        <v>55.8</v>
      </c>
      <c r="R134" s="32"/>
      <c r="S134" s="32"/>
    </row>
    <row r="135" spans="1:19" ht="15" x14ac:dyDescent="0.35">
      <c r="A135" s="33" t="s">
        <v>2043</v>
      </c>
      <c r="B135" s="29" t="str">
        <f t="shared" si="13"/>
        <v>WW</v>
      </c>
      <c r="C135" s="34" t="s">
        <v>1211</v>
      </c>
      <c r="D135" s="34" t="s">
        <v>1211</v>
      </c>
      <c r="E135" s="34" t="s">
        <v>1211</v>
      </c>
      <c r="F135" s="34">
        <v>778</v>
      </c>
      <c r="G135" s="34">
        <v>14</v>
      </c>
      <c r="H135" s="34">
        <f t="shared" si="12"/>
        <v>764</v>
      </c>
      <c r="I135" s="30">
        <f t="shared" si="14"/>
        <v>2.4384000000000001</v>
      </c>
      <c r="J135" s="8">
        <f t="shared" si="15"/>
        <v>313.32020997375326</v>
      </c>
      <c r="K135" s="8">
        <f t="shared" si="16"/>
        <v>2795.3771161417321</v>
      </c>
      <c r="L135" s="8">
        <f t="shared" si="17"/>
        <v>46.589618602362201</v>
      </c>
      <c r="M135" s="34">
        <v>12.9</v>
      </c>
      <c r="N135" s="34">
        <v>5.0999999999999996</v>
      </c>
      <c r="O135" s="34">
        <v>67.5</v>
      </c>
      <c r="P135" s="34">
        <v>25.9</v>
      </c>
      <c r="Q135" s="33">
        <v>55.2</v>
      </c>
      <c r="R135" s="34" t="s">
        <v>1783</v>
      </c>
      <c r="S135" s="34"/>
    </row>
    <row r="136" spans="1:19" ht="15" x14ac:dyDescent="0.35">
      <c r="A136" s="31" t="s">
        <v>2044</v>
      </c>
      <c r="B136" s="29" t="str">
        <f t="shared" si="13"/>
        <v>WW</v>
      </c>
      <c r="C136" s="32" t="s">
        <v>1211</v>
      </c>
      <c r="D136" s="32" t="s">
        <v>1211</v>
      </c>
      <c r="E136" s="32" t="s">
        <v>1211</v>
      </c>
      <c r="F136" s="32">
        <v>841</v>
      </c>
      <c r="G136" s="32">
        <v>20</v>
      </c>
      <c r="H136" s="32">
        <f t="shared" si="12"/>
        <v>821</v>
      </c>
      <c r="I136" s="30">
        <f t="shared" si="14"/>
        <v>2.4384000000000001</v>
      </c>
      <c r="J136" s="8">
        <f t="shared" si="15"/>
        <v>336.69619422572174</v>
      </c>
      <c r="K136" s="8">
        <f t="shared" si="16"/>
        <v>3003.9327386811019</v>
      </c>
      <c r="L136" s="8">
        <f t="shared" si="17"/>
        <v>50.065545644685031</v>
      </c>
      <c r="M136" s="32">
        <v>12.9</v>
      </c>
      <c r="N136" s="32">
        <v>4.7</v>
      </c>
      <c r="O136" s="32">
        <v>68.2</v>
      </c>
      <c r="P136" s="32">
        <v>26.3</v>
      </c>
      <c r="Q136" s="31">
        <v>54.6</v>
      </c>
      <c r="R136" s="32" t="s">
        <v>1783</v>
      </c>
      <c r="S136" s="32"/>
    </row>
    <row r="137" spans="1:19" ht="15" x14ac:dyDescent="0.35">
      <c r="A137" s="29" t="s">
        <v>2045</v>
      </c>
      <c r="B137" s="29" t="str">
        <f t="shared" si="13"/>
        <v>WW</v>
      </c>
      <c r="C137" s="30" t="s">
        <v>1211</v>
      </c>
      <c r="D137" s="30" t="s">
        <v>1211</v>
      </c>
      <c r="E137" s="30" t="s">
        <v>1211</v>
      </c>
      <c r="F137" s="30">
        <v>877</v>
      </c>
      <c r="G137" s="30">
        <v>14</v>
      </c>
      <c r="H137" s="30">
        <f t="shared" si="12"/>
        <v>863</v>
      </c>
      <c r="I137" s="30">
        <f t="shared" si="14"/>
        <v>2.4384000000000001</v>
      </c>
      <c r="J137" s="8">
        <f t="shared" si="15"/>
        <v>353.92060367454064</v>
      </c>
      <c r="K137" s="8">
        <f t="shared" si="16"/>
        <v>3157.60530265748</v>
      </c>
      <c r="L137" s="8">
        <f t="shared" si="17"/>
        <v>52.626755044291336</v>
      </c>
      <c r="M137" s="30">
        <v>13.9</v>
      </c>
      <c r="N137" s="30">
        <v>5</v>
      </c>
      <c r="O137" s="30">
        <v>67.5</v>
      </c>
      <c r="P137" s="30">
        <v>33.6</v>
      </c>
      <c r="Q137" s="29">
        <v>57.5</v>
      </c>
      <c r="R137" s="30" t="s">
        <v>1783</v>
      </c>
      <c r="S137" s="30"/>
    </row>
    <row r="138" spans="1:19" ht="15" x14ac:dyDescent="0.35">
      <c r="A138" s="31" t="s">
        <v>2046</v>
      </c>
      <c r="B138" s="29" t="str">
        <f t="shared" si="13"/>
        <v>WW</v>
      </c>
      <c r="C138" s="32" t="s">
        <v>1211</v>
      </c>
      <c r="D138" s="32" t="s">
        <v>1211</v>
      </c>
      <c r="E138" s="32" t="s">
        <v>1211</v>
      </c>
      <c r="F138" s="32">
        <v>650</v>
      </c>
      <c r="G138" s="32">
        <v>14</v>
      </c>
      <c r="H138" s="32">
        <f t="shared" si="12"/>
        <v>636</v>
      </c>
      <c r="I138" s="30">
        <f t="shared" si="14"/>
        <v>2.4384000000000001</v>
      </c>
      <c r="J138" s="8">
        <f t="shared" si="15"/>
        <v>260.82677165354329</v>
      </c>
      <c r="K138" s="8">
        <f t="shared" si="16"/>
        <v>2327.0416830708659</v>
      </c>
      <c r="L138" s="8">
        <f t="shared" si="17"/>
        <v>38.784028051181096</v>
      </c>
      <c r="M138" s="32">
        <v>15.4</v>
      </c>
      <c r="N138" s="32">
        <v>4.3</v>
      </c>
      <c r="O138" s="32">
        <v>66.5</v>
      </c>
      <c r="P138" s="32">
        <v>38.6</v>
      </c>
      <c r="Q138" s="31">
        <v>56.7</v>
      </c>
      <c r="R138" s="32" t="s">
        <v>1783</v>
      </c>
      <c r="S138" s="32"/>
    </row>
    <row r="139" spans="1:19" ht="15" x14ac:dyDescent="0.35">
      <c r="A139" s="33" t="s">
        <v>2047</v>
      </c>
      <c r="B139" s="29" t="str">
        <f t="shared" si="13"/>
        <v>WW</v>
      </c>
      <c r="C139" s="34" t="s">
        <v>1211</v>
      </c>
      <c r="D139" s="34" t="s">
        <v>1211</v>
      </c>
      <c r="E139" s="34" t="s">
        <v>1211</v>
      </c>
      <c r="F139" s="34">
        <v>457</v>
      </c>
      <c r="G139" s="34">
        <v>14</v>
      </c>
      <c r="H139" s="34">
        <f t="shared" si="12"/>
        <v>443</v>
      </c>
      <c r="I139" s="30">
        <f t="shared" si="14"/>
        <v>2.4384000000000001</v>
      </c>
      <c r="J139" s="8">
        <f t="shared" si="15"/>
        <v>181.67650918635169</v>
      </c>
      <c r="K139" s="8">
        <f t="shared" si="16"/>
        <v>1620.8796628937007</v>
      </c>
      <c r="L139" s="8">
        <f t="shared" si="17"/>
        <v>27.014661048228344</v>
      </c>
      <c r="M139" s="34">
        <v>15.3</v>
      </c>
      <c r="N139" s="34">
        <v>5.0999999999999996</v>
      </c>
      <c r="O139" s="34">
        <v>60</v>
      </c>
      <c r="P139" s="34">
        <v>41.1</v>
      </c>
      <c r="Q139" s="33">
        <v>58.5</v>
      </c>
      <c r="R139" s="34" t="s">
        <v>1783</v>
      </c>
      <c r="S139" s="34"/>
    </row>
    <row r="140" spans="1:19" ht="15" x14ac:dyDescent="0.35">
      <c r="A140" s="31" t="s">
        <v>2048</v>
      </c>
      <c r="B140" s="29" t="str">
        <f t="shared" si="13"/>
        <v>WW</v>
      </c>
      <c r="C140" s="32" t="s">
        <v>1211</v>
      </c>
      <c r="D140" s="32" t="s">
        <v>1211</v>
      </c>
      <c r="E140" s="32" t="s">
        <v>1211</v>
      </c>
      <c r="F140" s="32">
        <v>445</v>
      </c>
      <c r="G140" s="32">
        <v>14</v>
      </c>
      <c r="H140" s="32">
        <f t="shared" si="12"/>
        <v>431</v>
      </c>
      <c r="I140" s="30">
        <f t="shared" si="14"/>
        <v>2.4384000000000001</v>
      </c>
      <c r="J140" s="8">
        <f t="shared" si="15"/>
        <v>176.75524934383202</v>
      </c>
      <c r="K140" s="8">
        <f t="shared" si="16"/>
        <v>1576.973216043307</v>
      </c>
      <c r="L140" s="8">
        <f t="shared" si="17"/>
        <v>26.282886934055117</v>
      </c>
      <c r="M140" s="32">
        <v>13.3</v>
      </c>
      <c r="N140" s="32">
        <v>5.2</v>
      </c>
      <c r="O140" s="32">
        <v>68.400000000000006</v>
      </c>
      <c r="P140" s="32">
        <v>31.6</v>
      </c>
      <c r="Q140" s="31">
        <v>56.5</v>
      </c>
      <c r="R140" s="32" t="s">
        <v>1783</v>
      </c>
      <c r="S140" s="32"/>
    </row>
    <row r="141" spans="1:19" ht="15" x14ac:dyDescent="0.35">
      <c r="A141" s="33" t="s">
        <v>2049</v>
      </c>
      <c r="B141" s="29" t="str">
        <f t="shared" si="13"/>
        <v>WW</v>
      </c>
      <c r="C141" s="34">
        <v>2456</v>
      </c>
      <c r="D141" s="34">
        <v>55</v>
      </c>
      <c r="E141" s="34">
        <f>C141-D141</f>
        <v>2401</v>
      </c>
      <c r="F141" s="34">
        <v>880</v>
      </c>
      <c r="G141" s="34">
        <v>14</v>
      </c>
      <c r="H141" s="34">
        <f t="shared" si="12"/>
        <v>866</v>
      </c>
      <c r="I141" s="30">
        <f t="shared" si="14"/>
        <v>2.4384000000000001</v>
      </c>
      <c r="J141" s="8">
        <f t="shared" si="15"/>
        <v>355.15091863517057</v>
      </c>
      <c r="K141" s="8">
        <f t="shared" si="16"/>
        <v>3168.5819143700783</v>
      </c>
      <c r="L141" s="8">
        <f t="shared" si="17"/>
        <v>52.809698572834641</v>
      </c>
      <c r="M141" s="34">
        <v>11.6</v>
      </c>
      <c r="N141" s="34">
        <v>13.1</v>
      </c>
      <c r="O141" s="34">
        <v>66</v>
      </c>
      <c r="P141" s="34">
        <v>31</v>
      </c>
      <c r="Q141" s="33">
        <v>55.5</v>
      </c>
      <c r="R141" s="34"/>
      <c r="S141" s="34"/>
    </row>
    <row r="142" spans="1:19" ht="15" x14ac:dyDescent="0.35">
      <c r="A142" s="31" t="s">
        <v>2050</v>
      </c>
      <c r="B142" s="29" t="str">
        <f t="shared" si="13"/>
        <v>WW</v>
      </c>
      <c r="C142" s="32" t="s">
        <v>1211</v>
      </c>
      <c r="D142" s="32" t="s">
        <v>1211</v>
      </c>
      <c r="E142" s="32" t="s">
        <v>1211</v>
      </c>
      <c r="F142" s="32">
        <v>887</v>
      </c>
      <c r="G142" s="32">
        <v>14</v>
      </c>
      <c r="H142" s="32">
        <f t="shared" si="12"/>
        <v>873</v>
      </c>
      <c r="I142" s="30">
        <f t="shared" si="14"/>
        <v>2.4384000000000001</v>
      </c>
      <c r="J142" s="8">
        <f t="shared" si="15"/>
        <v>358.02165354330708</v>
      </c>
      <c r="K142" s="8">
        <f t="shared" si="16"/>
        <v>3194.1940083661416</v>
      </c>
      <c r="L142" s="8">
        <f t="shared" si="17"/>
        <v>53.23656680610236</v>
      </c>
      <c r="M142" s="32">
        <v>12</v>
      </c>
      <c r="N142" s="32">
        <v>5</v>
      </c>
      <c r="O142" s="32">
        <v>68.7</v>
      </c>
      <c r="P142" s="32">
        <v>23</v>
      </c>
      <c r="Q142" s="31">
        <v>56.8</v>
      </c>
      <c r="R142" s="32" t="s">
        <v>1783</v>
      </c>
      <c r="S142" s="32"/>
    </row>
    <row r="143" spans="1:19" ht="15" x14ac:dyDescent="0.35">
      <c r="A143" s="29" t="s">
        <v>2051</v>
      </c>
      <c r="B143" s="29" t="str">
        <f t="shared" si="13"/>
        <v>WW</v>
      </c>
      <c r="C143" s="30" t="s">
        <v>1211</v>
      </c>
      <c r="D143" s="30" t="s">
        <v>1211</v>
      </c>
      <c r="E143" s="30" t="s">
        <v>1211</v>
      </c>
      <c r="F143" s="30">
        <v>827</v>
      </c>
      <c r="G143" s="30">
        <v>14</v>
      </c>
      <c r="H143" s="30">
        <f t="shared" si="12"/>
        <v>813</v>
      </c>
      <c r="I143" s="30">
        <f t="shared" si="14"/>
        <v>2.4384000000000001</v>
      </c>
      <c r="J143" s="8">
        <f t="shared" si="15"/>
        <v>333.41535433070862</v>
      </c>
      <c r="K143" s="8">
        <f t="shared" si="16"/>
        <v>2974.6617741141727</v>
      </c>
      <c r="L143" s="8">
        <f t="shared" si="17"/>
        <v>49.57769623523621</v>
      </c>
      <c r="M143" s="30">
        <v>11.8</v>
      </c>
      <c r="N143" s="30">
        <v>5</v>
      </c>
      <c r="O143" s="30">
        <v>68.3</v>
      </c>
      <c r="P143" s="30">
        <v>22.2</v>
      </c>
      <c r="Q143" s="29">
        <v>55.5</v>
      </c>
      <c r="R143" s="30" t="s">
        <v>1783</v>
      </c>
      <c r="S143" s="30"/>
    </row>
    <row r="144" spans="1:19" ht="15" x14ac:dyDescent="0.35">
      <c r="A144" s="31" t="s">
        <v>2052</v>
      </c>
      <c r="B144" s="29" t="str">
        <f t="shared" si="13"/>
        <v>WW</v>
      </c>
      <c r="C144" s="32" t="s">
        <v>1211</v>
      </c>
      <c r="D144" s="32" t="s">
        <v>1211</v>
      </c>
      <c r="E144" s="32" t="s">
        <v>1211</v>
      </c>
      <c r="F144" s="32">
        <v>691</v>
      </c>
      <c r="G144" s="32">
        <v>14</v>
      </c>
      <c r="H144" s="32">
        <f t="shared" si="12"/>
        <v>677</v>
      </c>
      <c r="I144" s="30">
        <f t="shared" si="14"/>
        <v>2.4384000000000001</v>
      </c>
      <c r="J144" s="8">
        <f t="shared" si="15"/>
        <v>277.64107611548553</v>
      </c>
      <c r="K144" s="8">
        <f t="shared" si="16"/>
        <v>2477.0553764763777</v>
      </c>
      <c r="L144" s="8">
        <f t="shared" si="17"/>
        <v>41.284256274606292</v>
      </c>
      <c r="M144" s="32">
        <v>12.2</v>
      </c>
      <c r="N144" s="32">
        <v>4.5</v>
      </c>
      <c r="O144" s="32">
        <v>69.7</v>
      </c>
      <c r="P144" s="32">
        <v>24.2</v>
      </c>
      <c r="Q144" s="31">
        <v>57.9</v>
      </c>
      <c r="R144" s="32" t="s">
        <v>1783</v>
      </c>
      <c r="S144" s="32"/>
    </row>
    <row r="145" spans="1:19" ht="15" x14ac:dyDescent="0.35">
      <c r="A145" s="33" t="s">
        <v>2053</v>
      </c>
      <c r="B145" s="29" t="str">
        <f t="shared" si="13"/>
        <v>WW</v>
      </c>
      <c r="C145" s="34" t="s">
        <v>1211</v>
      </c>
      <c r="D145" s="34" t="s">
        <v>1211</v>
      </c>
      <c r="E145" s="34" t="s">
        <v>1211</v>
      </c>
      <c r="F145" s="34">
        <v>719</v>
      </c>
      <c r="G145" s="34">
        <v>14</v>
      </c>
      <c r="H145" s="34">
        <f t="shared" si="12"/>
        <v>705</v>
      </c>
      <c r="I145" s="30">
        <f t="shared" si="14"/>
        <v>2.4384000000000001</v>
      </c>
      <c r="J145" s="8">
        <f t="shared" si="15"/>
        <v>289.12401574803147</v>
      </c>
      <c r="K145" s="8">
        <f t="shared" si="16"/>
        <v>2579.5037524606296</v>
      </c>
      <c r="L145" s="8">
        <f t="shared" si="17"/>
        <v>42.99172920767716</v>
      </c>
      <c r="M145" s="34">
        <v>14.6</v>
      </c>
      <c r="N145" s="34">
        <v>5.2</v>
      </c>
      <c r="O145" s="34">
        <v>66.5</v>
      </c>
      <c r="P145" s="34">
        <v>35.700000000000003</v>
      </c>
      <c r="Q145" s="33">
        <v>57.8</v>
      </c>
      <c r="R145" s="34" t="s">
        <v>1783</v>
      </c>
      <c r="S145" s="34"/>
    </row>
    <row r="146" spans="1:19" ht="15" x14ac:dyDescent="0.35">
      <c r="A146" s="31" t="s">
        <v>2054</v>
      </c>
      <c r="B146" s="29" t="str">
        <f t="shared" si="13"/>
        <v>WW</v>
      </c>
      <c r="C146" s="32" t="s">
        <v>1211</v>
      </c>
      <c r="D146" s="32" t="s">
        <v>1211</v>
      </c>
      <c r="E146" s="32" t="s">
        <v>1211</v>
      </c>
      <c r="F146" s="32">
        <v>1424</v>
      </c>
      <c r="G146" s="32">
        <v>14</v>
      </c>
      <c r="H146" s="32">
        <f t="shared" si="12"/>
        <v>1410</v>
      </c>
      <c r="I146" s="30">
        <f t="shared" si="14"/>
        <v>2.4384000000000001</v>
      </c>
      <c r="J146" s="8">
        <f t="shared" si="15"/>
        <v>578.24803149606294</v>
      </c>
      <c r="K146" s="8">
        <f t="shared" si="16"/>
        <v>5159.0075049212592</v>
      </c>
      <c r="L146" s="8">
        <f t="shared" si="17"/>
        <v>85.98345841535432</v>
      </c>
      <c r="M146" s="32">
        <v>13</v>
      </c>
      <c r="N146" s="32">
        <v>5</v>
      </c>
      <c r="O146" s="32">
        <v>68.099999999999994</v>
      </c>
      <c r="P146" s="32">
        <v>27</v>
      </c>
      <c r="Q146" s="31">
        <v>57.3</v>
      </c>
      <c r="R146" s="32" t="s">
        <v>1783</v>
      </c>
      <c r="S146" s="32"/>
    </row>
    <row r="147" spans="1:19" ht="15" x14ac:dyDescent="0.35">
      <c r="A147" s="33" t="s">
        <v>2055</v>
      </c>
      <c r="B147" s="29" t="str">
        <f t="shared" si="13"/>
        <v>WW</v>
      </c>
      <c r="C147" s="34" t="s">
        <v>1211</v>
      </c>
      <c r="D147" s="34" t="s">
        <v>1211</v>
      </c>
      <c r="E147" s="34" t="s">
        <v>1211</v>
      </c>
      <c r="F147" s="34">
        <v>889</v>
      </c>
      <c r="G147" s="34">
        <v>14</v>
      </c>
      <c r="H147" s="34">
        <f t="shared" ref="H147:H150" si="18">F147-G147</f>
        <v>875</v>
      </c>
      <c r="I147" s="30">
        <f t="shared" si="14"/>
        <v>2.4384000000000001</v>
      </c>
      <c r="J147" s="8">
        <f t="shared" si="15"/>
        <v>358.84186351706035</v>
      </c>
      <c r="K147" s="8">
        <f t="shared" si="16"/>
        <v>3201.5117495078739</v>
      </c>
      <c r="L147" s="8">
        <f t="shared" si="17"/>
        <v>53.358529158464563</v>
      </c>
      <c r="M147" s="34">
        <v>13.7</v>
      </c>
      <c r="N147" s="34">
        <v>5.3</v>
      </c>
      <c r="O147" s="34">
        <v>66.900000000000006</v>
      </c>
      <c r="P147" s="34">
        <v>31.2</v>
      </c>
      <c r="Q147" s="33">
        <v>53.6</v>
      </c>
      <c r="R147" s="34" t="s">
        <v>1783</v>
      </c>
      <c r="S147" s="34"/>
    </row>
    <row r="148" spans="1:19" ht="15" x14ac:dyDescent="0.35">
      <c r="A148" s="31" t="s">
        <v>2056</v>
      </c>
      <c r="B148" s="29" t="str">
        <f t="shared" si="13"/>
        <v>WW</v>
      </c>
      <c r="C148" s="32" t="s">
        <v>1211</v>
      </c>
      <c r="D148" s="32" t="s">
        <v>1211</v>
      </c>
      <c r="E148" s="32" t="s">
        <v>1211</v>
      </c>
      <c r="F148" s="32">
        <v>1200</v>
      </c>
      <c r="G148" s="32">
        <v>14</v>
      </c>
      <c r="H148" s="32">
        <f t="shared" si="18"/>
        <v>1186</v>
      </c>
      <c r="I148" s="30">
        <f t="shared" si="14"/>
        <v>2.4384000000000001</v>
      </c>
      <c r="J148" s="8">
        <f t="shared" si="15"/>
        <v>486.38451443569551</v>
      </c>
      <c r="K148" s="8">
        <f t="shared" si="16"/>
        <v>4339.4204970472438</v>
      </c>
      <c r="L148" s="8">
        <f t="shared" si="17"/>
        <v>72.323674950787392</v>
      </c>
      <c r="M148" s="32">
        <v>13.9</v>
      </c>
      <c r="N148" s="32">
        <v>4.7</v>
      </c>
      <c r="O148" s="32">
        <v>67.599999999999994</v>
      </c>
      <c r="P148" s="32">
        <v>31</v>
      </c>
      <c r="Q148" s="31">
        <v>56.5</v>
      </c>
      <c r="R148" s="32" t="s">
        <v>1783</v>
      </c>
      <c r="S148" s="32"/>
    </row>
    <row r="149" spans="1:19" ht="15" x14ac:dyDescent="0.35">
      <c r="A149" s="29" t="s">
        <v>2057</v>
      </c>
      <c r="B149" s="29" t="str">
        <f t="shared" si="13"/>
        <v>WW</v>
      </c>
      <c r="C149" s="30" t="s">
        <v>1211</v>
      </c>
      <c r="D149" s="30" t="s">
        <v>1211</v>
      </c>
      <c r="E149" s="30" t="s">
        <v>1211</v>
      </c>
      <c r="F149" s="30">
        <v>951</v>
      </c>
      <c r="G149" s="30">
        <v>14</v>
      </c>
      <c r="H149" s="30">
        <f t="shared" si="18"/>
        <v>937</v>
      </c>
      <c r="I149" s="30">
        <f t="shared" si="14"/>
        <v>2.4384000000000001</v>
      </c>
      <c r="J149" s="8">
        <f t="shared" si="15"/>
        <v>384.26837270341207</v>
      </c>
      <c r="K149" s="8">
        <f t="shared" si="16"/>
        <v>3428.3617249015747</v>
      </c>
      <c r="L149" s="8">
        <f t="shared" si="17"/>
        <v>57.139362081692909</v>
      </c>
      <c r="M149" s="30">
        <v>13.2</v>
      </c>
      <c r="N149" s="30">
        <v>5.3</v>
      </c>
      <c r="O149" s="30">
        <v>68.400000000000006</v>
      </c>
      <c r="P149" s="30">
        <v>30.1</v>
      </c>
      <c r="Q149" s="29">
        <v>55.8</v>
      </c>
      <c r="R149" s="30" t="s">
        <v>1783</v>
      </c>
      <c r="S149" s="30"/>
    </row>
    <row r="150" spans="1:19" ht="15" x14ac:dyDescent="0.35">
      <c r="A150" s="31" t="s">
        <v>2058</v>
      </c>
      <c r="B150" s="29" t="str">
        <f t="shared" si="13"/>
        <v>WW</v>
      </c>
      <c r="C150" s="32" t="s">
        <v>1211</v>
      </c>
      <c r="D150" s="32" t="s">
        <v>1211</v>
      </c>
      <c r="E150" s="32" t="s">
        <v>1211</v>
      </c>
      <c r="F150" s="32">
        <v>1104</v>
      </c>
      <c r="G150" s="32">
        <v>14</v>
      </c>
      <c r="H150" s="32">
        <f t="shared" si="18"/>
        <v>1090</v>
      </c>
      <c r="I150" s="30">
        <f t="shared" si="14"/>
        <v>2.4384000000000001</v>
      </c>
      <c r="J150" s="8">
        <f t="shared" si="15"/>
        <v>447.01443569553805</v>
      </c>
      <c r="K150" s="8">
        <f t="shared" si="16"/>
        <v>3988.1689222440941</v>
      </c>
      <c r="L150" s="8">
        <f t="shared" si="17"/>
        <v>66.469482037401562</v>
      </c>
      <c r="M150" s="32">
        <v>12.9</v>
      </c>
      <c r="N150" s="32">
        <v>4.9000000000000004</v>
      </c>
      <c r="O150" s="32">
        <v>68.400000000000006</v>
      </c>
      <c r="P150" s="32">
        <v>25.1</v>
      </c>
      <c r="Q150" s="31">
        <v>45.1</v>
      </c>
      <c r="R150" s="32" t="s">
        <v>1783</v>
      </c>
      <c r="S150" s="32"/>
    </row>
  </sheetData>
  <mergeCells count="2">
    <mergeCell ref="A2:S2"/>
    <mergeCell ref="R4:S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A8C2E0-431C-4FA9-9266-32B6F943E0C8}">
          <x14:formula1>
            <xm:f>Master!$A$27:$A$30</xm:f>
          </x14:formula1>
          <xm:sqref>H3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4"/>
  <sheetViews>
    <sheetView topLeftCell="D1" zoomScale="75" zoomScaleNormal="75" workbookViewId="0">
      <selection activeCell="J32" sqref="J32"/>
    </sheetView>
  </sheetViews>
  <sheetFormatPr defaultRowHeight="14.4" x14ac:dyDescent="0.3"/>
  <cols>
    <col min="1" max="1" width="28.109375" bestFit="1" customWidth="1"/>
    <col min="2" max="2" width="28.109375" customWidth="1"/>
    <col min="3" max="3" width="24" bestFit="1" customWidth="1"/>
    <col min="4" max="4" width="20.6640625" bestFit="1" customWidth="1"/>
    <col min="5" max="5" width="13.88671875" bestFit="1" customWidth="1"/>
    <col min="6" max="6" width="24.88671875" bestFit="1" customWidth="1"/>
    <col min="7" max="7" width="21.109375" bestFit="1" customWidth="1"/>
    <col min="8" max="12" width="20.88671875" customWidth="1"/>
    <col min="13" max="13" width="37" customWidth="1"/>
  </cols>
  <sheetData>
    <row r="1" spans="1:13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</row>
    <row r="2" spans="1:13" ht="61.2" x14ac:dyDescent="1.05">
      <c r="A2" s="106" t="s">
        <v>2059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1:13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</row>
    <row r="4" spans="1:13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1209</v>
      </c>
    </row>
    <row r="5" spans="1:13" ht="15" x14ac:dyDescent="0.35">
      <c r="A5" s="29" t="s">
        <v>2060</v>
      </c>
      <c r="B5" s="29" t="str">
        <f>RIGHT(LEFT(A5,9),2)</f>
        <v>GB</v>
      </c>
      <c r="C5" s="30">
        <v>978</v>
      </c>
      <c r="D5" s="30">
        <v>56</v>
      </c>
      <c r="E5" s="30">
        <f t="shared" ref="E5:E68" si="0">(C5-D5)</f>
        <v>922</v>
      </c>
      <c r="F5" s="30">
        <v>510</v>
      </c>
      <c r="G5" s="30">
        <v>20</v>
      </c>
      <c r="H5" s="30">
        <f t="shared" ref="H5:H68" si="1">F5-G5</f>
        <v>490</v>
      </c>
      <c r="I5" s="30">
        <f>$I$3</f>
        <v>2.4384000000000001</v>
      </c>
      <c r="J5" s="8">
        <f>IF(ISNUMBER(H5),IF(I5,H5/I5,""),"")</f>
        <v>200.95144356955379</v>
      </c>
      <c r="K5" s="8">
        <f>IF(J5="","",J5*8.92179)</f>
        <v>1792.8465797244091</v>
      </c>
      <c r="L5" s="8" t="str">
        <f>IF(K5="","",IF(B5="SW",K5/60,IF(B5="WW",K5/60,"")))</f>
        <v/>
      </c>
      <c r="M5" s="30"/>
    </row>
    <row r="6" spans="1:13" ht="15" x14ac:dyDescent="0.35">
      <c r="A6" s="31" t="s">
        <v>2061</v>
      </c>
      <c r="B6" s="29" t="str">
        <f t="shared" ref="B6:B69" si="2">RIGHT(LEFT(A6,9),2)</f>
        <v>GB</v>
      </c>
      <c r="C6" s="32">
        <v>557</v>
      </c>
      <c r="D6" s="32">
        <v>56</v>
      </c>
      <c r="E6" s="32">
        <f t="shared" si="0"/>
        <v>501</v>
      </c>
      <c r="F6" s="32">
        <v>283</v>
      </c>
      <c r="G6" s="32">
        <v>20</v>
      </c>
      <c r="H6" s="32">
        <f t="shared" si="1"/>
        <v>263</v>
      </c>
      <c r="I6" s="30">
        <f t="shared" ref="I6:I69" si="3">$I$3</f>
        <v>2.4384000000000001</v>
      </c>
      <c r="J6" s="8">
        <f t="shared" ref="J6:J69" si="4">IF(ISNUMBER(H6),IF(I6,H6/I6,""),"")</f>
        <v>107.85761154855642</v>
      </c>
      <c r="K6" s="8">
        <f t="shared" ref="K6:K69" si="5">IF(J6="","",J6*8.92179)</f>
        <v>962.28296013779516</v>
      </c>
      <c r="L6" s="8" t="str">
        <f t="shared" ref="L6:L69" si="6">IF(K6="","",IF(B6="SW",K6/60,IF(B6="WW",K6/60,"")))</f>
        <v/>
      </c>
      <c r="M6" s="32"/>
    </row>
    <row r="7" spans="1:13" ht="15" x14ac:dyDescent="0.35">
      <c r="A7" s="33" t="s">
        <v>2062</v>
      </c>
      <c r="B7" s="29" t="str">
        <f t="shared" si="2"/>
        <v>GB</v>
      </c>
      <c r="C7" s="34">
        <v>475</v>
      </c>
      <c r="D7" s="34">
        <v>56</v>
      </c>
      <c r="E7" s="34">
        <f t="shared" si="0"/>
        <v>419</v>
      </c>
      <c r="F7" s="34">
        <v>230</v>
      </c>
      <c r="G7" s="34">
        <v>20</v>
      </c>
      <c r="H7" s="34">
        <f t="shared" si="1"/>
        <v>210</v>
      </c>
      <c r="I7" s="30">
        <f t="shared" si="3"/>
        <v>2.4384000000000001</v>
      </c>
      <c r="J7" s="8">
        <f t="shared" si="4"/>
        <v>86.122047244094489</v>
      </c>
      <c r="K7" s="8">
        <f t="shared" si="5"/>
        <v>768.36281988188978</v>
      </c>
      <c r="L7" s="8" t="str">
        <f t="shared" si="6"/>
        <v/>
      </c>
      <c r="M7" s="34"/>
    </row>
    <row r="8" spans="1:13" ht="15" x14ac:dyDescent="0.35">
      <c r="A8" s="31" t="s">
        <v>2063</v>
      </c>
      <c r="B8" s="29" t="str">
        <f t="shared" si="2"/>
        <v>GB</v>
      </c>
      <c r="C8" s="32">
        <v>992</v>
      </c>
      <c r="D8" s="32">
        <v>56</v>
      </c>
      <c r="E8" s="32">
        <f t="shared" si="0"/>
        <v>936</v>
      </c>
      <c r="F8" s="32">
        <v>533</v>
      </c>
      <c r="G8" s="32">
        <v>20</v>
      </c>
      <c r="H8" s="32">
        <f t="shared" si="1"/>
        <v>513</v>
      </c>
      <c r="I8" s="30">
        <f t="shared" si="3"/>
        <v>2.4384000000000001</v>
      </c>
      <c r="J8" s="8">
        <f t="shared" si="4"/>
        <v>210.38385826771653</v>
      </c>
      <c r="K8" s="8">
        <f t="shared" si="5"/>
        <v>1877.0006028543305</v>
      </c>
      <c r="L8" s="8" t="str">
        <f t="shared" si="6"/>
        <v/>
      </c>
      <c r="M8" s="32"/>
    </row>
    <row r="9" spans="1:13" ht="15" x14ac:dyDescent="0.35">
      <c r="A9" s="33" t="s">
        <v>2064</v>
      </c>
      <c r="B9" s="29" t="str">
        <f t="shared" si="2"/>
        <v>GB</v>
      </c>
      <c r="C9" s="34">
        <v>674</v>
      </c>
      <c r="D9" s="34">
        <v>56</v>
      </c>
      <c r="E9" s="34">
        <f t="shared" si="0"/>
        <v>618</v>
      </c>
      <c r="F9" s="34">
        <v>370</v>
      </c>
      <c r="G9" s="34">
        <v>20</v>
      </c>
      <c r="H9" s="34">
        <f t="shared" si="1"/>
        <v>350</v>
      </c>
      <c r="I9" s="30">
        <f t="shared" si="3"/>
        <v>2.4384000000000001</v>
      </c>
      <c r="J9" s="8">
        <f t="shared" si="4"/>
        <v>143.53674540682414</v>
      </c>
      <c r="K9" s="8">
        <f t="shared" si="5"/>
        <v>1280.6046998031495</v>
      </c>
      <c r="L9" s="8" t="str">
        <f t="shared" si="6"/>
        <v/>
      </c>
      <c r="M9" s="34"/>
    </row>
    <row r="10" spans="1:13" ht="15" x14ac:dyDescent="0.35">
      <c r="A10" s="31" t="s">
        <v>2065</v>
      </c>
      <c r="B10" s="29" t="str">
        <f t="shared" si="2"/>
        <v>GB</v>
      </c>
      <c r="C10" s="32">
        <v>1034</v>
      </c>
      <c r="D10" s="32">
        <v>56</v>
      </c>
      <c r="E10" s="32">
        <f t="shared" si="0"/>
        <v>978</v>
      </c>
      <c r="F10" s="32">
        <v>563</v>
      </c>
      <c r="G10" s="32">
        <v>20</v>
      </c>
      <c r="H10" s="32">
        <f t="shared" si="1"/>
        <v>543</v>
      </c>
      <c r="I10" s="30">
        <f t="shared" si="3"/>
        <v>2.4384000000000001</v>
      </c>
      <c r="J10" s="8">
        <f t="shared" si="4"/>
        <v>222.68700787401573</v>
      </c>
      <c r="K10" s="8">
        <f t="shared" si="5"/>
        <v>1986.7667199803147</v>
      </c>
      <c r="L10" s="8" t="str">
        <f t="shared" si="6"/>
        <v/>
      </c>
      <c r="M10" s="32"/>
    </row>
    <row r="11" spans="1:13" ht="15" x14ac:dyDescent="0.35">
      <c r="A11" s="29" t="s">
        <v>2066</v>
      </c>
      <c r="B11" s="29" t="str">
        <f t="shared" si="2"/>
        <v>GB</v>
      </c>
      <c r="C11" s="30">
        <v>736</v>
      </c>
      <c r="D11" s="30">
        <v>56</v>
      </c>
      <c r="E11" s="30">
        <f t="shared" si="0"/>
        <v>680</v>
      </c>
      <c r="F11" s="30">
        <v>393</v>
      </c>
      <c r="G11" s="30">
        <v>20</v>
      </c>
      <c r="H11" s="30">
        <f t="shared" si="1"/>
        <v>373</v>
      </c>
      <c r="I11" s="30">
        <f t="shared" si="3"/>
        <v>2.4384000000000001</v>
      </c>
      <c r="J11" s="8">
        <f t="shared" si="4"/>
        <v>152.96916010498686</v>
      </c>
      <c r="K11" s="8">
        <f t="shared" si="5"/>
        <v>1364.7587229330707</v>
      </c>
      <c r="L11" s="8" t="str">
        <f t="shared" si="6"/>
        <v/>
      </c>
      <c r="M11" s="30"/>
    </row>
    <row r="12" spans="1:13" ht="15" x14ac:dyDescent="0.35">
      <c r="A12" s="31" t="s">
        <v>2067</v>
      </c>
      <c r="B12" s="29" t="str">
        <f t="shared" si="2"/>
        <v>GB</v>
      </c>
      <c r="C12" s="32">
        <v>993</v>
      </c>
      <c r="D12" s="32">
        <v>56</v>
      </c>
      <c r="E12" s="32">
        <f t="shared" si="0"/>
        <v>937</v>
      </c>
      <c r="F12" s="32">
        <v>529</v>
      </c>
      <c r="G12" s="32">
        <v>20</v>
      </c>
      <c r="H12" s="32">
        <f t="shared" si="1"/>
        <v>509</v>
      </c>
      <c r="I12" s="30">
        <f t="shared" si="3"/>
        <v>2.4384000000000001</v>
      </c>
      <c r="J12" s="8">
        <f t="shared" si="4"/>
        <v>208.74343832020998</v>
      </c>
      <c r="K12" s="8">
        <f t="shared" si="5"/>
        <v>1862.3651205708661</v>
      </c>
      <c r="L12" s="8" t="str">
        <f t="shared" si="6"/>
        <v/>
      </c>
      <c r="M12" s="32"/>
    </row>
    <row r="13" spans="1:13" ht="15" x14ac:dyDescent="0.35">
      <c r="A13" s="33" t="s">
        <v>2068</v>
      </c>
      <c r="B13" s="29" t="str">
        <f t="shared" si="2"/>
        <v>GB</v>
      </c>
      <c r="C13" s="34">
        <v>955</v>
      </c>
      <c r="D13" s="34">
        <v>56</v>
      </c>
      <c r="E13" s="34">
        <f t="shared" si="0"/>
        <v>899</v>
      </c>
      <c r="F13" s="34">
        <v>509</v>
      </c>
      <c r="G13" s="34">
        <v>20</v>
      </c>
      <c r="H13" s="34">
        <f t="shared" si="1"/>
        <v>489</v>
      </c>
      <c r="I13" s="30">
        <f t="shared" si="3"/>
        <v>2.4384000000000001</v>
      </c>
      <c r="J13" s="8">
        <f t="shared" si="4"/>
        <v>200.54133858267716</v>
      </c>
      <c r="K13" s="8">
        <f t="shared" si="5"/>
        <v>1789.1877091535432</v>
      </c>
      <c r="L13" s="8" t="str">
        <f t="shared" si="6"/>
        <v/>
      </c>
      <c r="M13" s="34"/>
    </row>
    <row r="14" spans="1:13" ht="15" x14ac:dyDescent="0.35">
      <c r="A14" s="31" t="s">
        <v>2069</v>
      </c>
      <c r="B14" s="29" t="str">
        <f t="shared" si="2"/>
        <v>GB</v>
      </c>
      <c r="C14" s="32">
        <v>1036</v>
      </c>
      <c r="D14" s="32">
        <v>56</v>
      </c>
      <c r="E14" s="32">
        <f t="shared" si="0"/>
        <v>980</v>
      </c>
      <c r="F14" s="32">
        <v>528</v>
      </c>
      <c r="G14" s="32">
        <v>20</v>
      </c>
      <c r="H14" s="32">
        <f t="shared" si="1"/>
        <v>508</v>
      </c>
      <c r="I14" s="30">
        <f t="shared" si="3"/>
        <v>2.4384000000000001</v>
      </c>
      <c r="J14" s="8">
        <f t="shared" si="4"/>
        <v>208.33333333333331</v>
      </c>
      <c r="K14" s="8">
        <f t="shared" si="5"/>
        <v>1858.7062499999997</v>
      </c>
      <c r="L14" s="8" t="str">
        <f t="shared" si="6"/>
        <v/>
      </c>
      <c r="M14" s="32"/>
    </row>
    <row r="15" spans="1:13" ht="15" x14ac:dyDescent="0.35">
      <c r="A15" s="33" t="s">
        <v>2070</v>
      </c>
      <c r="B15" s="29" t="str">
        <f t="shared" si="2"/>
        <v>GB</v>
      </c>
      <c r="C15" s="34">
        <v>965</v>
      </c>
      <c r="D15" s="34">
        <v>56</v>
      </c>
      <c r="E15" s="34">
        <f t="shared" si="0"/>
        <v>909</v>
      </c>
      <c r="F15" s="34">
        <v>476</v>
      </c>
      <c r="G15" s="34">
        <v>20</v>
      </c>
      <c r="H15" s="34">
        <f t="shared" si="1"/>
        <v>456</v>
      </c>
      <c r="I15" s="30">
        <f t="shared" si="3"/>
        <v>2.4384000000000001</v>
      </c>
      <c r="J15" s="8">
        <f t="shared" si="4"/>
        <v>187.00787401574803</v>
      </c>
      <c r="K15" s="8">
        <f t="shared" si="5"/>
        <v>1668.4449803149605</v>
      </c>
      <c r="L15" s="8" t="str">
        <f t="shared" si="6"/>
        <v/>
      </c>
      <c r="M15" s="34"/>
    </row>
    <row r="16" spans="1:13" ht="15" x14ac:dyDescent="0.35">
      <c r="A16" s="31" t="s">
        <v>2071</v>
      </c>
      <c r="B16" s="29" t="str">
        <f t="shared" si="2"/>
        <v>GB</v>
      </c>
      <c r="C16" s="32">
        <v>429</v>
      </c>
      <c r="D16" s="32">
        <v>56</v>
      </c>
      <c r="E16" s="32">
        <f t="shared" si="0"/>
        <v>373</v>
      </c>
      <c r="F16" s="32">
        <v>213</v>
      </c>
      <c r="G16" s="32">
        <v>20</v>
      </c>
      <c r="H16" s="32">
        <f t="shared" si="1"/>
        <v>193</v>
      </c>
      <c r="I16" s="30">
        <f t="shared" si="3"/>
        <v>2.4384000000000001</v>
      </c>
      <c r="J16" s="8">
        <f t="shared" si="4"/>
        <v>79.150262467191595</v>
      </c>
      <c r="K16" s="8">
        <f t="shared" si="5"/>
        <v>706.16202017716523</v>
      </c>
      <c r="L16" s="8" t="str">
        <f t="shared" si="6"/>
        <v/>
      </c>
      <c r="M16" s="32"/>
    </row>
    <row r="17" spans="1:13" ht="15" x14ac:dyDescent="0.35">
      <c r="A17" s="29" t="s">
        <v>2072</v>
      </c>
      <c r="B17" s="29" t="str">
        <f t="shared" si="2"/>
        <v>GB</v>
      </c>
      <c r="C17" s="30">
        <v>575</v>
      </c>
      <c r="D17" s="30">
        <v>56</v>
      </c>
      <c r="E17" s="30">
        <f t="shared" si="0"/>
        <v>519</v>
      </c>
      <c r="F17" s="30">
        <v>311</v>
      </c>
      <c r="G17" s="30">
        <v>20</v>
      </c>
      <c r="H17" s="30">
        <f t="shared" si="1"/>
        <v>291</v>
      </c>
      <c r="I17" s="30">
        <f t="shared" si="3"/>
        <v>2.4384000000000001</v>
      </c>
      <c r="J17" s="8">
        <f t="shared" si="4"/>
        <v>119.34055118110236</v>
      </c>
      <c r="K17" s="8">
        <f t="shared" si="5"/>
        <v>1064.7313361220472</v>
      </c>
      <c r="L17" s="8" t="str">
        <f t="shared" si="6"/>
        <v/>
      </c>
      <c r="M17" s="30"/>
    </row>
    <row r="18" spans="1:13" ht="15" x14ac:dyDescent="0.35">
      <c r="A18" s="31" t="s">
        <v>2073</v>
      </c>
      <c r="B18" s="29" t="str">
        <f t="shared" si="2"/>
        <v>GB</v>
      </c>
      <c r="C18" s="32">
        <v>563</v>
      </c>
      <c r="D18" s="32">
        <v>56</v>
      </c>
      <c r="E18" s="32">
        <f t="shared" si="0"/>
        <v>507</v>
      </c>
      <c r="F18" s="32">
        <v>284</v>
      </c>
      <c r="G18" s="32">
        <v>20</v>
      </c>
      <c r="H18" s="32">
        <f t="shared" si="1"/>
        <v>264</v>
      </c>
      <c r="I18" s="30">
        <f t="shared" si="3"/>
        <v>2.4384000000000001</v>
      </c>
      <c r="J18" s="8">
        <f t="shared" si="4"/>
        <v>108.26771653543307</v>
      </c>
      <c r="K18" s="8">
        <f t="shared" si="5"/>
        <v>965.94183070866131</v>
      </c>
      <c r="L18" s="8" t="str">
        <f t="shared" si="6"/>
        <v/>
      </c>
      <c r="M18" s="32"/>
    </row>
    <row r="19" spans="1:13" ht="15" x14ac:dyDescent="0.35">
      <c r="A19" s="33" t="s">
        <v>2074</v>
      </c>
      <c r="B19" s="29" t="str">
        <f t="shared" si="2"/>
        <v>GB</v>
      </c>
      <c r="C19" s="34">
        <v>782</v>
      </c>
      <c r="D19" s="34">
        <v>56</v>
      </c>
      <c r="E19" s="34">
        <f t="shared" si="0"/>
        <v>726</v>
      </c>
      <c r="F19" s="34">
        <v>381</v>
      </c>
      <c r="G19" s="34">
        <v>20</v>
      </c>
      <c r="H19" s="34">
        <f t="shared" si="1"/>
        <v>361</v>
      </c>
      <c r="I19" s="30">
        <f t="shared" si="3"/>
        <v>2.4384000000000001</v>
      </c>
      <c r="J19" s="8">
        <f t="shared" si="4"/>
        <v>148.04790026246718</v>
      </c>
      <c r="K19" s="8">
        <f t="shared" si="5"/>
        <v>1320.852276082677</v>
      </c>
      <c r="L19" s="8" t="str">
        <f t="shared" si="6"/>
        <v/>
      </c>
      <c r="M19" s="34"/>
    </row>
    <row r="20" spans="1:13" ht="15" x14ac:dyDescent="0.35">
      <c r="A20" s="31" t="s">
        <v>2075</v>
      </c>
      <c r="B20" s="29" t="str">
        <f t="shared" si="2"/>
        <v>GB</v>
      </c>
      <c r="C20" s="32">
        <v>1057</v>
      </c>
      <c r="D20" s="32">
        <v>56</v>
      </c>
      <c r="E20" s="32">
        <f t="shared" si="0"/>
        <v>1001</v>
      </c>
      <c r="F20" s="32">
        <v>513</v>
      </c>
      <c r="G20" s="32">
        <v>20</v>
      </c>
      <c r="H20" s="32">
        <f t="shared" si="1"/>
        <v>493</v>
      </c>
      <c r="I20" s="30">
        <f t="shared" si="3"/>
        <v>2.4384000000000001</v>
      </c>
      <c r="J20" s="8">
        <f t="shared" si="4"/>
        <v>202.18175853018371</v>
      </c>
      <c r="K20" s="8">
        <f t="shared" si="5"/>
        <v>1803.8231914370076</v>
      </c>
      <c r="L20" s="8" t="str">
        <f t="shared" si="6"/>
        <v/>
      </c>
      <c r="M20" s="32"/>
    </row>
    <row r="21" spans="1:13" ht="15" x14ac:dyDescent="0.35">
      <c r="A21" s="33" t="s">
        <v>2076</v>
      </c>
      <c r="B21" s="29" t="str">
        <f t="shared" si="2"/>
        <v>GB</v>
      </c>
      <c r="C21" s="34">
        <v>684</v>
      </c>
      <c r="D21" s="34">
        <v>56</v>
      </c>
      <c r="E21" s="34">
        <f t="shared" si="0"/>
        <v>628</v>
      </c>
      <c r="F21" s="34">
        <v>324</v>
      </c>
      <c r="G21" s="34">
        <v>20</v>
      </c>
      <c r="H21" s="34">
        <f t="shared" si="1"/>
        <v>304</v>
      </c>
      <c r="I21" s="30">
        <f t="shared" si="3"/>
        <v>2.4384000000000001</v>
      </c>
      <c r="J21" s="8">
        <f t="shared" si="4"/>
        <v>124.67191601049868</v>
      </c>
      <c r="K21" s="8">
        <f t="shared" si="5"/>
        <v>1112.296653543307</v>
      </c>
      <c r="L21" s="8" t="str">
        <f t="shared" si="6"/>
        <v/>
      </c>
      <c r="M21" s="34"/>
    </row>
    <row r="22" spans="1:13" ht="15" x14ac:dyDescent="0.35">
      <c r="A22" s="31" t="s">
        <v>2077</v>
      </c>
      <c r="B22" s="29" t="str">
        <f t="shared" si="2"/>
        <v>GB</v>
      </c>
      <c r="C22" s="32">
        <v>443</v>
      </c>
      <c r="D22" s="32">
        <v>56</v>
      </c>
      <c r="E22" s="32">
        <f t="shared" si="0"/>
        <v>387</v>
      </c>
      <c r="F22" s="32">
        <v>212</v>
      </c>
      <c r="G22" s="32">
        <v>20</v>
      </c>
      <c r="H22" s="32">
        <f t="shared" si="1"/>
        <v>192</v>
      </c>
      <c r="I22" s="30">
        <f t="shared" si="3"/>
        <v>2.4384000000000001</v>
      </c>
      <c r="J22" s="8">
        <f t="shared" si="4"/>
        <v>78.740157480314963</v>
      </c>
      <c r="K22" s="8">
        <f t="shared" si="5"/>
        <v>702.50314960629919</v>
      </c>
      <c r="L22" s="8" t="str">
        <f t="shared" si="6"/>
        <v/>
      </c>
      <c r="M22" s="32"/>
    </row>
    <row r="23" spans="1:13" ht="15" x14ac:dyDescent="0.35">
      <c r="A23" s="29" t="s">
        <v>2078</v>
      </c>
      <c r="B23" s="29" t="str">
        <f t="shared" si="2"/>
        <v>GB</v>
      </c>
      <c r="C23" s="30">
        <v>531</v>
      </c>
      <c r="D23" s="30">
        <v>56</v>
      </c>
      <c r="E23" s="30">
        <f t="shared" si="0"/>
        <v>475</v>
      </c>
      <c r="F23" s="30">
        <v>252</v>
      </c>
      <c r="G23" s="30">
        <v>20</v>
      </c>
      <c r="H23" s="30">
        <f t="shared" si="1"/>
        <v>232</v>
      </c>
      <c r="I23" s="30">
        <f t="shared" si="3"/>
        <v>2.4384000000000001</v>
      </c>
      <c r="J23" s="8">
        <f t="shared" si="4"/>
        <v>95.144356955380573</v>
      </c>
      <c r="K23" s="8">
        <f t="shared" si="5"/>
        <v>848.85797244094476</v>
      </c>
      <c r="L23" s="8" t="str">
        <f t="shared" si="6"/>
        <v/>
      </c>
      <c r="M23" s="30"/>
    </row>
    <row r="24" spans="1:13" ht="15" x14ac:dyDescent="0.35">
      <c r="A24" s="31" t="s">
        <v>2079</v>
      </c>
      <c r="B24" s="29" t="str">
        <f t="shared" si="2"/>
        <v>GB</v>
      </c>
      <c r="C24" s="32">
        <v>543</v>
      </c>
      <c r="D24" s="32">
        <v>56</v>
      </c>
      <c r="E24" s="32">
        <f t="shared" si="0"/>
        <v>487</v>
      </c>
      <c r="F24" s="32">
        <v>285</v>
      </c>
      <c r="G24" s="32">
        <v>20</v>
      </c>
      <c r="H24" s="32">
        <f t="shared" si="1"/>
        <v>265</v>
      </c>
      <c r="I24" s="30">
        <f t="shared" si="3"/>
        <v>2.4384000000000001</v>
      </c>
      <c r="J24" s="8">
        <f t="shared" si="4"/>
        <v>108.6778215223097</v>
      </c>
      <c r="K24" s="8">
        <f t="shared" si="5"/>
        <v>969.60070127952747</v>
      </c>
      <c r="L24" s="8" t="str">
        <f t="shared" si="6"/>
        <v/>
      </c>
      <c r="M24" s="32"/>
    </row>
    <row r="25" spans="1:13" ht="15" x14ac:dyDescent="0.35">
      <c r="A25" s="33" t="s">
        <v>2080</v>
      </c>
      <c r="B25" s="29" t="str">
        <f t="shared" si="2"/>
        <v>GB</v>
      </c>
      <c r="C25" s="34">
        <v>861</v>
      </c>
      <c r="D25" s="34">
        <v>56</v>
      </c>
      <c r="E25" s="34">
        <f t="shared" si="0"/>
        <v>805</v>
      </c>
      <c r="F25" s="34">
        <v>446</v>
      </c>
      <c r="G25" s="34">
        <v>20</v>
      </c>
      <c r="H25" s="34">
        <f t="shared" si="1"/>
        <v>426</v>
      </c>
      <c r="I25" s="30">
        <f t="shared" si="3"/>
        <v>2.4384000000000001</v>
      </c>
      <c r="J25" s="8">
        <f t="shared" si="4"/>
        <v>174.7047244094488</v>
      </c>
      <c r="K25" s="8">
        <f t="shared" si="5"/>
        <v>1558.6788631889763</v>
      </c>
      <c r="L25" s="8" t="str">
        <f t="shared" si="6"/>
        <v/>
      </c>
      <c r="M25" s="34"/>
    </row>
    <row r="26" spans="1:13" ht="15" x14ac:dyDescent="0.35">
      <c r="A26" s="31" t="s">
        <v>2081</v>
      </c>
      <c r="B26" s="29" t="str">
        <f t="shared" si="2"/>
        <v>GB</v>
      </c>
      <c r="C26" s="32">
        <v>552</v>
      </c>
      <c r="D26" s="32">
        <v>56</v>
      </c>
      <c r="E26" s="32">
        <f t="shared" si="0"/>
        <v>496</v>
      </c>
      <c r="F26" s="32">
        <v>289</v>
      </c>
      <c r="G26" s="32">
        <v>20</v>
      </c>
      <c r="H26" s="32">
        <f t="shared" si="1"/>
        <v>269</v>
      </c>
      <c r="I26" s="30">
        <f t="shared" si="3"/>
        <v>2.4384000000000001</v>
      </c>
      <c r="J26" s="8">
        <f t="shared" si="4"/>
        <v>110.31824146981627</v>
      </c>
      <c r="K26" s="8">
        <f t="shared" si="5"/>
        <v>984.2361835629921</v>
      </c>
      <c r="L26" s="8" t="str">
        <f t="shared" si="6"/>
        <v/>
      </c>
      <c r="M26" s="32"/>
    </row>
    <row r="27" spans="1:13" ht="15" x14ac:dyDescent="0.35">
      <c r="A27" s="33" t="s">
        <v>2082</v>
      </c>
      <c r="B27" s="29" t="str">
        <f t="shared" si="2"/>
        <v>GB</v>
      </c>
      <c r="C27" s="34">
        <v>562</v>
      </c>
      <c r="D27" s="34">
        <v>56</v>
      </c>
      <c r="E27" s="34">
        <f t="shared" si="0"/>
        <v>506</v>
      </c>
      <c r="F27" s="34">
        <v>280</v>
      </c>
      <c r="G27" s="34">
        <v>20</v>
      </c>
      <c r="H27" s="34">
        <f t="shared" si="1"/>
        <v>260</v>
      </c>
      <c r="I27" s="30">
        <f t="shared" si="3"/>
        <v>2.4384000000000001</v>
      </c>
      <c r="J27" s="8">
        <f t="shared" si="4"/>
        <v>106.62729658792651</v>
      </c>
      <c r="K27" s="8">
        <f t="shared" si="5"/>
        <v>951.3063484251968</v>
      </c>
      <c r="L27" s="8" t="str">
        <f t="shared" si="6"/>
        <v/>
      </c>
      <c r="M27" s="34"/>
    </row>
    <row r="28" spans="1:13" ht="15" x14ac:dyDescent="0.35">
      <c r="A28" s="31" t="s">
        <v>2083</v>
      </c>
      <c r="B28" s="29" t="str">
        <f t="shared" si="2"/>
        <v>GB</v>
      </c>
      <c r="C28" s="32">
        <v>542</v>
      </c>
      <c r="D28" s="32">
        <v>56</v>
      </c>
      <c r="E28" s="32">
        <f t="shared" si="0"/>
        <v>486</v>
      </c>
      <c r="F28" s="32">
        <v>268</v>
      </c>
      <c r="G28" s="32">
        <v>20</v>
      </c>
      <c r="H28" s="32">
        <f t="shared" si="1"/>
        <v>248</v>
      </c>
      <c r="I28" s="30">
        <f t="shared" si="3"/>
        <v>2.4384000000000001</v>
      </c>
      <c r="J28" s="8">
        <f t="shared" si="4"/>
        <v>101.70603674540682</v>
      </c>
      <c r="K28" s="8">
        <f t="shared" si="5"/>
        <v>907.39990157480304</v>
      </c>
      <c r="L28" s="8" t="str">
        <f t="shared" si="6"/>
        <v/>
      </c>
      <c r="M28" s="32"/>
    </row>
    <row r="29" spans="1:13" ht="15" x14ac:dyDescent="0.35">
      <c r="A29" s="29" t="s">
        <v>2084</v>
      </c>
      <c r="B29" s="29" t="str">
        <f t="shared" si="2"/>
        <v>GB</v>
      </c>
      <c r="C29" s="30">
        <v>969</v>
      </c>
      <c r="D29" s="30">
        <v>56</v>
      </c>
      <c r="E29" s="30">
        <f t="shared" si="0"/>
        <v>913</v>
      </c>
      <c r="F29" s="30">
        <v>491</v>
      </c>
      <c r="G29" s="30">
        <v>20</v>
      </c>
      <c r="H29" s="30">
        <f t="shared" si="1"/>
        <v>471</v>
      </c>
      <c r="I29" s="30">
        <f t="shared" si="3"/>
        <v>2.4384000000000001</v>
      </c>
      <c r="J29" s="8">
        <f t="shared" si="4"/>
        <v>193.15944881889763</v>
      </c>
      <c r="K29" s="8">
        <f t="shared" si="5"/>
        <v>1723.3280388779526</v>
      </c>
      <c r="L29" s="8" t="str">
        <f t="shared" si="6"/>
        <v/>
      </c>
      <c r="M29" s="30"/>
    </row>
    <row r="30" spans="1:13" ht="15" x14ac:dyDescent="0.35">
      <c r="A30" s="31" t="s">
        <v>2085</v>
      </c>
      <c r="B30" s="29" t="str">
        <f t="shared" si="2"/>
        <v>GB</v>
      </c>
      <c r="C30" s="32">
        <v>585</v>
      </c>
      <c r="D30" s="32">
        <v>56</v>
      </c>
      <c r="E30" s="32">
        <f t="shared" si="0"/>
        <v>529</v>
      </c>
      <c r="F30" s="32">
        <v>242</v>
      </c>
      <c r="G30" s="32">
        <v>20</v>
      </c>
      <c r="H30" s="32">
        <f t="shared" si="1"/>
        <v>222</v>
      </c>
      <c r="I30" s="30">
        <f t="shared" si="3"/>
        <v>2.4384000000000001</v>
      </c>
      <c r="J30" s="8">
        <f t="shared" si="4"/>
        <v>91.043307086614163</v>
      </c>
      <c r="K30" s="8">
        <f t="shared" si="5"/>
        <v>812.26926673228331</v>
      </c>
      <c r="L30" s="8" t="str">
        <f t="shared" si="6"/>
        <v/>
      </c>
      <c r="M30" s="32"/>
    </row>
    <row r="31" spans="1:13" ht="15" x14ac:dyDescent="0.35">
      <c r="A31" s="33" t="s">
        <v>2086</v>
      </c>
      <c r="B31" s="29" t="str">
        <f t="shared" si="2"/>
        <v>GB</v>
      </c>
      <c r="C31" s="34">
        <v>605</v>
      </c>
      <c r="D31" s="34">
        <v>56</v>
      </c>
      <c r="E31" s="34">
        <f t="shared" si="0"/>
        <v>549</v>
      </c>
      <c r="F31" s="34">
        <v>313</v>
      </c>
      <c r="G31" s="34">
        <v>20</v>
      </c>
      <c r="H31" s="34">
        <f t="shared" si="1"/>
        <v>293</v>
      </c>
      <c r="I31" s="30">
        <f t="shared" si="3"/>
        <v>2.4384000000000001</v>
      </c>
      <c r="J31" s="8">
        <f t="shared" si="4"/>
        <v>120.16076115485563</v>
      </c>
      <c r="K31" s="8">
        <f t="shared" si="5"/>
        <v>1072.0490772637795</v>
      </c>
      <c r="L31" s="8" t="str">
        <f t="shared" si="6"/>
        <v/>
      </c>
      <c r="M31" s="34"/>
    </row>
    <row r="32" spans="1:13" ht="15" x14ac:dyDescent="0.35">
      <c r="A32" s="31" t="s">
        <v>2087</v>
      </c>
      <c r="B32" s="29" t="str">
        <f t="shared" si="2"/>
        <v>GB</v>
      </c>
      <c r="C32" s="32">
        <v>862</v>
      </c>
      <c r="D32" s="32">
        <v>56</v>
      </c>
      <c r="E32" s="32">
        <f t="shared" si="0"/>
        <v>806</v>
      </c>
      <c r="F32" s="32">
        <v>430</v>
      </c>
      <c r="G32" s="32">
        <v>20</v>
      </c>
      <c r="H32" s="32">
        <f t="shared" si="1"/>
        <v>410</v>
      </c>
      <c r="I32" s="30">
        <f t="shared" si="3"/>
        <v>2.4384000000000001</v>
      </c>
      <c r="J32" s="8">
        <f t="shared" si="4"/>
        <v>168.14304461942257</v>
      </c>
      <c r="K32" s="8">
        <f t="shared" si="5"/>
        <v>1500.136934055118</v>
      </c>
      <c r="L32" s="8" t="str">
        <f t="shared" si="6"/>
        <v/>
      </c>
      <c r="M32" s="32"/>
    </row>
    <row r="33" spans="1:13" ht="15" x14ac:dyDescent="0.35">
      <c r="A33" s="33" t="s">
        <v>2088</v>
      </c>
      <c r="B33" s="29" t="str">
        <f t="shared" si="2"/>
        <v>GB</v>
      </c>
      <c r="C33" s="34">
        <v>724</v>
      </c>
      <c r="D33" s="34">
        <v>56</v>
      </c>
      <c r="E33" s="34">
        <f t="shared" si="0"/>
        <v>668</v>
      </c>
      <c r="F33" s="34">
        <v>361</v>
      </c>
      <c r="G33" s="34">
        <v>20</v>
      </c>
      <c r="H33" s="34">
        <f t="shared" si="1"/>
        <v>341</v>
      </c>
      <c r="I33" s="30">
        <f t="shared" si="3"/>
        <v>2.4384000000000001</v>
      </c>
      <c r="J33" s="8">
        <f t="shared" si="4"/>
        <v>139.84580052493439</v>
      </c>
      <c r="K33" s="8">
        <f t="shared" si="5"/>
        <v>1247.6748646653543</v>
      </c>
      <c r="L33" s="8" t="str">
        <f t="shared" si="6"/>
        <v/>
      </c>
      <c r="M33" s="34"/>
    </row>
    <row r="34" spans="1:13" ht="15" x14ac:dyDescent="0.35">
      <c r="A34" s="31" t="s">
        <v>2089</v>
      </c>
      <c r="B34" s="29" t="str">
        <f t="shared" si="2"/>
        <v>GB</v>
      </c>
      <c r="C34" s="32">
        <v>748</v>
      </c>
      <c r="D34" s="32">
        <v>56</v>
      </c>
      <c r="E34" s="32">
        <f t="shared" si="0"/>
        <v>692</v>
      </c>
      <c r="F34" s="32">
        <v>361</v>
      </c>
      <c r="G34" s="32">
        <v>20</v>
      </c>
      <c r="H34" s="32">
        <f t="shared" si="1"/>
        <v>341</v>
      </c>
      <c r="I34" s="30">
        <f t="shared" si="3"/>
        <v>2.4384000000000001</v>
      </c>
      <c r="J34" s="8">
        <f t="shared" si="4"/>
        <v>139.84580052493439</v>
      </c>
      <c r="K34" s="8">
        <f t="shared" si="5"/>
        <v>1247.6748646653543</v>
      </c>
      <c r="L34" s="8" t="str">
        <f t="shared" si="6"/>
        <v/>
      </c>
      <c r="M34" s="32"/>
    </row>
    <row r="35" spans="1:13" ht="15" x14ac:dyDescent="0.35">
      <c r="A35" s="29" t="s">
        <v>2090</v>
      </c>
      <c r="B35" s="29" t="str">
        <f t="shared" si="2"/>
        <v>GB</v>
      </c>
      <c r="C35" s="30">
        <v>1065</v>
      </c>
      <c r="D35" s="30">
        <v>56</v>
      </c>
      <c r="E35" s="30">
        <f t="shared" si="0"/>
        <v>1009</v>
      </c>
      <c r="F35" s="30">
        <v>570</v>
      </c>
      <c r="G35" s="30">
        <v>20</v>
      </c>
      <c r="H35" s="30">
        <f t="shared" si="1"/>
        <v>550</v>
      </c>
      <c r="I35" s="30">
        <f t="shared" si="3"/>
        <v>2.4384000000000001</v>
      </c>
      <c r="J35" s="8">
        <f t="shared" si="4"/>
        <v>225.55774278215222</v>
      </c>
      <c r="K35" s="8">
        <f t="shared" si="5"/>
        <v>2012.3788139763778</v>
      </c>
      <c r="L35" s="8" t="str">
        <f t="shared" si="6"/>
        <v/>
      </c>
      <c r="M35" s="30"/>
    </row>
    <row r="36" spans="1:13" ht="15" x14ac:dyDescent="0.35">
      <c r="A36" s="31" t="s">
        <v>2091</v>
      </c>
      <c r="B36" s="29" t="str">
        <f t="shared" si="2"/>
        <v>GB</v>
      </c>
      <c r="C36" s="32">
        <v>889</v>
      </c>
      <c r="D36" s="32">
        <v>56</v>
      </c>
      <c r="E36" s="32">
        <f t="shared" si="0"/>
        <v>833</v>
      </c>
      <c r="F36" s="32">
        <v>450</v>
      </c>
      <c r="G36" s="32">
        <v>20</v>
      </c>
      <c r="H36" s="32">
        <f t="shared" si="1"/>
        <v>430</v>
      </c>
      <c r="I36" s="30">
        <f t="shared" si="3"/>
        <v>2.4384000000000001</v>
      </c>
      <c r="J36" s="8">
        <f t="shared" si="4"/>
        <v>176.34514435695536</v>
      </c>
      <c r="K36" s="8">
        <f t="shared" si="5"/>
        <v>1573.3143454724407</v>
      </c>
      <c r="L36" s="8" t="str">
        <f t="shared" si="6"/>
        <v/>
      </c>
      <c r="M36" s="32"/>
    </row>
    <row r="37" spans="1:13" ht="15" x14ac:dyDescent="0.35">
      <c r="A37" s="33" t="s">
        <v>2092</v>
      </c>
      <c r="B37" s="29" t="str">
        <f t="shared" si="2"/>
        <v>GB</v>
      </c>
      <c r="C37" s="34">
        <v>753</v>
      </c>
      <c r="D37" s="34">
        <v>56</v>
      </c>
      <c r="E37" s="34">
        <f t="shared" si="0"/>
        <v>697</v>
      </c>
      <c r="F37" s="34">
        <v>349</v>
      </c>
      <c r="G37" s="34">
        <v>20</v>
      </c>
      <c r="H37" s="34">
        <f t="shared" si="1"/>
        <v>329</v>
      </c>
      <c r="I37" s="30">
        <f t="shared" si="3"/>
        <v>2.4384000000000001</v>
      </c>
      <c r="J37" s="8">
        <f t="shared" si="4"/>
        <v>134.92454068241469</v>
      </c>
      <c r="K37" s="8">
        <f t="shared" si="5"/>
        <v>1203.7684178149605</v>
      </c>
      <c r="L37" s="8" t="str">
        <f t="shared" si="6"/>
        <v/>
      </c>
      <c r="M37" s="34"/>
    </row>
    <row r="38" spans="1:13" ht="15" x14ac:dyDescent="0.35">
      <c r="A38" s="31" t="s">
        <v>2093</v>
      </c>
      <c r="B38" s="29" t="str">
        <f t="shared" si="2"/>
        <v>GB</v>
      </c>
      <c r="C38" s="32">
        <v>942</v>
      </c>
      <c r="D38" s="32">
        <v>56</v>
      </c>
      <c r="E38" s="32">
        <f t="shared" si="0"/>
        <v>886</v>
      </c>
      <c r="F38" s="32">
        <v>496</v>
      </c>
      <c r="G38" s="32">
        <v>20</v>
      </c>
      <c r="H38" s="32">
        <f t="shared" si="1"/>
        <v>476</v>
      </c>
      <c r="I38" s="30">
        <f t="shared" si="3"/>
        <v>2.4384000000000001</v>
      </c>
      <c r="J38" s="8">
        <f t="shared" si="4"/>
        <v>195.20997375328082</v>
      </c>
      <c r="K38" s="8">
        <f t="shared" si="5"/>
        <v>1741.6223917322832</v>
      </c>
      <c r="L38" s="8" t="str">
        <f t="shared" si="6"/>
        <v/>
      </c>
      <c r="M38" s="32"/>
    </row>
    <row r="39" spans="1:13" ht="15" x14ac:dyDescent="0.35">
      <c r="A39" s="33" t="s">
        <v>2094</v>
      </c>
      <c r="B39" s="29" t="str">
        <f t="shared" si="2"/>
        <v>GB</v>
      </c>
      <c r="C39" s="34">
        <v>674</v>
      </c>
      <c r="D39" s="34">
        <v>56</v>
      </c>
      <c r="E39" s="34">
        <f t="shared" si="0"/>
        <v>618</v>
      </c>
      <c r="F39" s="34">
        <v>344</v>
      </c>
      <c r="G39" s="34">
        <v>20</v>
      </c>
      <c r="H39" s="34">
        <f t="shared" si="1"/>
        <v>324</v>
      </c>
      <c r="I39" s="30">
        <f t="shared" si="3"/>
        <v>2.4384000000000001</v>
      </c>
      <c r="J39" s="8">
        <f t="shared" si="4"/>
        <v>132.8740157480315</v>
      </c>
      <c r="K39" s="8">
        <f t="shared" si="5"/>
        <v>1185.4740649606299</v>
      </c>
      <c r="L39" s="8" t="str">
        <f t="shared" si="6"/>
        <v/>
      </c>
      <c r="M39" s="34"/>
    </row>
    <row r="40" spans="1:13" ht="15" x14ac:dyDescent="0.35">
      <c r="A40" s="31" t="s">
        <v>2095</v>
      </c>
      <c r="B40" s="29" t="str">
        <f t="shared" si="2"/>
        <v>GB</v>
      </c>
      <c r="C40" s="32">
        <v>645</v>
      </c>
      <c r="D40" s="32">
        <v>56</v>
      </c>
      <c r="E40" s="32">
        <f t="shared" si="0"/>
        <v>589</v>
      </c>
      <c r="F40" s="32">
        <v>334</v>
      </c>
      <c r="G40" s="32">
        <v>20</v>
      </c>
      <c r="H40" s="32">
        <f t="shared" si="1"/>
        <v>314</v>
      </c>
      <c r="I40" s="30">
        <f t="shared" si="3"/>
        <v>2.4384000000000001</v>
      </c>
      <c r="J40" s="8">
        <f t="shared" si="4"/>
        <v>128.77296587926509</v>
      </c>
      <c r="K40" s="8">
        <f t="shared" si="5"/>
        <v>1148.8853592519683</v>
      </c>
      <c r="L40" s="8" t="str">
        <f t="shared" si="6"/>
        <v/>
      </c>
      <c r="M40" s="32"/>
    </row>
    <row r="41" spans="1:13" ht="15" x14ac:dyDescent="0.35">
      <c r="A41" s="29" t="s">
        <v>2096</v>
      </c>
      <c r="B41" s="29" t="str">
        <f t="shared" si="2"/>
        <v>GB</v>
      </c>
      <c r="C41" s="30">
        <v>676</v>
      </c>
      <c r="D41" s="30">
        <v>56</v>
      </c>
      <c r="E41" s="30">
        <f t="shared" si="0"/>
        <v>620</v>
      </c>
      <c r="F41" s="30">
        <v>316</v>
      </c>
      <c r="G41" s="30">
        <v>20</v>
      </c>
      <c r="H41" s="30">
        <f t="shared" si="1"/>
        <v>296</v>
      </c>
      <c r="I41" s="30">
        <f t="shared" si="3"/>
        <v>2.4384000000000001</v>
      </c>
      <c r="J41" s="8">
        <f t="shared" si="4"/>
        <v>121.39107611548556</v>
      </c>
      <c r="K41" s="8">
        <f t="shared" si="5"/>
        <v>1083.025688976378</v>
      </c>
      <c r="L41" s="8" t="str">
        <f t="shared" si="6"/>
        <v/>
      </c>
      <c r="M41" s="30"/>
    </row>
    <row r="42" spans="1:13" ht="15" x14ac:dyDescent="0.35">
      <c r="A42" s="31" t="s">
        <v>2097</v>
      </c>
      <c r="B42" s="29" t="str">
        <f t="shared" si="2"/>
        <v>GB</v>
      </c>
      <c r="C42" s="32">
        <v>548</v>
      </c>
      <c r="D42" s="32">
        <v>56</v>
      </c>
      <c r="E42" s="32">
        <f t="shared" si="0"/>
        <v>492</v>
      </c>
      <c r="F42" s="32">
        <v>242</v>
      </c>
      <c r="G42" s="32">
        <v>20</v>
      </c>
      <c r="H42" s="32">
        <f t="shared" si="1"/>
        <v>222</v>
      </c>
      <c r="I42" s="30">
        <f t="shared" si="3"/>
        <v>2.4384000000000001</v>
      </c>
      <c r="J42" s="8">
        <f t="shared" si="4"/>
        <v>91.043307086614163</v>
      </c>
      <c r="K42" s="8">
        <f t="shared" si="5"/>
        <v>812.26926673228331</v>
      </c>
      <c r="L42" s="8" t="str">
        <f t="shared" si="6"/>
        <v/>
      </c>
      <c r="M42" s="32"/>
    </row>
    <row r="43" spans="1:13" ht="15" x14ac:dyDescent="0.35">
      <c r="A43" s="33" t="s">
        <v>2098</v>
      </c>
      <c r="B43" s="29" t="str">
        <f t="shared" si="2"/>
        <v>GB</v>
      </c>
      <c r="C43" s="34">
        <v>723</v>
      </c>
      <c r="D43" s="34">
        <v>56</v>
      </c>
      <c r="E43" s="34">
        <f t="shared" si="0"/>
        <v>667</v>
      </c>
      <c r="F43" s="34">
        <v>375</v>
      </c>
      <c r="G43" s="34">
        <v>20</v>
      </c>
      <c r="H43" s="34">
        <f t="shared" si="1"/>
        <v>355</v>
      </c>
      <c r="I43" s="30">
        <f t="shared" si="3"/>
        <v>2.4384000000000001</v>
      </c>
      <c r="J43" s="8">
        <f t="shared" si="4"/>
        <v>145.58727034120733</v>
      </c>
      <c r="K43" s="8">
        <f t="shared" si="5"/>
        <v>1298.8990526574801</v>
      </c>
      <c r="L43" s="8" t="str">
        <f t="shared" si="6"/>
        <v/>
      </c>
      <c r="M43" s="34"/>
    </row>
    <row r="44" spans="1:13" ht="15" x14ac:dyDescent="0.35">
      <c r="A44" s="31" t="s">
        <v>2099</v>
      </c>
      <c r="B44" s="29" t="str">
        <f t="shared" si="2"/>
        <v>GB</v>
      </c>
      <c r="C44" s="32">
        <v>623</v>
      </c>
      <c r="D44" s="32">
        <v>56</v>
      </c>
      <c r="E44" s="32">
        <f t="shared" si="0"/>
        <v>567</v>
      </c>
      <c r="F44" s="32">
        <v>286</v>
      </c>
      <c r="G44" s="32">
        <v>20</v>
      </c>
      <c r="H44" s="32">
        <f t="shared" si="1"/>
        <v>266</v>
      </c>
      <c r="I44" s="30">
        <f t="shared" si="3"/>
        <v>2.4384000000000001</v>
      </c>
      <c r="J44" s="8">
        <f t="shared" si="4"/>
        <v>109.08792650918635</v>
      </c>
      <c r="K44" s="8">
        <f t="shared" si="5"/>
        <v>973.25957185039363</v>
      </c>
      <c r="L44" s="8" t="str">
        <f t="shared" si="6"/>
        <v/>
      </c>
      <c r="M44" s="32"/>
    </row>
    <row r="45" spans="1:13" ht="15" x14ac:dyDescent="0.35">
      <c r="A45" s="33" t="s">
        <v>2100</v>
      </c>
      <c r="B45" s="29" t="str">
        <f t="shared" si="2"/>
        <v>GB</v>
      </c>
      <c r="C45" s="34">
        <v>737</v>
      </c>
      <c r="D45" s="34">
        <v>56</v>
      </c>
      <c r="E45" s="34">
        <f t="shared" si="0"/>
        <v>681</v>
      </c>
      <c r="F45" s="34">
        <v>373</v>
      </c>
      <c r="G45" s="34">
        <v>20</v>
      </c>
      <c r="H45" s="34">
        <f t="shared" si="1"/>
        <v>353</v>
      </c>
      <c r="I45" s="30">
        <f t="shared" si="3"/>
        <v>2.4384000000000001</v>
      </c>
      <c r="J45" s="8">
        <f t="shared" si="4"/>
        <v>144.76706036745406</v>
      </c>
      <c r="K45" s="8">
        <f t="shared" si="5"/>
        <v>1291.581311515748</v>
      </c>
      <c r="L45" s="8" t="str">
        <f t="shared" si="6"/>
        <v/>
      </c>
      <c r="M45" s="34"/>
    </row>
    <row r="46" spans="1:13" ht="15" x14ac:dyDescent="0.35">
      <c r="A46" s="31" t="s">
        <v>2101</v>
      </c>
      <c r="B46" s="29" t="str">
        <f t="shared" si="2"/>
        <v>GB</v>
      </c>
      <c r="C46" s="32">
        <v>611</v>
      </c>
      <c r="D46" s="32">
        <v>56</v>
      </c>
      <c r="E46" s="32">
        <f t="shared" si="0"/>
        <v>555</v>
      </c>
      <c r="F46" s="32">
        <v>316</v>
      </c>
      <c r="G46" s="32">
        <v>20</v>
      </c>
      <c r="H46" s="32">
        <f t="shared" si="1"/>
        <v>296</v>
      </c>
      <c r="I46" s="30">
        <f t="shared" si="3"/>
        <v>2.4384000000000001</v>
      </c>
      <c r="J46" s="8">
        <f t="shared" si="4"/>
        <v>121.39107611548556</v>
      </c>
      <c r="K46" s="8">
        <f t="shared" si="5"/>
        <v>1083.025688976378</v>
      </c>
      <c r="L46" s="8" t="str">
        <f t="shared" si="6"/>
        <v/>
      </c>
      <c r="M46" s="32"/>
    </row>
    <row r="47" spans="1:13" ht="15" x14ac:dyDescent="0.35">
      <c r="A47" s="29" t="s">
        <v>2102</v>
      </c>
      <c r="B47" s="29" t="str">
        <f t="shared" si="2"/>
        <v>GB</v>
      </c>
      <c r="C47" s="30">
        <v>817</v>
      </c>
      <c r="D47" s="30">
        <v>56</v>
      </c>
      <c r="E47" s="30">
        <f t="shared" si="0"/>
        <v>761</v>
      </c>
      <c r="F47" s="30">
        <v>428</v>
      </c>
      <c r="G47" s="30">
        <v>20</v>
      </c>
      <c r="H47" s="30">
        <f t="shared" si="1"/>
        <v>408</v>
      </c>
      <c r="I47" s="30">
        <f t="shared" si="3"/>
        <v>2.4384000000000001</v>
      </c>
      <c r="J47" s="8">
        <f t="shared" si="4"/>
        <v>167.32283464566927</v>
      </c>
      <c r="K47" s="8">
        <f t="shared" si="5"/>
        <v>1492.8191929133857</v>
      </c>
      <c r="L47" s="8" t="str">
        <f t="shared" si="6"/>
        <v/>
      </c>
      <c r="M47" s="30"/>
    </row>
    <row r="48" spans="1:13" ht="15" x14ac:dyDescent="0.35">
      <c r="A48" s="31" t="s">
        <v>2103</v>
      </c>
      <c r="B48" s="29" t="str">
        <f t="shared" si="2"/>
        <v>GB</v>
      </c>
      <c r="C48" s="32">
        <v>472</v>
      </c>
      <c r="D48" s="32">
        <v>56</v>
      </c>
      <c r="E48" s="32">
        <f t="shared" si="0"/>
        <v>416</v>
      </c>
      <c r="F48" s="32">
        <v>240</v>
      </c>
      <c r="G48" s="32">
        <v>20</v>
      </c>
      <c r="H48" s="32">
        <f t="shared" si="1"/>
        <v>220</v>
      </c>
      <c r="I48" s="30">
        <f t="shared" si="3"/>
        <v>2.4384000000000001</v>
      </c>
      <c r="J48" s="8">
        <f t="shared" si="4"/>
        <v>90.223097112860884</v>
      </c>
      <c r="K48" s="8">
        <f t="shared" si="5"/>
        <v>804.95152559055111</v>
      </c>
      <c r="L48" s="8" t="str">
        <f t="shared" si="6"/>
        <v/>
      </c>
      <c r="M48" s="32"/>
    </row>
    <row r="49" spans="1:13" ht="15" x14ac:dyDescent="0.35">
      <c r="A49" s="33" t="s">
        <v>2104</v>
      </c>
      <c r="B49" s="29" t="str">
        <f t="shared" si="2"/>
        <v>GB</v>
      </c>
      <c r="C49" s="34">
        <v>569</v>
      </c>
      <c r="D49" s="34">
        <v>56</v>
      </c>
      <c r="E49" s="34">
        <f t="shared" si="0"/>
        <v>513</v>
      </c>
      <c r="F49" s="34">
        <v>392</v>
      </c>
      <c r="G49" s="34">
        <v>20</v>
      </c>
      <c r="H49" s="34">
        <f t="shared" si="1"/>
        <v>372</v>
      </c>
      <c r="I49" s="30">
        <f t="shared" si="3"/>
        <v>2.4384000000000001</v>
      </c>
      <c r="J49" s="8">
        <f t="shared" si="4"/>
        <v>152.55905511811022</v>
      </c>
      <c r="K49" s="8">
        <f t="shared" si="5"/>
        <v>1361.0998523622045</v>
      </c>
      <c r="L49" s="8" t="str">
        <f t="shared" si="6"/>
        <v/>
      </c>
      <c r="M49" s="34"/>
    </row>
    <row r="50" spans="1:13" ht="15" x14ac:dyDescent="0.35">
      <c r="A50" s="31" t="s">
        <v>2105</v>
      </c>
      <c r="B50" s="29" t="str">
        <f t="shared" si="2"/>
        <v>GB</v>
      </c>
      <c r="C50" s="32">
        <v>398</v>
      </c>
      <c r="D50" s="32">
        <v>56</v>
      </c>
      <c r="E50" s="32">
        <f t="shared" si="0"/>
        <v>342</v>
      </c>
      <c r="F50" s="32">
        <v>198</v>
      </c>
      <c r="G50" s="32">
        <v>20</v>
      </c>
      <c r="H50" s="32">
        <f t="shared" si="1"/>
        <v>178</v>
      </c>
      <c r="I50" s="30">
        <f t="shared" si="3"/>
        <v>2.4384000000000001</v>
      </c>
      <c r="J50" s="8">
        <f t="shared" si="4"/>
        <v>72.998687664041995</v>
      </c>
      <c r="K50" s="8">
        <f t="shared" si="5"/>
        <v>651.27896161417323</v>
      </c>
      <c r="L50" s="8" t="str">
        <f t="shared" si="6"/>
        <v/>
      </c>
      <c r="M50" s="32"/>
    </row>
    <row r="51" spans="1:13" ht="15" x14ac:dyDescent="0.35">
      <c r="A51" s="33" t="s">
        <v>2106</v>
      </c>
      <c r="B51" s="29" t="str">
        <f t="shared" si="2"/>
        <v>GB</v>
      </c>
      <c r="C51" s="34">
        <v>609</v>
      </c>
      <c r="D51" s="34">
        <v>56</v>
      </c>
      <c r="E51" s="34">
        <f t="shared" si="0"/>
        <v>553</v>
      </c>
      <c r="F51" s="34">
        <v>310</v>
      </c>
      <c r="G51" s="34">
        <v>20</v>
      </c>
      <c r="H51" s="34">
        <f t="shared" si="1"/>
        <v>290</v>
      </c>
      <c r="I51" s="30">
        <f t="shared" si="3"/>
        <v>2.4384000000000001</v>
      </c>
      <c r="J51" s="8">
        <f t="shared" si="4"/>
        <v>118.93044619422571</v>
      </c>
      <c r="K51" s="8">
        <f t="shared" si="5"/>
        <v>1061.072465551181</v>
      </c>
      <c r="L51" s="8" t="str">
        <f t="shared" si="6"/>
        <v/>
      </c>
      <c r="M51" s="34"/>
    </row>
    <row r="52" spans="1:13" ht="15" x14ac:dyDescent="0.35">
      <c r="A52" s="31" t="s">
        <v>2107</v>
      </c>
      <c r="B52" s="29" t="str">
        <f t="shared" si="2"/>
        <v>GB</v>
      </c>
      <c r="C52" s="32">
        <v>598</v>
      </c>
      <c r="D52" s="32">
        <v>56</v>
      </c>
      <c r="E52" s="32">
        <f t="shared" si="0"/>
        <v>542</v>
      </c>
      <c r="F52" s="32">
        <v>262</v>
      </c>
      <c r="G52" s="32">
        <v>20</v>
      </c>
      <c r="H52" s="32">
        <f t="shared" si="1"/>
        <v>242</v>
      </c>
      <c r="I52" s="30">
        <f t="shared" si="3"/>
        <v>2.4384000000000001</v>
      </c>
      <c r="J52" s="8">
        <f t="shared" si="4"/>
        <v>99.245406824146983</v>
      </c>
      <c r="K52" s="8">
        <f t="shared" si="5"/>
        <v>885.44667814960633</v>
      </c>
      <c r="L52" s="8" t="str">
        <f t="shared" si="6"/>
        <v/>
      </c>
      <c r="M52" s="32"/>
    </row>
    <row r="53" spans="1:13" ht="15" x14ac:dyDescent="0.35">
      <c r="A53" s="29" t="s">
        <v>2108</v>
      </c>
      <c r="B53" s="29" t="str">
        <f t="shared" si="2"/>
        <v>GB</v>
      </c>
      <c r="C53" s="30">
        <v>474</v>
      </c>
      <c r="D53" s="30">
        <v>56</v>
      </c>
      <c r="E53" s="30">
        <f t="shared" si="0"/>
        <v>418</v>
      </c>
      <c r="F53" s="30">
        <v>199</v>
      </c>
      <c r="G53" s="30">
        <v>20</v>
      </c>
      <c r="H53" s="30">
        <f t="shared" si="1"/>
        <v>179</v>
      </c>
      <c r="I53" s="30">
        <f t="shared" si="3"/>
        <v>2.4384000000000001</v>
      </c>
      <c r="J53" s="8">
        <f t="shared" si="4"/>
        <v>73.408792650918627</v>
      </c>
      <c r="K53" s="8">
        <f t="shared" si="5"/>
        <v>654.93783218503927</v>
      </c>
      <c r="L53" s="8" t="str">
        <f t="shared" si="6"/>
        <v/>
      </c>
      <c r="M53" s="30"/>
    </row>
    <row r="54" spans="1:13" ht="15" x14ac:dyDescent="0.35">
      <c r="A54" s="31" t="s">
        <v>2109</v>
      </c>
      <c r="B54" s="29" t="str">
        <f t="shared" si="2"/>
        <v>GB</v>
      </c>
      <c r="C54" s="32">
        <v>544</v>
      </c>
      <c r="D54" s="32">
        <v>56</v>
      </c>
      <c r="E54" s="32">
        <f t="shared" si="0"/>
        <v>488</v>
      </c>
      <c r="F54" s="32">
        <v>275</v>
      </c>
      <c r="G54" s="32">
        <v>20</v>
      </c>
      <c r="H54" s="32">
        <f t="shared" si="1"/>
        <v>255</v>
      </c>
      <c r="I54" s="30">
        <f t="shared" si="3"/>
        <v>2.4384000000000001</v>
      </c>
      <c r="J54" s="8">
        <f t="shared" si="4"/>
        <v>104.5767716535433</v>
      </c>
      <c r="K54" s="8">
        <f t="shared" si="5"/>
        <v>933.01199557086613</v>
      </c>
      <c r="L54" s="8" t="str">
        <f t="shared" si="6"/>
        <v/>
      </c>
      <c r="M54" s="32"/>
    </row>
    <row r="55" spans="1:13" ht="15" x14ac:dyDescent="0.35">
      <c r="A55" s="33" t="s">
        <v>2110</v>
      </c>
      <c r="B55" s="29" t="str">
        <f t="shared" si="2"/>
        <v>GB</v>
      </c>
      <c r="C55" s="34">
        <v>473</v>
      </c>
      <c r="D55" s="34">
        <v>56</v>
      </c>
      <c r="E55" s="34">
        <f t="shared" si="0"/>
        <v>417</v>
      </c>
      <c r="F55" s="34">
        <v>235</v>
      </c>
      <c r="G55" s="34">
        <v>20</v>
      </c>
      <c r="H55" s="34">
        <f t="shared" si="1"/>
        <v>215</v>
      </c>
      <c r="I55" s="30">
        <f t="shared" si="3"/>
        <v>2.4384000000000001</v>
      </c>
      <c r="J55" s="8">
        <f t="shared" si="4"/>
        <v>88.172572178477679</v>
      </c>
      <c r="K55" s="8">
        <f t="shared" si="5"/>
        <v>786.65717273622033</v>
      </c>
      <c r="L55" s="8" t="str">
        <f t="shared" si="6"/>
        <v/>
      </c>
      <c r="M55" s="34"/>
    </row>
    <row r="56" spans="1:13" ht="15" x14ac:dyDescent="0.35">
      <c r="A56" s="31" t="s">
        <v>2111</v>
      </c>
      <c r="B56" s="29" t="str">
        <f t="shared" si="2"/>
        <v>GB</v>
      </c>
      <c r="C56" s="32">
        <v>611</v>
      </c>
      <c r="D56" s="32">
        <v>56</v>
      </c>
      <c r="E56" s="32">
        <f t="shared" si="0"/>
        <v>555</v>
      </c>
      <c r="F56" s="32">
        <v>310</v>
      </c>
      <c r="G56" s="32">
        <v>20</v>
      </c>
      <c r="H56" s="32">
        <f t="shared" si="1"/>
        <v>290</v>
      </c>
      <c r="I56" s="30">
        <f t="shared" si="3"/>
        <v>2.4384000000000001</v>
      </c>
      <c r="J56" s="8">
        <f t="shared" si="4"/>
        <v>118.93044619422571</v>
      </c>
      <c r="K56" s="8">
        <f t="shared" si="5"/>
        <v>1061.072465551181</v>
      </c>
      <c r="L56" s="8" t="str">
        <f t="shared" si="6"/>
        <v/>
      </c>
      <c r="M56" s="32"/>
    </row>
    <row r="57" spans="1:13" ht="15" x14ac:dyDescent="0.35">
      <c r="A57" s="33" t="s">
        <v>2112</v>
      </c>
      <c r="B57" s="29" t="str">
        <f t="shared" si="2"/>
        <v>GB</v>
      </c>
      <c r="C57" s="34">
        <v>1033</v>
      </c>
      <c r="D57" s="34">
        <v>56</v>
      </c>
      <c r="E57" s="34">
        <f t="shared" si="0"/>
        <v>977</v>
      </c>
      <c r="F57" s="34">
        <v>559</v>
      </c>
      <c r="G57" s="34">
        <v>20</v>
      </c>
      <c r="H57" s="34">
        <f t="shared" si="1"/>
        <v>539</v>
      </c>
      <c r="I57" s="30">
        <f t="shared" si="3"/>
        <v>2.4384000000000001</v>
      </c>
      <c r="J57" s="8">
        <f t="shared" si="4"/>
        <v>221.04658792650918</v>
      </c>
      <c r="K57" s="8">
        <f t="shared" si="5"/>
        <v>1972.1312376968501</v>
      </c>
      <c r="L57" s="8" t="str">
        <f t="shared" si="6"/>
        <v/>
      </c>
      <c r="M57" s="34"/>
    </row>
    <row r="58" spans="1:13" ht="15" x14ac:dyDescent="0.35">
      <c r="A58" s="31" t="s">
        <v>2113</v>
      </c>
      <c r="B58" s="29" t="str">
        <f t="shared" si="2"/>
        <v>GB</v>
      </c>
      <c r="C58" s="32">
        <v>875</v>
      </c>
      <c r="D58" s="32">
        <v>56</v>
      </c>
      <c r="E58" s="32">
        <f t="shared" si="0"/>
        <v>819</v>
      </c>
      <c r="F58" s="32">
        <v>421</v>
      </c>
      <c r="G58" s="32">
        <v>20</v>
      </c>
      <c r="H58" s="32">
        <f t="shared" si="1"/>
        <v>401</v>
      </c>
      <c r="I58" s="30">
        <f t="shared" si="3"/>
        <v>2.4384000000000001</v>
      </c>
      <c r="J58" s="8">
        <f t="shared" si="4"/>
        <v>164.45209973753279</v>
      </c>
      <c r="K58" s="8">
        <f t="shared" si="5"/>
        <v>1467.2070989173226</v>
      </c>
      <c r="L58" s="8" t="str">
        <f t="shared" si="6"/>
        <v/>
      </c>
      <c r="M58" s="32"/>
    </row>
    <row r="59" spans="1:13" ht="15" x14ac:dyDescent="0.35">
      <c r="A59" s="29" t="s">
        <v>2114</v>
      </c>
      <c r="B59" s="29" t="str">
        <f t="shared" si="2"/>
        <v>GB</v>
      </c>
      <c r="C59" s="30">
        <v>477</v>
      </c>
      <c r="D59" s="30">
        <v>56</v>
      </c>
      <c r="E59" s="30">
        <f t="shared" si="0"/>
        <v>421</v>
      </c>
      <c r="F59" s="30">
        <v>244</v>
      </c>
      <c r="G59" s="30">
        <v>20</v>
      </c>
      <c r="H59" s="30">
        <f t="shared" si="1"/>
        <v>224</v>
      </c>
      <c r="I59" s="30">
        <f t="shared" si="3"/>
        <v>2.4384000000000001</v>
      </c>
      <c r="J59" s="8">
        <f t="shared" si="4"/>
        <v>91.863517060367442</v>
      </c>
      <c r="K59" s="8">
        <f t="shared" si="5"/>
        <v>819.58700787401563</v>
      </c>
      <c r="L59" s="8" t="str">
        <f t="shared" si="6"/>
        <v/>
      </c>
      <c r="M59" s="30"/>
    </row>
    <row r="60" spans="1:13" ht="15" x14ac:dyDescent="0.35">
      <c r="A60" s="31" t="s">
        <v>2115</v>
      </c>
      <c r="B60" s="29" t="str">
        <f t="shared" si="2"/>
        <v>GB</v>
      </c>
      <c r="C60" s="32">
        <v>893</v>
      </c>
      <c r="D60" s="32">
        <v>56</v>
      </c>
      <c r="E60" s="32">
        <f t="shared" si="0"/>
        <v>837</v>
      </c>
      <c r="F60" s="32">
        <v>413</v>
      </c>
      <c r="G60" s="32">
        <v>20</v>
      </c>
      <c r="H60" s="32">
        <f t="shared" si="1"/>
        <v>393</v>
      </c>
      <c r="I60" s="30">
        <f t="shared" si="3"/>
        <v>2.4384000000000001</v>
      </c>
      <c r="J60" s="8">
        <f t="shared" si="4"/>
        <v>161.17125984251967</v>
      </c>
      <c r="K60" s="8">
        <f t="shared" si="5"/>
        <v>1437.9361343503936</v>
      </c>
      <c r="L60" s="8" t="str">
        <f t="shared" si="6"/>
        <v/>
      </c>
      <c r="M60" s="32"/>
    </row>
    <row r="61" spans="1:13" ht="15" x14ac:dyDescent="0.35">
      <c r="A61" s="33" t="s">
        <v>2116</v>
      </c>
      <c r="B61" s="29" t="str">
        <f t="shared" si="2"/>
        <v>GB</v>
      </c>
      <c r="C61" s="34">
        <v>643</v>
      </c>
      <c r="D61" s="34">
        <v>56</v>
      </c>
      <c r="E61" s="34">
        <f t="shared" si="0"/>
        <v>587</v>
      </c>
      <c r="F61" s="34">
        <v>308</v>
      </c>
      <c r="G61" s="34">
        <v>20</v>
      </c>
      <c r="H61" s="34">
        <f t="shared" si="1"/>
        <v>288</v>
      </c>
      <c r="I61" s="30">
        <f t="shared" si="3"/>
        <v>2.4384000000000001</v>
      </c>
      <c r="J61" s="8">
        <f t="shared" si="4"/>
        <v>118.11023622047243</v>
      </c>
      <c r="K61" s="8">
        <f t="shared" si="5"/>
        <v>1053.7547244094487</v>
      </c>
      <c r="L61" s="8" t="str">
        <f t="shared" si="6"/>
        <v/>
      </c>
      <c r="M61" s="34"/>
    </row>
    <row r="62" spans="1:13" ht="15" x14ac:dyDescent="0.35">
      <c r="A62" s="31" t="s">
        <v>2117</v>
      </c>
      <c r="B62" s="29" t="str">
        <f t="shared" si="2"/>
        <v>GB</v>
      </c>
      <c r="C62" s="32">
        <v>1105</v>
      </c>
      <c r="D62" s="32">
        <v>56</v>
      </c>
      <c r="E62" s="32">
        <f t="shared" si="0"/>
        <v>1049</v>
      </c>
      <c r="F62" s="32">
        <v>581</v>
      </c>
      <c r="G62" s="32">
        <v>20</v>
      </c>
      <c r="H62" s="32">
        <f t="shared" si="1"/>
        <v>561</v>
      </c>
      <c r="I62" s="30">
        <f t="shared" si="3"/>
        <v>2.4384000000000001</v>
      </c>
      <c r="J62" s="8">
        <f t="shared" si="4"/>
        <v>230.06889763779526</v>
      </c>
      <c r="K62" s="8">
        <f t="shared" si="5"/>
        <v>2052.6263902559053</v>
      </c>
      <c r="L62" s="8" t="str">
        <f t="shared" si="6"/>
        <v/>
      </c>
      <c r="M62" s="32"/>
    </row>
    <row r="63" spans="1:13" ht="15" x14ac:dyDescent="0.35">
      <c r="A63" s="33" t="s">
        <v>2118</v>
      </c>
      <c r="B63" s="29" t="str">
        <f t="shared" si="2"/>
        <v>GB</v>
      </c>
      <c r="C63" s="34">
        <v>592</v>
      </c>
      <c r="D63" s="34">
        <v>56</v>
      </c>
      <c r="E63" s="34">
        <f t="shared" si="0"/>
        <v>536</v>
      </c>
      <c r="F63" s="34">
        <v>306</v>
      </c>
      <c r="G63" s="34">
        <v>20</v>
      </c>
      <c r="H63" s="34">
        <f t="shared" si="1"/>
        <v>286</v>
      </c>
      <c r="I63" s="30">
        <f t="shared" si="3"/>
        <v>2.4384000000000001</v>
      </c>
      <c r="J63" s="8">
        <f t="shared" si="4"/>
        <v>117.29002624671915</v>
      </c>
      <c r="K63" s="8">
        <f t="shared" si="5"/>
        <v>1046.4369832677164</v>
      </c>
      <c r="L63" s="8" t="str">
        <f t="shared" si="6"/>
        <v/>
      </c>
      <c r="M63" s="34"/>
    </row>
    <row r="64" spans="1:13" ht="15" x14ac:dyDescent="0.35">
      <c r="A64" s="31" t="s">
        <v>2119</v>
      </c>
      <c r="B64" s="29" t="str">
        <f t="shared" si="2"/>
        <v>GB</v>
      </c>
      <c r="C64" s="32">
        <v>672</v>
      </c>
      <c r="D64" s="32">
        <v>56</v>
      </c>
      <c r="E64" s="32">
        <f t="shared" si="0"/>
        <v>616</v>
      </c>
      <c r="F64" s="32">
        <v>302</v>
      </c>
      <c r="G64" s="32">
        <v>20</v>
      </c>
      <c r="H64" s="32">
        <f t="shared" si="1"/>
        <v>282</v>
      </c>
      <c r="I64" s="30">
        <f t="shared" si="3"/>
        <v>2.4384000000000001</v>
      </c>
      <c r="J64" s="8">
        <f t="shared" si="4"/>
        <v>115.64960629921259</v>
      </c>
      <c r="K64" s="8">
        <f t="shared" si="5"/>
        <v>1031.8015009842518</v>
      </c>
      <c r="L64" s="8" t="str">
        <f t="shared" si="6"/>
        <v/>
      </c>
      <c r="M64" s="32"/>
    </row>
    <row r="65" spans="1:13" ht="15" x14ac:dyDescent="0.35">
      <c r="A65" s="29" t="s">
        <v>2120</v>
      </c>
      <c r="B65" s="29" t="str">
        <f t="shared" si="2"/>
        <v>GB</v>
      </c>
      <c r="C65" s="30">
        <v>1425</v>
      </c>
      <c r="D65" s="30">
        <v>56</v>
      </c>
      <c r="E65" s="30">
        <f t="shared" si="0"/>
        <v>1369</v>
      </c>
      <c r="F65" s="30">
        <v>727</v>
      </c>
      <c r="G65" s="30">
        <v>20</v>
      </c>
      <c r="H65" s="30">
        <f t="shared" si="1"/>
        <v>707</v>
      </c>
      <c r="I65" s="30">
        <f t="shared" si="3"/>
        <v>2.4384000000000001</v>
      </c>
      <c r="J65" s="8">
        <f t="shared" si="4"/>
        <v>289.94422572178479</v>
      </c>
      <c r="K65" s="8">
        <f t="shared" si="5"/>
        <v>2586.8214936023624</v>
      </c>
      <c r="L65" s="8" t="str">
        <f t="shared" si="6"/>
        <v/>
      </c>
      <c r="M65" s="30"/>
    </row>
    <row r="66" spans="1:13" ht="15" x14ac:dyDescent="0.35">
      <c r="A66" s="31" t="s">
        <v>2121</v>
      </c>
      <c r="B66" s="29" t="str">
        <f t="shared" si="2"/>
        <v>GB</v>
      </c>
      <c r="C66" s="32">
        <v>579</v>
      </c>
      <c r="D66" s="32">
        <v>56</v>
      </c>
      <c r="E66" s="32">
        <f t="shared" si="0"/>
        <v>523</v>
      </c>
      <c r="F66" s="32">
        <v>281</v>
      </c>
      <c r="G66" s="32">
        <v>20</v>
      </c>
      <c r="H66" s="32">
        <f t="shared" si="1"/>
        <v>261</v>
      </c>
      <c r="I66" s="30">
        <f t="shared" si="3"/>
        <v>2.4384000000000001</v>
      </c>
      <c r="J66" s="8">
        <f t="shared" si="4"/>
        <v>107.03740157480314</v>
      </c>
      <c r="K66" s="8">
        <f t="shared" si="5"/>
        <v>954.96521899606284</v>
      </c>
      <c r="L66" s="8" t="str">
        <f t="shared" si="6"/>
        <v/>
      </c>
      <c r="M66" s="32"/>
    </row>
    <row r="67" spans="1:13" ht="15" x14ac:dyDescent="0.35">
      <c r="A67" s="33" t="s">
        <v>2122</v>
      </c>
      <c r="B67" s="29" t="str">
        <f t="shared" si="2"/>
        <v>GB</v>
      </c>
      <c r="C67" s="34">
        <v>966</v>
      </c>
      <c r="D67" s="34">
        <v>56</v>
      </c>
      <c r="E67" s="34">
        <f t="shared" si="0"/>
        <v>910</v>
      </c>
      <c r="F67" s="34">
        <v>533</v>
      </c>
      <c r="G67" s="34">
        <v>20</v>
      </c>
      <c r="H67" s="34">
        <f t="shared" si="1"/>
        <v>513</v>
      </c>
      <c r="I67" s="30">
        <f t="shared" si="3"/>
        <v>2.4384000000000001</v>
      </c>
      <c r="J67" s="8">
        <f t="shared" si="4"/>
        <v>210.38385826771653</v>
      </c>
      <c r="K67" s="8">
        <f t="shared" si="5"/>
        <v>1877.0006028543305</v>
      </c>
      <c r="L67" s="8" t="str">
        <f t="shared" si="6"/>
        <v/>
      </c>
      <c r="M67" s="34"/>
    </row>
    <row r="68" spans="1:13" ht="15" x14ac:dyDescent="0.35">
      <c r="A68" s="31" t="s">
        <v>2123</v>
      </c>
      <c r="B68" s="29" t="str">
        <f t="shared" si="2"/>
        <v>GB</v>
      </c>
      <c r="C68" s="32">
        <v>1042</v>
      </c>
      <c r="D68" s="32">
        <v>56</v>
      </c>
      <c r="E68" s="32">
        <f t="shared" si="0"/>
        <v>986</v>
      </c>
      <c r="F68" s="32">
        <v>557</v>
      </c>
      <c r="G68" s="32">
        <v>20</v>
      </c>
      <c r="H68" s="32">
        <f t="shared" si="1"/>
        <v>537</v>
      </c>
      <c r="I68" s="30">
        <f t="shared" si="3"/>
        <v>2.4384000000000001</v>
      </c>
      <c r="J68" s="8">
        <f t="shared" si="4"/>
        <v>220.22637795275588</v>
      </c>
      <c r="K68" s="8">
        <f t="shared" si="5"/>
        <v>1964.8134965551178</v>
      </c>
      <c r="L68" s="8" t="str">
        <f t="shared" si="6"/>
        <v/>
      </c>
      <c r="M68" s="32"/>
    </row>
    <row r="69" spans="1:13" ht="15" x14ac:dyDescent="0.35">
      <c r="A69" s="33" t="s">
        <v>2124</v>
      </c>
      <c r="B69" s="29" t="str">
        <f t="shared" si="2"/>
        <v>GB</v>
      </c>
      <c r="C69" s="34">
        <v>812</v>
      </c>
      <c r="D69" s="34">
        <v>56</v>
      </c>
      <c r="E69" s="34">
        <f t="shared" ref="E69:E104" si="7">(C69-D69)</f>
        <v>756</v>
      </c>
      <c r="F69" s="34">
        <v>441</v>
      </c>
      <c r="G69" s="34">
        <v>20</v>
      </c>
      <c r="H69" s="34">
        <f t="shared" ref="H69:H104" si="8">F69-G69</f>
        <v>421</v>
      </c>
      <c r="I69" s="30">
        <f t="shared" si="3"/>
        <v>2.4384000000000001</v>
      </c>
      <c r="J69" s="8">
        <f t="shared" si="4"/>
        <v>172.65419947506561</v>
      </c>
      <c r="K69" s="8">
        <f t="shared" si="5"/>
        <v>1540.3845103346455</v>
      </c>
      <c r="L69" s="8" t="str">
        <f t="shared" si="6"/>
        <v/>
      </c>
      <c r="M69" s="34"/>
    </row>
    <row r="70" spans="1:13" ht="15" x14ac:dyDescent="0.35">
      <c r="A70" s="31" t="s">
        <v>2125</v>
      </c>
      <c r="B70" s="29" t="str">
        <f t="shared" ref="B70:B104" si="9">RIGHT(LEFT(A70,9),2)</f>
        <v>GB</v>
      </c>
      <c r="C70" s="32">
        <v>978</v>
      </c>
      <c r="D70" s="32">
        <v>56</v>
      </c>
      <c r="E70" s="32">
        <f t="shared" si="7"/>
        <v>922</v>
      </c>
      <c r="F70" s="32">
        <v>519</v>
      </c>
      <c r="G70" s="32">
        <v>20</v>
      </c>
      <c r="H70" s="32">
        <f t="shared" si="8"/>
        <v>499</v>
      </c>
      <c r="I70" s="30">
        <f t="shared" ref="I70:I104" si="10">$I$3</f>
        <v>2.4384000000000001</v>
      </c>
      <c r="J70" s="8">
        <f t="shared" ref="J70:J104" si="11">IF(ISNUMBER(H70),IF(I70,H70/I70,""),"")</f>
        <v>204.64238845144357</v>
      </c>
      <c r="K70" s="8">
        <f t="shared" ref="K70:K104" si="12">IF(J70="","",J70*8.92179)</f>
        <v>1825.7764148622045</v>
      </c>
      <c r="L70" s="8" t="str">
        <f t="shared" ref="L70:L104" si="13">IF(K70="","",IF(B70="SW",K70/60,IF(B70="WW",K70/60,"")))</f>
        <v/>
      </c>
      <c r="M70" s="32"/>
    </row>
    <row r="71" spans="1:13" ht="15" x14ac:dyDescent="0.35">
      <c r="A71" s="29" t="s">
        <v>2126</v>
      </c>
      <c r="B71" s="29" t="str">
        <f t="shared" si="9"/>
        <v>GB</v>
      </c>
      <c r="C71" s="30">
        <v>903</v>
      </c>
      <c r="D71" s="30">
        <v>56</v>
      </c>
      <c r="E71" s="30">
        <f t="shared" si="7"/>
        <v>847</v>
      </c>
      <c r="F71" s="30">
        <v>499</v>
      </c>
      <c r="G71" s="30">
        <v>20</v>
      </c>
      <c r="H71" s="30">
        <f t="shared" si="8"/>
        <v>479</v>
      </c>
      <c r="I71" s="30">
        <f t="shared" si="10"/>
        <v>2.4384000000000001</v>
      </c>
      <c r="J71" s="8">
        <f t="shared" si="11"/>
        <v>196.44028871391075</v>
      </c>
      <c r="K71" s="8">
        <f t="shared" si="12"/>
        <v>1752.5990034448816</v>
      </c>
      <c r="L71" s="8" t="str">
        <f t="shared" si="13"/>
        <v/>
      </c>
      <c r="M71" s="30"/>
    </row>
    <row r="72" spans="1:13" ht="15" x14ac:dyDescent="0.35">
      <c r="A72" s="31" t="s">
        <v>2127</v>
      </c>
      <c r="B72" s="29" t="str">
        <f t="shared" si="9"/>
        <v>GB</v>
      </c>
      <c r="C72" s="32">
        <v>1222</v>
      </c>
      <c r="D72" s="32">
        <v>56</v>
      </c>
      <c r="E72" s="32">
        <f t="shared" si="7"/>
        <v>1166</v>
      </c>
      <c r="F72" s="32">
        <v>680</v>
      </c>
      <c r="G72" s="32">
        <v>20</v>
      </c>
      <c r="H72" s="32">
        <f t="shared" si="8"/>
        <v>660</v>
      </c>
      <c r="I72" s="30">
        <f t="shared" si="10"/>
        <v>2.4384000000000001</v>
      </c>
      <c r="J72" s="8">
        <f t="shared" si="11"/>
        <v>270.66929133858264</v>
      </c>
      <c r="K72" s="8">
        <f t="shared" si="12"/>
        <v>2414.8545767716532</v>
      </c>
      <c r="L72" s="8" t="str">
        <f t="shared" si="13"/>
        <v/>
      </c>
      <c r="M72" s="32"/>
    </row>
    <row r="73" spans="1:13" ht="15" x14ac:dyDescent="0.35">
      <c r="A73" s="33" t="s">
        <v>2128</v>
      </c>
      <c r="B73" s="29" t="str">
        <f t="shared" si="9"/>
        <v>GB</v>
      </c>
      <c r="C73" s="34">
        <v>876</v>
      </c>
      <c r="D73" s="34">
        <v>56</v>
      </c>
      <c r="E73" s="34">
        <f t="shared" si="7"/>
        <v>820</v>
      </c>
      <c r="F73" s="34">
        <v>477</v>
      </c>
      <c r="G73" s="34">
        <v>20</v>
      </c>
      <c r="H73" s="34">
        <f t="shared" si="8"/>
        <v>457</v>
      </c>
      <c r="I73" s="30">
        <f t="shared" si="10"/>
        <v>2.4384000000000001</v>
      </c>
      <c r="J73" s="8">
        <f t="shared" si="11"/>
        <v>187.41797900262466</v>
      </c>
      <c r="K73" s="8">
        <f t="shared" si="12"/>
        <v>1672.1038508858267</v>
      </c>
      <c r="L73" s="8" t="str">
        <f t="shared" si="13"/>
        <v/>
      </c>
      <c r="M73" s="34"/>
    </row>
    <row r="74" spans="1:13" ht="15" x14ac:dyDescent="0.35">
      <c r="A74" s="31" t="s">
        <v>2129</v>
      </c>
      <c r="B74" s="29" t="str">
        <f t="shared" si="9"/>
        <v>GB</v>
      </c>
      <c r="C74" s="32">
        <v>388</v>
      </c>
      <c r="D74" s="32">
        <v>56</v>
      </c>
      <c r="E74" s="32">
        <f t="shared" si="7"/>
        <v>332</v>
      </c>
      <c r="F74" s="32">
        <v>148</v>
      </c>
      <c r="G74" s="32">
        <v>20</v>
      </c>
      <c r="H74" s="32">
        <f t="shared" si="8"/>
        <v>128</v>
      </c>
      <c r="I74" s="30">
        <f t="shared" si="10"/>
        <v>2.4384000000000001</v>
      </c>
      <c r="J74" s="8">
        <f t="shared" si="11"/>
        <v>52.493438320209968</v>
      </c>
      <c r="K74" s="8">
        <f t="shared" si="12"/>
        <v>468.33543307086609</v>
      </c>
      <c r="L74" s="8" t="str">
        <f t="shared" si="13"/>
        <v/>
      </c>
      <c r="M74" s="32"/>
    </row>
    <row r="75" spans="1:13" ht="15" x14ac:dyDescent="0.35">
      <c r="A75" s="33" t="s">
        <v>2130</v>
      </c>
      <c r="B75" s="29" t="str">
        <f t="shared" si="9"/>
        <v>GB</v>
      </c>
      <c r="C75" s="34">
        <v>868</v>
      </c>
      <c r="D75" s="34">
        <v>56</v>
      </c>
      <c r="E75" s="34">
        <f t="shared" si="7"/>
        <v>812</v>
      </c>
      <c r="F75" s="34">
        <v>459</v>
      </c>
      <c r="G75" s="34">
        <v>20</v>
      </c>
      <c r="H75" s="34">
        <f t="shared" si="8"/>
        <v>439</v>
      </c>
      <c r="I75" s="30">
        <f t="shared" si="10"/>
        <v>2.4384000000000001</v>
      </c>
      <c r="J75" s="8">
        <f t="shared" si="11"/>
        <v>180.03608923884514</v>
      </c>
      <c r="K75" s="8">
        <f t="shared" si="12"/>
        <v>1606.2441806102361</v>
      </c>
      <c r="L75" s="8" t="str">
        <f t="shared" si="13"/>
        <v/>
      </c>
      <c r="M75" s="34"/>
    </row>
    <row r="76" spans="1:13" ht="15" x14ac:dyDescent="0.35">
      <c r="A76" s="31" t="s">
        <v>2131</v>
      </c>
      <c r="B76" s="29" t="str">
        <f t="shared" si="9"/>
        <v>GB</v>
      </c>
      <c r="C76" s="32">
        <v>878</v>
      </c>
      <c r="D76" s="32">
        <v>56</v>
      </c>
      <c r="E76" s="32">
        <f t="shared" si="7"/>
        <v>822</v>
      </c>
      <c r="F76" s="32">
        <v>444</v>
      </c>
      <c r="G76" s="32">
        <v>20</v>
      </c>
      <c r="H76" s="32">
        <f t="shared" si="8"/>
        <v>424</v>
      </c>
      <c r="I76" s="30">
        <f t="shared" si="10"/>
        <v>2.4384000000000001</v>
      </c>
      <c r="J76" s="8">
        <f t="shared" si="11"/>
        <v>173.88451443569554</v>
      </c>
      <c r="K76" s="8">
        <f t="shared" si="12"/>
        <v>1551.361122047244</v>
      </c>
      <c r="L76" s="8" t="str">
        <f t="shared" si="13"/>
        <v/>
      </c>
      <c r="M76" s="32"/>
    </row>
    <row r="77" spans="1:13" ht="15" x14ac:dyDescent="0.35">
      <c r="A77" s="29" t="s">
        <v>2132</v>
      </c>
      <c r="B77" s="29" t="str">
        <f t="shared" si="9"/>
        <v>GB</v>
      </c>
      <c r="C77" s="30">
        <v>803</v>
      </c>
      <c r="D77" s="30">
        <v>56</v>
      </c>
      <c r="E77" s="30">
        <f t="shared" si="7"/>
        <v>747</v>
      </c>
      <c r="F77" s="30">
        <v>374</v>
      </c>
      <c r="G77" s="30">
        <v>20</v>
      </c>
      <c r="H77" s="30">
        <f t="shared" si="8"/>
        <v>354</v>
      </c>
      <c r="I77" s="30">
        <f t="shared" si="10"/>
        <v>2.4384000000000001</v>
      </c>
      <c r="J77" s="8">
        <f t="shared" si="11"/>
        <v>145.1771653543307</v>
      </c>
      <c r="K77" s="8">
        <f t="shared" si="12"/>
        <v>1295.2401820866139</v>
      </c>
      <c r="L77" s="8" t="str">
        <f t="shared" si="13"/>
        <v/>
      </c>
      <c r="M77" s="30"/>
    </row>
    <row r="78" spans="1:13" ht="15" x14ac:dyDescent="0.35">
      <c r="A78" s="31" t="s">
        <v>2133</v>
      </c>
      <c r="B78" s="29" t="str">
        <f t="shared" si="9"/>
        <v>GB</v>
      </c>
      <c r="C78" s="32">
        <v>602</v>
      </c>
      <c r="D78" s="32">
        <v>56</v>
      </c>
      <c r="E78" s="32">
        <f t="shared" si="7"/>
        <v>546</v>
      </c>
      <c r="F78" s="32">
        <v>312</v>
      </c>
      <c r="G78" s="32">
        <v>20</v>
      </c>
      <c r="H78" s="32">
        <f t="shared" si="8"/>
        <v>292</v>
      </c>
      <c r="I78" s="30">
        <f t="shared" si="10"/>
        <v>2.4384000000000001</v>
      </c>
      <c r="J78" s="8">
        <f t="shared" si="11"/>
        <v>119.750656167979</v>
      </c>
      <c r="K78" s="8">
        <f t="shared" si="12"/>
        <v>1068.3902066929134</v>
      </c>
      <c r="L78" s="8" t="str">
        <f t="shared" si="13"/>
        <v/>
      </c>
      <c r="M78" s="32"/>
    </row>
    <row r="79" spans="1:13" ht="15" x14ac:dyDescent="0.35">
      <c r="A79" s="33" t="s">
        <v>2134</v>
      </c>
      <c r="B79" s="29" t="str">
        <f t="shared" si="9"/>
        <v>GB</v>
      </c>
      <c r="C79" s="34">
        <v>592</v>
      </c>
      <c r="D79" s="34">
        <v>56</v>
      </c>
      <c r="E79" s="34">
        <f t="shared" si="7"/>
        <v>536</v>
      </c>
      <c r="F79" s="34">
        <v>246</v>
      </c>
      <c r="G79" s="34">
        <v>20</v>
      </c>
      <c r="H79" s="34">
        <f t="shared" si="8"/>
        <v>226</v>
      </c>
      <c r="I79" s="30">
        <f t="shared" si="10"/>
        <v>2.4384000000000001</v>
      </c>
      <c r="J79" s="8">
        <f t="shared" si="11"/>
        <v>92.683727034120736</v>
      </c>
      <c r="K79" s="8">
        <f t="shared" si="12"/>
        <v>826.90474901574805</v>
      </c>
      <c r="L79" s="8" t="str">
        <f t="shared" si="13"/>
        <v/>
      </c>
      <c r="M79" s="34"/>
    </row>
    <row r="80" spans="1:13" ht="15" x14ac:dyDescent="0.35">
      <c r="A80" s="31" t="s">
        <v>2135</v>
      </c>
      <c r="B80" s="29" t="str">
        <f t="shared" si="9"/>
        <v>GB</v>
      </c>
      <c r="C80" s="32">
        <v>430</v>
      </c>
      <c r="D80" s="32">
        <v>56</v>
      </c>
      <c r="E80" s="32">
        <f t="shared" si="7"/>
        <v>374</v>
      </c>
      <c r="F80" s="32">
        <v>202</v>
      </c>
      <c r="G80" s="32">
        <v>20</v>
      </c>
      <c r="H80" s="32">
        <f t="shared" si="8"/>
        <v>182</v>
      </c>
      <c r="I80" s="30">
        <f t="shared" si="10"/>
        <v>2.4384000000000001</v>
      </c>
      <c r="J80" s="8">
        <f t="shared" si="11"/>
        <v>74.639107611548553</v>
      </c>
      <c r="K80" s="8">
        <f t="shared" si="12"/>
        <v>665.91444389763774</v>
      </c>
      <c r="L80" s="8" t="str">
        <f t="shared" si="13"/>
        <v/>
      </c>
      <c r="M80" s="32"/>
    </row>
    <row r="81" spans="1:13" ht="15" x14ac:dyDescent="0.35">
      <c r="A81" s="33" t="s">
        <v>2136</v>
      </c>
      <c r="B81" s="29" t="str">
        <f t="shared" si="9"/>
        <v>GB</v>
      </c>
      <c r="C81" s="34">
        <v>510</v>
      </c>
      <c r="D81" s="34">
        <v>56</v>
      </c>
      <c r="E81" s="34">
        <f t="shared" si="7"/>
        <v>454</v>
      </c>
      <c r="F81" s="34">
        <v>258</v>
      </c>
      <c r="G81" s="34">
        <v>20</v>
      </c>
      <c r="H81" s="34">
        <f t="shared" si="8"/>
        <v>238</v>
      </c>
      <c r="I81" s="30">
        <f t="shared" si="10"/>
        <v>2.4384000000000001</v>
      </c>
      <c r="J81" s="8">
        <f t="shared" si="11"/>
        <v>97.60498687664041</v>
      </c>
      <c r="K81" s="8">
        <f t="shared" si="12"/>
        <v>870.81119586614159</v>
      </c>
      <c r="L81" s="8" t="str">
        <f t="shared" si="13"/>
        <v/>
      </c>
      <c r="M81" s="34"/>
    </row>
    <row r="82" spans="1:13" ht="15" x14ac:dyDescent="0.35">
      <c r="A82" s="31" t="s">
        <v>2137</v>
      </c>
      <c r="B82" s="29" t="str">
        <f t="shared" si="9"/>
        <v>GB</v>
      </c>
      <c r="C82" s="32">
        <v>491</v>
      </c>
      <c r="D82" s="32">
        <v>56</v>
      </c>
      <c r="E82" s="32">
        <f t="shared" si="7"/>
        <v>435</v>
      </c>
      <c r="F82" s="32">
        <v>252</v>
      </c>
      <c r="G82" s="32">
        <v>20</v>
      </c>
      <c r="H82" s="32">
        <f t="shared" si="8"/>
        <v>232</v>
      </c>
      <c r="I82" s="30">
        <f t="shared" si="10"/>
        <v>2.4384000000000001</v>
      </c>
      <c r="J82" s="8">
        <f t="shared" si="11"/>
        <v>95.144356955380573</v>
      </c>
      <c r="K82" s="8">
        <f t="shared" si="12"/>
        <v>848.85797244094476</v>
      </c>
      <c r="L82" s="8" t="str">
        <f t="shared" si="13"/>
        <v/>
      </c>
      <c r="M82" s="32"/>
    </row>
    <row r="83" spans="1:13" ht="15" x14ac:dyDescent="0.35">
      <c r="A83" s="29" t="s">
        <v>2138</v>
      </c>
      <c r="B83" s="29" t="str">
        <f t="shared" si="9"/>
        <v>GB</v>
      </c>
      <c r="C83" s="30">
        <v>570</v>
      </c>
      <c r="D83" s="30">
        <v>56</v>
      </c>
      <c r="E83" s="30">
        <f t="shared" si="7"/>
        <v>514</v>
      </c>
      <c r="F83" s="30">
        <v>314</v>
      </c>
      <c r="G83" s="30">
        <v>20</v>
      </c>
      <c r="H83" s="30">
        <f t="shared" si="8"/>
        <v>294</v>
      </c>
      <c r="I83" s="30">
        <f t="shared" si="10"/>
        <v>2.4384000000000001</v>
      </c>
      <c r="J83" s="8">
        <f t="shared" si="11"/>
        <v>120.57086614173228</v>
      </c>
      <c r="K83" s="8">
        <f t="shared" si="12"/>
        <v>1075.7079478346457</v>
      </c>
      <c r="L83" s="8" t="str">
        <f t="shared" si="13"/>
        <v/>
      </c>
      <c r="M83" s="30"/>
    </row>
    <row r="84" spans="1:13" ht="15" x14ac:dyDescent="0.35">
      <c r="A84" s="31" t="s">
        <v>2139</v>
      </c>
      <c r="B84" s="29" t="str">
        <f t="shared" si="9"/>
        <v>GB</v>
      </c>
      <c r="C84" s="32">
        <v>587</v>
      </c>
      <c r="D84" s="32">
        <v>56</v>
      </c>
      <c r="E84" s="32">
        <f t="shared" si="7"/>
        <v>531</v>
      </c>
      <c r="F84" s="32">
        <v>279</v>
      </c>
      <c r="G84" s="32">
        <v>20</v>
      </c>
      <c r="H84" s="32">
        <f t="shared" si="8"/>
        <v>259</v>
      </c>
      <c r="I84" s="30">
        <f t="shared" si="10"/>
        <v>2.4384000000000001</v>
      </c>
      <c r="J84" s="8">
        <f t="shared" si="11"/>
        <v>106.21719160104986</v>
      </c>
      <c r="K84" s="8">
        <f t="shared" si="12"/>
        <v>947.64747785433065</v>
      </c>
      <c r="L84" s="8" t="str">
        <f t="shared" si="13"/>
        <v/>
      </c>
      <c r="M84" s="32"/>
    </row>
    <row r="85" spans="1:13" ht="15" x14ac:dyDescent="0.35">
      <c r="A85" s="33" t="s">
        <v>2140</v>
      </c>
      <c r="B85" s="29" t="str">
        <f t="shared" si="9"/>
        <v>GB</v>
      </c>
      <c r="C85" s="34">
        <v>1148</v>
      </c>
      <c r="D85" s="34">
        <v>56</v>
      </c>
      <c r="E85" s="34">
        <f t="shared" si="7"/>
        <v>1092</v>
      </c>
      <c r="F85" s="34">
        <v>615</v>
      </c>
      <c r="G85" s="34">
        <v>20</v>
      </c>
      <c r="H85" s="34">
        <f t="shared" si="8"/>
        <v>595</v>
      </c>
      <c r="I85" s="30">
        <f t="shared" si="10"/>
        <v>2.4384000000000001</v>
      </c>
      <c r="J85" s="8">
        <f t="shared" si="11"/>
        <v>244.01246719160105</v>
      </c>
      <c r="K85" s="8">
        <f t="shared" si="12"/>
        <v>2177.0279896653542</v>
      </c>
      <c r="L85" s="8" t="str">
        <f t="shared" si="13"/>
        <v/>
      </c>
      <c r="M85" s="34"/>
    </row>
    <row r="86" spans="1:13" ht="15" x14ac:dyDescent="0.35">
      <c r="A86" s="31" t="s">
        <v>2141</v>
      </c>
      <c r="B86" s="29" t="str">
        <f t="shared" si="9"/>
        <v>GB</v>
      </c>
      <c r="C86" s="32">
        <v>868</v>
      </c>
      <c r="D86" s="32">
        <v>56</v>
      </c>
      <c r="E86" s="32">
        <f t="shared" si="7"/>
        <v>812</v>
      </c>
      <c r="F86" s="32">
        <v>453</v>
      </c>
      <c r="G86" s="32">
        <v>20</v>
      </c>
      <c r="H86" s="32">
        <f t="shared" si="8"/>
        <v>433</v>
      </c>
      <c r="I86" s="30">
        <f t="shared" si="10"/>
        <v>2.4384000000000001</v>
      </c>
      <c r="J86" s="8">
        <f t="shared" si="11"/>
        <v>177.57545931758528</v>
      </c>
      <c r="K86" s="8">
        <f t="shared" si="12"/>
        <v>1584.2909571850391</v>
      </c>
      <c r="L86" s="8" t="str">
        <f t="shared" si="13"/>
        <v/>
      </c>
      <c r="M86" s="32"/>
    </row>
    <row r="87" spans="1:13" ht="15" x14ac:dyDescent="0.35">
      <c r="A87" s="33" t="s">
        <v>2142</v>
      </c>
      <c r="B87" s="29" t="str">
        <f t="shared" si="9"/>
        <v>GB</v>
      </c>
      <c r="C87" s="34">
        <v>819</v>
      </c>
      <c r="D87" s="34">
        <v>56</v>
      </c>
      <c r="E87" s="34">
        <f t="shared" si="7"/>
        <v>763</v>
      </c>
      <c r="F87" s="34">
        <v>396</v>
      </c>
      <c r="G87" s="34">
        <v>20</v>
      </c>
      <c r="H87" s="34">
        <f t="shared" si="8"/>
        <v>376</v>
      </c>
      <c r="I87" s="30">
        <f t="shared" si="10"/>
        <v>2.4384000000000001</v>
      </c>
      <c r="J87" s="8">
        <f t="shared" si="11"/>
        <v>154.19947506561678</v>
      </c>
      <c r="K87" s="8">
        <f t="shared" si="12"/>
        <v>1375.7353346456691</v>
      </c>
      <c r="L87" s="8" t="str">
        <f t="shared" si="13"/>
        <v/>
      </c>
      <c r="M87" s="34"/>
    </row>
    <row r="88" spans="1:13" ht="15" x14ac:dyDescent="0.35">
      <c r="A88" s="31" t="s">
        <v>2143</v>
      </c>
      <c r="B88" s="29" t="str">
        <f t="shared" si="9"/>
        <v>GB</v>
      </c>
      <c r="C88" s="32">
        <v>1087</v>
      </c>
      <c r="D88" s="32">
        <v>56</v>
      </c>
      <c r="E88" s="32">
        <f t="shared" si="7"/>
        <v>1031</v>
      </c>
      <c r="F88" s="32">
        <v>589</v>
      </c>
      <c r="G88" s="32">
        <v>20</v>
      </c>
      <c r="H88" s="32">
        <f t="shared" si="8"/>
        <v>569</v>
      </c>
      <c r="I88" s="30">
        <f t="shared" si="10"/>
        <v>2.4384000000000001</v>
      </c>
      <c r="J88" s="8">
        <f t="shared" si="11"/>
        <v>233.34973753280838</v>
      </c>
      <c r="K88" s="8">
        <f t="shared" si="12"/>
        <v>2081.8973548228346</v>
      </c>
      <c r="L88" s="8" t="str">
        <f t="shared" si="13"/>
        <v/>
      </c>
      <c r="M88" s="32"/>
    </row>
    <row r="89" spans="1:13" ht="15" x14ac:dyDescent="0.35">
      <c r="A89" s="29" t="s">
        <v>2144</v>
      </c>
      <c r="B89" s="29" t="str">
        <f t="shared" si="9"/>
        <v>GB</v>
      </c>
      <c r="C89" s="30">
        <v>934</v>
      </c>
      <c r="D89" s="30">
        <v>56</v>
      </c>
      <c r="E89" s="30">
        <f t="shared" si="7"/>
        <v>878</v>
      </c>
      <c r="F89" s="30">
        <v>473</v>
      </c>
      <c r="G89" s="30">
        <v>20</v>
      </c>
      <c r="H89" s="30">
        <f t="shared" si="8"/>
        <v>453</v>
      </c>
      <c r="I89" s="30">
        <f t="shared" si="10"/>
        <v>2.4384000000000001</v>
      </c>
      <c r="J89" s="8">
        <f t="shared" si="11"/>
        <v>185.7775590551181</v>
      </c>
      <c r="K89" s="8">
        <f t="shared" si="12"/>
        <v>1657.468368602362</v>
      </c>
      <c r="L89" s="8" t="str">
        <f t="shared" si="13"/>
        <v/>
      </c>
      <c r="M89" s="30"/>
    </row>
    <row r="90" spans="1:13" ht="15" x14ac:dyDescent="0.35">
      <c r="A90" s="31" t="s">
        <v>2145</v>
      </c>
      <c r="B90" s="29" t="str">
        <f t="shared" si="9"/>
        <v>GB</v>
      </c>
      <c r="C90" s="32">
        <v>825</v>
      </c>
      <c r="D90" s="32">
        <v>56</v>
      </c>
      <c r="E90" s="32">
        <f t="shared" si="7"/>
        <v>769</v>
      </c>
      <c r="F90" s="32">
        <v>411</v>
      </c>
      <c r="G90" s="32">
        <v>20</v>
      </c>
      <c r="H90" s="32">
        <f t="shared" si="8"/>
        <v>391</v>
      </c>
      <c r="I90" s="30">
        <f t="shared" si="10"/>
        <v>2.4384000000000001</v>
      </c>
      <c r="J90" s="8">
        <f t="shared" si="11"/>
        <v>160.35104986876641</v>
      </c>
      <c r="K90" s="8">
        <f t="shared" si="12"/>
        <v>1430.6183932086615</v>
      </c>
      <c r="L90" s="8" t="str">
        <f t="shared" si="13"/>
        <v/>
      </c>
      <c r="M90" s="32"/>
    </row>
    <row r="91" spans="1:13" ht="15" x14ac:dyDescent="0.35">
      <c r="A91" s="33" t="s">
        <v>2146</v>
      </c>
      <c r="B91" s="29" t="str">
        <f t="shared" si="9"/>
        <v>GB</v>
      </c>
      <c r="C91" s="34">
        <v>999</v>
      </c>
      <c r="D91" s="34">
        <v>56</v>
      </c>
      <c r="E91" s="34">
        <f t="shared" si="7"/>
        <v>943</v>
      </c>
      <c r="F91" s="34">
        <f>1000-476</f>
        <v>524</v>
      </c>
      <c r="G91" s="34">
        <v>20</v>
      </c>
      <c r="H91" s="34">
        <f t="shared" si="8"/>
        <v>504</v>
      </c>
      <c r="I91" s="30">
        <f t="shared" si="10"/>
        <v>2.4384000000000001</v>
      </c>
      <c r="J91" s="8">
        <f t="shared" si="11"/>
        <v>206.69291338582676</v>
      </c>
      <c r="K91" s="8">
        <f t="shared" si="12"/>
        <v>1844.0707677165353</v>
      </c>
      <c r="L91" s="8" t="str">
        <f t="shared" si="13"/>
        <v/>
      </c>
      <c r="M91" s="34"/>
    </row>
    <row r="92" spans="1:13" ht="15" x14ac:dyDescent="0.35">
      <c r="A92" s="31" t="s">
        <v>2147</v>
      </c>
      <c r="B92" s="29" t="str">
        <f t="shared" si="9"/>
        <v>GB</v>
      </c>
      <c r="C92" s="32">
        <v>774</v>
      </c>
      <c r="D92" s="32">
        <v>56</v>
      </c>
      <c r="E92" s="32">
        <f t="shared" si="7"/>
        <v>718</v>
      </c>
      <c r="F92" s="32">
        <v>381</v>
      </c>
      <c r="G92" s="32">
        <v>20</v>
      </c>
      <c r="H92" s="32">
        <f t="shared" si="8"/>
        <v>361</v>
      </c>
      <c r="I92" s="30">
        <f t="shared" si="10"/>
        <v>2.4384000000000001</v>
      </c>
      <c r="J92" s="8">
        <f t="shared" si="11"/>
        <v>148.04790026246718</v>
      </c>
      <c r="K92" s="8">
        <f t="shared" si="12"/>
        <v>1320.852276082677</v>
      </c>
      <c r="L92" s="8" t="str">
        <f t="shared" si="13"/>
        <v/>
      </c>
      <c r="M92" s="32"/>
    </row>
    <row r="93" spans="1:13" ht="15" x14ac:dyDescent="0.35">
      <c r="A93" s="33" t="s">
        <v>2148</v>
      </c>
      <c r="B93" s="29" t="str">
        <f t="shared" si="9"/>
        <v>GB</v>
      </c>
      <c r="C93" s="34">
        <v>587</v>
      </c>
      <c r="D93" s="34">
        <v>56</v>
      </c>
      <c r="E93" s="34">
        <f t="shared" si="7"/>
        <v>531</v>
      </c>
      <c r="F93" s="34">
        <v>284</v>
      </c>
      <c r="G93" s="34">
        <v>20</v>
      </c>
      <c r="H93" s="34">
        <f t="shared" si="8"/>
        <v>264</v>
      </c>
      <c r="I93" s="30">
        <f t="shared" si="10"/>
        <v>2.4384000000000001</v>
      </c>
      <c r="J93" s="8">
        <f t="shared" si="11"/>
        <v>108.26771653543307</v>
      </c>
      <c r="K93" s="8">
        <f t="shared" si="12"/>
        <v>965.94183070866131</v>
      </c>
      <c r="L93" s="8" t="str">
        <f t="shared" si="13"/>
        <v/>
      </c>
      <c r="M93" s="34"/>
    </row>
    <row r="94" spans="1:13" ht="15" x14ac:dyDescent="0.35">
      <c r="A94" s="31" t="s">
        <v>2149</v>
      </c>
      <c r="B94" s="29" t="str">
        <f t="shared" si="9"/>
        <v>GB</v>
      </c>
      <c r="C94" s="32">
        <v>480</v>
      </c>
      <c r="D94" s="32">
        <v>56</v>
      </c>
      <c r="E94" s="32">
        <f t="shared" si="7"/>
        <v>424</v>
      </c>
      <c r="F94" s="32">
        <v>217</v>
      </c>
      <c r="G94" s="32">
        <v>20</v>
      </c>
      <c r="H94" s="32">
        <f t="shared" si="8"/>
        <v>197</v>
      </c>
      <c r="I94" s="30">
        <f t="shared" si="10"/>
        <v>2.4384000000000001</v>
      </c>
      <c r="J94" s="8">
        <f t="shared" si="11"/>
        <v>80.790682414698153</v>
      </c>
      <c r="K94" s="8">
        <f t="shared" si="12"/>
        <v>720.79750246062986</v>
      </c>
      <c r="L94" s="8" t="str">
        <f t="shared" si="13"/>
        <v/>
      </c>
      <c r="M94" s="32"/>
    </row>
    <row r="95" spans="1:13" ht="15" x14ac:dyDescent="0.35">
      <c r="A95" s="29" t="s">
        <v>2150</v>
      </c>
      <c r="B95" s="29" t="str">
        <f t="shared" si="9"/>
        <v>GB</v>
      </c>
      <c r="C95" s="30">
        <v>489</v>
      </c>
      <c r="D95" s="30">
        <v>56</v>
      </c>
      <c r="E95" s="30">
        <f t="shared" si="7"/>
        <v>433</v>
      </c>
      <c r="F95" s="30">
        <v>229</v>
      </c>
      <c r="G95" s="30">
        <v>20</v>
      </c>
      <c r="H95" s="30">
        <f t="shared" si="8"/>
        <v>209</v>
      </c>
      <c r="I95" s="30">
        <f t="shared" si="10"/>
        <v>2.4384000000000001</v>
      </c>
      <c r="J95" s="8">
        <f t="shared" si="11"/>
        <v>85.711942257217842</v>
      </c>
      <c r="K95" s="8">
        <f t="shared" si="12"/>
        <v>764.70394931102351</v>
      </c>
      <c r="L95" s="8" t="str">
        <f t="shared" si="13"/>
        <v/>
      </c>
      <c r="M95" s="30"/>
    </row>
    <row r="96" spans="1:13" ht="15" x14ac:dyDescent="0.35">
      <c r="A96" s="31" t="s">
        <v>2151</v>
      </c>
      <c r="B96" s="29" t="str">
        <f t="shared" si="9"/>
        <v>GB</v>
      </c>
      <c r="C96" s="32">
        <v>1256</v>
      </c>
      <c r="D96" s="32">
        <v>56</v>
      </c>
      <c r="E96" s="32">
        <f t="shared" si="7"/>
        <v>1200</v>
      </c>
      <c r="F96" s="32">
        <v>685</v>
      </c>
      <c r="G96" s="32">
        <v>20</v>
      </c>
      <c r="H96" s="32">
        <f t="shared" si="8"/>
        <v>665</v>
      </c>
      <c r="I96" s="30">
        <f t="shared" si="10"/>
        <v>2.4384000000000001</v>
      </c>
      <c r="J96" s="8">
        <f t="shared" si="11"/>
        <v>272.71981627296589</v>
      </c>
      <c r="K96" s="8">
        <f t="shared" si="12"/>
        <v>2433.1489296259842</v>
      </c>
      <c r="L96" s="8" t="str">
        <f t="shared" si="13"/>
        <v/>
      </c>
      <c r="M96" s="32"/>
    </row>
    <row r="97" spans="1:13" ht="15" x14ac:dyDescent="0.35">
      <c r="A97" s="33" t="s">
        <v>2152</v>
      </c>
      <c r="B97" s="29" t="str">
        <f t="shared" si="9"/>
        <v>GB</v>
      </c>
      <c r="C97" s="34">
        <v>617</v>
      </c>
      <c r="D97" s="34">
        <v>56</v>
      </c>
      <c r="E97" s="34">
        <f t="shared" si="7"/>
        <v>561</v>
      </c>
      <c r="F97" s="34">
        <v>332</v>
      </c>
      <c r="G97" s="34">
        <v>20</v>
      </c>
      <c r="H97" s="34">
        <f t="shared" si="8"/>
        <v>312</v>
      </c>
      <c r="I97" s="30">
        <f t="shared" si="10"/>
        <v>2.4384000000000001</v>
      </c>
      <c r="J97" s="8">
        <f t="shared" si="11"/>
        <v>127.95275590551181</v>
      </c>
      <c r="K97" s="8">
        <f t="shared" si="12"/>
        <v>1141.5676181102363</v>
      </c>
      <c r="L97" s="8" t="str">
        <f t="shared" si="13"/>
        <v/>
      </c>
      <c r="M97" s="34"/>
    </row>
    <row r="98" spans="1:13" ht="15" x14ac:dyDescent="0.35">
      <c r="A98" s="31" t="s">
        <v>2153</v>
      </c>
      <c r="B98" s="29" t="str">
        <f t="shared" si="9"/>
        <v>GB</v>
      </c>
      <c r="C98" s="32">
        <v>658</v>
      </c>
      <c r="D98" s="32">
        <v>56</v>
      </c>
      <c r="E98" s="32">
        <f t="shared" si="7"/>
        <v>602</v>
      </c>
      <c r="F98" s="32">
        <v>335</v>
      </c>
      <c r="G98" s="32">
        <v>20</v>
      </c>
      <c r="H98" s="32">
        <f t="shared" si="8"/>
        <v>315</v>
      </c>
      <c r="I98" s="30">
        <f t="shared" si="10"/>
        <v>2.4384000000000001</v>
      </c>
      <c r="J98" s="8">
        <f t="shared" si="11"/>
        <v>129.18307086614172</v>
      </c>
      <c r="K98" s="8">
        <f t="shared" si="12"/>
        <v>1152.5442298228345</v>
      </c>
      <c r="L98" s="8" t="str">
        <f t="shared" si="13"/>
        <v/>
      </c>
      <c r="M98" s="32"/>
    </row>
    <row r="99" spans="1:13" ht="15" x14ac:dyDescent="0.35">
      <c r="A99" s="33" t="s">
        <v>2154</v>
      </c>
      <c r="B99" s="29" t="str">
        <f t="shared" si="9"/>
        <v>GB</v>
      </c>
      <c r="C99" s="34">
        <v>1237</v>
      </c>
      <c r="D99" s="34">
        <v>56</v>
      </c>
      <c r="E99" s="34">
        <f t="shared" si="7"/>
        <v>1181</v>
      </c>
      <c r="F99" s="34">
        <v>607</v>
      </c>
      <c r="G99" s="34">
        <v>20</v>
      </c>
      <c r="H99" s="34">
        <f t="shared" si="8"/>
        <v>587</v>
      </c>
      <c r="I99" s="30">
        <f t="shared" si="10"/>
        <v>2.4384000000000001</v>
      </c>
      <c r="J99" s="8">
        <f t="shared" si="11"/>
        <v>240.7316272965879</v>
      </c>
      <c r="K99" s="8">
        <f t="shared" si="12"/>
        <v>2147.7570250984249</v>
      </c>
      <c r="L99" s="8" t="str">
        <f t="shared" si="13"/>
        <v/>
      </c>
      <c r="M99" s="34"/>
    </row>
    <row r="100" spans="1:13" ht="15" x14ac:dyDescent="0.35">
      <c r="A100" s="31" t="s">
        <v>2155</v>
      </c>
      <c r="B100" s="29" t="str">
        <f t="shared" si="9"/>
        <v>GB</v>
      </c>
      <c r="C100" s="32">
        <v>393</v>
      </c>
      <c r="D100" s="32">
        <v>56</v>
      </c>
      <c r="E100" s="32">
        <f t="shared" si="7"/>
        <v>337</v>
      </c>
      <c r="F100" s="32">
        <v>171</v>
      </c>
      <c r="G100" s="32">
        <v>20</v>
      </c>
      <c r="H100" s="32">
        <f t="shared" si="8"/>
        <v>151</v>
      </c>
      <c r="I100" s="30">
        <f t="shared" si="10"/>
        <v>2.4384000000000001</v>
      </c>
      <c r="J100" s="8">
        <f t="shared" si="11"/>
        <v>61.925853018372699</v>
      </c>
      <c r="K100" s="8">
        <f t="shared" si="12"/>
        <v>552.48945620078734</v>
      </c>
      <c r="L100" s="8" t="str">
        <f t="shared" si="13"/>
        <v/>
      </c>
      <c r="M100" s="32"/>
    </row>
    <row r="101" spans="1:13" ht="15" x14ac:dyDescent="0.35">
      <c r="A101" s="29" t="s">
        <v>2156</v>
      </c>
      <c r="B101" s="29" t="str">
        <f t="shared" si="9"/>
        <v>GB</v>
      </c>
      <c r="C101" s="30">
        <v>1286</v>
      </c>
      <c r="D101" s="30">
        <v>56</v>
      </c>
      <c r="E101" s="30">
        <f t="shared" si="7"/>
        <v>1230</v>
      </c>
      <c r="F101" s="30">
        <v>710</v>
      </c>
      <c r="G101" s="30">
        <v>20</v>
      </c>
      <c r="H101" s="30">
        <f t="shared" si="8"/>
        <v>690</v>
      </c>
      <c r="I101" s="30">
        <f t="shared" si="10"/>
        <v>2.4384000000000001</v>
      </c>
      <c r="J101" s="8">
        <f t="shared" si="11"/>
        <v>282.9724409448819</v>
      </c>
      <c r="K101" s="8">
        <f t="shared" si="12"/>
        <v>2524.6206938976379</v>
      </c>
      <c r="L101" s="8" t="str">
        <f t="shared" si="13"/>
        <v/>
      </c>
      <c r="M101" s="30"/>
    </row>
    <row r="102" spans="1:13" ht="15" x14ac:dyDescent="0.35">
      <c r="A102" s="31" t="s">
        <v>2157</v>
      </c>
      <c r="B102" s="29" t="str">
        <f t="shared" si="9"/>
        <v>GB</v>
      </c>
      <c r="C102" s="32">
        <v>941</v>
      </c>
      <c r="D102" s="32">
        <v>56</v>
      </c>
      <c r="E102" s="32">
        <f t="shared" si="7"/>
        <v>885</v>
      </c>
      <c r="F102" s="32">
        <v>486</v>
      </c>
      <c r="G102" s="32">
        <v>20</v>
      </c>
      <c r="H102" s="32">
        <f t="shared" si="8"/>
        <v>466</v>
      </c>
      <c r="I102" s="30">
        <f t="shared" si="10"/>
        <v>2.4384000000000001</v>
      </c>
      <c r="J102" s="8">
        <f t="shared" si="11"/>
        <v>191.10892388451444</v>
      </c>
      <c r="K102" s="8">
        <f t="shared" si="12"/>
        <v>1705.0336860236221</v>
      </c>
      <c r="L102" s="8" t="str">
        <f t="shared" si="13"/>
        <v/>
      </c>
      <c r="M102" s="32"/>
    </row>
    <row r="103" spans="1:13" ht="15" x14ac:dyDescent="0.35">
      <c r="A103" s="33" t="s">
        <v>2158</v>
      </c>
      <c r="B103" s="29" t="str">
        <f t="shared" si="9"/>
        <v>GB</v>
      </c>
      <c r="C103" s="34">
        <v>627</v>
      </c>
      <c r="D103" s="34">
        <v>56</v>
      </c>
      <c r="E103" s="34">
        <f t="shared" si="7"/>
        <v>571</v>
      </c>
      <c r="F103" s="34">
        <v>333</v>
      </c>
      <c r="G103" s="34">
        <v>20</v>
      </c>
      <c r="H103" s="34">
        <f t="shared" si="8"/>
        <v>313</v>
      </c>
      <c r="I103" s="30">
        <f t="shared" si="10"/>
        <v>2.4384000000000001</v>
      </c>
      <c r="J103" s="8">
        <f t="shared" si="11"/>
        <v>128.36286089238845</v>
      </c>
      <c r="K103" s="8">
        <f t="shared" si="12"/>
        <v>1145.2264886811024</v>
      </c>
      <c r="L103" s="8" t="str">
        <f t="shared" si="13"/>
        <v/>
      </c>
      <c r="M103" s="34"/>
    </row>
    <row r="104" spans="1:13" ht="15" x14ac:dyDescent="0.35">
      <c r="A104" s="31" t="s">
        <v>2159</v>
      </c>
      <c r="B104" s="29" t="str">
        <f t="shared" si="9"/>
        <v>GB</v>
      </c>
      <c r="C104" s="32">
        <v>651</v>
      </c>
      <c r="D104" s="32">
        <v>56</v>
      </c>
      <c r="E104" s="32">
        <f t="shared" si="7"/>
        <v>595</v>
      </c>
      <c r="F104" s="32">
        <v>358</v>
      </c>
      <c r="G104" s="32">
        <v>20</v>
      </c>
      <c r="H104" s="32">
        <f t="shared" si="8"/>
        <v>338</v>
      </c>
      <c r="I104" s="30">
        <f t="shared" si="10"/>
        <v>2.4384000000000001</v>
      </c>
      <c r="J104" s="8">
        <f t="shared" si="11"/>
        <v>138.61548556430446</v>
      </c>
      <c r="K104" s="8">
        <f t="shared" si="12"/>
        <v>1236.6982529527559</v>
      </c>
      <c r="L104" s="8" t="str">
        <f t="shared" si="13"/>
        <v/>
      </c>
      <c r="M104" s="32"/>
    </row>
  </sheetData>
  <mergeCells count="1">
    <mergeCell ref="A2:M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04808-4A6D-415B-8067-FD40409D1667}">
          <x14:formula1>
            <xm:f>Master!$A$27:$A$30</xm:f>
          </x14:formula1>
          <xm:sqref>H3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Z274"/>
  <sheetViews>
    <sheetView topLeftCell="A115" zoomScale="75" zoomScaleNormal="75" workbookViewId="0">
      <selection activeCell="C164" sqref="C164"/>
    </sheetView>
  </sheetViews>
  <sheetFormatPr defaultColWidth="9.109375" defaultRowHeight="15" x14ac:dyDescent="0.35"/>
  <cols>
    <col min="1" max="1" width="31.44140625" style="34" bestFit="1" customWidth="1"/>
    <col min="2" max="2" width="31.44140625" style="34" customWidth="1"/>
    <col min="3" max="3" width="24" style="34" bestFit="1" customWidth="1"/>
    <col min="4" max="4" width="20.6640625" style="34" bestFit="1" customWidth="1"/>
    <col min="5" max="5" width="13.88671875" style="34" bestFit="1" customWidth="1"/>
    <col min="6" max="6" width="24.88671875" style="34" bestFit="1" customWidth="1"/>
    <col min="7" max="7" width="21.109375" style="34" bestFit="1" customWidth="1"/>
    <col min="8" max="8" width="20.88671875" style="34" bestFit="1" customWidth="1"/>
    <col min="9" max="12" width="20.88671875" style="34" customWidth="1"/>
    <col min="13" max="13" width="11.109375" style="34" bestFit="1" customWidth="1"/>
    <col min="14" max="14" width="10.88671875" style="34" bestFit="1" customWidth="1"/>
    <col min="15" max="15" width="14.44140625" style="34" bestFit="1" customWidth="1"/>
    <col min="16" max="16" width="33.109375" style="34" bestFit="1" customWidth="1"/>
    <col min="17" max="17" width="67.5546875" style="34" bestFit="1" customWidth="1"/>
    <col min="18" max="18" width="1" style="34" customWidth="1"/>
    <col min="19" max="16384" width="9.109375" style="34"/>
  </cols>
  <sheetData>
    <row r="1" spans="1:18" s="27" customFormat="1" x14ac:dyDescent="0.35">
      <c r="A1" s="26"/>
      <c r="B1" s="26"/>
      <c r="C1" s="26"/>
      <c r="D1" s="26"/>
      <c r="E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8" s="27" customFormat="1" ht="61.2" x14ac:dyDescent="1.05">
      <c r="A2" s="106" t="s">
        <v>2160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52"/>
    </row>
    <row r="3" spans="1:18" s="27" customFormat="1" ht="14.25" customHeight="1" x14ac:dyDescent="1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53"/>
      <c r="P3" s="26"/>
      <c r="Q3" s="26"/>
    </row>
    <row r="4" spans="1:18" s="27" customFormat="1" ht="15.75" customHeight="1" x14ac:dyDescent="0.35">
      <c r="A4" s="26"/>
      <c r="B4" s="26"/>
      <c r="C4" s="26"/>
      <c r="D4" s="26"/>
      <c r="E4" s="26"/>
      <c r="F4" s="26"/>
      <c r="G4" s="26"/>
      <c r="H4" s="78" t="s">
        <v>2558</v>
      </c>
      <c r="I4" s="79">
        <f>VLOOKUP(H4,Master!$A$27:$B$30,2,FALSE)</f>
        <v>2.032</v>
      </c>
      <c r="J4" s="26"/>
      <c r="K4" s="26"/>
      <c r="L4" s="26"/>
      <c r="M4" s="26"/>
      <c r="N4" s="26"/>
      <c r="O4" s="26"/>
      <c r="P4" s="26"/>
      <c r="Q4" s="26"/>
    </row>
    <row r="5" spans="1:18" s="55" customFormat="1" ht="17.25" customHeight="1" x14ac:dyDescent="0.35">
      <c r="A5" s="28" t="s">
        <v>1200</v>
      </c>
      <c r="B5" s="74" t="s">
        <v>812</v>
      </c>
      <c r="C5" s="28" t="s">
        <v>2161</v>
      </c>
      <c r="D5" s="28" t="s">
        <v>1202</v>
      </c>
      <c r="E5" s="28" t="s">
        <v>1203</v>
      </c>
      <c r="F5" s="28" t="s">
        <v>1204</v>
      </c>
      <c r="G5" s="28" t="s">
        <v>1205</v>
      </c>
      <c r="H5" s="28" t="s">
        <v>1206</v>
      </c>
      <c r="I5" s="74" t="s">
        <v>15</v>
      </c>
      <c r="J5" s="75" t="s">
        <v>2550</v>
      </c>
      <c r="K5" s="75" t="s">
        <v>2551</v>
      </c>
      <c r="L5" s="75" t="s">
        <v>2552</v>
      </c>
      <c r="M5" s="28" t="s">
        <v>1794</v>
      </c>
      <c r="N5" s="28" t="s">
        <v>820</v>
      </c>
      <c r="O5" s="28" t="s">
        <v>823</v>
      </c>
      <c r="P5" s="28" t="s">
        <v>1209</v>
      </c>
      <c r="Q5" s="28" t="s">
        <v>2162</v>
      </c>
      <c r="R5" s="54"/>
    </row>
    <row r="6" spans="1:18" x14ac:dyDescent="0.35">
      <c r="A6" s="31" t="s">
        <v>2163</v>
      </c>
      <c r="B6" s="29" t="str">
        <f>RIGHT(LEFT(A6,9),2)</f>
        <v>SC</v>
      </c>
      <c r="C6" s="32">
        <v>1206</v>
      </c>
      <c r="D6" s="32">
        <v>127</v>
      </c>
      <c r="E6" s="32">
        <f>C6-D6</f>
        <v>1079</v>
      </c>
      <c r="F6" s="32">
        <v>216</v>
      </c>
      <c r="G6" s="32">
        <v>11</v>
      </c>
      <c r="H6" s="32">
        <f>F6-G6</f>
        <v>205</v>
      </c>
      <c r="I6" s="30">
        <f>$I$4</f>
        <v>2.032</v>
      </c>
      <c r="J6" s="8">
        <f>IF(ISNUMBER(H6),IF(I6,H6/I6,""),"")</f>
        <v>100.88582677165354</v>
      </c>
      <c r="K6" s="8">
        <f>IF(J6="","",J6*8.92179)</f>
        <v>900.08216043307084</v>
      </c>
      <c r="L6" s="8" t="str">
        <f>IF(K6="","",IF(B6="SW",K6/60,IF(B6="WW",K6/60,"")))</f>
        <v/>
      </c>
      <c r="M6" s="32"/>
      <c r="N6" s="32"/>
      <c r="O6" s="32"/>
      <c r="P6" s="32"/>
      <c r="Q6" s="32"/>
      <c r="R6" s="56"/>
    </row>
    <row r="7" spans="1:18" x14ac:dyDescent="0.35">
      <c r="A7" s="33" t="s">
        <v>2164</v>
      </c>
      <c r="B7" s="29" t="str">
        <f t="shared" ref="B7:B70" si="0">RIGHT(LEFT(A7,9),2)</f>
        <v>SC</v>
      </c>
      <c r="C7" s="34">
        <v>1652</v>
      </c>
      <c r="D7" s="34">
        <v>127</v>
      </c>
      <c r="E7" s="34">
        <f t="shared" ref="E7:E70" si="1">C7-D7</f>
        <v>1525</v>
      </c>
      <c r="F7" s="34">
        <v>330</v>
      </c>
      <c r="G7" s="34">
        <v>11</v>
      </c>
      <c r="H7" s="34">
        <f t="shared" ref="H7:H70" si="2">F7-G7</f>
        <v>319</v>
      </c>
      <c r="I7" s="30">
        <f t="shared" ref="I7:I70" si="3">$I$4</f>
        <v>2.032</v>
      </c>
      <c r="J7" s="8">
        <f t="shared" ref="J7:J70" si="4">IF(ISNUMBER(H7),IF(I7,H7/I7,""),"")</f>
        <v>156.98818897637796</v>
      </c>
      <c r="K7" s="8">
        <f t="shared" ref="K7:K70" si="5">IF(J7="","",J7*8.92179)</f>
        <v>1400.6156545275589</v>
      </c>
      <c r="L7" s="8" t="str">
        <f t="shared" ref="L7:L70" si="6">IF(K7="","",IF(B7="SW",K7/60,IF(B7="WW",K7/60,"")))</f>
        <v/>
      </c>
      <c r="R7" s="56"/>
    </row>
    <row r="8" spans="1:18" x14ac:dyDescent="0.35">
      <c r="A8" s="31" t="s">
        <v>2165</v>
      </c>
      <c r="B8" s="29" t="str">
        <f t="shared" si="0"/>
        <v>SC</v>
      </c>
      <c r="C8" s="32">
        <v>1841</v>
      </c>
      <c r="D8" s="32">
        <v>127</v>
      </c>
      <c r="E8" s="32">
        <f t="shared" si="1"/>
        <v>1714</v>
      </c>
      <c r="F8" s="32">
        <v>335</v>
      </c>
      <c r="G8" s="32">
        <v>11</v>
      </c>
      <c r="H8" s="32">
        <f t="shared" si="2"/>
        <v>324</v>
      </c>
      <c r="I8" s="30">
        <f t="shared" si="3"/>
        <v>2.032</v>
      </c>
      <c r="J8" s="8">
        <f t="shared" si="4"/>
        <v>159.44881889763781</v>
      </c>
      <c r="K8" s="8">
        <f t="shared" si="5"/>
        <v>1422.5688779527559</v>
      </c>
      <c r="L8" s="8" t="str">
        <f t="shared" si="6"/>
        <v/>
      </c>
      <c r="M8" s="32"/>
      <c r="N8" s="32"/>
      <c r="O8" s="32"/>
      <c r="P8" s="32"/>
      <c r="Q8" s="32"/>
      <c r="R8" s="56"/>
    </row>
    <row r="9" spans="1:18" x14ac:dyDescent="0.35">
      <c r="A9" s="33" t="s">
        <v>2166</v>
      </c>
      <c r="B9" s="29" t="str">
        <f t="shared" si="0"/>
        <v>SC</v>
      </c>
      <c r="C9" s="34">
        <v>1801</v>
      </c>
      <c r="D9" s="34">
        <v>127</v>
      </c>
      <c r="E9" s="34">
        <f t="shared" si="1"/>
        <v>1674</v>
      </c>
      <c r="F9" s="34">
        <v>469</v>
      </c>
      <c r="G9" s="34">
        <v>11</v>
      </c>
      <c r="H9" s="34">
        <f t="shared" si="2"/>
        <v>458</v>
      </c>
      <c r="I9" s="30">
        <f t="shared" si="3"/>
        <v>2.032</v>
      </c>
      <c r="J9" s="8">
        <f t="shared" si="4"/>
        <v>225.39370078740157</v>
      </c>
      <c r="K9" s="8">
        <f t="shared" si="5"/>
        <v>2010.9152657480313</v>
      </c>
      <c r="L9" s="8" t="str">
        <f t="shared" si="6"/>
        <v/>
      </c>
      <c r="R9" s="56"/>
    </row>
    <row r="10" spans="1:18" x14ac:dyDescent="0.35">
      <c r="A10" s="31" t="s">
        <v>2167</v>
      </c>
      <c r="B10" s="29" t="str">
        <f t="shared" si="0"/>
        <v>SC</v>
      </c>
      <c r="C10" s="32">
        <v>1412</v>
      </c>
      <c r="D10" s="32">
        <v>127</v>
      </c>
      <c r="E10" s="32">
        <f t="shared" si="1"/>
        <v>1285</v>
      </c>
      <c r="F10" s="32">
        <v>277</v>
      </c>
      <c r="G10" s="32">
        <v>11</v>
      </c>
      <c r="H10" s="32">
        <f t="shared" si="2"/>
        <v>266</v>
      </c>
      <c r="I10" s="30">
        <f t="shared" si="3"/>
        <v>2.032</v>
      </c>
      <c r="J10" s="8">
        <f t="shared" si="4"/>
        <v>130.90551181102362</v>
      </c>
      <c r="K10" s="8">
        <f t="shared" si="5"/>
        <v>1167.9114862204724</v>
      </c>
      <c r="L10" s="8" t="str">
        <f t="shared" si="6"/>
        <v/>
      </c>
      <c r="M10" s="32"/>
      <c r="N10" s="32"/>
      <c r="O10" s="32"/>
      <c r="P10" s="32"/>
      <c r="Q10" s="32"/>
      <c r="R10" s="56"/>
    </row>
    <row r="11" spans="1:18" x14ac:dyDescent="0.35">
      <c r="A11" s="33" t="s">
        <v>2168</v>
      </c>
      <c r="B11" s="29" t="str">
        <f t="shared" si="0"/>
        <v>SC</v>
      </c>
      <c r="C11" s="34">
        <v>1010</v>
      </c>
      <c r="D11" s="34">
        <v>127</v>
      </c>
      <c r="E11" s="34">
        <f t="shared" si="1"/>
        <v>883</v>
      </c>
      <c r="F11" s="34">
        <v>225</v>
      </c>
      <c r="G11" s="34">
        <v>11</v>
      </c>
      <c r="H11" s="34">
        <f t="shared" si="2"/>
        <v>214</v>
      </c>
      <c r="I11" s="30">
        <f t="shared" si="3"/>
        <v>2.032</v>
      </c>
      <c r="J11" s="8">
        <f t="shared" si="4"/>
        <v>105.31496062992126</v>
      </c>
      <c r="K11" s="8">
        <f t="shared" si="5"/>
        <v>939.59796259842517</v>
      </c>
      <c r="L11" s="8" t="str">
        <f t="shared" si="6"/>
        <v/>
      </c>
      <c r="R11" s="56"/>
    </row>
    <row r="12" spans="1:18" x14ac:dyDescent="0.35">
      <c r="A12" s="31" t="s">
        <v>2169</v>
      </c>
      <c r="B12" s="29" t="str">
        <f t="shared" si="0"/>
        <v>SC</v>
      </c>
      <c r="C12" s="32">
        <v>1900</v>
      </c>
      <c r="D12" s="32">
        <v>127</v>
      </c>
      <c r="E12" s="32">
        <f t="shared" si="1"/>
        <v>1773</v>
      </c>
      <c r="F12" s="32">
        <v>473</v>
      </c>
      <c r="G12" s="32">
        <v>11</v>
      </c>
      <c r="H12" s="32">
        <f t="shared" si="2"/>
        <v>462</v>
      </c>
      <c r="I12" s="30">
        <f t="shared" si="3"/>
        <v>2.032</v>
      </c>
      <c r="J12" s="8">
        <f t="shared" si="4"/>
        <v>227.36220472440945</v>
      </c>
      <c r="K12" s="8">
        <f t="shared" si="5"/>
        <v>2028.477844488189</v>
      </c>
      <c r="L12" s="8" t="str">
        <f t="shared" si="6"/>
        <v/>
      </c>
      <c r="M12" s="32"/>
      <c r="N12" s="32"/>
      <c r="O12" s="32"/>
      <c r="P12" s="32"/>
      <c r="Q12" s="32"/>
      <c r="R12" s="56"/>
    </row>
    <row r="13" spans="1:18" x14ac:dyDescent="0.35">
      <c r="A13" s="33" t="s">
        <v>2170</v>
      </c>
      <c r="B13" s="29" t="str">
        <f t="shared" si="0"/>
        <v>SC</v>
      </c>
      <c r="C13" s="34">
        <v>2056</v>
      </c>
      <c r="D13" s="34">
        <v>127</v>
      </c>
      <c r="E13" s="34">
        <f t="shared" si="1"/>
        <v>1929</v>
      </c>
      <c r="F13" s="34">
        <v>309</v>
      </c>
      <c r="G13" s="34">
        <v>11</v>
      </c>
      <c r="H13" s="34">
        <f t="shared" si="2"/>
        <v>298</v>
      </c>
      <c r="I13" s="30">
        <f t="shared" si="3"/>
        <v>2.032</v>
      </c>
      <c r="J13" s="8">
        <f t="shared" si="4"/>
        <v>146.65354330708661</v>
      </c>
      <c r="K13" s="8">
        <f t="shared" si="5"/>
        <v>1308.4121161417322</v>
      </c>
      <c r="L13" s="8" t="str">
        <f t="shared" si="6"/>
        <v/>
      </c>
      <c r="R13" s="56"/>
    </row>
    <row r="14" spans="1:18" x14ac:dyDescent="0.35">
      <c r="A14" s="31" t="s">
        <v>2171</v>
      </c>
      <c r="B14" s="29" t="str">
        <f t="shared" si="0"/>
        <v>SC</v>
      </c>
      <c r="C14" s="32">
        <v>2121</v>
      </c>
      <c r="D14" s="32">
        <v>127</v>
      </c>
      <c r="E14" s="32">
        <f t="shared" si="1"/>
        <v>1994</v>
      </c>
      <c r="F14" s="32">
        <v>516</v>
      </c>
      <c r="G14" s="32">
        <v>11</v>
      </c>
      <c r="H14" s="32">
        <f t="shared" si="2"/>
        <v>505</v>
      </c>
      <c r="I14" s="30">
        <f t="shared" si="3"/>
        <v>2.032</v>
      </c>
      <c r="J14" s="8">
        <f t="shared" si="4"/>
        <v>248.52362204724409</v>
      </c>
      <c r="K14" s="8">
        <f t="shared" si="5"/>
        <v>2217.2755659448817</v>
      </c>
      <c r="L14" s="8" t="str">
        <f t="shared" si="6"/>
        <v/>
      </c>
      <c r="M14" s="32"/>
      <c r="N14" s="32"/>
      <c r="O14" s="32"/>
      <c r="P14" s="32"/>
      <c r="Q14" s="32"/>
      <c r="R14" s="56">
        <v>0</v>
      </c>
    </row>
    <row r="15" spans="1:18" x14ac:dyDescent="0.35">
      <c r="A15" s="33" t="s">
        <v>2172</v>
      </c>
      <c r="B15" s="29" t="str">
        <f t="shared" si="0"/>
        <v>SC</v>
      </c>
      <c r="C15" s="34">
        <v>1737</v>
      </c>
      <c r="D15" s="34">
        <v>127</v>
      </c>
      <c r="E15" s="34">
        <f t="shared" si="1"/>
        <v>1610</v>
      </c>
      <c r="F15" s="34">
        <v>459</v>
      </c>
      <c r="G15" s="34">
        <v>11</v>
      </c>
      <c r="H15" s="34">
        <f t="shared" si="2"/>
        <v>448</v>
      </c>
      <c r="I15" s="30">
        <f t="shared" si="3"/>
        <v>2.032</v>
      </c>
      <c r="J15" s="8">
        <f t="shared" si="4"/>
        <v>220.4724409448819</v>
      </c>
      <c r="K15" s="8">
        <f t="shared" si="5"/>
        <v>1967.0088188976379</v>
      </c>
      <c r="L15" s="8" t="str">
        <f t="shared" si="6"/>
        <v/>
      </c>
      <c r="R15" s="56"/>
    </row>
    <row r="16" spans="1:18" x14ac:dyDescent="0.35">
      <c r="A16" s="31" t="s">
        <v>2173</v>
      </c>
      <c r="B16" s="29" t="str">
        <f t="shared" si="0"/>
        <v>SC</v>
      </c>
      <c r="C16" s="32">
        <v>2237</v>
      </c>
      <c r="D16" s="32">
        <v>127</v>
      </c>
      <c r="E16" s="32">
        <f t="shared" si="1"/>
        <v>2110</v>
      </c>
      <c r="F16" s="32">
        <v>540</v>
      </c>
      <c r="G16" s="32">
        <v>11</v>
      </c>
      <c r="H16" s="32">
        <f t="shared" si="2"/>
        <v>529</v>
      </c>
      <c r="I16" s="30">
        <f t="shared" si="3"/>
        <v>2.032</v>
      </c>
      <c r="J16" s="8">
        <f t="shared" si="4"/>
        <v>260.33464566929132</v>
      </c>
      <c r="K16" s="8">
        <f t="shared" si="5"/>
        <v>2322.6510383858267</v>
      </c>
      <c r="L16" s="8" t="str">
        <f t="shared" si="6"/>
        <v/>
      </c>
      <c r="M16" s="32"/>
      <c r="N16" s="32"/>
      <c r="O16" s="32"/>
      <c r="P16" s="32"/>
      <c r="Q16" s="32"/>
      <c r="R16" s="56"/>
    </row>
    <row r="17" spans="1:18" x14ac:dyDescent="0.35">
      <c r="A17" s="33" t="s">
        <v>2174</v>
      </c>
      <c r="B17" s="29" t="str">
        <f t="shared" si="0"/>
        <v>SC</v>
      </c>
      <c r="C17" s="34">
        <v>1519</v>
      </c>
      <c r="D17" s="34">
        <v>127</v>
      </c>
      <c r="E17" s="34">
        <f t="shared" si="1"/>
        <v>1392</v>
      </c>
      <c r="F17" s="34">
        <v>278</v>
      </c>
      <c r="G17" s="34">
        <v>11</v>
      </c>
      <c r="H17" s="34">
        <f t="shared" si="2"/>
        <v>267</v>
      </c>
      <c r="I17" s="30">
        <f t="shared" si="3"/>
        <v>2.032</v>
      </c>
      <c r="J17" s="8">
        <f t="shared" si="4"/>
        <v>131.39763779527559</v>
      </c>
      <c r="K17" s="8">
        <f t="shared" si="5"/>
        <v>1172.3021309055118</v>
      </c>
      <c r="L17" s="8" t="str">
        <f t="shared" si="6"/>
        <v/>
      </c>
      <c r="R17" s="56"/>
    </row>
    <row r="18" spans="1:18" x14ac:dyDescent="0.35">
      <c r="A18" s="31" t="s">
        <v>2175</v>
      </c>
      <c r="B18" s="29" t="str">
        <f t="shared" si="0"/>
        <v>SC</v>
      </c>
      <c r="C18" s="32">
        <v>1553</v>
      </c>
      <c r="D18" s="32">
        <v>127</v>
      </c>
      <c r="E18" s="32">
        <f t="shared" si="1"/>
        <v>1426</v>
      </c>
      <c r="F18" s="32">
        <v>157</v>
      </c>
      <c r="G18" s="32">
        <v>11</v>
      </c>
      <c r="H18" s="32">
        <f t="shared" si="2"/>
        <v>146</v>
      </c>
      <c r="I18" s="30">
        <f t="shared" si="3"/>
        <v>2.032</v>
      </c>
      <c r="J18" s="8">
        <f t="shared" si="4"/>
        <v>71.850393700787407</v>
      </c>
      <c r="K18" s="8">
        <f t="shared" si="5"/>
        <v>641.03412401574803</v>
      </c>
      <c r="L18" s="8" t="str">
        <f t="shared" si="6"/>
        <v/>
      </c>
      <c r="M18" s="32"/>
      <c r="N18" s="32"/>
      <c r="O18" s="32"/>
      <c r="P18" s="32"/>
      <c r="Q18" s="32" t="s">
        <v>2176</v>
      </c>
      <c r="R18" s="56"/>
    </row>
    <row r="19" spans="1:18" x14ac:dyDescent="0.35">
      <c r="A19" s="33" t="s">
        <v>2177</v>
      </c>
      <c r="B19" s="29" t="str">
        <f t="shared" si="0"/>
        <v>SC</v>
      </c>
      <c r="C19" s="34">
        <v>2124</v>
      </c>
      <c r="D19" s="34">
        <v>127</v>
      </c>
      <c r="E19" s="34">
        <f t="shared" si="1"/>
        <v>1997</v>
      </c>
      <c r="F19" s="34">
        <v>531</v>
      </c>
      <c r="G19" s="34">
        <v>11</v>
      </c>
      <c r="H19" s="34">
        <f t="shared" si="2"/>
        <v>520</v>
      </c>
      <c r="I19" s="30">
        <f t="shared" si="3"/>
        <v>2.032</v>
      </c>
      <c r="J19" s="8">
        <f t="shared" si="4"/>
        <v>255.90551181102362</v>
      </c>
      <c r="K19" s="8">
        <f t="shared" si="5"/>
        <v>2283.1352362204725</v>
      </c>
      <c r="L19" s="8" t="str">
        <f t="shared" si="6"/>
        <v/>
      </c>
      <c r="R19" s="56"/>
    </row>
    <row r="20" spans="1:18" x14ac:dyDescent="0.35">
      <c r="A20" s="31" t="s">
        <v>2178</v>
      </c>
      <c r="B20" s="29" t="str">
        <f t="shared" si="0"/>
        <v>SC</v>
      </c>
      <c r="C20" s="32">
        <v>1948</v>
      </c>
      <c r="D20" s="32">
        <v>127</v>
      </c>
      <c r="E20" s="32">
        <f t="shared" si="1"/>
        <v>1821</v>
      </c>
      <c r="F20" s="32"/>
      <c r="G20" s="32">
        <v>11</v>
      </c>
      <c r="H20" s="32">
        <f t="shared" si="2"/>
        <v>-11</v>
      </c>
      <c r="I20" s="30">
        <f t="shared" si="3"/>
        <v>2.032</v>
      </c>
      <c r="J20" s="8">
        <f t="shared" si="4"/>
        <v>-5.4133858267716537</v>
      </c>
      <c r="K20" s="8">
        <f t="shared" si="5"/>
        <v>-48.297091535433069</v>
      </c>
      <c r="L20" s="8" t="str">
        <f t="shared" si="6"/>
        <v/>
      </c>
      <c r="M20" s="32"/>
      <c r="N20" s="32"/>
      <c r="O20" s="32"/>
      <c r="P20" s="32"/>
      <c r="Q20" s="32" t="s">
        <v>2179</v>
      </c>
      <c r="R20" s="56"/>
    </row>
    <row r="21" spans="1:18" x14ac:dyDescent="0.35">
      <c r="A21" s="33" t="s">
        <v>2180</v>
      </c>
      <c r="B21" s="29" t="str">
        <f t="shared" si="0"/>
        <v>SC</v>
      </c>
      <c r="C21" s="34">
        <v>1515</v>
      </c>
      <c r="D21" s="34">
        <v>127</v>
      </c>
      <c r="E21" s="34">
        <f t="shared" si="1"/>
        <v>1388</v>
      </c>
      <c r="F21" s="34">
        <v>222</v>
      </c>
      <c r="G21" s="34">
        <v>11</v>
      </c>
      <c r="H21" s="34">
        <f t="shared" si="2"/>
        <v>211</v>
      </c>
      <c r="I21" s="30">
        <f t="shared" si="3"/>
        <v>2.032</v>
      </c>
      <c r="J21" s="8">
        <f t="shared" si="4"/>
        <v>103.83858267716535</v>
      </c>
      <c r="K21" s="8">
        <f t="shared" si="5"/>
        <v>926.42602854330698</v>
      </c>
      <c r="L21" s="8" t="str">
        <f t="shared" si="6"/>
        <v/>
      </c>
      <c r="R21" s="56"/>
    </row>
    <row r="22" spans="1:18" x14ac:dyDescent="0.35">
      <c r="A22" s="31" t="s">
        <v>2181</v>
      </c>
      <c r="B22" s="29" t="str">
        <f t="shared" si="0"/>
        <v>SC</v>
      </c>
      <c r="C22" s="32">
        <v>1810</v>
      </c>
      <c r="D22" s="32">
        <v>127</v>
      </c>
      <c r="E22" s="32">
        <f t="shared" si="1"/>
        <v>1683</v>
      </c>
      <c r="F22" s="32">
        <v>456</v>
      </c>
      <c r="G22" s="32">
        <v>11</v>
      </c>
      <c r="H22" s="32">
        <f t="shared" si="2"/>
        <v>445</v>
      </c>
      <c r="I22" s="30">
        <f t="shared" si="3"/>
        <v>2.032</v>
      </c>
      <c r="J22" s="8">
        <f t="shared" si="4"/>
        <v>218.99606299212599</v>
      </c>
      <c r="K22" s="8">
        <f t="shared" si="5"/>
        <v>1953.8368848425196</v>
      </c>
      <c r="L22" s="8" t="str">
        <f t="shared" si="6"/>
        <v/>
      </c>
      <c r="M22" s="32"/>
      <c r="N22" s="32"/>
      <c r="O22" s="32"/>
      <c r="P22" s="32"/>
      <c r="Q22" s="32"/>
      <c r="R22" s="56"/>
    </row>
    <row r="23" spans="1:18" x14ac:dyDescent="0.35">
      <c r="A23" s="33" t="s">
        <v>2182</v>
      </c>
      <c r="B23" s="29" t="str">
        <f t="shared" si="0"/>
        <v>SC</v>
      </c>
      <c r="C23" s="34">
        <v>1866</v>
      </c>
      <c r="D23" s="34">
        <v>127</v>
      </c>
      <c r="E23" s="34">
        <f t="shared" si="1"/>
        <v>1739</v>
      </c>
      <c r="F23" s="34">
        <v>452</v>
      </c>
      <c r="G23" s="34">
        <v>11</v>
      </c>
      <c r="H23" s="34">
        <f t="shared" si="2"/>
        <v>441</v>
      </c>
      <c r="I23" s="30">
        <f t="shared" si="3"/>
        <v>2.032</v>
      </c>
      <c r="J23" s="8">
        <f t="shared" si="4"/>
        <v>217.0275590551181</v>
      </c>
      <c r="K23" s="8">
        <f t="shared" si="5"/>
        <v>1936.2743061023621</v>
      </c>
      <c r="L23" s="8" t="str">
        <f t="shared" si="6"/>
        <v/>
      </c>
      <c r="R23" s="56"/>
    </row>
    <row r="24" spans="1:18" x14ac:dyDescent="0.35">
      <c r="A24" s="31" t="s">
        <v>2183</v>
      </c>
      <c r="B24" s="29" t="str">
        <f t="shared" si="0"/>
        <v>SC</v>
      </c>
      <c r="C24" s="32">
        <v>1801</v>
      </c>
      <c r="D24" s="32">
        <v>127</v>
      </c>
      <c r="E24" s="32">
        <f t="shared" si="1"/>
        <v>1674</v>
      </c>
      <c r="F24" s="32">
        <v>337</v>
      </c>
      <c r="G24" s="32">
        <v>11</v>
      </c>
      <c r="H24" s="32">
        <f t="shared" si="2"/>
        <v>326</v>
      </c>
      <c r="I24" s="30">
        <f t="shared" si="3"/>
        <v>2.032</v>
      </c>
      <c r="J24" s="8">
        <f t="shared" si="4"/>
        <v>160.43307086614172</v>
      </c>
      <c r="K24" s="8">
        <f t="shared" si="5"/>
        <v>1431.3501673228345</v>
      </c>
      <c r="L24" s="8" t="str">
        <f t="shared" si="6"/>
        <v/>
      </c>
      <c r="M24" s="32"/>
      <c r="N24" s="32"/>
      <c r="O24" s="32"/>
      <c r="P24" s="32"/>
      <c r="Q24" s="32"/>
      <c r="R24" s="56"/>
    </row>
    <row r="25" spans="1:18" x14ac:dyDescent="0.35">
      <c r="A25" s="33" t="s">
        <v>2184</v>
      </c>
      <c r="B25" s="29" t="str">
        <f t="shared" si="0"/>
        <v>SC</v>
      </c>
      <c r="C25" s="34">
        <v>2797</v>
      </c>
      <c r="D25" s="34">
        <v>127</v>
      </c>
      <c r="E25" s="34">
        <f t="shared" si="1"/>
        <v>2670</v>
      </c>
      <c r="F25" s="34">
        <v>726</v>
      </c>
      <c r="G25" s="34">
        <v>11</v>
      </c>
      <c r="H25" s="34">
        <f t="shared" si="2"/>
        <v>715</v>
      </c>
      <c r="I25" s="30">
        <f t="shared" si="3"/>
        <v>2.032</v>
      </c>
      <c r="J25" s="8">
        <f t="shared" si="4"/>
        <v>351.87007874015745</v>
      </c>
      <c r="K25" s="8">
        <f t="shared" si="5"/>
        <v>3139.3109498031495</v>
      </c>
      <c r="L25" s="8" t="str">
        <f t="shared" si="6"/>
        <v/>
      </c>
      <c r="R25" s="56"/>
    </row>
    <row r="26" spans="1:18" x14ac:dyDescent="0.35">
      <c r="A26" s="31" t="s">
        <v>2185</v>
      </c>
      <c r="B26" s="29" t="str">
        <f t="shared" si="0"/>
        <v>SC</v>
      </c>
      <c r="C26" s="32">
        <v>1979</v>
      </c>
      <c r="D26" s="32">
        <v>127</v>
      </c>
      <c r="E26" s="32">
        <f t="shared" si="1"/>
        <v>1852</v>
      </c>
      <c r="F26" s="32">
        <v>401</v>
      </c>
      <c r="G26" s="32">
        <v>11</v>
      </c>
      <c r="H26" s="32">
        <f t="shared" si="2"/>
        <v>390</v>
      </c>
      <c r="I26" s="30">
        <f t="shared" si="3"/>
        <v>2.032</v>
      </c>
      <c r="J26" s="8">
        <f t="shared" si="4"/>
        <v>191.9291338582677</v>
      </c>
      <c r="K26" s="8">
        <f t="shared" si="5"/>
        <v>1712.3514271653542</v>
      </c>
      <c r="L26" s="8" t="str">
        <f t="shared" si="6"/>
        <v/>
      </c>
      <c r="M26" s="32"/>
      <c r="N26" s="32"/>
      <c r="O26" s="32"/>
      <c r="P26" s="32"/>
      <c r="Q26" s="32"/>
      <c r="R26" s="56"/>
    </row>
    <row r="27" spans="1:18" x14ac:dyDescent="0.35">
      <c r="A27" s="33" t="s">
        <v>2186</v>
      </c>
      <c r="B27" s="29" t="str">
        <f t="shared" si="0"/>
        <v>SC</v>
      </c>
      <c r="C27" s="34">
        <v>1916</v>
      </c>
      <c r="D27" s="34">
        <v>127</v>
      </c>
      <c r="E27" s="34">
        <f t="shared" si="1"/>
        <v>1789</v>
      </c>
      <c r="F27" s="34">
        <v>446</v>
      </c>
      <c r="G27" s="34">
        <v>11</v>
      </c>
      <c r="H27" s="34">
        <f t="shared" si="2"/>
        <v>435</v>
      </c>
      <c r="I27" s="30">
        <f t="shared" si="3"/>
        <v>2.032</v>
      </c>
      <c r="J27" s="8">
        <f t="shared" si="4"/>
        <v>214.07480314960628</v>
      </c>
      <c r="K27" s="8">
        <f t="shared" si="5"/>
        <v>1909.9304379921257</v>
      </c>
      <c r="L27" s="8" t="str">
        <f t="shared" si="6"/>
        <v/>
      </c>
      <c r="R27" s="56"/>
    </row>
    <row r="28" spans="1:18" x14ac:dyDescent="0.35">
      <c r="A28" s="31" t="s">
        <v>2187</v>
      </c>
      <c r="B28" s="29" t="str">
        <f t="shared" si="0"/>
        <v>SC</v>
      </c>
      <c r="C28" s="32">
        <v>982</v>
      </c>
      <c r="D28" s="32">
        <v>127</v>
      </c>
      <c r="E28" s="32">
        <f t="shared" si="1"/>
        <v>855</v>
      </c>
      <c r="F28" s="32">
        <v>234</v>
      </c>
      <c r="G28" s="32">
        <v>11</v>
      </c>
      <c r="H28" s="32">
        <f t="shared" si="2"/>
        <v>223</v>
      </c>
      <c r="I28" s="30">
        <f t="shared" si="3"/>
        <v>2.032</v>
      </c>
      <c r="J28" s="8">
        <f t="shared" si="4"/>
        <v>109.74409448818898</v>
      </c>
      <c r="K28" s="8">
        <f t="shared" si="5"/>
        <v>979.1137647637795</v>
      </c>
      <c r="L28" s="8" t="str">
        <f t="shared" si="6"/>
        <v/>
      </c>
      <c r="M28" s="32"/>
      <c r="N28" s="32"/>
      <c r="O28" s="32"/>
      <c r="P28" s="32"/>
      <c r="Q28" s="32"/>
      <c r="R28" s="56"/>
    </row>
    <row r="29" spans="1:18" x14ac:dyDescent="0.35">
      <c r="A29" s="33" t="s">
        <v>2188</v>
      </c>
      <c r="B29" s="29" t="str">
        <f t="shared" si="0"/>
        <v>SC</v>
      </c>
      <c r="C29" s="34">
        <v>1115</v>
      </c>
      <c r="D29" s="34">
        <v>127</v>
      </c>
      <c r="E29" s="34">
        <f t="shared" si="1"/>
        <v>988</v>
      </c>
      <c r="F29" s="34">
        <v>275</v>
      </c>
      <c r="G29" s="34">
        <v>11</v>
      </c>
      <c r="H29" s="34">
        <f t="shared" si="2"/>
        <v>264</v>
      </c>
      <c r="I29" s="30">
        <f t="shared" si="3"/>
        <v>2.032</v>
      </c>
      <c r="J29" s="8">
        <f t="shared" si="4"/>
        <v>129.92125984251967</v>
      </c>
      <c r="K29" s="8">
        <f t="shared" si="5"/>
        <v>1159.1301968503935</v>
      </c>
      <c r="L29" s="8" t="str">
        <f t="shared" si="6"/>
        <v/>
      </c>
      <c r="R29" s="56"/>
    </row>
    <row r="30" spans="1:18" x14ac:dyDescent="0.35">
      <c r="A30" s="31" t="s">
        <v>2189</v>
      </c>
      <c r="B30" s="29" t="str">
        <f t="shared" si="0"/>
        <v>SC</v>
      </c>
      <c r="C30" s="32">
        <v>1678</v>
      </c>
      <c r="D30" s="32">
        <v>127</v>
      </c>
      <c r="E30" s="32">
        <f t="shared" si="1"/>
        <v>1551</v>
      </c>
      <c r="F30" s="32">
        <v>283</v>
      </c>
      <c r="G30" s="32">
        <v>11</v>
      </c>
      <c r="H30" s="32">
        <f t="shared" si="2"/>
        <v>272</v>
      </c>
      <c r="I30" s="30">
        <f t="shared" si="3"/>
        <v>2.032</v>
      </c>
      <c r="J30" s="8">
        <f t="shared" si="4"/>
        <v>133.85826771653544</v>
      </c>
      <c r="K30" s="8">
        <f t="shared" si="5"/>
        <v>1194.2553543307085</v>
      </c>
      <c r="L30" s="8" t="str">
        <f t="shared" si="6"/>
        <v/>
      </c>
      <c r="M30" s="32"/>
      <c r="N30" s="32"/>
      <c r="O30" s="32"/>
      <c r="P30" s="32"/>
      <c r="Q30" s="32"/>
      <c r="R30" s="56"/>
    </row>
    <row r="31" spans="1:18" x14ac:dyDescent="0.35">
      <c r="A31" s="33" t="s">
        <v>2190</v>
      </c>
      <c r="B31" s="29" t="str">
        <f t="shared" si="0"/>
        <v>SC</v>
      </c>
      <c r="C31" s="34">
        <v>1489</v>
      </c>
      <c r="D31" s="34">
        <v>127</v>
      </c>
      <c r="E31" s="34">
        <f t="shared" si="1"/>
        <v>1362</v>
      </c>
      <c r="F31" s="34">
        <v>347</v>
      </c>
      <c r="G31" s="34">
        <v>11</v>
      </c>
      <c r="H31" s="34">
        <f t="shared" si="2"/>
        <v>336</v>
      </c>
      <c r="I31" s="30">
        <f t="shared" si="3"/>
        <v>2.032</v>
      </c>
      <c r="J31" s="8">
        <f t="shared" si="4"/>
        <v>165.35433070866142</v>
      </c>
      <c r="K31" s="8">
        <f t="shared" si="5"/>
        <v>1475.2566141732284</v>
      </c>
      <c r="L31" s="8" t="str">
        <f t="shared" si="6"/>
        <v/>
      </c>
      <c r="R31" s="56"/>
    </row>
    <row r="32" spans="1:18" x14ac:dyDescent="0.35">
      <c r="A32" s="31" t="s">
        <v>2191</v>
      </c>
      <c r="B32" s="29" t="str">
        <f t="shared" si="0"/>
        <v>SC</v>
      </c>
      <c r="C32" s="32">
        <v>1491</v>
      </c>
      <c r="D32" s="32">
        <v>127</v>
      </c>
      <c r="E32" s="32">
        <f t="shared" si="1"/>
        <v>1364</v>
      </c>
      <c r="F32" s="32">
        <v>301</v>
      </c>
      <c r="G32" s="32">
        <v>11</v>
      </c>
      <c r="H32" s="32">
        <f t="shared" si="2"/>
        <v>290</v>
      </c>
      <c r="I32" s="30">
        <f t="shared" si="3"/>
        <v>2.032</v>
      </c>
      <c r="J32" s="8">
        <f t="shared" si="4"/>
        <v>142.71653543307087</v>
      </c>
      <c r="K32" s="8">
        <f t="shared" si="5"/>
        <v>1273.2869586614174</v>
      </c>
      <c r="L32" s="8" t="str">
        <f t="shared" si="6"/>
        <v/>
      </c>
      <c r="M32" s="32"/>
      <c r="N32" s="32"/>
      <c r="O32" s="32"/>
      <c r="P32" s="32"/>
      <c r="Q32" s="32"/>
      <c r="R32" s="56"/>
    </row>
    <row r="33" spans="1:18" x14ac:dyDescent="0.35">
      <c r="A33" s="33" t="s">
        <v>2192</v>
      </c>
      <c r="B33" s="29" t="str">
        <f t="shared" si="0"/>
        <v>SC</v>
      </c>
      <c r="C33" s="34">
        <v>1338</v>
      </c>
      <c r="D33" s="34">
        <v>127</v>
      </c>
      <c r="E33" s="34">
        <f t="shared" si="1"/>
        <v>1211</v>
      </c>
      <c r="F33" s="34">
        <v>312</v>
      </c>
      <c r="G33" s="34">
        <v>11</v>
      </c>
      <c r="H33" s="34">
        <f t="shared" si="2"/>
        <v>301</v>
      </c>
      <c r="I33" s="30">
        <f t="shared" si="3"/>
        <v>2.032</v>
      </c>
      <c r="J33" s="8">
        <f t="shared" si="4"/>
        <v>148.12992125984252</v>
      </c>
      <c r="K33" s="8">
        <f t="shared" si="5"/>
        <v>1321.5840501968503</v>
      </c>
      <c r="L33" s="8" t="str">
        <f t="shared" si="6"/>
        <v/>
      </c>
      <c r="R33" s="56"/>
    </row>
    <row r="34" spans="1:18" x14ac:dyDescent="0.35">
      <c r="A34" s="31" t="s">
        <v>2193</v>
      </c>
      <c r="B34" s="29" t="str">
        <f t="shared" si="0"/>
        <v>SC</v>
      </c>
      <c r="C34" s="32">
        <v>2181</v>
      </c>
      <c r="D34" s="32">
        <v>127</v>
      </c>
      <c r="E34" s="32">
        <f t="shared" si="1"/>
        <v>2054</v>
      </c>
      <c r="F34" s="32">
        <v>559</v>
      </c>
      <c r="G34" s="32">
        <v>11</v>
      </c>
      <c r="H34" s="32">
        <f t="shared" si="2"/>
        <v>548</v>
      </c>
      <c r="I34" s="30">
        <f t="shared" si="3"/>
        <v>2.032</v>
      </c>
      <c r="J34" s="8">
        <f t="shared" si="4"/>
        <v>269.68503937007875</v>
      </c>
      <c r="K34" s="8">
        <f t="shared" si="5"/>
        <v>2406.0732874015748</v>
      </c>
      <c r="L34" s="8" t="str">
        <f t="shared" si="6"/>
        <v/>
      </c>
      <c r="M34" s="32"/>
      <c r="N34" s="32"/>
      <c r="O34" s="32"/>
      <c r="P34" s="32"/>
      <c r="Q34" s="32"/>
      <c r="R34" s="56"/>
    </row>
    <row r="35" spans="1:18" x14ac:dyDescent="0.35">
      <c r="A35" s="33" t="s">
        <v>2194</v>
      </c>
      <c r="B35" s="29" t="str">
        <f t="shared" si="0"/>
        <v>SC</v>
      </c>
      <c r="C35" s="34">
        <v>2017</v>
      </c>
      <c r="D35" s="34">
        <v>127</v>
      </c>
      <c r="E35" s="34">
        <f t="shared" si="1"/>
        <v>1890</v>
      </c>
      <c r="F35" s="34">
        <v>210</v>
      </c>
      <c r="G35" s="34">
        <v>11</v>
      </c>
      <c r="H35" s="34">
        <f t="shared" si="2"/>
        <v>199</v>
      </c>
      <c r="I35" s="30">
        <f t="shared" si="3"/>
        <v>2.032</v>
      </c>
      <c r="J35" s="8">
        <f t="shared" si="4"/>
        <v>97.933070866141733</v>
      </c>
      <c r="K35" s="8">
        <f t="shared" si="5"/>
        <v>873.73829232283458</v>
      </c>
      <c r="L35" s="8" t="str">
        <f t="shared" si="6"/>
        <v/>
      </c>
      <c r="R35" s="56"/>
    </row>
    <row r="36" spans="1:18" x14ac:dyDescent="0.35">
      <c r="A36" s="31" t="s">
        <v>2195</v>
      </c>
      <c r="B36" s="29" t="str">
        <f t="shared" si="0"/>
        <v>SC</v>
      </c>
      <c r="C36" s="32">
        <v>1920</v>
      </c>
      <c r="D36" s="32">
        <v>127</v>
      </c>
      <c r="E36" s="32">
        <f t="shared" si="1"/>
        <v>1793</v>
      </c>
      <c r="F36" s="32">
        <v>474</v>
      </c>
      <c r="G36" s="32">
        <v>11</v>
      </c>
      <c r="H36" s="32">
        <f t="shared" si="2"/>
        <v>463</v>
      </c>
      <c r="I36" s="30">
        <f t="shared" si="3"/>
        <v>2.032</v>
      </c>
      <c r="J36" s="8">
        <f t="shared" si="4"/>
        <v>227.85433070866142</v>
      </c>
      <c r="K36" s="8">
        <f t="shared" si="5"/>
        <v>2032.8684891732282</v>
      </c>
      <c r="L36" s="8" t="str">
        <f t="shared" si="6"/>
        <v/>
      </c>
      <c r="M36" s="32"/>
      <c r="N36" s="32"/>
      <c r="O36" s="32"/>
      <c r="P36" s="32"/>
      <c r="Q36" s="32"/>
      <c r="R36" s="56"/>
    </row>
    <row r="37" spans="1:18" x14ac:dyDescent="0.35">
      <c r="A37" s="33" t="s">
        <v>2196</v>
      </c>
      <c r="B37" s="29" t="str">
        <f t="shared" si="0"/>
        <v>SC</v>
      </c>
      <c r="C37" s="34">
        <v>1883</v>
      </c>
      <c r="D37" s="34">
        <v>127</v>
      </c>
      <c r="E37" s="34">
        <f t="shared" si="1"/>
        <v>1756</v>
      </c>
      <c r="F37" s="34">
        <v>297</v>
      </c>
      <c r="G37" s="34">
        <v>11</v>
      </c>
      <c r="H37" s="34">
        <f t="shared" si="2"/>
        <v>286</v>
      </c>
      <c r="I37" s="30">
        <f t="shared" si="3"/>
        <v>2.032</v>
      </c>
      <c r="J37" s="8">
        <f t="shared" si="4"/>
        <v>140.74803149606299</v>
      </c>
      <c r="K37" s="8">
        <f t="shared" si="5"/>
        <v>1255.7243799212597</v>
      </c>
      <c r="L37" s="8" t="str">
        <f t="shared" si="6"/>
        <v/>
      </c>
      <c r="R37" s="56"/>
    </row>
    <row r="38" spans="1:18" x14ac:dyDescent="0.35">
      <c r="A38" s="31" t="s">
        <v>2197</v>
      </c>
      <c r="B38" s="29" t="str">
        <f t="shared" si="0"/>
        <v>SC</v>
      </c>
      <c r="C38" s="32">
        <v>1868</v>
      </c>
      <c r="D38" s="32">
        <v>127</v>
      </c>
      <c r="E38" s="32">
        <f t="shared" si="1"/>
        <v>1741</v>
      </c>
      <c r="F38" s="32">
        <v>274</v>
      </c>
      <c r="G38" s="32">
        <v>11</v>
      </c>
      <c r="H38" s="32">
        <f t="shared" si="2"/>
        <v>263</v>
      </c>
      <c r="I38" s="30">
        <f t="shared" si="3"/>
        <v>2.032</v>
      </c>
      <c r="J38" s="8">
        <f t="shared" si="4"/>
        <v>129.4291338582677</v>
      </c>
      <c r="K38" s="8">
        <f t="shared" si="5"/>
        <v>1154.7395521653541</v>
      </c>
      <c r="L38" s="8" t="str">
        <f t="shared" si="6"/>
        <v/>
      </c>
      <c r="M38" s="32"/>
      <c r="N38" s="32"/>
      <c r="O38" s="32"/>
      <c r="P38" s="32"/>
      <c r="Q38" s="32"/>
      <c r="R38" s="56"/>
    </row>
    <row r="39" spans="1:18" x14ac:dyDescent="0.35">
      <c r="A39" s="33" t="s">
        <v>2198</v>
      </c>
      <c r="B39" s="29" t="str">
        <f t="shared" si="0"/>
        <v>SC</v>
      </c>
      <c r="C39" s="34">
        <v>1519</v>
      </c>
      <c r="D39" s="34">
        <v>127</v>
      </c>
      <c r="E39" s="34">
        <f t="shared" si="1"/>
        <v>1392</v>
      </c>
      <c r="F39" s="34">
        <v>210</v>
      </c>
      <c r="G39" s="34">
        <v>11</v>
      </c>
      <c r="H39" s="34">
        <f t="shared" si="2"/>
        <v>199</v>
      </c>
      <c r="I39" s="30">
        <f t="shared" si="3"/>
        <v>2.032</v>
      </c>
      <c r="J39" s="8">
        <f t="shared" si="4"/>
        <v>97.933070866141733</v>
      </c>
      <c r="K39" s="8">
        <f t="shared" si="5"/>
        <v>873.73829232283458</v>
      </c>
      <c r="L39" s="8" t="str">
        <f t="shared" si="6"/>
        <v/>
      </c>
      <c r="R39" s="56"/>
    </row>
    <row r="40" spans="1:18" x14ac:dyDescent="0.35">
      <c r="A40" s="31" t="s">
        <v>2199</v>
      </c>
      <c r="B40" s="29" t="str">
        <f t="shared" si="0"/>
        <v>SC</v>
      </c>
      <c r="C40" s="32">
        <v>2105</v>
      </c>
      <c r="D40" s="32">
        <v>127</v>
      </c>
      <c r="E40" s="32">
        <f t="shared" si="1"/>
        <v>1978</v>
      </c>
      <c r="F40" s="32">
        <v>552</v>
      </c>
      <c r="G40" s="32">
        <v>11</v>
      </c>
      <c r="H40" s="32">
        <f t="shared" si="2"/>
        <v>541</v>
      </c>
      <c r="I40" s="30">
        <f t="shared" si="3"/>
        <v>2.032</v>
      </c>
      <c r="J40" s="8">
        <f t="shared" si="4"/>
        <v>266.24015748031496</v>
      </c>
      <c r="K40" s="8">
        <f t="shared" si="5"/>
        <v>2375.338774606299</v>
      </c>
      <c r="L40" s="8" t="str">
        <f t="shared" si="6"/>
        <v/>
      </c>
      <c r="M40" s="32"/>
      <c r="N40" s="32"/>
      <c r="O40" s="32"/>
      <c r="P40" s="32"/>
      <c r="Q40" s="32"/>
      <c r="R40" s="56"/>
    </row>
    <row r="41" spans="1:18" x14ac:dyDescent="0.35">
      <c r="A41" s="33" t="s">
        <v>2200</v>
      </c>
      <c r="B41" s="29" t="str">
        <f t="shared" si="0"/>
        <v>SC</v>
      </c>
      <c r="C41" s="34">
        <v>2164</v>
      </c>
      <c r="D41" s="34">
        <v>127</v>
      </c>
      <c r="E41" s="34">
        <f t="shared" si="1"/>
        <v>2037</v>
      </c>
      <c r="F41" s="34">
        <v>286</v>
      </c>
      <c r="G41" s="34">
        <v>11</v>
      </c>
      <c r="H41" s="34">
        <f t="shared" si="2"/>
        <v>275</v>
      </c>
      <c r="I41" s="30">
        <f t="shared" si="3"/>
        <v>2.032</v>
      </c>
      <c r="J41" s="8">
        <f t="shared" si="4"/>
        <v>135.33464566929135</v>
      </c>
      <c r="K41" s="8">
        <f t="shared" si="5"/>
        <v>1207.4272883858268</v>
      </c>
      <c r="L41" s="8" t="str">
        <f t="shared" si="6"/>
        <v/>
      </c>
      <c r="R41" s="56"/>
    </row>
    <row r="42" spans="1:18" x14ac:dyDescent="0.35">
      <c r="A42" s="31" t="s">
        <v>2201</v>
      </c>
      <c r="B42" s="29" t="str">
        <f t="shared" si="0"/>
        <v>SC</v>
      </c>
      <c r="C42" s="32">
        <v>1819</v>
      </c>
      <c r="D42" s="32">
        <v>127</v>
      </c>
      <c r="E42" s="32">
        <f t="shared" si="1"/>
        <v>1692</v>
      </c>
      <c r="F42" s="32">
        <v>540</v>
      </c>
      <c r="G42" s="32">
        <v>11</v>
      </c>
      <c r="H42" s="32">
        <f t="shared" si="2"/>
        <v>529</v>
      </c>
      <c r="I42" s="30">
        <f t="shared" si="3"/>
        <v>2.032</v>
      </c>
      <c r="J42" s="8">
        <f t="shared" si="4"/>
        <v>260.33464566929132</v>
      </c>
      <c r="K42" s="8">
        <f t="shared" si="5"/>
        <v>2322.6510383858267</v>
      </c>
      <c r="L42" s="8" t="str">
        <f t="shared" si="6"/>
        <v/>
      </c>
      <c r="M42" s="32"/>
      <c r="N42" s="32"/>
      <c r="O42" s="32"/>
      <c r="P42" s="32"/>
      <c r="Q42" s="32"/>
      <c r="R42" s="56" t="s">
        <v>2202</v>
      </c>
    </row>
    <row r="43" spans="1:18" x14ac:dyDescent="0.35">
      <c r="A43" s="33" t="s">
        <v>2203</v>
      </c>
      <c r="B43" s="29" t="str">
        <f t="shared" si="0"/>
        <v>SC</v>
      </c>
      <c r="C43" s="34">
        <v>2248</v>
      </c>
      <c r="D43" s="34">
        <v>127</v>
      </c>
      <c r="E43" s="34">
        <f t="shared" si="1"/>
        <v>2121</v>
      </c>
      <c r="F43" s="34">
        <v>426</v>
      </c>
      <c r="G43" s="34">
        <v>11</v>
      </c>
      <c r="H43" s="34">
        <f t="shared" si="2"/>
        <v>415</v>
      </c>
      <c r="I43" s="30">
        <f t="shared" si="3"/>
        <v>2.032</v>
      </c>
      <c r="J43" s="8">
        <f t="shared" si="4"/>
        <v>204.23228346456693</v>
      </c>
      <c r="K43" s="8">
        <f t="shared" si="5"/>
        <v>1822.1175442913386</v>
      </c>
      <c r="L43" s="8" t="str">
        <f t="shared" si="6"/>
        <v/>
      </c>
      <c r="R43" s="56" t="s">
        <v>2202</v>
      </c>
    </row>
    <row r="44" spans="1:18" x14ac:dyDescent="0.35">
      <c r="A44" s="31" t="s">
        <v>2204</v>
      </c>
      <c r="B44" s="29" t="str">
        <f t="shared" si="0"/>
        <v>SC</v>
      </c>
      <c r="C44" s="32">
        <v>1962</v>
      </c>
      <c r="D44" s="32">
        <v>127</v>
      </c>
      <c r="E44" s="32">
        <f t="shared" si="1"/>
        <v>1835</v>
      </c>
      <c r="F44" s="32">
        <v>277</v>
      </c>
      <c r="G44" s="32">
        <v>11</v>
      </c>
      <c r="H44" s="32">
        <f t="shared" si="2"/>
        <v>266</v>
      </c>
      <c r="I44" s="30">
        <f t="shared" si="3"/>
        <v>2.032</v>
      </c>
      <c r="J44" s="8">
        <f t="shared" si="4"/>
        <v>130.90551181102362</v>
      </c>
      <c r="K44" s="8">
        <f t="shared" si="5"/>
        <v>1167.9114862204724</v>
      </c>
      <c r="L44" s="8" t="str">
        <f t="shared" si="6"/>
        <v/>
      </c>
      <c r="M44" s="32"/>
      <c r="N44" s="32"/>
      <c r="O44" s="32"/>
      <c r="P44" s="32"/>
      <c r="Q44" s="32"/>
      <c r="R44" s="56"/>
    </row>
    <row r="45" spans="1:18" x14ac:dyDescent="0.35">
      <c r="A45" s="33" t="s">
        <v>2205</v>
      </c>
      <c r="B45" s="29" t="str">
        <f t="shared" si="0"/>
        <v>SC</v>
      </c>
      <c r="C45" s="34">
        <v>1645</v>
      </c>
      <c r="D45" s="34">
        <v>127</v>
      </c>
      <c r="E45" s="34">
        <f t="shared" si="1"/>
        <v>1518</v>
      </c>
      <c r="F45" s="34">
        <v>290</v>
      </c>
      <c r="G45" s="34">
        <v>11</v>
      </c>
      <c r="H45" s="34">
        <f t="shared" si="2"/>
        <v>279</v>
      </c>
      <c r="I45" s="30">
        <f t="shared" si="3"/>
        <v>2.032</v>
      </c>
      <c r="J45" s="8">
        <f t="shared" si="4"/>
        <v>137.3031496062992</v>
      </c>
      <c r="K45" s="8">
        <f t="shared" si="5"/>
        <v>1224.9898671259841</v>
      </c>
      <c r="L45" s="8" t="str">
        <f t="shared" si="6"/>
        <v/>
      </c>
      <c r="R45" s="56"/>
    </row>
    <row r="46" spans="1:18" x14ac:dyDescent="0.35">
      <c r="A46" s="31" t="s">
        <v>2206</v>
      </c>
      <c r="B46" s="29" t="str">
        <f t="shared" si="0"/>
        <v>SC</v>
      </c>
      <c r="C46" s="32">
        <v>1672</v>
      </c>
      <c r="D46" s="32">
        <v>127</v>
      </c>
      <c r="E46" s="32">
        <f t="shared" si="1"/>
        <v>1545</v>
      </c>
      <c r="F46" s="32">
        <v>385</v>
      </c>
      <c r="G46" s="32">
        <v>11</v>
      </c>
      <c r="H46" s="32">
        <f t="shared" si="2"/>
        <v>374</v>
      </c>
      <c r="I46" s="30">
        <f t="shared" si="3"/>
        <v>2.032</v>
      </c>
      <c r="J46" s="8">
        <f t="shared" si="4"/>
        <v>184.05511811023621</v>
      </c>
      <c r="K46" s="8">
        <f t="shared" si="5"/>
        <v>1642.1011122047241</v>
      </c>
      <c r="L46" s="8" t="str">
        <f t="shared" si="6"/>
        <v/>
      </c>
      <c r="M46" s="32"/>
      <c r="N46" s="32"/>
      <c r="O46" s="32"/>
      <c r="P46" s="32"/>
      <c r="Q46" s="32"/>
      <c r="R46" s="56"/>
    </row>
    <row r="47" spans="1:18" x14ac:dyDescent="0.35">
      <c r="A47" s="33" t="s">
        <v>2207</v>
      </c>
      <c r="B47" s="29" t="str">
        <f t="shared" si="0"/>
        <v>SC</v>
      </c>
      <c r="C47" s="34">
        <v>1776</v>
      </c>
      <c r="D47" s="34">
        <v>127</v>
      </c>
      <c r="E47" s="34">
        <f t="shared" si="1"/>
        <v>1649</v>
      </c>
      <c r="F47" s="34">
        <v>478</v>
      </c>
      <c r="G47" s="34">
        <v>11</v>
      </c>
      <c r="H47" s="34">
        <f t="shared" si="2"/>
        <v>467</v>
      </c>
      <c r="I47" s="30">
        <f t="shared" si="3"/>
        <v>2.032</v>
      </c>
      <c r="J47" s="8">
        <f t="shared" si="4"/>
        <v>229.82283464566927</v>
      </c>
      <c r="K47" s="8">
        <f t="shared" si="5"/>
        <v>2050.4310679133855</v>
      </c>
      <c r="L47" s="8" t="str">
        <f t="shared" si="6"/>
        <v/>
      </c>
      <c r="R47" s="56"/>
    </row>
    <row r="48" spans="1:18" x14ac:dyDescent="0.35">
      <c r="A48" s="31" t="s">
        <v>2208</v>
      </c>
      <c r="B48" s="29" t="str">
        <f t="shared" si="0"/>
        <v>SC</v>
      </c>
      <c r="C48" s="32">
        <v>1418</v>
      </c>
      <c r="D48" s="32">
        <v>127</v>
      </c>
      <c r="E48" s="32">
        <f t="shared" si="1"/>
        <v>1291</v>
      </c>
      <c r="F48" s="32">
        <v>163</v>
      </c>
      <c r="G48" s="32">
        <v>11</v>
      </c>
      <c r="H48" s="32">
        <f t="shared" si="2"/>
        <v>152</v>
      </c>
      <c r="I48" s="30">
        <f t="shared" si="3"/>
        <v>2.032</v>
      </c>
      <c r="J48" s="8">
        <f t="shared" si="4"/>
        <v>74.803149606299215</v>
      </c>
      <c r="K48" s="8">
        <f t="shared" si="5"/>
        <v>667.37799212598429</v>
      </c>
      <c r="L48" s="8" t="str">
        <f t="shared" si="6"/>
        <v/>
      </c>
      <c r="M48" s="32"/>
      <c r="N48" s="32"/>
      <c r="O48" s="32"/>
      <c r="P48" s="32"/>
      <c r="Q48" s="32"/>
      <c r="R48" s="56"/>
    </row>
    <row r="49" spans="1:234" x14ac:dyDescent="0.35">
      <c r="A49" s="33" t="s">
        <v>2209</v>
      </c>
      <c r="B49" s="29" t="str">
        <f t="shared" si="0"/>
        <v>SC</v>
      </c>
      <c r="C49" s="34">
        <v>1010</v>
      </c>
      <c r="D49" s="34">
        <v>127</v>
      </c>
      <c r="E49" s="34">
        <f t="shared" si="1"/>
        <v>883</v>
      </c>
      <c r="F49" s="34">
        <v>210</v>
      </c>
      <c r="G49" s="34">
        <v>11</v>
      </c>
      <c r="H49" s="34">
        <f t="shared" si="2"/>
        <v>199</v>
      </c>
      <c r="I49" s="30">
        <f t="shared" si="3"/>
        <v>2.032</v>
      </c>
      <c r="J49" s="8">
        <f t="shared" si="4"/>
        <v>97.933070866141733</v>
      </c>
      <c r="K49" s="8">
        <f t="shared" si="5"/>
        <v>873.73829232283458</v>
      </c>
      <c r="L49" s="8" t="str">
        <f t="shared" si="6"/>
        <v/>
      </c>
      <c r="R49" s="56"/>
    </row>
    <row r="50" spans="1:234" x14ac:dyDescent="0.35">
      <c r="A50" s="31" t="s">
        <v>2210</v>
      </c>
      <c r="B50" s="29" t="str">
        <f t="shared" si="0"/>
        <v>SC</v>
      </c>
      <c r="C50" s="32">
        <v>1450</v>
      </c>
      <c r="D50" s="32">
        <v>127</v>
      </c>
      <c r="E50" s="32">
        <f t="shared" si="1"/>
        <v>1323</v>
      </c>
      <c r="F50" s="32">
        <v>370</v>
      </c>
      <c r="G50" s="32">
        <v>11</v>
      </c>
      <c r="H50" s="32">
        <f t="shared" si="2"/>
        <v>359</v>
      </c>
      <c r="I50" s="30">
        <f t="shared" si="3"/>
        <v>2.032</v>
      </c>
      <c r="J50" s="8">
        <f t="shared" si="4"/>
        <v>176.67322834645668</v>
      </c>
      <c r="K50" s="8">
        <f t="shared" si="5"/>
        <v>1576.2414419291338</v>
      </c>
      <c r="L50" s="8" t="str">
        <f t="shared" si="6"/>
        <v/>
      </c>
      <c r="M50" s="32"/>
      <c r="N50" s="32"/>
      <c r="O50" s="32"/>
      <c r="P50" s="32"/>
      <c r="Q50" s="32"/>
      <c r="R50" s="56"/>
    </row>
    <row r="51" spans="1:234" x14ac:dyDescent="0.35">
      <c r="A51" s="33" t="s">
        <v>2211</v>
      </c>
      <c r="B51" s="29" t="str">
        <f t="shared" si="0"/>
        <v>SC</v>
      </c>
      <c r="C51" s="57" t="s">
        <v>2212</v>
      </c>
      <c r="D51" s="34">
        <v>127</v>
      </c>
      <c r="E51" s="34" t="e">
        <f t="shared" si="1"/>
        <v>#VALUE!</v>
      </c>
      <c r="F51" s="34">
        <v>174</v>
      </c>
      <c r="G51" s="34">
        <v>11</v>
      </c>
      <c r="H51" s="34">
        <f t="shared" si="2"/>
        <v>163</v>
      </c>
      <c r="I51" s="30">
        <f t="shared" si="3"/>
        <v>2.032</v>
      </c>
      <c r="J51" s="8">
        <f t="shared" si="4"/>
        <v>80.21653543307086</v>
      </c>
      <c r="K51" s="8">
        <f t="shared" si="5"/>
        <v>715.67508366141726</v>
      </c>
      <c r="L51" s="8" t="str">
        <f t="shared" si="6"/>
        <v/>
      </c>
      <c r="P51" s="34" t="s">
        <v>2213</v>
      </c>
      <c r="R51" s="56"/>
    </row>
    <row r="52" spans="1:234" x14ac:dyDescent="0.35">
      <c r="A52" s="31" t="s">
        <v>2214</v>
      </c>
      <c r="B52" s="29" t="str">
        <f t="shared" si="0"/>
        <v>SC</v>
      </c>
      <c r="C52" s="32">
        <v>1760</v>
      </c>
      <c r="D52" s="32">
        <v>127</v>
      </c>
      <c r="E52" s="32">
        <f t="shared" si="1"/>
        <v>1633</v>
      </c>
      <c r="F52" s="32">
        <v>437</v>
      </c>
      <c r="G52" s="32">
        <v>11</v>
      </c>
      <c r="H52" s="32">
        <f t="shared" si="2"/>
        <v>426</v>
      </c>
      <c r="I52" s="30">
        <f t="shared" si="3"/>
        <v>2.032</v>
      </c>
      <c r="J52" s="8">
        <f t="shared" si="4"/>
        <v>209.64566929133858</v>
      </c>
      <c r="K52" s="8">
        <f t="shared" si="5"/>
        <v>1870.4146358267715</v>
      </c>
      <c r="L52" s="8" t="str">
        <f t="shared" si="6"/>
        <v/>
      </c>
      <c r="M52" s="32"/>
      <c r="N52" s="32"/>
      <c r="O52" s="32"/>
      <c r="P52" s="32"/>
      <c r="Q52" s="32"/>
      <c r="R52" s="56"/>
    </row>
    <row r="53" spans="1:234" x14ac:dyDescent="0.35">
      <c r="A53" s="33" t="s">
        <v>2215</v>
      </c>
      <c r="B53" s="29" t="str">
        <f t="shared" si="0"/>
        <v>SC</v>
      </c>
      <c r="C53" s="34">
        <v>1857</v>
      </c>
      <c r="D53" s="34">
        <v>127</v>
      </c>
      <c r="E53" s="34">
        <f t="shared" si="1"/>
        <v>1730</v>
      </c>
      <c r="F53" s="34">
        <v>443</v>
      </c>
      <c r="G53" s="34">
        <v>11</v>
      </c>
      <c r="H53" s="34">
        <f t="shared" si="2"/>
        <v>432</v>
      </c>
      <c r="I53" s="30">
        <f t="shared" si="3"/>
        <v>2.032</v>
      </c>
      <c r="J53" s="8">
        <f t="shared" si="4"/>
        <v>212.5984251968504</v>
      </c>
      <c r="K53" s="8">
        <f t="shared" si="5"/>
        <v>1896.7585039370078</v>
      </c>
      <c r="L53" s="8" t="str">
        <f t="shared" si="6"/>
        <v/>
      </c>
      <c r="R53" s="56"/>
    </row>
    <row r="54" spans="1:234" x14ac:dyDescent="0.35">
      <c r="A54" s="31" t="s">
        <v>2216</v>
      </c>
      <c r="B54" s="29" t="str">
        <f t="shared" si="0"/>
        <v>SC</v>
      </c>
      <c r="C54" s="32">
        <v>2064</v>
      </c>
      <c r="D54" s="32">
        <v>127</v>
      </c>
      <c r="E54" s="32">
        <f t="shared" si="1"/>
        <v>1937</v>
      </c>
      <c r="F54" s="32">
        <v>644</v>
      </c>
      <c r="G54" s="32">
        <v>11</v>
      </c>
      <c r="H54" s="32">
        <f t="shared" si="2"/>
        <v>633</v>
      </c>
      <c r="I54" s="30">
        <f t="shared" si="3"/>
        <v>2.032</v>
      </c>
      <c r="J54" s="8">
        <f t="shared" si="4"/>
        <v>311.51574803149606</v>
      </c>
      <c r="K54" s="8">
        <f t="shared" si="5"/>
        <v>2779.278085629921</v>
      </c>
      <c r="L54" s="8" t="str">
        <f t="shared" si="6"/>
        <v/>
      </c>
      <c r="M54" s="32"/>
      <c r="N54" s="32"/>
      <c r="O54" s="32"/>
      <c r="P54" s="32"/>
      <c r="Q54" s="32"/>
      <c r="R54" s="56"/>
    </row>
    <row r="55" spans="1:234" x14ac:dyDescent="0.35">
      <c r="A55" s="33" t="s">
        <v>2217</v>
      </c>
      <c r="B55" s="29" t="str">
        <f t="shared" si="0"/>
        <v>SC</v>
      </c>
      <c r="C55" s="34">
        <v>1650</v>
      </c>
      <c r="D55" s="34">
        <v>127</v>
      </c>
      <c r="E55" s="34">
        <f t="shared" si="1"/>
        <v>1523</v>
      </c>
      <c r="F55" s="34">
        <v>460</v>
      </c>
      <c r="G55" s="34">
        <v>11</v>
      </c>
      <c r="H55" s="34">
        <f t="shared" si="2"/>
        <v>449</v>
      </c>
      <c r="I55" s="30">
        <f t="shared" si="3"/>
        <v>2.032</v>
      </c>
      <c r="J55" s="8">
        <f t="shared" si="4"/>
        <v>220.96456692913387</v>
      </c>
      <c r="K55" s="8">
        <f t="shared" si="5"/>
        <v>1971.3994635826771</v>
      </c>
      <c r="L55" s="8" t="str">
        <f t="shared" si="6"/>
        <v/>
      </c>
      <c r="R55" s="56"/>
    </row>
    <row r="56" spans="1:234" x14ac:dyDescent="0.35">
      <c r="A56" s="31" t="s">
        <v>2218</v>
      </c>
      <c r="B56" s="29" t="str">
        <f t="shared" si="0"/>
        <v>SC</v>
      </c>
      <c r="C56" s="32">
        <v>1675</v>
      </c>
      <c r="D56" s="32">
        <v>127</v>
      </c>
      <c r="E56" s="32">
        <f t="shared" si="1"/>
        <v>1548</v>
      </c>
      <c r="F56" s="32">
        <v>298</v>
      </c>
      <c r="G56" s="32">
        <v>11</v>
      </c>
      <c r="H56" s="32">
        <f t="shared" si="2"/>
        <v>287</v>
      </c>
      <c r="I56" s="30">
        <f t="shared" si="3"/>
        <v>2.032</v>
      </c>
      <c r="J56" s="8">
        <f t="shared" si="4"/>
        <v>141.24015748031496</v>
      </c>
      <c r="K56" s="8">
        <f t="shared" si="5"/>
        <v>1260.1150246062991</v>
      </c>
      <c r="L56" s="8" t="str">
        <f t="shared" si="6"/>
        <v/>
      </c>
      <c r="M56" s="32"/>
      <c r="N56" s="32"/>
      <c r="O56" s="32"/>
      <c r="P56" s="32"/>
      <c r="Q56" s="32"/>
      <c r="R56" s="56"/>
    </row>
    <row r="57" spans="1:234" x14ac:dyDescent="0.35">
      <c r="A57" s="33" t="s">
        <v>2219</v>
      </c>
      <c r="B57" s="29" t="str">
        <f t="shared" si="0"/>
        <v>SC</v>
      </c>
      <c r="C57" s="34">
        <v>1669</v>
      </c>
      <c r="D57" s="34">
        <v>127</v>
      </c>
      <c r="E57" s="34">
        <f t="shared" si="1"/>
        <v>1542</v>
      </c>
      <c r="F57" s="34">
        <v>351</v>
      </c>
      <c r="G57" s="34">
        <v>11</v>
      </c>
      <c r="H57" s="34">
        <f t="shared" si="2"/>
        <v>340</v>
      </c>
      <c r="I57" s="30">
        <f t="shared" si="3"/>
        <v>2.032</v>
      </c>
      <c r="J57" s="8">
        <f t="shared" si="4"/>
        <v>167.3228346456693</v>
      </c>
      <c r="K57" s="8">
        <f t="shared" si="5"/>
        <v>1492.8191929133859</v>
      </c>
      <c r="L57" s="8" t="str">
        <f t="shared" si="6"/>
        <v/>
      </c>
      <c r="R57" s="56"/>
    </row>
    <row r="58" spans="1:234" x14ac:dyDescent="0.35">
      <c r="A58" s="31" t="s">
        <v>2220</v>
      </c>
      <c r="B58" s="29" t="str">
        <f t="shared" si="0"/>
        <v>SC</v>
      </c>
      <c r="C58" s="32">
        <v>1355</v>
      </c>
      <c r="D58" s="32">
        <v>127</v>
      </c>
      <c r="E58" s="32">
        <f t="shared" si="1"/>
        <v>1228</v>
      </c>
      <c r="F58" s="32">
        <v>294</v>
      </c>
      <c r="G58" s="32">
        <v>11</v>
      </c>
      <c r="H58" s="32">
        <f t="shared" si="2"/>
        <v>283</v>
      </c>
      <c r="I58" s="30">
        <f t="shared" si="3"/>
        <v>2.032</v>
      </c>
      <c r="J58" s="8">
        <f t="shared" si="4"/>
        <v>139.27165354330708</v>
      </c>
      <c r="K58" s="8">
        <f t="shared" si="5"/>
        <v>1242.5524458661416</v>
      </c>
      <c r="L58" s="8" t="str">
        <f t="shared" si="6"/>
        <v/>
      </c>
      <c r="M58" s="32"/>
      <c r="N58" s="32"/>
      <c r="O58" s="32"/>
      <c r="P58" s="32"/>
      <c r="Q58" s="32"/>
      <c r="R58" s="56"/>
    </row>
    <row r="59" spans="1:234" x14ac:dyDescent="0.35">
      <c r="A59" s="33" t="s">
        <v>2221</v>
      </c>
      <c r="B59" s="29" t="str">
        <f t="shared" si="0"/>
        <v>SC</v>
      </c>
      <c r="C59" s="34">
        <v>513</v>
      </c>
      <c r="D59" s="34">
        <v>127</v>
      </c>
      <c r="E59" s="34">
        <f t="shared" si="1"/>
        <v>386</v>
      </c>
      <c r="F59" s="34">
        <v>32</v>
      </c>
      <c r="G59" s="34">
        <v>11</v>
      </c>
      <c r="H59" s="34">
        <f t="shared" si="2"/>
        <v>21</v>
      </c>
      <c r="I59" s="30">
        <f t="shared" si="3"/>
        <v>2.032</v>
      </c>
      <c r="J59" s="8">
        <f t="shared" si="4"/>
        <v>10.334645669291339</v>
      </c>
      <c r="K59" s="8">
        <f t="shared" si="5"/>
        <v>92.203538385826775</v>
      </c>
      <c r="L59" s="8" t="str">
        <f t="shared" si="6"/>
        <v/>
      </c>
      <c r="P59" s="34" t="s">
        <v>2222</v>
      </c>
      <c r="R59" s="56"/>
    </row>
    <row r="60" spans="1:234" x14ac:dyDescent="0.35">
      <c r="A60" s="31" t="s">
        <v>2223</v>
      </c>
      <c r="B60" s="29" t="str">
        <f t="shared" si="0"/>
        <v>SC</v>
      </c>
      <c r="C60" s="32">
        <v>991</v>
      </c>
      <c r="D60" s="32">
        <v>127</v>
      </c>
      <c r="E60" s="32">
        <f t="shared" si="1"/>
        <v>864</v>
      </c>
      <c r="F60" s="32">
        <v>172</v>
      </c>
      <c r="G60" s="32">
        <v>11</v>
      </c>
      <c r="H60" s="32">
        <f t="shared" si="2"/>
        <v>161</v>
      </c>
      <c r="I60" s="30">
        <f t="shared" si="3"/>
        <v>2.032</v>
      </c>
      <c r="J60" s="8">
        <f t="shared" si="4"/>
        <v>79.232283464566933</v>
      </c>
      <c r="K60" s="8">
        <f t="shared" si="5"/>
        <v>706.89379429133862</v>
      </c>
      <c r="L60" s="8" t="str">
        <f t="shared" si="6"/>
        <v/>
      </c>
      <c r="M60" s="32"/>
      <c r="N60" s="32"/>
      <c r="O60" s="32"/>
      <c r="P60" s="32"/>
      <c r="Q60" s="32"/>
      <c r="R60" s="56"/>
    </row>
    <row r="61" spans="1:234" x14ac:dyDescent="0.35">
      <c r="A61" s="33" t="s">
        <v>2224</v>
      </c>
      <c r="B61" s="29" t="str">
        <f t="shared" si="0"/>
        <v>SC</v>
      </c>
      <c r="C61" s="34">
        <v>1532</v>
      </c>
      <c r="D61" s="34">
        <v>127</v>
      </c>
      <c r="E61" s="34">
        <f t="shared" si="1"/>
        <v>1405</v>
      </c>
      <c r="F61" s="34">
        <v>294</v>
      </c>
      <c r="G61" s="34">
        <v>11</v>
      </c>
      <c r="H61" s="34">
        <f t="shared" si="2"/>
        <v>283</v>
      </c>
      <c r="I61" s="30">
        <f t="shared" si="3"/>
        <v>2.032</v>
      </c>
      <c r="J61" s="8">
        <f t="shared" si="4"/>
        <v>139.27165354330708</v>
      </c>
      <c r="K61" s="8">
        <f t="shared" si="5"/>
        <v>1242.5524458661416</v>
      </c>
      <c r="L61" s="8" t="str">
        <f t="shared" si="6"/>
        <v/>
      </c>
      <c r="R61" s="56"/>
    </row>
    <row r="62" spans="1:234" s="32" customFormat="1" x14ac:dyDescent="0.35">
      <c r="A62" s="31" t="s">
        <v>2225</v>
      </c>
      <c r="B62" s="29" t="str">
        <f t="shared" si="0"/>
        <v>SC</v>
      </c>
      <c r="C62" s="32">
        <v>1792</v>
      </c>
      <c r="D62" s="32">
        <v>127</v>
      </c>
      <c r="E62" s="32">
        <f t="shared" si="1"/>
        <v>1665</v>
      </c>
      <c r="F62" s="32">
        <v>370</v>
      </c>
      <c r="G62" s="32">
        <v>11</v>
      </c>
      <c r="H62" s="32">
        <f t="shared" si="2"/>
        <v>359</v>
      </c>
      <c r="I62" s="30">
        <f t="shared" si="3"/>
        <v>2.032</v>
      </c>
      <c r="J62" s="8">
        <f t="shared" si="4"/>
        <v>176.67322834645668</v>
      </c>
      <c r="K62" s="8">
        <f t="shared" si="5"/>
        <v>1576.2414419291338</v>
      </c>
      <c r="L62" s="8" t="str">
        <f t="shared" si="6"/>
        <v/>
      </c>
      <c r="R62" s="56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</row>
    <row r="63" spans="1:234" x14ac:dyDescent="0.35">
      <c r="A63" s="33" t="s">
        <v>2226</v>
      </c>
      <c r="B63" s="29" t="str">
        <f t="shared" si="0"/>
        <v>SC</v>
      </c>
      <c r="C63" s="34">
        <v>2017</v>
      </c>
      <c r="D63" s="34">
        <v>127</v>
      </c>
      <c r="E63" s="34">
        <f t="shared" si="1"/>
        <v>1890</v>
      </c>
      <c r="F63" s="34">
        <v>528</v>
      </c>
      <c r="G63" s="34">
        <v>11</v>
      </c>
      <c r="H63" s="34">
        <f t="shared" si="2"/>
        <v>517</v>
      </c>
      <c r="I63" s="30">
        <f t="shared" si="3"/>
        <v>2.032</v>
      </c>
      <c r="J63" s="8">
        <f t="shared" si="4"/>
        <v>254.4291338582677</v>
      </c>
      <c r="K63" s="8">
        <f t="shared" si="5"/>
        <v>2269.963302165354</v>
      </c>
      <c r="L63" s="8" t="str">
        <f t="shared" si="6"/>
        <v/>
      </c>
      <c r="R63" s="56"/>
    </row>
    <row r="64" spans="1:234" s="32" customFormat="1" x14ac:dyDescent="0.35">
      <c r="A64" s="31" t="s">
        <v>2227</v>
      </c>
      <c r="B64" s="29" t="str">
        <f t="shared" si="0"/>
        <v>SC</v>
      </c>
      <c r="C64" s="32">
        <v>1844</v>
      </c>
      <c r="D64" s="32">
        <v>127</v>
      </c>
      <c r="E64" s="32">
        <f t="shared" si="1"/>
        <v>1717</v>
      </c>
      <c r="F64" s="32">
        <v>469</v>
      </c>
      <c r="G64" s="32">
        <v>11</v>
      </c>
      <c r="H64" s="32">
        <f t="shared" si="2"/>
        <v>458</v>
      </c>
      <c r="I64" s="30">
        <f t="shared" si="3"/>
        <v>2.032</v>
      </c>
      <c r="J64" s="8">
        <f t="shared" si="4"/>
        <v>225.39370078740157</v>
      </c>
      <c r="K64" s="8">
        <f t="shared" si="5"/>
        <v>2010.9152657480313</v>
      </c>
      <c r="L64" s="8" t="str">
        <f t="shared" si="6"/>
        <v/>
      </c>
      <c r="R64" s="56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</row>
    <row r="65" spans="1:234" x14ac:dyDescent="0.35">
      <c r="A65" s="33" t="s">
        <v>2228</v>
      </c>
      <c r="B65" s="29" t="str">
        <f t="shared" si="0"/>
        <v>SC</v>
      </c>
      <c r="C65" s="34">
        <v>1760</v>
      </c>
      <c r="D65" s="34">
        <v>127</v>
      </c>
      <c r="E65" s="34">
        <f t="shared" si="1"/>
        <v>1633</v>
      </c>
      <c r="F65" s="34">
        <v>212</v>
      </c>
      <c r="G65" s="34">
        <v>11</v>
      </c>
      <c r="H65" s="34">
        <f t="shared" si="2"/>
        <v>201</v>
      </c>
      <c r="I65" s="30">
        <f t="shared" si="3"/>
        <v>2.032</v>
      </c>
      <c r="J65" s="8">
        <f t="shared" si="4"/>
        <v>98.917322834645674</v>
      </c>
      <c r="K65" s="8">
        <f t="shared" si="5"/>
        <v>882.51958169291345</v>
      </c>
      <c r="L65" s="8" t="str">
        <f t="shared" si="6"/>
        <v/>
      </c>
      <c r="R65" s="56"/>
    </row>
    <row r="66" spans="1:234" s="32" customFormat="1" x14ac:dyDescent="0.35">
      <c r="A66" s="31" t="s">
        <v>2229</v>
      </c>
      <c r="B66" s="29" t="str">
        <f t="shared" si="0"/>
        <v>SC</v>
      </c>
      <c r="C66" s="32">
        <v>1503</v>
      </c>
      <c r="D66" s="32">
        <v>127</v>
      </c>
      <c r="E66" s="32">
        <f t="shared" si="1"/>
        <v>1376</v>
      </c>
      <c r="F66" s="32">
        <v>416</v>
      </c>
      <c r="G66" s="32">
        <v>11</v>
      </c>
      <c r="H66" s="32">
        <f t="shared" si="2"/>
        <v>405</v>
      </c>
      <c r="I66" s="30">
        <f t="shared" si="3"/>
        <v>2.032</v>
      </c>
      <c r="J66" s="8">
        <f t="shared" si="4"/>
        <v>199.31102362204723</v>
      </c>
      <c r="K66" s="8">
        <f t="shared" si="5"/>
        <v>1778.2110974409447</v>
      </c>
      <c r="L66" s="8" t="str">
        <f t="shared" si="6"/>
        <v/>
      </c>
      <c r="R66" s="56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</row>
    <row r="67" spans="1:234" x14ac:dyDescent="0.35">
      <c r="A67" s="33" t="s">
        <v>2230</v>
      </c>
      <c r="B67" s="29" t="str">
        <f t="shared" si="0"/>
        <v>SC</v>
      </c>
      <c r="C67" s="34">
        <v>1687</v>
      </c>
      <c r="D67" s="34">
        <v>127</v>
      </c>
      <c r="E67" s="34">
        <f t="shared" si="1"/>
        <v>1560</v>
      </c>
      <c r="F67" s="34">
        <v>485</v>
      </c>
      <c r="G67" s="34">
        <v>11</v>
      </c>
      <c r="H67" s="34">
        <f t="shared" si="2"/>
        <v>474</v>
      </c>
      <c r="I67" s="30">
        <f t="shared" si="3"/>
        <v>2.032</v>
      </c>
      <c r="J67" s="8">
        <f t="shared" si="4"/>
        <v>233.26771653543307</v>
      </c>
      <c r="K67" s="8">
        <f t="shared" si="5"/>
        <v>2081.1655807086613</v>
      </c>
      <c r="L67" s="8" t="str">
        <f t="shared" si="6"/>
        <v/>
      </c>
      <c r="R67" s="56"/>
    </row>
    <row r="68" spans="1:234" s="32" customFormat="1" x14ac:dyDescent="0.35">
      <c r="A68" s="31" t="s">
        <v>2231</v>
      </c>
      <c r="B68" s="29" t="str">
        <f t="shared" si="0"/>
        <v>SC</v>
      </c>
      <c r="C68" s="32">
        <v>1683</v>
      </c>
      <c r="D68" s="32">
        <v>127</v>
      </c>
      <c r="E68" s="32">
        <f t="shared" si="1"/>
        <v>1556</v>
      </c>
      <c r="F68" s="32">
        <v>494</v>
      </c>
      <c r="G68" s="32">
        <v>11</v>
      </c>
      <c r="H68" s="32">
        <f t="shared" si="2"/>
        <v>483</v>
      </c>
      <c r="I68" s="30">
        <f t="shared" si="3"/>
        <v>2.032</v>
      </c>
      <c r="J68" s="8">
        <f t="shared" si="4"/>
        <v>237.69685039370077</v>
      </c>
      <c r="K68" s="8">
        <f t="shared" si="5"/>
        <v>2120.6813828740155</v>
      </c>
      <c r="L68" s="8" t="str">
        <f t="shared" si="6"/>
        <v/>
      </c>
      <c r="R68" s="56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</row>
    <row r="69" spans="1:234" x14ac:dyDescent="0.35">
      <c r="A69" s="33" t="s">
        <v>2232</v>
      </c>
      <c r="B69" s="29" t="str">
        <f t="shared" si="0"/>
        <v>SC</v>
      </c>
      <c r="C69" s="34">
        <v>1484</v>
      </c>
      <c r="D69" s="34">
        <v>127</v>
      </c>
      <c r="E69" s="34">
        <f t="shared" si="1"/>
        <v>1357</v>
      </c>
      <c r="F69" s="34">
        <v>341</v>
      </c>
      <c r="G69" s="34">
        <v>11</v>
      </c>
      <c r="H69" s="34">
        <f t="shared" si="2"/>
        <v>330</v>
      </c>
      <c r="I69" s="30">
        <f t="shared" si="3"/>
        <v>2.032</v>
      </c>
      <c r="J69" s="8">
        <f t="shared" si="4"/>
        <v>162.4015748031496</v>
      </c>
      <c r="K69" s="8">
        <f t="shared" si="5"/>
        <v>1448.912746062992</v>
      </c>
      <c r="L69" s="8" t="str">
        <f t="shared" si="6"/>
        <v/>
      </c>
      <c r="R69" s="56"/>
    </row>
    <row r="70" spans="1:234" x14ac:dyDescent="0.35">
      <c r="A70" s="31" t="s">
        <v>2233</v>
      </c>
      <c r="B70" s="29" t="str">
        <f t="shared" si="0"/>
        <v>SC</v>
      </c>
      <c r="C70" s="32">
        <v>1514</v>
      </c>
      <c r="D70" s="32">
        <v>127</v>
      </c>
      <c r="E70" s="32">
        <f t="shared" si="1"/>
        <v>1387</v>
      </c>
      <c r="F70" s="32">
        <v>384</v>
      </c>
      <c r="G70" s="32">
        <v>11</v>
      </c>
      <c r="H70" s="32">
        <f t="shared" si="2"/>
        <v>373</v>
      </c>
      <c r="I70" s="30">
        <f t="shared" si="3"/>
        <v>2.032</v>
      </c>
      <c r="J70" s="8">
        <f t="shared" si="4"/>
        <v>183.56299212598424</v>
      </c>
      <c r="K70" s="8">
        <f t="shared" si="5"/>
        <v>1637.7104675196849</v>
      </c>
      <c r="L70" s="8" t="str">
        <f t="shared" si="6"/>
        <v/>
      </c>
      <c r="M70" s="32"/>
      <c r="N70" s="32"/>
      <c r="O70" s="32"/>
      <c r="P70" s="32"/>
      <c r="Q70" s="32"/>
      <c r="R70" s="56"/>
    </row>
    <row r="71" spans="1:234" x14ac:dyDescent="0.35">
      <c r="A71" s="33" t="s">
        <v>2234</v>
      </c>
      <c r="B71" s="29" t="str">
        <f t="shared" ref="B71:B134" si="7">RIGHT(LEFT(A71,9),2)</f>
        <v>SC</v>
      </c>
      <c r="C71" s="34">
        <v>1559</v>
      </c>
      <c r="D71" s="34">
        <v>127</v>
      </c>
      <c r="E71" s="34">
        <f t="shared" ref="E71:E134" si="8">C71-D71</f>
        <v>1432</v>
      </c>
      <c r="F71" s="34">
        <v>450</v>
      </c>
      <c r="G71" s="34">
        <v>11</v>
      </c>
      <c r="H71" s="34">
        <f t="shared" ref="H71:H134" si="9">F71-G71</f>
        <v>439</v>
      </c>
      <c r="I71" s="30">
        <f t="shared" ref="I71:I134" si="10">$I$4</f>
        <v>2.032</v>
      </c>
      <c r="J71" s="8">
        <f t="shared" ref="J71:J134" si="11">IF(ISNUMBER(H71),IF(I71,H71/I71,""),"")</f>
        <v>216.04330708661416</v>
      </c>
      <c r="K71" s="8">
        <f t="shared" ref="K71:K134" si="12">IF(J71="","",J71*8.92179)</f>
        <v>1927.4930167322832</v>
      </c>
      <c r="L71" s="8" t="str">
        <f t="shared" ref="L71:L134" si="13">IF(K71="","",IF(B71="SW",K71/60,IF(B71="WW",K71/60,"")))</f>
        <v/>
      </c>
      <c r="Q71" s="58"/>
      <c r="R71" s="59"/>
      <c r="T71" s="60"/>
      <c r="U71" s="61"/>
      <c r="V71" s="60"/>
      <c r="W71" s="60"/>
    </row>
    <row r="72" spans="1:234" x14ac:dyDescent="0.35">
      <c r="A72" s="31" t="s">
        <v>2235</v>
      </c>
      <c r="B72" s="29" t="str">
        <f t="shared" si="7"/>
        <v>SC</v>
      </c>
      <c r="C72" s="32">
        <v>1811</v>
      </c>
      <c r="D72" s="32">
        <v>127</v>
      </c>
      <c r="E72" s="32">
        <f t="shared" si="8"/>
        <v>1684</v>
      </c>
      <c r="F72" s="32">
        <v>426</v>
      </c>
      <c r="G72" s="32">
        <v>11</v>
      </c>
      <c r="H72" s="32">
        <f t="shared" si="9"/>
        <v>415</v>
      </c>
      <c r="I72" s="30">
        <f t="shared" si="10"/>
        <v>2.032</v>
      </c>
      <c r="J72" s="8">
        <f t="shared" si="11"/>
        <v>204.23228346456693</v>
      </c>
      <c r="K72" s="8">
        <f t="shared" si="12"/>
        <v>1822.1175442913386</v>
      </c>
      <c r="L72" s="8" t="str">
        <f t="shared" si="13"/>
        <v/>
      </c>
      <c r="M72" s="32"/>
      <c r="N72" s="32"/>
      <c r="O72" s="32"/>
      <c r="P72" s="32"/>
      <c r="Q72" s="62"/>
      <c r="R72" s="59"/>
      <c r="S72" s="30"/>
      <c r="U72" s="63"/>
    </row>
    <row r="73" spans="1:234" x14ac:dyDescent="0.35">
      <c r="A73" s="33" t="s">
        <v>2236</v>
      </c>
      <c r="B73" s="29" t="str">
        <f t="shared" si="7"/>
        <v>SC</v>
      </c>
      <c r="C73" s="34">
        <v>1869</v>
      </c>
      <c r="D73" s="34">
        <v>127</v>
      </c>
      <c r="E73" s="34">
        <f t="shared" si="8"/>
        <v>1742</v>
      </c>
      <c r="F73" s="34">
        <v>258</v>
      </c>
      <c r="G73" s="34">
        <v>11</v>
      </c>
      <c r="H73" s="34">
        <f t="shared" si="9"/>
        <v>247</v>
      </c>
      <c r="I73" s="30">
        <f t="shared" si="10"/>
        <v>2.032</v>
      </c>
      <c r="J73" s="8">
        <f t="shared" si="11"/>
        <v>121.55511811023622</v>
      </c>
      <c r="K73" s="8">
        <f t="shared" si="12"/>
        <v>1084.4892372047243</v>
      </c>
      <c r="L73" s="8" t="str">
        <f t="shared" si="13"/>
        <v/>
      </c>
      <c r="Q73" s="58"/>
      <c r="R73" s="59" t="s">
        <v>2237</v>
      </c>
      <c r="T73" s="30"/>
      <c r="U73" s="64"/>
      <c r="V73" s="30"/>
      <c r="W73" s="30"/>
    </row>
    <row r="74" spans="1:234" x14ac:dyDescent="0.35">
      <c r="A74" s="31" t="s">
        <v>2238</v>
      </c>
      <c r="B74" s="29" t="str">
        <f t="shared" si="7"/>
        <v>SC</v>
      </c>
      <c r="C74" s="32">
        <v>1736</v>
      </c>
      <c r="D74" s="32">
        <v>127</v>
      </c>
      <c r="E74" s="32">
        <f t="shared" si="8"/>
        <v>1609</v>
      </c>
      <c r="F74" s="32">
        <v>443</v>
      </c>
      <c r="G74" s="32">
        <v>11</v>
      </c>
      <c r="H74" s="32">
        <f t="shared" si="9"/>
        <v>432</v>
      </c>
      <c r="I74" s="30">
        <f t="shared" si="10"/>
        <v>2.032</v>
      </c>
      <c r="J74" s="8">
        <f t="shared" si="11"/>
        <v>212.5984251968504</v>
      </c>
      <c r="K74" s="8">
        <f t="shared" si="12"/>
        <v>1896.7585039370078</v>
      </c>
      <c r="L74" s="8" t="str">
        <f t="shared" si="13"/>
        <v/>
      </c>
      <c r="M74" s="32"/>
      <c r="N74" s="32"/>
      <c r="O74" s="32"/>
      <c r="P74" s="32"/>
      <c r="Q74" s="32"/>
      <c r="R74" s="56"/>
      <c r="S74" s="30"/>
      <c r="T74" s="30"/>
    </row>
    <row r="75" spans="1:234" x14ac:dyDescent="0.35">
      <c r="A75" s="33" t="s">
        <v>2239</v>
      </c>
      <c r="B75" s="29" t="str">
        <f t="shared" si="7"/>
        <v>SC</v>
      </c>
      <c r="C75" s="34">
        <v>2019</v>
      </c>
      <c r="D75" s="34">
        <v>127</v>
      </c>
      <c r="E75" s="34">
        <f t="shared" si="8"/>
        <v>1892</v>
      </c>
      <c r="F75" s="34">
        <v>564</v>
      </c>
      <c r="G75" s="34">
        <v>11</v>
      </c>
      <c r="H75" s="34">
        <f t="shared" si="9"/>
        <v>553</v>
      </c>
      <c r="I75" s="30">
        <f t="shared" si="10"/>
        <v>2.032</v>
      </c>
      <c r="J75" s="8">
        <f t="shared" si="11"/>
        <v>272.14566929133861</v>
      </c>
      <c r="K75" s="8">
        <f t="shared" si="12"/>
        <v>2428.0265108267718</v>
      </c>
      <c r="L75" s="8" t="str">
        <f t="shared" si="13"/>
        <v/>
      </c>
      <c r="R75" s="56"/>
    </row>
    <row r="76" spans="1:234" x14ac:dyDescent="0.35">
      <c r="A76" s="31" t="s">
        <v>2240</v>
      </c>
      <c r="B76" s="29" t="str">
        <f t="shared" si="7"/>
        <v>SC</v>
      </c>
      <c r="C76" s="32">
        <v>1420</v>
      </c>
      <c r="D76" s="32">
        <v>127</v>
      </c>
      <c r="E76" s="32">
        <f t="shared" si="8"/>
        <v>1293</v>
      </c>
      <c r="F76" s="32">
        <v>384</v>
      </c>
      <c r="G76" s="32">
        <v>11</v>
      </c>
      <c r="H76" s="32">
        <f t="shared" si="9"/>
        <v>373</v>
      </c>
      <c r="I76" s="30">
        <f t="shared" si="10"/>
        <v>2.032</v>
      </c>
      <c r="J76" s="8">
        <f t="shared" si="11"/>
        <v>183.56299212598424</v>
      </c>
      <c r="K76" s="8">
        <f t="shared" si="12"/>
        <v>1637.7104675196849</v>
      </c>
      <c r="L76" s="8" t="str">
        <f t="shared" si="13"/>
        <v/>
      </c>
      <c r="M76" s="32"/>
      <c r="N76" s="32"/>
      <c r="O76" s="32"/>
      <c r="P76" s="32"/>
      <c r="Q76" s="32"/>
      <c r="R76" s="56"/>
    </row>
    <row r="77" spans="1:234" x14ac:dyDescent="0.35">
      <c r="A77" s="33" t="s">
        <v>2241</v>
      </c>
      <c r="B77" s="29" t="str">
        <f t="shared" si="7"/>
        <v>SC</v>
      </c>
      <c r="C77" s="34">
        <v>2037</v>
      </c>
      <c r="D77" s="34">
        <v>127</v>
      </c>
      <c r="E77" s="34">
        <f t="shared" si="8"/>
        <v>1910</v>
      </c>
      <c r="F77" s="34">
        <v>478</v>
      </c>
      <c r="G77" s="34">
        <v>11</v>
      </c>
      <c r="H77" s="34">
        <f t="shared" si="9"/>
        <v>467</v>
      </c>
      <c r="I77" s="30">
        <f t="shared" si="10"/>
        <v>2.032</v>
      </c>
      <c r="J77" s="8">
        <f t="shared" si="11"/>
        <v>229.82283464566927</v>
      </c>
      <c r="K77" s="8">
        <f t="shared" si="12"/>
        <v>2050.4310679133855</v>
      </c>
      <c r="L77" s="8" t="str">
        <f t="shared" si="13"/>
        <v/>
      </c>
      <c r="R77" s="56"/>
    </row>
    <row r="78" spans="1:234" x14ac:dyDescent="0.35">
      <c r="A78" s="31" t="s">
        <v>2242</v>
      </c>
      <c r="B78" s="29" t="str">
        <f t="shared" si="7"/>
        <v>SC</v>
      </c>
      <c r="C78" s="32">
        <v>2022</v>
      </c>
      <c r="D78" s="32">
        <v>127</v>
      </c>
      <c r="E78" s="32">
        <f t="shared" si="8"/>
        <v>1895</v>
      </c>
      <c r="F78" s="32">
        <v>546</v>
      </c>
      <c r="G78" s="32">
        <v>11</v>
      </c>
      <c r="H78" s="32">
        <f t="shared" si="9"/>
        <v>535</v>
      </c>
      <c r="I78" s="30">
        <f t="shared" si="10"/>
        <v>2.032</v>
      </c>
      <c r="J78" s="8">
        <f t="shared" si="11"/>
        <v>263.28740157480314</v>
      </c>
      <c r="K78" s="8">
        <f t="shared" si="12"/>
        <v>2348.9949064960629</v>
      </c>
      <c r="L78" s="8" t="str">
        <f t="shared" si="13"/>
        <v/>
      </c>
      <c r="M78" s="32"/>
      <c r="N78" s="32"/>
      <c r="O78" s="32"/>
      <c r="P78" s="32"/>
      <c r="Q78" s="32"/>
      <c r="R78" s="56"/>
    </row>
    <row r="79" spans="1:234" x14ac:dyDescent="0.35">
      <c r="A79" s="33" t="s">
        <v>2243</v>
      </c>
      <c r="B79" s="29" t="str">
        <f t="shared" si="7"/>
        <v>SC</v>
      </c>
      <c r="C79" s="34">
        <v>1844</v>
      </c>
      <c r="D79" s="34">
        <v>127</v>
      </c>
      <c r="E79" s="34">
        <f t="shared" si="8"/>
        <v>1717</v>
      </c>
      <c r="F79" s="34">
        <v>379</v>
      </c>
      <c r="G79" s="34">
        <v>11</v>
      </c>
      <c r="H79" s="34">
        <f t="shared" si="9"/>
        <v>368</v>
      </c>
      <c r="I79" s="30">
        <f t="shared" si="10"/>
        <v>2.032</v>
      </c>
      <c r="J79" s="8">
        <f t="shared" si="11"/>
        <v>181.10236220472441</v>
      </c>
      <c r="K79" s="8">
        <f t="shared" si="12"/>
        <v>1615.7572440944882</v>
      </c>
      <c r="L79" s="8" t="str">
        <f t="shared" si="13"/>
        <v/>
      </c>
      <c r="R79" s="56"/>
    </row>
    <row r="80" spans="1:234" x14ac:dyDescent="0.35">
      <c r="A80" s="31" t="s">
        <v>2244</v>
      </c>
      <c r="B80" s="29" t="str">
        <f t="shared" si="7"/>
        <v>SC</v>
      </c>
      <c r="C80" s="32">
        <v>1765</v>
      </c>
      <c r="D80" s="32">
        <v>127</v>
      </c>
      <c r="E80" s="32">
        <f t="shared" si="8"/>
        <v>1638</v>
      </c>
      <c r="F80" s="32">
        <v>420</v>
      </c>
      <c r="G80" s="32">
        <v>11</v>
      </c>
      <c r="H80" s="32">
        <f t="shared" si="9"/>
        <v>409</v>
      </c>
      <c r="I80" s="30">
        <f t="shared" si="10"/>
        <v>2.032</v>
      </c>
      <c r="J80" s="8">
        <f t="shared" si="11"/>
        <v>201.27952755905511</v>
      </c>
      <c r="K80" s="8">
        <f t="shared" si="12"/>
        <v>1795.7736761811022</v>
      </c>
      <c r="L80" s="8" t="str">
        <f t="shared" si="13"/>
        <v/>
      </c>
      <c r="M80" s="32"/>
      <c r="N80" s="32"/>
      <c r="O80" s="32"/>
      <c r="P80" s="32"/>
      <c r="Q80" s="32"/>
      <c r="R80" s="56"/>
    </row>
    <row r="81" spans="1:18" x14ac:dyDescent="0.35">
      <c r="A81" s="33" t="s">
        <v>2245</v>
      </c>
      <c r="B81" s="29" t="str">
        <f t="shared" si="7"/>
        <v>SC</v>
      </c>
      <c r="C81" s="34">
        <v>1393</v>
      </c>
      <c r="D81" s="34">
        <v>127</v>
      </c>
      <c r="E81" s="34">
        <f t="shared" si="8"/>
        <v>1266</v>
      </c>
      <c r="F81" s="34">
        <v>186</v>
      </c>
      <c r="G81" s="34">
        <v>11</v>
      </c>
      <c r="H81" s="34">
        <f t="shared" si="9"/>
        <v>175</v>
      </c>
      <c r="I81" s="30">
        <f t="shared" si="10"/>
        <v>2.032</v>
      </c>
      <c r="J81" s="8">
        <f t="shared" si="11"/>
        <v>86.122047244094489</v>
      </c>
      <c r="K81" s="8">
        <f t="shared" si="12"/>
        <v>768.36281988188978</v>
      </c>
      <c r="L81" s="8" t="str">
        <f t="shared" si="13"/>
        <v/>
      </c>
      <c r="R81" s="56"/>
    </row>
    <row r="82" spans="1:18" x14ac:dyDescent="0.35">
      <c r="A82" s="31" t="s">
        <v>2246</v>
      </c>
      <c r="B82" s="29" t="str">
        <f t="shared" si="7"/>
        <v>SC</v>
      </c>
      <c r="C82" s="32">
        <v>1290</v>
      </c>
      <c r="D82" s="32">
        <v>127</v>
      </c>
      <c r="E82" s="32">
        <f t="shared" si="8"/>
        <v>1163</v>
      </c>
      <c r="F82" s="32">
        <v>264</v>
      </c>
      <c r="G82" s="32">
        <v>11</v>
      </c>
      <c r="H82" s="32">
        <f t="shared" si="9"/>
        <v>253</v>
      </c>
      <c r="I82" s="30">
        <f t="shared" si="10"/>
        <v>2.032</v>
      </c>
      <c r="J82" s="8">
        <f t="shared" si="11"/>
        <v>124.50787401574803</v>
      </c>
      <c r="K82" s="8">
        <f t="shared" si="12"/>
        <v>1110.8331053149607</v>
      </c>
      <c r="L82" s="8" t="str">
        <f t="shared" si="13"/>
        <v/>
      </c>
      <c r="M82" s="32"/>
      <c r="N82" s="32"/>
      <c r="O82" s="32"/>
      <c r="P82" s="32"/>
      <c r="Q82" s="32"/>
      <c r="R82" s="56"/>
    </row>
    <row r="83" spans="1:18" x14ac:dyDescent="0.35">
      <c r="A83" s="33" t="s">
        <v>2247</v>
      </c>
      <c r="B83" s="29" t="str">
        <f t="shared" si="7"/>
        <v>SC</v>
      </c>
      <c r="C83" s="34">
        <v>1312</v>
      </c>
      <c r="D83" s="34">
        <v>127</v>
      </c>
      <c r="E83" s="34">
        <f t="shared" si="8"/>
        <v>1185</v>
      </c>
      <c r="F83" s="34">
        <v>347</v>
      </c>
      <c r="G83" s="34">
        <v>11</v>
      </c>
      <c r="H83" s="34">
        <f t="shared" si="9"/>
        <v>336</v>
      </c>
      <c r="I83" s="30">
        <f t="shared" si="10"/>
        <v>2.032</v>
      </c>
      <c r="J83" s="8">
        <f t="shared" si="11"/>
        <v>165.35433070866142</v>
      </c>
      <c r="K83" s="8">
        <f t="shared" si="12"/>
        <v>1475.2566141732284</v>
      </c>
      <c r="L83" s="8" t="str">
        <f t="shared" si="13"/>
        <v/>
      </c>
      <c r="R83" s="56"/>
    </row>
    <row r="84" spans="1:18" x14ac:dyDescent="0.35">
      <c r="A84" s="31" t="s">
        <v>2248</v>
      </c>
      <c r="B84" s="29" t="str">
        <f t="shared" si="7"/>
        <v>SC</v>
      </c>
      <c r="C84" s="32">
        <v>1848</v>
      </c>
      <c r="D84" s="32">
        <v>127</v>
      </c>
      <c r="E84" s="32">
        <f t="shared" si="8"/>
        <v>1721</v>
      </c>
      <c r="F84" s="32">
        <v>461</v>
      </c>
      <c r="G84" s="32">
        <v>11</v>
      </c>
      <c r="H84" s="32">
        <f t="shared" si="9"/>
        <v>450</v>
      </c>
      <c r="I84" s="30">
        <f t="shared" si="10"/>
        <v>2.032</v>
      </c>
      <c r="J84" s="8">
        <f t="shared" si="11"/>
        <v>221.45669291338584</v>
      </c>
      <c r="K84" s="8">
        <f t="shared" si="12"/>
        <v>1975.7901082677165</v>
      </c>
      <c r="L84" s="8" t="str">
        <f t="shared" si="13"/>
        <v/>
      </c>
      <c r="M84" s="32"/>
      <c r="N84" s="32"/>
      <c r="O84" s="32"/>
      <c r="P84" s="32"/>
      <c r="Q84" s="32"/>
      <c r="R84" s="56"/>
    </row>
    <row r="85" spans="1:18" x14ac:dyDescent="0.35">
      <c r="A85" s="33" t="s">
        <v>2249</v>
      </c>
      <c r="B85" s="29" t="str">
        <f t="shared" si="7"/>
        <v>SC</v>
      </c>
      <c r="C85" s="34">
        <v>1784</v>
      </c>
      <c r="D85" s="34">
        <v>127</v>
      </c>
      <c r="E85" s="34">
        <f t="shared" si="8"/>
        <v>1657</v>
      </c>
      <c r="F85" s="34">
        <v>324</v>
      </c>
      <c r="G85" s="34">
        <v>11</v>
      </c>
      <c r="H85" s="34">
        <f t="shared" si="9"/>
        <v>313</v>
      </c>
      <c r="I85" s="30">
        <f t="shared" si="10"/>
        <v>2.032</v>
      </c>
      <c r="J85" s="8">
        <f t="shared" si="11"/>
        <v>154.03543307086613</v>
      </c>
      <c r="K85" s="8">
        <f t="shared" si="12"/>
        <v>1374.2717864173228</v>
      </c>
      <c r="L85" s="8" t="str">
        <f t="shared" si="13"/>
        <v/>
      </c>
      <c r="R85" s="56"/>
    </row>
    <row r="86" spans="1:18" x14ac:dyDescent="0.35">
      <c r="A86" s="31" t="s">
        <v>2250</v>
      </c>
      <c r="B86" s="29" t="str">
        <f t="shared" si="7"/>
        <v>SC</v>
      </c>
      <c r="C86" s="32">
        <v>1921</v>
      </c>
      <c r="D86" s="32">
        <v>127</v>
      </c>
      <c r="E86" s="32">
        <f t="shared" si="8"/>
        <v>1794</v>
      </c>
      <c r="F86" s="32">
        <v>308</v>
      </c>
      <c r="G86" s="32">
        <v>11</v>
      </c>
      <c r="H86" s="32">
        <f t="shared" si="9"/>
        <v>297</v>
      </c>
      <c r="I86" s="30">
        <f t="shared" si="10"/>
        <v>2.032</v>
      </c>
      <c r="J86" s="8">
        <f t="shared" si="11"/>
        <v>146.16141732283464</v>
      </c>
      <c r="K86" s="8">
        <f t="shared" si="12"/>
        <v>1304.0214714566928</v>
      </c>
      <c r="L86" s="8" t="str">
        <f t="shared" si="13"/>
        <v/>
      </c>
      <c r="M86" s="32"/>
      <c r="N86" s="32"/>
      <c r="O86" s="32"/>
      <c r="P86" s="32"/>
      <c r="Q86" s="32"/>
      <c r="R86" s="56"/>
    </row>
    <row r="87" spans="1:18" x14ac:dyDescent="0.35">
      <c r="A87" s="33" t="s">
        <v>2251</v>
      </c>
      <c r="B87" s="29" t="str">
        <f t="shared" si="7"/>
        <v>SC</v>
      </c>
      <c r="C87" s="34">
        <v>1980</v>
      </c>
      <c r="D87" s="34">
        <v>127</v>
      </c>
      <c r="E87" s="34">
        <f t="shared" si="8"/>
        <v>1853</v>
      </c>
      <c r="F87" s="34">
        <v>476</v>
      </c>
      <c r="G87" s="34">
        <v>11</v>
      </c>
      <c r="H87" s="34">
        <f t="shared" si="9"/>
        <v>465</v>
      </c>
      <c r="I87" s="30">
        <f t="shared" si="10"/>
        <v>2.032</v>
      </c>
      <c r="J87" s="8">
        <f t="shared" si="11"/>
        <v>228.83858267716536</v>
      </c>
      <c r="K87" s="8">
        <f t="shared" si="12"/>
        <v>2041.6497785433071</v>
      </c>
      <c r="L87" s="8" t="str">
        <f t="shared" si="13"/>
        <v/>
      </c>
      <c r="R87" s="56"/>
    </row>
    <row r="88" spans="1:18" x14ac:dyDescent="0.35">
      <c r="A88" s="31" t="s">
        <v>2252</v>
      </c>
      <c r="B88" s="29" t="str">
        <f t="shared" si="7"/>
        <v>SC</v>
      </c>
      <c r="C88" s="32">
        <v>1872</v>
      </c>
      <c r="D88" s="32">
        <v>127</v>
      </c>
      <c r="E88" s="32">
        <f t="shared" si="8"/>
        <v>1745</v>
      </c>
      <c r="F88" s="32">
        <v>211</v>
      </c>
      <c r="G88" s="32">
        <v>11</v>
      </c>
      <c r="H88" s="32">
        <f t="shared" si="9"/>
        <v>200</v>
      </c>
      <c r="I88" s="30">
        <f t="shared" si="10"/>
        <v>2.032</v>
      </c>
      <c r="J88" s="8">
        <f t="shared" si="11"/>
        <v>98.425196850393704</v>
      </c>
      <c r="K88" s="8">
        <f t="shared" si="12"/>
        <v>878.12893700787401</v>
      </c>
      <c r="L88" s="8" t="str">
        <f t="shared" si="13"/>
        <v/>
      </c>
      <c r="M88" s="32"/>
      <c r="N88" s="32"/>
      <c r="O88" s="32"/>
      <c r="P88" s="32"/>
      <c r="Q88" s="32"/>
      <c r="R88" s="56"/>
    </row>
    <row r="89" spans="1:18" x14ac:dyDescent="0.35">
      <c r="A89" s="33" t="s">
        <v>2253</v>
      </c>
      <c r="B89" s="29" t="str">
        <f t="shared" si="7"/>
        <v>SC</v>
      </c>
      <c r="C89" s="34">
        <v>1941</v>
      </c>
      <c r="D89" s="34">
        <v>127</v>
      </c>
      <c r="E89" s="34">
        <f t="shared" si="8"/>
        <v>1814</v>
      </c>
      <c r="F89" s="34">
        <v>473</v>
      </c>
      <c r="G89" s="34">
        <v>11</v>
      </c>
      <c r="H89" s="34">
        <f t="shared" si="9"/>
        <v>462</v>
      </c>
      <c r="I89" s="30">
        <f t="shared" si="10"/>
        <v>2.032</v>
      </c>
      <c r="J89" s="8">
        <f t="shared" si="11"/>
        <v>227.36220472440945</v>
      </c>
      <c r="K89" s="8">
        <f t="shared" si="12"/>
        <v>2028.477844488189</v>
      </c>
      <c r="L89" s="8" t="str">
        <f t="shared" si="13"/>
        <v/>
      </c>
      <c r="R89" s="56"/>
    </row>
    <row r="90" spans="1:18" x14ac:dyDescent="0.35">
      <c r="A90" s="31" t="s">
        <v>2254</v>
      </c>
      <c r="B90" s="29" t="str">
        <f t="shared" si="7"/>
        <v>SC</v>
      </c>
      <c r="C90" s="32">
        <v>1633</v>
      </c>
      <c r="D90" s="32">
        <v>127</v>
      </c>
      <c r="E90" s="32">
        <f t="shared" si="8"/>
        <v>1506</v>
      </c>
      <c r="F90" s="32">
        <v>443</v>
      </c>
      <c r="G90" s="32">
        <v>11</v>
      </c>
      <c r="H90" s="32">
        <f t="shared" si="9"/>
        <v>432</v>
      </c>
      <c r="I90" s="30">
        <f t="shared" si="10"/>
        <v>2.032</v>
      </c>
      <c r="J90" s="8">
        <f t="shared" si="11"/>
        <v>212.5984251968504</v>
      </c>
      <c r="K90" s="8">
        <f t="shared" si="12"/>
        <v>1896.7585039370078</v>
      </c>
      <c r="L90" s="8" t="str">
        <f t="shared" si="13"/>
        <v/>
      </c>
      <c r="M90" s="32"/>
      <c r="N90" s="32"/>
      <c r="O90" s="32"/>
      <c r="P90" s="32"/>
      <c r="Q90" s="32"/>
      <c r="R90" s="56"/>
    </row>
    <row r="91" spans="1:18" x14ac:dyDescent="0.35">
      <c r="A91" s="33" t="s">
        <v>2255</v>
      </c>
      <c r="B91" s="29" t="str">
        <f t="shared" si="7"/>
        <v>SC</v>
      </c>
      <c r="C91" s="34">
        <v>1779</v>
      </c>
      <c r="D91" s="34">
        <v>127</v>
      </c>
      <c r="E91" s="34">
        <f t="shared" si="8"/>
        <v>1652</v>
      </c>
      <c r="F91" s="34">
        <v>281</v>
      </c>
      <c r="G91" s="34">
        <v>11</v>
      </c>
      <c r="H91" s="34">
        <f t="shared" si="9"/>
        <v>270</v>
      </c>
      <c r="I91" s="30">
        <f t="shared" si="10"/>
        <v>2.032</v>
      </c>
      <c r="J91" s="8">
        <f t="shared" si="11"/>
        <v>132.8740157480315</v>
      </c>
      <c r="K91" s="8">
        <f t="shared" si="12"/>
        <v>1185.4740649606299</v>
      </c>
      <c r="L91" s="8" t="str">
        <f t="shared" si="13"/>
        <v/>
      </c>
      <c r="R91" s="56"/>
    </row>
    <row r="92" spans="1:18" x14ac:dyDescent="0.35">
      <c r="A92" s="31" t="s">
        <v>2256</v>
      </c>
      <c r="B92" s="29" t="str">
        <f t="shared" si="7"/>
        <v>SC</v>
      </c>
      <c r="C92" s="32">
        <v>1558</v>
      </c>
      <c r="D92" s="32">
        <v>127</v>
      </c>
      <c r="E92" s="32">
        <f t="shared" si="8"/>
        <v>1431</v>
      </c>
      <c r="F92" s="32">
        <v>366</v>
      </c>
      <c r="G92" s="32">
        <v>11</v>
      </c>
      <c r="H92" s="32">
        <f t="shared" si="9"/>
        <v>355</v>
      </c>
      <c r="I92" s="30">
        <f t="shared" si="10"/>
        <v>2.032</v>
      </c>
      <c r="J92" s="8">
        <f t="shared" si="11"/>
        <v>174.70472440944883</v>
      </c>
      <c r="K92" s="8">
        <f t="shared" si="12"/>
        <v>1558.6788631889765</v>
      </c>
      <c r="L92" s="8" t="str">
        <f t="shared" si="13"/>
        <v/>
      </c>
      <c r="M92" s="32"/>
      <c r="N92" s="32"/>
      <c r="O92" s="32"/>
      <c r="P92" s="32"/>
      <c r="Q92" s="32"/>
      <c r="R92" s="56"/>
    </row>
    <row r="93" spans="1:18" x14ac:dyDescent="0.35">
      <c r="A93" s="33" t="s">
        <v>2257</v>
      </c>
      <c r="B93" s="29" t="str">
        <f t="shared" si="7"/>
        <v>SC</v>
      </c>
      <c r="C93" s="34">
        <v>1959</v>
      </c>
      <c r="D93" s="34">
        <v>127</v>
      </c>
      <c r="E93" s="34">
        <f t="shared" si="8"/>
        <v>1832</v>
      </c>
      <c r="F93" s="34">
        <v>523</v>
      </c>
      <c r="G93" s="34">
        <v>11</v>
      </c>
      <c r="H93" s="34">
        <f t="shared" si="9"/>
        <v>512</v>
      </c>
      <c r="I93" s="30">
        <f t="shared" si="10"/>
        <v>2.032</v>
      </c>
      <c r="J93" s="8">
        <f t="shared" si="11"/>
        <v>251.96850393700788</v>
      </c>
      <c r="K93" s="8">
        <f t="shared" si="12"/>
        <v>2248.0100787401575</v>
      </c>
      <c r="L93" s="8" t="str">
        <f t="shared" si="13"/>
        <v/>
      </c>
      <c r="R93" s="56"/>
    </row>
    <row r="94" spans="1:18" x14ac:dyDescent="0.35">
      <c r="A94" s="31" t="s">
        <v>2258</v>
      </c>
      <c r="B94" s="29" t="str">
        <f t="shared" si="7"/>
        <v>SC</v>
      </c>
      <c r="C94" s="32">
        <v>1196</v>
      </c>
      <c r="D94" s="32">
        <v>127</v>
      </c>
      <c r="E94" s="32">
        <f t="shared" si="8"/>
        <v>1069</v>
      </c>
      <c r="F94" s="32">
        <v>243</v>
      </c>
      <c r="G94" s="32">
        <v>11</v>
      </c>
      <c r="H94" s="32">
        <f t="shared" si="9"/>
        <v>232</v>
      </c>
      <c r="I94" s="30">
        <f t="shared" si="10"/>
        <v>2.032</v>
      </c>
      <c r="J94" s="8">
        <f t="shared" si="11"/>
        <v>114.1732283464567</v>
      </c>
      <c r="K94" s="8">
        <f t="shared" si="12"/>
        <v>1018.6295669291338</v>
      </c>
      <c r="L94" s="8" t="str">
        <f t="shared" si="13"/>
        <v/>
      </c>
      <c r="M94" s="32"/>
      <c r="N94" s="32"/>
      <c r="O94" s="32"/>
      <c r="P94" s="32"/>
      <c r="Q94" s="32"/>
      <c r="R94" s="56"/>
    </row>
    <row r="95" spans="1:18" x14ac:dyDescent="0.35">
      <c r="A95" s="33" t="s">
        <v>2259</v>
      </c>
      <c r="B95" s="29" t="str">
        <f t="shared" si="7"/>
        <v>SC</v>
      </c>
      <c r="C95" s="34">
        <v>1851</v>
      </c>
      <c r="D95" s="34">
        <v>127</v>
      </c>
      <c r="E95" s="34">
        <f t="shared" si="8"/>
        <v>1724</v>
      </c>
      <c r="F95" s="34">
        <v>512</v>
      </c>
      <c r="G95" s="34">
        <v>11</v>
      </c>
      <c r="H95" s="34">
        <f t="shared" si="9"/>
        <v>501</v>
      </c>
      <c r="I95" s="30">
        <f t="shared" si="10"/>
        <v>2.032</v>
      </c>
      <c r="J95" s="8">
        <f t="shared" si="11"/>
        <v>246.55511811023621</v>
      </c>
      <c r="K95" s="8">
        <f t="shared" si="12"/>
        <v>2199.7129872047244</v>
      </c>
      <c r="L95" s="8" t="str">
        <f t="shared" si="13"/>
        <v/>
      </c>
      <c r="R95" s="56"/>
    </row>
    <row r="96" spans="1:18" x14ac:dyDescent="0.35">
      <c r="A96" s="31" t="s">
        <v>2260</v>
      </c>
      <c r="B96" s="29" t="str">
        <f t="shared" si="7"/>
        <v>SC</v>
      </c>
      <c r="C96" s="32">
        <v>2326</v>
      </c>
      <c r="D96" s="32">
        <v>127</v>
      </c>
      <c r="E96" s="32">
        <f t="shared" si="8"/>
        <v>2199</v>
      </c>
      <c r="F96" s="32">
        <v>527</v>
      </c>
      <c r="G96" s="32">
        <v>11</v>
      </c>
      <c r="H96" s="32">
        <f t="shared" si="9"/>
        <v>516</v>
      </c>
      <c r="I96" s="30">
        <f t="shared" si="10"/>
        <v>2.032</v>
      </c>
      <c r="J96" s="8">
        <f t="shared" si="11"/>
        <v>253.93700787401573</v>
      </c>
      <c r="K96" s="8">
        <f t="shared" si="12"/>
        <v>2265.5726574803148</v>
      </c>
      <c r="L96" s="8" t="str">
        <f t="shared" si="13"/>
        <v/>
      </c>
      <c r="M96" s="32"/>
      <c r="N96" s="32"/>
      <c r="O96" s="32"/>
      <c r="P96" s="32"/>
      <c r="Q96" s="32"/>
      <c r="R96" s="56"/>
    </row>
    <row r="97" spans="1:18" x14ac:dyDescent="0.35">
      <c r="A97" s="33" t="s">
        <v>2261</v>
      </c>
      <c r="B97" s="29" t="str">
        <f t="shared" si="7"/>
        <v>SC</v>
      </c>
      <c r="C97" s="34">
        <v>1919</v>
      </c>
      <c r="D97" s="34">
        <v>127</v>
      </c>
      <c r="E97" s="34">
        <f t="shared" si="8"/>
        <v>1792</v>
      </c>
      <c r="F97" s="34">
        <v>551</v>
      </c>
      <c r="G97" s="34">
        <v>11</v>
      </c>
      <c r="H97" s="34">
        <f t="shared" si="9"/>
        <v>540</v>
      </c>
      <c r="I97" s="30">
        <f t="shared" si="10"/>
        <v>2.032</v>
      </c>
      <c r="J97" s="8">
        <f t="shared" si="11"/>
        <v>265.74803149606299</v>
      </c>
      <c r="K97" s="8">
        <f t="shared" si="12"/>
        <v>2370.9481299212598</v>
      </c>
      <c r="L97" s="8" t="str">
        <f t="shared" si="13"/>
        <v/>
      </c>
      <c r="R97" s="56"/>
    </row>
    <row r="98" spans="1:18" x14ac:dyDescent="0.35">
      <c r="A98" s="31" t="s">
        <v>2262</v>
      </c>
      <c r="B98" s="29" t="str">
        <f t="shared" si="7"/>
        <v>SC</v>
      </c>
      <c r="C98" s="32">
        <v>2015</v>
      </c>
      <c r="D98" s="32">
        <v>127</v>
      </c>
      <c r="E98" s="32">
        <f t="shared" si="8"/>
        <v>1888</v>
      </c>
      <c r="F98" s="32">
        <v>507</v>
      </c>
      <c r="G98" s="32">
        <v>11</v>
      </c>
      <c r="H98" s="32">
        <f t="shared" si="9"/>
        <v>496</v>
      </c>
      <c r="I98" s="30">
        <f t="shared" si="10"/>
        <v>2.032</v>
      </c>
      <c r="J98" s="8">
        <f t="shared" si="11"/>
        <v>244.09448818897638</v>
      </c>
      <c r="K98" s="8">
        <f t="shared" si="12"/>
        <v>2177.7597637795275</v>
      </c>
      <c r="L98" s="8" t="str">
        <f t="shared" si="13"/>
        <v/>
      </c>
      <c r="M98" s="32"/>
      <c r="N98" s="32"/>
      <c r="O98" s="32"/>
      <c r="P98" s="32"/>
      <c r="Q98" s="32"/>
      <c r="R98" s="56"/>
    </row>
    <row r="99" spans="1:18" x14ac:dyDescent="0.35">
      <c r="A99" s="33" t="s">
        <v>2263</v>
      </c>
      <c r="B99" s="29" t="str">
        <f t="shared" si="7"/>
        <v>SC</v>
      </c>
      <c r="C99" s="34">
        <v>1851</v>
      </c>
      <c r="D99" s="34">
        <v>127</v>
      </c>
      <c r="E99" s="34">
        <f t="shared" si="8"/>
        <v>1724</v>
      </c>
      <c r="F99" s="34">
        <v>433</v>
      </c>
      <c r="G99" s="34">
        <v>11</v>
      </c>
      <c r="H99" s="34">
        <f t="shared" si="9"/>
        <v>422</v>
      </c>
      <c r="I99" s="30">
        <f t="shared" si="10"/>
        <v>2.032</v>
      </c>
      <c r="J99" s="8">
        <f t="shared" si="11"/>
        <v>207.6771653543307</v>
      </c>
      <c r="K99" s="8">
        <f t="shared" si="12"/>
        <v>1852.852057086614</v>
      </c>
      <c r="L99" s="8" t="str">
        <f t="shared" si="13"/>
        <v/>
      </c>
      <c r="R99" s="56"/>
    </row>
    <row r="100" spans="1:18" x14ac:dyDescent="0.35">
      <c r="A100" s="31" t="s">
        <v>2264</v>
      </c>
      <c r="B100" s="29" t="str">
        <f t="shared" si="7"/>
        <v>SC</v>
      </c>
      <c r="C100" s="32">
        <v>1158</v>
      </c>
      <c r="D100" s="32">
        <v>127</v>
      </c>
      <c r="E100" s="32">
        <f t="shared" si="8"/>
        <v>1031</v>
      </c>
      <c r="F100" s="32">
        <v>216</v>
      </c>
      <c r="G100" s="32">
        <v>11</v>
      </c>
      <c r="H100" s="32">
        <f t="shared" si="9"/>
        <v>205</v>
      </c>
      <c r="I100" s="30">
        <f t="shared" si="10"/>
        <v>2.032</v>
      </c>
      <c r="J100" s="8">
        <f t="shared" si="11"/>
        <v>100.88582677165354</v>
      </c>
      <c r="K100" s="8">
        <f t="shared" si="12"/>
        <v>900.08216043307084</v>
      </c>
      <c r="L100" s="8" t="str">
        <f t="shared" si="13"/>
        <v/>
      </c>
      <c r="M100" s="32"/>
      <c r="N100" s="32"/>
      <c r="O100" s="32"/>
      <c r="P100" s="32"/>
      <c r="Q100" s="32"/>
      <c r="R100" s="56"/>
    </row>
    <row r="101" spans="1:18" x14ac:dyDescent="0.35">
      <c r="A101" s="33" t="s">
        <v>2265</v>
      </c>
      <c r="B101" s="29" t="str">
        <f t="shared" si="7"/>
        <v>SC</v>
      </c>
      <c r="C101" s="34">
        <v>2027</v>
      </c>
      <c r="D101" s="34">
        <v>127</v>
      </c>
      <c r="E101" s="34">
        <f t="shared" si="8"/>
        <v>1900</v>
      </c>
      <c r="F101" s="34">
        <v>481</v>
      </c>
      <c r="G101" s="34">
        <v>11</v>
      </c>
      <c r="H101" s="34">
        <f t="shared" si="9"/>
        <v>470</v>
      </c>
      <c r="I101" s="30">
        <f t="shared" si="10"/>
        <v>2.032</v>
      </c>
      <c r="J101" s="8">
        <f t="shared" si="11"/>
        <v>231.29921259842519</v>
      </c>
      <c r="K101" s="8">
        <f t="shared" si="12"/>
        <v>2063.6030019685036</v>
      </c>
      <c r="L101" s="8" t="str">
        <f t="shared" si="13"/>
        <v/>
      </c>
      <c r="R101" s="56"/>
    </row>
    <row r="102" spans="1:18" x14ac:dyDescent="0.35">
      <c r="A102" s="31" t="s">
        <v>2266</v>
      </c>
      <c r="B102" s="29" t="str">
        <f t="shared" si="7"/>
        <v>SC</v>
      </c>
      <c r="C102" s="32">
        <v>1194</v>
      </c>
      <c r="D102" s="32">
        <v>127</v>
      </c>
      <c r="E102" s="32">
        <f t="shared" si="8"/>
        <v>1067</v>
      </c>
      <c r="F102" s="32">
        <v>239</v>
      </c>
      <c r="G102" s="32">
        <v>11</v>
      </c>
      <c r="H102" s="32">
        <f t="shared" si="9"/>
        <v>228</v>
      </c>
      <c r="I102" s="30">
        <f t="shared" si="10"/>
        <v>2.032</v>
      </c>
      <c r="J102" s="8">
        <f t="shared" si="11"/>
        <v>112.20472440944881</v>
      </c>
      <c r="K102" s="8">
        <f t="shared" si="12"/>
        <v>1001.0669881889763</v>
      </c>
      <c r="L102" s="8" t="str">
        <f t="shared" si="13"/>
        <v/>
      </c>
      <c r="M102" s="32"/>
      <c r="N102" s="32"/>
      <c r="O102" s="32"/>
      <c r="P102" s="32"/>
      <c r="Q102" s="32"/>
      <c r="R102" s="56"/>
    </row>
    <row r="103" spans="1:18" x14ac:dyDescent="0.35">
      <c r="A103" s="33" t="s">
        <v>2267</v>
      </c>
      <c r="B103" s="29" t="str">
        <f t="shared" si="7"/>
        <v>SC</v>
      </c>
      <c r="C103" s="34">
        <v>1959</v>
      </c>
      <c r="D103" s="34">
        <v>127</v>
      </c>
      <c r="E103" s="34">
        <f t="shared" si="8"/>
        <v>1832</v>
      </c>
      <c r="F103" s="34">
        <v>483</v>
      </c>
      <c r="G103" s="34">
        <v>11</v>
      </c>
      <c r="H103" s="34">
        <f t="shared" si="9"/>
        <v>472</v>
      </c>
      <c r="I103" s="30">
        <f t="shared" si="10"/>
        <v>2.032</v>
      </c>
      <c r="J103" s="8">
        <f t="shared" si="11"/>
        <v>232.28346456692913</v>
      </c>
      <c r="K103" s="8">
        <f t="shared" si="12"/>
        <v>2072.3842913385824</v>
      </c>
      <c r="L103" s="8" t="str">
        <f t="shared" si="13"/>
        <v/>
      </c>
      <c r="R103" s="56"/>
    </row>
    <row r="104" spans="1:18" x14ac:dyDescent="0.35">
      <c r="A104" s="31" t="s">
        <v>2268</v>
      </c>
      <c r="B104" s="29" t="str">
        <f t="shared" si="7"/>
        <v>SC</v>
      </c>
      <c r="C104" s="32">
        <v>1819</v>
      </c>
      <c r="D104" s="32">
        <v>127</v>
      </c>
      <c r="E104" s="32">
        <f t="shared" si="8"/>
        <v>1692</v>
      </c>
      <c r="F104" s="32">
        <v>398</v>
      </c>
      <c r="G104" s="32">
        <v>11</v>
      </c>
      <c r="H104" s="32">
        <f t="shared" si="9"/>
        <v>387</v>
      </c>
      <c r="I104" s="30">
        <f t="shared" si="10"/>
        <v>2.032</v>
      </c>
      <c r="J104" s="8">
        <f t="shared" si="11"/>
        <v>190.45275590551182</v>
      </c>
      <c r="K104" s="8">
        <f t="shared" si="12"/>
        <v>1699.1794931102363</v>
      </c>
      <c r="L104" s="8" t="str">
        <f t="shared" si="13"/>
        <v/>
      </c>
      <c r="M104" s="32"/>
      <c r="N104" s="32"/>
      <c r="O104" s="32"/>
      <c r="P104" s="32"/>
      <c r="Q104" s="32"/>
      <c r="R104" s="56"/>
    </row>
    <row r="105" spans="1:18" x14ac:dyDescent="0.35">
      <c r="A105" s="33" t="s">
        <v>2269</v>
      </c>
      <c r="B105" s="29" t="str">
        <f t="shared" si="7"/>
        <v>SC</v>
      </c>
      <c r="C105" s="34">
        <v>1576</v>
      </c>
      <c r="D105" s="34">
        <v>127</v>
      </c>
      <c r="E105" s="34">
        <f t="shared" si="8"/>
        <v>1449</v>
      </c>
      <c r="F105" s="34">
        <v>163</v>
      </c>
      <c r="G105" s="34">
        <v>11</v>
      </c>
      <c r="H105" s="34">
        <f t="shared" si="9"/>
        <v>152</v>
      </c>
      <c r="I105" s="30">
        <f t="shared" si="10"/>
        <v>2.032</v>
      </c>
      <c r="J105" s="8">
        <f t="shared" si="11"/>
        <v>74.803149606299215</v>
      </c>
      <c r="K105" s="8">
        <f t="shared" si="12"/>
        <v>667.37799212598429</v>
      </c>
      <c r="L105" s="8" t="str">
        <f t="shared" si="13"/>
        <v/>
      </c>
      <c r="R105" s="56"/>
    </row>
    <row r="106" spans="1:18" x14ac:dyDescent="0.35">
      <c r="A106" s="31" t="s">
        <v>2270</v>
      </c>
      <c r="B106" s="29" t="str">
        <f t="shared" si="7"/>
        <v>SC</v>
      </c>
      <c r="C106" s="32">
        <v>1684</v>
      </c>
      <c r="D106" s="32">
        <v>127</v>
      </c>
      <c r="E106" s="32">
        <f t="shared" si="8"/>
        <v>1557</v>
      </c>
      <c r="F106" s="32">
        <v>357</v>
      </c>
      <c r="G106" s="32">
        <v>11</v>
      </c>
      <c r="H106" s="32">
        <f t="shared" si="9"/>
        <v>346</v>
      </c>
      <c r="I106" s="30">
        <f t="shared" si="10"/>
        <v>2.032</v>
      </c>
      <c r="J106" s="8">
        <f t="shared" si="11"/>
        <v>170.2755905511811</v>
      </c>
      <c r="K106" s="8">
        <f t="shared" si="12"/>
        <v>1519.163061023622</v>
      </c>
      <c r="L106" s="8" t="str">
        <f t="shared" si="13"/>
        <v/>
      </c>
      <c r="M106" s="32"/>
      <c r="N106" s="32"/>
      <c r="O106" s="32"/>
      <c r="P106" s="32"/>
      <c r="Q106" s="32"/>
      <c r="R106" s="56"/>
    </row>
    <row r="107" spans="1:18" x14ac:dyDescent="0.35">
      <c r="A107" s="33" t="s">
        <v>2271</v>
      </c>
      <c r="B107" s="29" t="str">
        <f t="shared" si="7"/>
        <v>SC</v>
      </c>
      <c r="C107" s="34">
        <v>1992</v>
      </c>
      <c r="D107" s="34">
        <v>127</v>
      </c>
      <c r="E107" s="34">
        <f t="shared" si="8"/>
        <v>1865</v>
      </c>
      <c r="F107" s="34">
        <v>211</v>
      </c>
      <c r="G107" s="34">
        <v>11</v>
      </c>
      <c r="H107" s="34">
        <f t="shared" si="9"/>
        <v>200</v>
      </c>
      <c r="I107" s="30">
        <f t="shared" si="10"/>
        <v>2.032</v>
      </c>
      <c r="J107" s="8">
        <f t="shared" si="11"/>
        <v>98.425196850393704</v>
      </c>
      <c r="K107" s="8">
        <f t="shared" si="12"/>
        <v>878.12893700787401</v>
      </c>
      <c r="L107" s="8" t="str">
        <f t="shared" si="13"/>
        <v/>
      </c>
      <c r="R107" s="56"/>
    </row>
    <row r="108" spans="1:18" x14ac:dyDescent="0.35">
      <c r="A108" s="31" t="s">
        <v>2272</v>
      </c>
      <c r="B108" s="29" t="str">
        <f t="shared" si="7"/>
        <v>SC</v>
      </c>
      <c r="C108" s="32">
        <v>1929</v>
      </c>
      <c r="D108" s="32">
        <v>127</v>
      </c>
      <c r="E108" s="32">
        <f t="shared" si="8"/>
        <v>1802</v>
      </c>
      <c r="F108" s="32">
        <v>192</v>
      </c>
      <c r="G108" s="32">
        <v>11</v>
      </c>
      <c r="H108" s="32">
        <f t="shared" si="9"/>
        <v>181</v>
      </c>
      <c r="I108" s="30">
        <f t="shared" si="10"/>
        <v>2.032</v>
      </c>
      <c r="J108" s="8">
        <f t="shared" si="11"/>
        <v>89.074803149606296</v>
      </c>
      <c r="K108" s="8">
        <f t="shared" si="12"/>
        <v>794.70668799212592</v>
      </c>
      <c r="L108" s="8" t="str">
        <f t="shared" si="13"/>
        <v/>
      </c>
      <c r="M108" s="32"/>
      <c r="N108" s="32"/>
      <c r="O108" s="32"/>
      <c r="P108" s="32"/>
      <c r="Q108" s="32"/>
      <c r="R108" s="56"/>
    </row>
    <row r="109" spans="1:18" x14ac:dyDescent="0.35">
      <c r="A109" s="33" t="s">
        <v>2273</v>
      </c>
      <c r="B109" s="29" t="str">
        <f t="shared" si="7"/>
        <v>SC</v>
      </c>
      <c r="C109" s="34">
        <v>1760</v>
      </c>
      <c r="D109" s="34">
        <v>127</v>
      </c>
      <c r="E109" s="34">
        <f t="shared" si="8"/>
        <v>1633</v>
      </c>
      <c r="F109" s="34">
        <v>407</v>
      </c>
      <c r="G109" s="34">
        <v>11</v>
      </c>
      <c r="H109" s="34">
        <f t="shared" si="9"/>
        <v>396</v>
      </c>
      <c r="I109" s="30">
        <f t="shared" si="10"/>
        <v>2.032</v>
      </c>
      <c r="J109" s="8">
        <f t="shared" si="11"/>
        <v>194.88188976377953</v>
      </c>
      <c r="K109" s="8">
        <f t="shared" si="12"/>
        <v>1738.6952952755905</v>
      </c>
      <c r="L109" s="8" t="str">
        <f t="shared" si="13"/>
        <v/>
      </c>
      <c r="R109" s="56"/>
    </row>
    <row r="110" spans="1:18" x14ac:dyDescent="0.35">
      <c r="A110" s="31" t="s">
        <v>2274</v>
      </c>
      <c r="B110" s="29" t="str">
        <f t="shared" si="7"/>
        <v>SC</v>
      </c>
      <c r="C110" s="32">
        <v>2138</v>
      </c>
      <c r="D110" s="32">
        <v>127</v>
      </c>
      <c r="E110" s="32">
        <f t="shared" si="8"/>
        <v>2011</v>
      </c>
      <c r="F110" s="32">
        <v>395</v>
      </c>
      <c r="G110" s="32">
        <v>11</v>
      </c>
      <c r="H110" s="32">
        <f t="shared" si="9"/>
        <v>384</v>
      </c>
      <c r="I110" s="30">
        <f t="shared" si="10"/>
        <v>2.032</v>
      </c>
      <c r="J110" s="8">
        <f t="shared" si="11"/>
        <v>188.97637795275591</v>
      </c>
      <c r="K110" s="8">
        <f t="shared" si="12"/>
        <v>1686.007559055118</v>
      </c>
      <c r="L110" s="8" t="str">
        <f t="shared" si="13"/>
        <v/>
      </c>
      <c r="M110" s="32"/>
      <c r="N110" s="32"/>
      <c r="O110" s="32"/>
      <c r="P110" s="32"/>
      <c r="Q110" s="32"/>
      <c r="R110" s="56"/>
    </row>
    <row r="111" spans="1:18" x14ac:dyDescent="0.35">
      <c r="A111" s="33" t="s">
        <v>2275</v>
      </c>
      <c r="B111" s="29" t="str">
        <f t="shared" si="7"/>
        <v>SC</v>
      </c>
      <c r="C111" s="34">
        <v>1824</v>
      </c>
      <c r="D111" s="34">
        <v>127</v>
      </c>
      <c r="E111" s="34">
        <f t="shared" si="8"/>
        <v>1697</v>
      </c>
      <c r="F111" s="34">
        <v>417</v>
      </c>
      <c r="G111" s="34">
        <v>11</v>
      </c>
      <c r="H111" s="34">
        <f t="shared" si="9"/>
        <v>406</v>
      </c>
      <c r="I111" s="30">
        <f t="shared" si="10"/>
        <v>2.032</v>
      </c>
      <c r="J111" s="8">
        <f t="shared" si="11"/>
        <v>199.8031496062992</v>
      </c>
      <c r="K111" s="8">
        <f t="shared" si="12"/>
        <v>1782.6017421259842</v>
      </c>
      <c r="L111" s="8" t="str">
        <f t="shared" si="13"/>
        <v/>
      </c>
      <c r="R111" s="56"/>
    </row>
    <row r="112" spans="1:18" x14ac:dyDescent="0.35">
      <c r="A112" s="31" t="s">
        <v>2276</v>
      </c>
      <c r="B112" s="29" t="str">
        <f t="shared" si="7"/>
        <v>SC</v>
      </c>
      <c r="C112" s="32">
        <v>2159</v>
      </c>
      <c r="D112" s="32">
        <v>127</v>
      </c>
      <c r="E112" s="32">
        <f t="shared" si="8"/>
        <v>2032</v>
      </c>
      <c r="F112" s="32">
        <v>668</v>
      </c>
      <c r="G112" s="32">
        <v>11</v>
      </c>
      <c r="H112" s="32">
        <f t="shared" si="9"/>
        <v>657</v>
      </c>
      <c r="I112" s="30">
        <f t="shared" si="10"/>
        <v>2.032</v>
      </c>
      <c r="J112" s="8">
        <f t="shared" si="11"/>
        <v>323.32677165354329</v>
      </c>
      <c r="K112" s="8">
        <f t="shared" si="12"/>
        <v>2884.653558070866</v>
      </c>
      <c r="L112" s="8" t="str">
        <f t="shared" si="13"/>
        <v/>
      </c>
      <c r="M112" s="32"/>
      <c r="N112" s="32"/>
      <c r="O112" s="32"/>
      <c r="P112" s="32"/>
      <c r="Q112" s="32"/>
      <c r="R112" s="56"/>
    </row>
    <row r="113" spans="1:18" x14ac:dyDescent="0.35">
      <c r="A113" s="33" t="s">
        <v>2277</v>
      </c>
      <c r="B113" s="29" t="str">
        <f t="shared" si="7"/>
        <v>SC</v>
      </c>
      <c r="C113" s="34">
        <v>1798</v>
      </c>
      <c r="D113" s="34">
        <v>127</v>
      </c>
      <c r="E113" s="34">
        <f t="shared" si="8"/>
        <v>1671</v>
      </c>
      <c r="F113" s="34">
        <v>403</v>
      </c>
      <c r="G113" s="34">
        <v>11</v>
      </c>
      <c r="H113" s="34">
        <f t="shared" si="9"/>
        <v>392</v>
      </c>
      <c r="I113" s="30">
        <f t="shared" si="10"/>
        <v>2.032</v>
      </c>
      <c r="J113" s="8">
        <f t="shared" si="11"/>
        <v>192.91338582677164</v>
      </c>
      <c r="K113" s="8">
        <f t="shared" si="12"/>
        <v>1721.132716535433</v>
      </c>
      <c r="L113" s="8" t="str">
        <f t="shared" si="13"/>
        <v/>
      </c>
      <c r="R113" s="56"/>
    </row>
    <row r="114" spans="1:18" x14ac:dyDescent="0.35">
      <c r="A114" s="31" t="s">
        <v>2278</v>
      </c>
      <c r="B114" s="29" t="str">
        <f t="shared" si="7"/>
        <v>SC</v>
      </c>
      <c r="C114" s="32">
        <v>1453</v>
      </c>
      <c r="D114" s="32">
        <v>127</v>
      </c>
      <c r="E114" s="32">
        <f t="shared" si="8"/>
        <v>1326</v>
      </c>
      <c r="F114" s="32">
        <v>304</v>
      </c>
      <c r="G114" s="32">
        <v>11</v>
      </c>
      <c r="H114" s="32">
        <f t="shared" si="9"/>
        <v>293</v>
      </c>
      <c r="I114" s="30">
        <f t="shared" si="10"/>
        <v>2.032</v>
      </c>
      <c r="J114" s="8">
        <f t="shared" si="11"/>
        <v>144.19291338582676</v>
      </c>
      <c r="K114" s="8">
        <f t="shared" si="12"/>
        <v>1286.4588927165353</v>
      </c>
      <c r="L114" s="8" t="str">
        <f t="shared" si="13"/>
        <v/>
      </c>
      <c r="M114" s="32"/>
      <c r="N114" s="32"/>
      <c r="O114" s="32"/>
      <c r="P114" s="32"/>
      <c r="Q114" s="32"/>
      <c r="R114" s="56"/>
    </row>
    <row r="115" spans="1:18" x14ac:dyDescent="0.35">
      <c r="A115" s="33" t="s">
        <v>2279</v>
      </c>
      <c r="B115" s="29" t="str">
        <f t="shared" si="7"/>
        <v>SC</v>
      </c>
      <c r="C115" s="34">
        <v>2019</v>
      </c>
      <c r="D115" s="34">
        <v>127</v>
      </c>
      <c r="E115" s="34">
        <f t="shared" si="8"/>
        <v>1892</v>
      </c>
      <c r="F115" s="34">
        <v>547</v>
      </c>
      <c r="G115" s="34">
        <v>11</v>
      </c>
      <c r="H115" s="34">
        <f t="shared" si="9"/>
        <v>536</v>
      </c>
      <c r="I115" s="30">
        <f t="shared" si="10"/>
        <v>2.032</v>
      </c>
      <c r="J115" s="8">
        <f t="shared" si="11"/>
        <v>263.77952755905511</v>
      </c>
      <c r="K115" s="8">
        <f t="shared" si="12"/>
        <v>2353.3855511811021</v>
      </c>
      <c r="L115" s="8" t="str">
        <f t="shared" si="13"/>
        <v/>
      </c>
      <c r="R115" s="56"/>
    </row>
    <row r="116" spans="1:18" x14ac:dyDescent="0.35">
      <c r="A116" s="31" t="s">
        <v>2280</v>
      </c>
      <c r="B116" s="29" t="str">
        <f t="shared" si="7"/>
        <v>SC</v>
      </c>
      <c r="C116" s="32">
        <v>2705</v>
      </c>
      <c r="D116" s="32">
        <v>127</v>
      </c>
      <c r="E116" s="32">
        <f t="shared" si="8"/>
        <v>2578</v>
      </c>
      <c r="F116" s="32">
        <v>688</v>
      </c>
      <c r="G116" s="32">
        <v>11</v>
      </c>
      <c r="H116" s="32">
        <f t="shared" si="9"/>
        <v>677</v>
      </c>
      <c r="I116" s="30">
        <f t="shared" si="10"/>
        <v>2.032</v>
      </c>
      <c r="J116" s="8">
        <f t="shared" si="11"/>
        <v>333.1692913385827</v>
      </c>
      <c r="K116" s="8">
        <f t="shared" si="12"/>
        <v>2972.4664517716537</v>
      </c>
      <c r="L116" s="8" t="str">
        <f t="shared" si="13"/>
        <v/>
      </c>
      <c r="M116" s="32"/>
      <c r="N116" s="32"/>
      <c r="O116" s="32"/>
      <c r="P116" s="32"/>
      <c r="Q116" s="32"/>
      <c r="R116" s="56"/>
    </row>
    <row r="117" spans="1:18" x14ac:dyDescent="0.35">
      <c r="A117" s="33" t="s">
        <v>2281</v>
      </c>
      <c r="B117" s="29" t="str">
        <f t="shared" si="7"/>
        <v>SC</v>
      </c>
      <c r="C117" s="34">
        <v>2109</v>
      </c>
      <c r="D117" s="34">
        <v>127</v>
      </c>
      <c r="E117" s="34">
        <f t="shared" si="8"/>
        <v>1982</v>
      </c>
      <c r="F117" s="34">
        <v>564</v>
      </c>
      <c r="G117" s="34">
        <v>11</v>
      </c>
      <c r="H117" s="34">
        <f t="shared" si="9"/>
        <v>553</v>
      </c>
      <c r="I117" s="30">
        <f t="shared" si="10"/>
        <v>2.032</v>
      </c>
      <c r="J117" s="8">
        <f t="shared" si="11"/>
        <v>272.14566929133861</v>
      </c>
      <c r="K117" s="8">
        <f t="shared" si="12"/>
        <v>2428.0265108267718</v>
      </c>
      <c r="L117" s="8" t="str">
        <f t="shared" si="13"/>
        <v/>
      </c>
      <c r="R117" s="56"/>
    </row>
    <row r="118" spans="1:18" x14ac:dyDescent="0.35">
      <c r="A118" s="31" t="s">
        <v>2282</v>
      </c>
      <c r="B118" s="29" t="str">
        <f t="shared" si="7"/>
        <v>SC</v>
      </c>
      <c r="C118" s="32">
        <v>1615</v>
      </c>
      <c r="D118" s="32">
        <v>127</v>
      </c>
      <c r="E118" s="32">
        <f t="shared" si="8"/>
        <v>1488</v>
      </c>
      <c r="F118" s="32">
        <v>380</v>
      </c>
      <c r="G118" s="32">
        <v>11</v>
      </c>
      <c r="H118" s="32">
        <f t="shared" si="9"/>
        <v>369</v>
      </c>
      <c r="I118" s="30">
        <f t="shared" si="10"/>
        <v>2.032</v>
      </c>
      <c r="J118" s="8">
        <f t="shared" si="11"/>
        <v>181.59448818897638</v>
      </c>
      <c r="K118" s="8">
        <f t="shared" si="12"/>
        <v>1620.1478887795276</v>
      </c>
      <c r="L118" s="8" t="str">
        <f t="shared" si="13"/>
        <v/>
      </c>
      <c r="M118" s="32"/>
      <c r="N118" s="32"/>
      <c r="O118" s="32"/>
      <c r="P118" s="32"/>
      <c r="Q118" s="32"/>
      <c r="R118" s="56"/>
    </row>
    <row r="119" spans="1:18" x14ac:dyDescent="0.35">
      <c r="A119" s="33" t="s">
        <v>2283</v>
      </c>
      <c r="B119" s="29" t="str">
        <f t="shared" si="7"/>
        <v>SC</v>
      </c>
      <c r="C119" s="34">
        <v>1463</v>
      </c>
      <c r="D119" s="34">
        <v>127</v>
      </c>
      <c r="E119" s="34">
        <f t="shared" si="8"/>
        <v>1336</v>
      </c>
      <c r="F119" s="34">
        <v>345</v>
      </c>
      <c r="G119" s="34">
        <v>11</v>
      </c>
      <c r="H119" s="34">
        <f t="shared" si="9"/>
        <v>334</v>
      </c>
      <c r="I119" s="30">
        <f t="shared" si="10"/>
        <v>2.032</v>
      </c>
      <c r="J119" s="8">
        <f t="shared" si="11"/>
        <v>164.37007874015748</v>
      </c>
      <c r="K119" s="8">
        <f t="shared" si="12"/>
        <v>1466.4753248031495</v>
      </c>
      <c r="L119" s="8" t="str">
        <f t="shared" si="13"/>
        <v/>
      </c>
      <c r="R119" s="56"/>
    </row>
    <row r="120" spans="1:18" x14ac:dyDescent="0.35">
      <c r="A120" s="31" t="s">
        <v>2284</v>
      </c>
      <c r="B120" s="29" t="str">
        <f t="shared" si="7"/>
        <v>SC</v>
      </c>
      <c r="C120" s="32">
        <v>2057</v>
      </c>
      <c r="D120" s="32">
        <v>127</v>
      </c>
      <c r="E120" s="32">
        <f t="shared" si="8"/>
        <v>1930</v>
      </c>
      <c r="F120" s="32">
        <v>409</v>
      </c>
      <c r="G120" s="32">
        <v>11</v>
      </c>
      <c r="H120" s="32">
        <f t="shared" si="9"/>
        <v>398</v>
      </c>
      <c r="I120" s="30">
        <f t="shared" si="10"/>
        <v>2.032</v>
      </c>
      <c r="J120" s="8">
        <f t="shared" si="11"/>
        <v>195.86614173228347</v>
      </c>
      <c r="K120" s="8">
        <f t="shared" si="12"/>
        <v>1747.4765846456692</v>
      </c>
      <c r="L120" s="8" t="str">
        <f t="shared" si="13"/>
        <v/>
      </c>
      <c r="M120" s="32"/>
      <c r="N120" s="32"/>
      <c r="O120" s="32"/>
      <c r="P120" s="32"/>
      <c r="Q120" s="32"/>
      <c r="R120" s="56"/>
    </row>
    <row r="121" spans="1:18" x14ac:dyDescent="0.35">
      <c r="A121" s="33" t="s">
        <v>2285</v>
      </c>
      <c r="B121" s="29" t="str">
        <f t="shared" si="7"/>
        <v>SC</v>
      </c>
      <c r="C121" s="34">
        <v>1883</v>
      </c>
      <c r="D121" s="34">
        <v>127</v>
      </c>
      <c r="E121" s="34">
        <f t="shared" si="8"/>
        <v>1756</v>
      </c>
      <c r="F121" s="34">
        <v>562</v>
      </c>
      <c r="G121" s="34">
        <v>11</v>
      </c>
      <c r="H121" s="34">
        <f t="shared" si="9"/>
        <v>551</v>
      </c>
      <c r="I121" s="30">
        <f t="shared" si="10"/>
        <v>2.032</v>
      </c>
      <c r="J121" s="8">
        <f t="shared" si="11"/>
        <v>271.16141732283467</v>
      </c>
      <c r="K121" s="8">
        <f t="shared" si="12"/>
        <v>2419.2452214566929</v>
      </c>
      <c r="L121" s="8" t="str">
        <f t="shared" si="13"/>
        <v/>
      </c>
      <c r="R121" s="56"/>
    </row>
    <row r="122" spans="1:18" x14ac:dyDescent="0.35">
      <c r="A122" s="31" t="s">
        <v>2286</v>
      </c>
      <c r="B122" s="29" t="str">
        <f t="shared" si="7"/>
        <v>SC</v>
      </c>
      <c r="C122" s="32">
        <v>2239</v>
      </c>
      <c r="D122" s="32">
        <v>127</v>
      </c>
      <c r="E122" s="32">
        <f t="shared" si="8"/>
        <v>2112</v>
      </c>
      <c r="F122" s="32">
        <v>550</v>
      </c>
      <c r="G122" s="32">
        <v>11</v>
      </c>
      <c r="H122" s="32">
        <f t="shared" si="9"/>
        <v>539</v>
      </c>
      <c r="I122" s="30">
        <f t="shared" si="10"/>
        <v>2.032</v>
      </c>
      <c r="J122" s="8">
        <f t="shared" si="11"/>
        <v>265.25590551181102</v>
      </c>
      <c r="K122" s="8">
        <f t="shared" si="12"/>
        <v>2366.5574852362201</v>
      </c>
      <c r="L122" s="8" t="str">
        <f t="shared" si="13"/>
        <v/>
      </c>
      <c r="M122" s="32"/>
      <c r="N122" s="32"/>
      <c r="O122" s="32"/>
      <c r="P122" s="32"/>
      <c r="Q122" s="32"/>
      <c r="R122" s="56"/>
    </row>
    <row r="123" spans="1:18" x14ac:dyDescent="0.35">
      <c r="A123" s="33" t="s">
        <v>2287</v>
      </c>
      <c r="B123" s="29" t="str">
        <f t="shared" si="7"/>
        <v>SC</v>
      </c>
      <c r="C123" s="34">
        <v>1235</v>
      </c>
      <c r="D123" s="34">
        <v>127</v>
      </c>
      <c r="E123" s="34">
        <f t="shared" si="8"/>
        <v>1108</v>
      </c>
      <c r="F123" s="34">
        <v>315</v>
      </c>
      <c r="G123" s="34">
        <v>11</v>
      </c>
      <c r="H123" s="34">
        <f t="shared" si="9"/>
        <v>304</v>
      </c>
      <c r="I123" s="30">
        <f t="shared" si="10"/>
        <v>2.032</v>
      </c>
      <c r="J123" s="8">
        <f t="shared" si="11"/>
        <v>149.60629921259843</v>
      </c>
      <c r="K123" s="8">
        <f t="shared" si="12"/>
        <v>1334.7559842519686</v>
      </c>
      <c r="L123" s="8" t="str">
        <f t="shared" si="13"/>
        <v/>
      </c>
      <c r="R123" s="56"/>
    </row>
    <row r="124" spans="1:18" x14ac:dyDescent="0.35">
      <c r="A124" s="31" t="s">
        <v>2288</v>
      </c>
      <c r="B124" s="29" t="str">
        <f t="shared" si="7"/>
        <v>SC</v>
      </c>
      <c r="C124" s="32">
        <v>2060</v>
      </c>
      <c r="D124" s="32">
        <v>127</v>
      </c>
      <c r="E124" s="32">
        <f t="shared" si="8"/>
        <v>1933</v>
      </c>
      <c r="F124" s="32">
        <v>603</v>
      </c>
      <c r="G124" s="32">
        <v>11</v>
      </c>
      <c r="H124" s="32">
        <f t="shared" si="9"/>
        <v>592</v>
      </c>
      <c r="I124" s="30">
        <f t="shared" si="10"/>
        <v>2.032</v>
      </c>
      <c r="J124" s="8">
        <f t="shared" si="11"/>
        <v>291.33858267716533</v>
      </c>
      <c r="K124" s="8">
        <f t="shared" si="12"/>
        <v>2599.2616535433067</v>
      </c>
      <c r="L124" s="8" t="str">
        <f t="shared" si="13"/>
        <v/>
      </c>
      <c r="M124" s="32"/>
      <c r="N124" s="32"/>
      <c r="O124" s="32"/>
      <c r="P124" s="32"/>
      <c r="Q124" s="32"/>
      <c r="R124" s="56"/>
    </row>
    <row r="125" spans="1:18" x14ac:dyDescent="0.35">
      <c r="A125" s="33" t="s">
        <v>2289</v>
      </c>
      <c r="B125" s="29" t="str">
        <f t="shared" si="7"/>
        <v>SC</v>
      </c>
      <c r="C125" s="34">
        <v>1697</v>
      </c>
      <c r="D125" s="34">
        <v>127</v>
      </c>
      <c r="E125" s="34">
        <f t="shared" si="8"/>
        <v>1570</v>
      </c>
      <c r="F125" s="34">
        <v>184</v>
      </c>
      <c r="G125" s="34">
        <v>11</v>
      </c>
      <c r="H125" s="34">
        <f t="shared" si="9"/>
        <v>173</v>
      </c>
      <c r="I125" s="30">
        <f t="shared" si="10"/>
        <v>2.032</v>
      </c>
      <c r="J125" s="8">
        <f t="shared" si="11"/>
        <v>85.137795275590548</v>
      </c>
      <c r="K125" s="8">
        <f t="shared" si="12"/>
        <v>759.58153051181102</v>
      </c>
      <c r="L125" s="8" t="str">
        <f t="shared" si="13"/>
        <v/>
      </c>
      <c r="R125" s="56"/>
    </row>
    <row r="126" spans="1:18" x14ac:dyDescent="0.35">
      <c r="A126" s="31" t="s">
        <v>2290</v>
      </c>
      <c r="B126" s="29" t="str">
        <f t="shared" si="7"/>
        <v>SC</v>
      </c>
      <c r="C126" s="32">
        <v>2120</v>
      </c>
      <c r="D126" s="32">
        <v>127</v>
      </c>
      <c r="E126" s="32">
        <f t="shared" si="8"/>
        <v>1993</v>
      </c>
      <c r="F126" s="32">
        <v>230</v>
      </c>
      <c r="G126" s="32">
        <v>11</v>
      </c>
      <c r="H126" s="32">
        <f t="shared" si="9"/>
        <v>219</v>
      </c>
      <c r="I126" s="30">
        <f t="shared" si="10"/>
        <v>2.032</v>
      </c>
      <c r="J126" s="8">
        <f t="shared" si="11"/>
        <v>107.7755905511811</v>
      </c>
      <c r="K126" s="8">
        <f t="shared" si="12"/>
        <v>961.55118602362199</v>
      </c>
      <c r="L126" s="8" t="str">
        <f t="shared" si="13"/>
        <v/>
      </c>
      <c r="M126" s="32"/>
      <c r="N126" s="32"/>
      <c r="O126" s="32"/>
      <c r="P126" s="32"/>
      <c r="Q126" s="32"/>
      <c r="R126" s="56"/>
    </row>
    <row r="127" spans="1:18" x14ac:dyDescent="0.35">
      <c r="A127" s="33" t="s">
        <v>2291</v>
      </c>
      <c r="B127" s="29" t="str">
        <f t="shared" si="7"/>
        <v>SC</v>
      </c>
      <c r="C127" s="34">
        <v>1393</v>
      </c>
      <c r="D127" s="34">
        <v>127</v>
      </c>
      <c r="E127" s="34">
        <f t="shared" si="8"/>
        <v>1266</v>
      </c>
      <c r="F127" s="34">
        <v>242</v>
      </c>
      <c r="G127" s="34">
        <v>11</v>
      </c>
      <c r="H127" s="34">
        <f t="shared" si="9"/>
        <v>231</v>
      </c>
      <c r="I127" s="30">
        <f t="shared" si="10"/>
        <v>2.032</v>
      </c>
      <c r="J127" s="8">
        <f t="shared" si="11"/>
        <v>113.68110236220473</v>
      </c>
      <c r="K127" s="8">
        <f t="shared" si="12"/>
        <v>1014.2389222440945</v>
      </c>
      <c r="L127" s="8" t="str">
        <f t="shared" si="13"/>
        <v/>
      </c>
      <c r="R127" s="56"/>
    </row>
    <row r="128" spans="1:18" x14ac:dyDescent="0.35">
      <c r="A128" s="31" t="s">
        <v>2292</v>
      </c>
      <c r="B128" s="29" t="str">
        <f t="shared" si="7"/>
        <v>SC</v>
      </c>
      <c r="C128" s="32">
        <v>1638</v>
      </c>
      <c r="D128" s="32">
        <v>127</v>
      </c>
      <c r="E128" s="32">
        <f t="shared" si="8"/>
        <v>1511</v>
      </c>
      <c r="F128" s="32">
        <v>394</v>
      </c>
      <c r="G128" s="32">
        <v>11</v>
      </c>
      <c r="H128" s="32">
        <f t="shared" si="9"/>
        <v>383</v>
      </c>
      <c r="I128" s="30">
        <f t="shared" si="10"/>
        <v>2.032</v>
      </c>
      <c r="J128" s="8">
        <f t="shared" si="11"/>
        <v>188.48425196850394</v>
      </c>
      <c r="K128" s="8">
        <f t="shared" si="12"/>
        <v>1681.6169143700788</v>
      </c>
      <c r="L128" s="8" t="str">
        <f t="shared" si="13"/>
        <v/>
      </c>
      <c r="M128" s="32"/>
      <c r="N128" s="32"/>
      <c r="O128" s="32"/>
      <c r="P128" s="32"/>
      <c r="Q128" s="32"/>
      <c r="R128" s="56"/>
    </row>
    <row r="129" spans="1:18" x14ac:dyDescent="0.35">
      <c r="A129" s="33" t="s">
        <v>2293</v>
      </c>
      <c r="B129" s="29" t="str">
        <f t="shared" si="7"/>
        <v>SC</v>
      </c>
      <c r="C129" s="34">
        <v>1506</v>
      </c>
      <c r="D129" s="34">
        <v>127</v>
      </c>
      <c r="E129" s="34">
        <f t="shared" si="8"/>
        <v>1379</v>
      </c>
      <c r="F129" s="34">
        <v>310</v>
      </c>
      <c r="G129" s="34">
        <v>11</v>
      </c>
      <c r="H129" s="34">
        <f t="shared" si="9"/>
        <v>299</v>
      </c>
      <c r="I129" s="30">
        <f t="shared" si="10"/>
        <v>2.032</v>
      </c>
      <c r="J129" s="8">
        <f t="shared" si="11"/>
        <v>147.14566929133858</v>
      </c>
      <c r="K129" s="8">
        <f t="shared" si="12"/>
        <v>1312.8027608267716</v>
      </c>
      <c r="L129" s="8" t="str">
        <f t="shared" si="13"/>
        <v/>
      </c>
      <c r="R129" s="56"/>
    </row>
    <row r="130" spans="1:18" x14ac:dyDescent="0.35">
      <c r="A130" s="31" t="s">
        <v>2294</v>
      </c>
      <c r="B130" s="29" t="str">
        <f t="shared" si="7"/>
        <v>SC</v>
      </c>
      <c r="C130" s="32">
        <v>1940</v>
      </c>
      <c r="D130" s="32">
        <v>127</v>
      </c>
      <c r="E130" s="32">
        <f t="shared" si="8"/>
        <v>1813</v>
      </c>
      <c r="F130" s="32">
        <v>530</v>
      </c>
      <c r="G130" s="32">
        <v>11</v>
      </c>
      <c r="H130" s="32">
        <f t="shared" si="9"/>
        <v>519</v>
      </c>
      <c r="I130" s="30">
        <f t="shared" si="10"/>
        <v>2.032</v>
      </c>
      <c r="J130" s="8">
        <f t="shared" si="11"/>
        <v>255.41338582677164</v>
      </c>
      <c r="K130" s="8">
        <f t="shared" si="12"/>
        <v>2278.7445915354328</v>
      </c>
      <c r="L130" s="8" t="str">
        <f t="shared" si="13"/>
        <v/>
      </c>
      <c r="M130" s="32"/>
      <c r="N130" s="32"/>
      <c r="O130" s="32"/>
      <c r="P130" s="32"/>
      <c r="Q130" s="32"/>
      <c r="R130" s="56"/>
    </row>
    <row r="131" spans="1:18" x14ac:dyDescent="0.35">
      <c r="A131" s="33" t="s">
        <v>2295</v>
      </c>
      <c r="B131" s="29" t="str">
        <f t="shared" si="7"/>
        <v>SC</v>
      </c>
      <c r="C131" s="34">
        <v>1351</v>
      </c>
      <c r="D131" s="34">
        <v>127</v>
      </c>
      <c r="E131" s="34">
        <f t="shared" si="8"/>
        <v>1224</v>
      </c>
      <c r="F131" s="34">
        <v>278</v>
      </c>
      <c r="G131" s="34">
        <v>11</v>
      </c>
      <c r="H131" s="34">
        <f t="shared" si="9"/>
        <v>267</v>
      </c>
      <c r="I131" s="30">
        <f t="shared" si="10"/>
        <v>2.032</v>
      </c>
      <c r="J131" s="8">
        <f t="shared" si="11"/>
        <v>131.39763779527559</v>
      </c>
      <c r="K131" s="8">
        <f t="shared" si="12"/>
        <v>1172.3021309055118</v>
      </c>
      <c r="L131" s="8" t="str">
        <f t="shared" si="13"/>
        <v/>
      </c>
      <c r="R131" s="56"/>
    </row>
    <row r="132" spans="1:18" x14ac:dyDescent="0.35">
      <c r="A132" s="31" t="s">
        <v>2296</v>
      </c>
      <c r="B132" s="29" t="str">
        <f t="shared" si="7"/>
        <v>SC</v>
      </c>
      <c r="C132" s="32">
        <v>2107</v>
      </c>
      <c r="D132" s="32">
        <v>127</v>
      </c>
      <c r="E132" s="32">
        <f t="shared" si="8"/>
        <v>1980</v>
      </c>
      <c r="F132" s="32">
        <v>568</v>
      </c>
      <c r="G132" s="32">
        <v>11</v>
      </c>
      <c r="H132" s="32">
        <f t="shared" si="9"/>
        <v>557</v>
      </c>
      <c r="I132" s="30">
        <f t="shared" si="10"/>
        <v>2.032</v>
      </c>
      <c r="J132" s="8">
        <f t="shared" si="11"/>
        <v>274.11417322834643</v>
      </c>
      <c r="K132" s="8">
        <f t="shared" si="12"/>
        <v>2445.589089566929</v>
      </c>
      <c r="L132" s="8" t="str">
        <f t="shared" si="13"/>
        <v/>
      </c>
      <c r="M132" s="32"/>
      <c r="N132" s="32"/>
      <c r="O132" s="32"/>
      <c r="P132" s="32"/>
      <c r="Q132" s="32"/>
      <c r="R132" s="56"/>
    </row>
    <row r="133" spans="1:18" x14ac:dyDescent="0.35">
      <c r="A133" s="33" t="s">
        <v>2297</v>
      </c>
      <c r="B133" s="29" t="str">
        <f t="shared" si="7"/>
        <v>SC</v>
      </c>
      <c r="C133" s="34">
        <v>2078</v>
      </c>
      <c r="D133" s="34">
        <v>127</v>
      </c>
      <c r="E133" s="34">
        <f t="shared" si="8"/>
        <v>1951</v>
      </c>
      <c r="F133" s="34">
        <v>575</v>
      </c>
      <c r="G133" s="34">
        <v>11</v>
      </c>
      <c r="H133" s="34">
        <f t="shared" si="9"/>
        <v>564</v>
      </c>
      <c r="I133" s="30">
        <f t="shared" si="10"/>
        <v>2.032</v>
      </c>
      <c r="J133" s="8">
        <f t="shared" si="11"/>
        <v>277.55905511811022</v>
      </c>
      <c r="K133" s="8">
        <f t="shared" si="12"/>
        <v>2476.3236023622044</v>
      </c>
      <c r="L133" s="8" t="str">
        <f t="shared" si="13"/>
        <v/>
      </c>
      <c r="R133" s="56"/>
    </row>
    <row r="134" spans="1:18" x14ac:dyDescent="0.35">
      <c r="A134" s="31" t="s">
        <v>2298</v>
      </c>
      <c r="B134" s="29" t="str">
        <f t="shared" si="7"/>
        <v>SC</v>
      </c>
      <c r="C134" s="32">
        <v>2075</v>
      </c>
      <c r="D134" s="32">
        <v>127</v>
      </c>
      <c r="E134" s="32">
        <f t="shared" si="8"/>
        <v>1948</v>
      </c>
      <c r="F134" s="32">
        <v>641</v>
      </c>
      <c r="G134" s="32">
        <v>11</v>
      </c>
      <c r="H134" s="32">
        <f t="shared" si="9"/>
        <v>630</v>
      </c>
      <c r="I134" s="30">
        <f t="shared" si="10"/>
        <v>2.032</v>
      </c>
      <c r="J134" s="8">
        <f t="shared" si="11"/>
        <v>310.03937007874015</v>
      </c>
      <c r="K134" s="8">
        <f t="shared" si="12"/>
        <v>2766.1061515748029</v>
      </c>
      <c r="L134" s="8" t="str">
        <f t="shared" si="13"/>
        <v/>
      </c>
      <c r="M134" s="32"/>
      <c r="N134" s="32"/>
      <c r="O134" s="32"/>
      <c r="P134" s="32"/>
      <c r="Q134" s="32"/>
      <c r="R134" s="56"/>
    </row>
    <row r="135" spans="1:18" x14ac:dyDescent="0.35">
      <c r="A135" s="33" t="s">
        <v>2299</v>
      </c>
      <c r="B135" s="29" t="str">
        <f t="shared" ref="B135:B198" si="14">RIGHT(LEFT(A135,9),2)</f>
        <v>SC</v>
      </c>
      <c r="C135" s="34">
        <v>1962</v>
      </c>
      <c r="D135" s="34">
        <v>127</v>
      </c>
      <c r="E135" s="34">
        <f t="shared" ref="E135:E198" si="15">C135-D135</f>
        <v>1835</v>
      </c>
      <c r="F135" s="34">
        <v>629</v>
      </c>
      <c r="G135" s="34">
        <v>11</v>
      </c>
      <c r="H135" s="34">
        <f t="shared" ref="H135:H198" si="16">F135-G135</f>
        <v>618</v>
      </c>
      <c r="I135" s="30">
        <f t="shared" ref="I135:I198" si="17">$I$4</f>
        <v>2.032</v>
      </c>
      <c r="J135" s="8">
        <f t="shared" ref="J135:J198" si="18">IF(ISNUMBER(H135),IF(I135,H135/I135,""),"")</f>
        <v>304.1338582677165</v>
      </c>
      <c r="K135" s="8">
        <f t="shared" ref="K135:K198" si="19">IF(J135="","",J135*8.92179)</f>
        <v>2713.4184153543301</v>
      </c>
      <c r="L135" s="8" t="str">
        <f t="shared" ref="L135:L198" si="20">IF(K135="","",IF(B135="SW",K135/60,IF(B135="WW",K135/60,"")))</f>
        <v/>
      </c>
      <c r="R135" s="56"/>
    </row>
    <row r="136" spans="1:18" x14ac:dyDescent="0.35">
      <c r="A136" s="31" t="s">
        <v>2300</v>
      </c>
      <c r="B136" s="29" t="str">
        <f t="shared" si="14"/>
        <v>SC</v>
      </c>
      <c r="C136" s="32">
        <v>2036</v>
      </c>
      <c r="D136" s="32">
        <v>127</v>
      </c>
      <c r="E136" s="32">
        <f t="shared" si="15"/>
        <v>1909</v>
      </c>
      <c r="F136" s="32">
        <v>551</v>
      </c>
      <c r="G136" s="32">
        <v>11</v>
      </c>
      <c r="H136" s="32">
        <f t="shared" si="16"/>
        <v>540</v>
      </c>
      <c r="I136" s="30">
        <f t="shared" si="17"/>
        <v>2.032</v>
      </c>
      <c r="J136" s="8">
        <f t="shared" si="18"/>
        <v>265.74803149606299</v>
      </c>
      <c r="K136" s="8">
        <f t="shared" si="19"/>
        <v>2370.9481299212598</v>
      </c>
      <c r="L136" s="8" t="str">
        <f t="shared" si="20"/>
        <v/>
      </c>
      <c r="M136" s="32"/>
      <c r="N136" s="32"/>
      <c r="O136" s="32"/>
      <c r="P136" s="32"/>
      <c r="Q136" s="32"/>
      <c r="R136" s="56"/>
    </row>
    <row r="137" spans="1:18" x14ac:dyDescent="0.35">
      <c r="A137" s="33" t="s">
        <v>2301</v>
      </c>
      <c r="B137" s="29" t="str">
        <f t="shared" si="14"/>
        <v>SC</v>
      </c>
      <c r="C137" s="34">
        <v>2448</v>
      </c>
      <c r="D137" s="34">
        <v>127</v>
      </c>
      <c r="E137" s="34">
        <f t="shared" si="15"/>
        <v>2321</v>
      </c>
      <c r="F137" s="34">
        <v>612</v>
      </c>
      <c r="G137" s="34">
        <v>11</v>
      </c>
      <c r="H137" s="34">
        <f t="shared" si="16"/>
        <v>601</v>
      </c>
      <c r="I137" s="30">
        <f t="shared" si="17"/>
        <v>2.032</v>
      </c>
      <c r="J137" s="8">
        <f t="shared" si="18"/>
        <v>295.76771653543307</v>
      </c>
      <c r="K137" s="8">
        <f t="shared" si="19"/>
        <v>2638.7774557086614</v>
      </c>
      <c r="L137" s="8" t="str">
        <f t="shared" si="20"/>
        <v/>
      </c>
      <c r="R137" s="56"/>
    </row>
    <row r="138" spans="1:18" x14ac:dyDescent="0.35">
      <c r="A138" s="31" t="s">
        <v>2302</v>
      </c>
      <c r="B138" s="29" t="str">
        <f t="shared" si="14"/>
        <v>SC</v>
      </c>
      <c r="C138" s="32">
        <v>2162</v>
      </c>
      <c r="D138" s="32">
        <v>127</v>
      </c>
      <c r="E138" s="32">
        <f t="shared" si="15"/>
        <v>2035</v>
      </c>
      <c r="F138" s="32">
        <v>581</v>
      </c>
      <c r="G138" s="32">
        <v>11</v>
      </c>
      <c r="H138" s="32">
        <f t="shared" si="16"/>
        <v>570</v>
      </c>
      <c r="I138" s="30">
        <f t="shared" si="17"/>
        <v>2.032</v>
      </c>
      <c r="J138" s="8">
        <f t="shared" si="18"/>
        <v>280.51181102362204</v>
      </c>
      <c r="K138" s="8">
        <f t="shared" si="19"/>
        <v>2502.667470472441</v>
      </c>
      <c r="L138" s="8" t="str">
        <f t="shared" si="20"/>
        <v/>
      </c>
      <c r="M138" s="32"/>
      <c r="N138" s="32"/>
      <c r="O138" s="32"/>
      <c r="P138" s="32"/>
      <c r="Q138" s="32"/>
      <c r="R138" s="56"/>
    </row>
    <row r="139" spans="1:18" x14ac:dyDescent="0.35">
      <c r="A139" s="33" t="s">
        <v>2303</v>
      </c>
      <c r="B139" s="29" t="str">
        <f t="shared" si="14"/>
        <v>SC</v>
      </c>
      <c r="C139" s="34">
        <v>1861</v>
      </c>
      <c r="D139" s="34">
        <v>127</v>
      </c>
      <c r="E139" s="34">
        <f t="shared" si="15"/>
        <v>1734</v>
      </c>
      <c r="F139" s="34">
        <v>362</v>
      </c>
      <c r="G139" s="34">
        <v>11</v>
      </c>
      <c r="H139" s="34">
        <f t="shared" si="16"/>
        <v>351</v>
      </c>
      <c r="I139" s="30">
        <f t="shared" si="17"/>
        <v>2.032</v>
      </c>
      <c r="J139" s="8">
        <f t="shared" si="18"/>
        <v>172.73622047244095</v>
      </c>
      <c r="K139" s="8">
        <f t="shared" si="19"/>
        <v>1541.1162844488188</v>
      </c>
      <c r="L139" s="8" t="str">
        <f t="shared" si="20"/>
        <v/>
      </c>
      <c r="R139" s="56"/>
    </row>
    <row r="140" spans="1:18" x14ac:dyDescent="0.35">
      <c r="A140" s="31" t="s">
        <v>2304</v>
      </c>
      <c r="B140" s="29" t="str">
        <f t="shared" si="14"/>
        <v>SC</v>
      </c>
      <c r="C140" s="32">
        <v>1493</v>
      </c>
      <c r="D140" s="32">
        <v>127</v>
      </c>
      <c r="E140" s="32">
        <f t="shared" si="15"/>
        <v>1366</v>
      </c>
      <c r="F140" s="32">
        <v>246</v>
      </c>
      <c r="G140" s="32">
        <v>11</v>
      </c>
      <c r="H140" s="32">
        <f t="shared" si="16"/>
        <v>235</v>
      </c>
      <c r="I140" s="30">
        <f t="shared" si="17"/>
        <v>2.032</v>
      </c>
      <c r="J140" s="8">
        <f t="shared" si="18"/>
        <v>115.64960629921259</v>
      </c>
      <c r="K140" s="8">
        <f t="shared" si="19"/>
        <v>1031.8015009842518</v>
      </c>
      <c r="L140" s="8" t="str">
        <f t="shared" si="20"/>
        <v/>
      </c>
      <c r="M140" s="32"/>
      <c r="N140" s="32"/>
      <c r="O140" s="32"/>
      <c r="P140" s="32"/>
      <c r="Q140" s="32"/>
      <c r="R140" s="56"/>
    </row>
    <row r="141" spans="1:18" x14ac:dyDescent="0.35">
      <c r="A141" s="33" t="s">
        <v>2305</v>
      </c>
      <c r="B141" s="29" t="str">
        <f t="shared" si="14"/>
        <v>SC</v>
      </c>
      <c r="C141" s="34">
        <v>1702</v>
      </c>
      <c r="D141" s="34">
        <v>127</v>
      </c>
      <c r="E141" s="34">
        <f t="shared" si="15"/>
        <v>1575</v>
      </c>
      <c r="F141" s="34">
        <v>380</v>
      </c>
      <c r="G141" s="34">
        <v>11</v>
      </c>
      <c r="H141" s="34">
        <f t="shared" si="16"/>
        <v>369</v>
      </c>
      <c r="I141" s="30">
        <f t="shared" si="17"/>
        <v>2.032</v>
      </c>
      <c r="J141" s="8">
        <f t="shared" si="18"/>
        <v>181.59448818897638</v>
      </c>
      <c r="K141" s="8">
        <f t="shared" si="19"/>
        <v>1620.1478887795276</v>
      </c>
      <c r="L141" s="8" t="str">
        <f t="shared" si="20"/>
        <v/>
      </c>
      <c r="R141" s="56"/>
    </row>
    <row r="142" spans="1:18" x14ac:dyDescent="0.35">
      <c r="A142" s="31" t="s">
        <v>2306</v>
      </c>
      <c r="B142" s="29" t="str">
        <f t="shared" si="14"/>
        <v>SC</v>
      </c>
      <c r="C142" s="32">
        <v>2144</v>
      </c>
      <c r="D142" s="32">
        <v>127</v>
      </c>
      <c r="E142" s="32">
        <f t="shared" si="15"/>
        <v>2017</v>
      </c>
      <c r="F142" s="32">
        <v>504</v>
      </c>
      <c r="G142" s="32">
        <v>11</v>
      </c>
      <c r="H142" s="32">
        <f t="shared" si="16"/>
        <v>493</v>
      </c>
      <c r="I142" s="30">
        <f t="shared" si="17"/>
        <v>2.032</v>
      </c>
      <c r="J142" s="8">
        <f t="shared" si="18"/>
        <v>242.61811023622047</v>
      </c>
      <c r="K142" s="8">
        <f t="shared" si="19"/>
        <v>2164.5878297244094</v>
      </c>
      <c r="L142" s="8" t="str">
        <f t="shared" si="20"/>
        <v/>
      </c>
      <c r="M142" s="32"/>
      <c r="N142" s="32"/>
      <c r="O142" s="32"/>
      <c r="P142" s="32"/>
      <c r="Q142" s="32"/>
      <c r="R142" s="56"/>
    </row>
    <row r="143" spans="1:18" x14ac:dyDescent="0.35">
      <c r="A143" s="33" t="s">
        <v>2307</v>
      </c>
      <c r="B143" s="29" t="str">
        <f t="shared" si="14"/>
        <v>SC</v>
      </c>
      <c r="C143" s="34">
        <v>1366</v>
      </c>
      <c r="D143" s="34">
        <v>127</v>
      </c>
      <c r="E143" s="34">
        <f t="shared" si="15"/>
        <v>1239</v>
      </c>
      <c r="F143" s="34">
        <v>318</v>
      </c>
      <c r="G143" s="34">
        <v>11</v>
      </c>
      <c r="H143" s="34">
        <f t="shared" si="16"/>
        <v>307</v>
      </c>
      <c r="I143" s="30">
        <f t="shared" si="17"/>
        <v>2.032</v>
      </c>
      <c r="J143" s="8">
        <f t="shared" si="18"/>
        <v>151.08267716535434</v>
      </c>
      <c r="K143" s="8">
        <f t="shared" si="19"/>
        <v>1347.9279183070867</v>
      </c>
      <c r="L143" s="8" t="str">
        <f t="shared" si="20"/>
        <v/>
      </c>
      <c r="R143" s="56"/>
    </row>
    <row r="144" spans="1:18" x14ac:dyDescent="0.35">
      <c r="A144" s="31" t="s">
        <v>2308</v>
      </c>
      <c r="B144" s="29" t="str">
        <f t="shared" si="14"/>
        <v>SC</v>
      </c>
      <c r="C144" s="32">
        <v>1656</v>
      </c>
      <c r="D144" s="32">
        <v>127</v>
      </c>
      <c r="E144" s="32">
        <f t="shared" si="15"/>
        <v>1529</v>
      </c>
      <c r="F144" s="32">
        <v>321</v>
      </c>
      <c r="G144" s="32">
        <v>11</v>
      </c>
      <c r="H144" s="32">
        <f t="shared" si="16"/>
        <v>310</v>
      </c>
      <c r="I144" s="30">
        <f t="shared" si="17"/>
        <v>2.032</v>
      </c>
      <c r="J144" s="8">
        <f t="shared" si="18"/>
        <v>152.55905511811022</v>
      </c>
      <c r="K144" s="8">
        <f t="shared" si="19"/>
        <v>1361.0998523622045</v>
      </c>
      <c r="L144" s="8" t="str">
        <f t="shared" si="20"/>
        <v/>
      </c>
      <c r="M144" s="32"/>
      <c r="N144" s="32"/>
      <c r="O144" s="32"/>
      <c r="P144" s="32"/>
      <c r="Q144" s="32"/>
      <c r="R144" s="56"/>
    </row>
    <row r="145" spans="1:18" x14ac:dyDescent="0.35">
      <c r="A145" s="33" t="s">
        <v>2309</v>
      </c>
      <c r="B145" s="29" t="str">
        <f t="shared" si="14"/>
        <v>SC</v>
      </c>
      <c r="C145" s="34">
        <v>1523</v>
      </c>
      <c r="D145" s="34">
        <v>127</v>
      </c>
      <c r="E145" s="34">
        <f t="shared" si="15"/>
        <v>1396</v>
      </c>
      <c r="F145" s="34">
        <v>311</v>
      </c>
      <c r="G145" s="34">
        <v>11</v>
      </c>
      <c r="H145" s="34">
        <f t="shared" si="16"/>
        <v>300</v>
      </c>
      <c r="I145" s="30">
        <f t="shared" si="17"/>
        <v>2.032</v>
      </c>
      <c r="J145" s="8">
        <f t="shared" si="18"/>
        <v>147.63779527559055</v>
      </c>
      <c r="K145" s="8">
        <f t="shared" si="19"/>
        <v>1317.1934055118109</v>
      </c>
      <c r="L145" s="8" t="str">
        <f t="shared" si="20"/>
        <v/>
      </c>
      <c r="R145" s="56"/>
    </row>
    <row r="146" spans="1:18" x14ac:dyDescent="0.35">
      <c r="A146" s="31" t="s">
        <v>2310</v>
      </c>
      <c r="B146" s="29" t="str">
        <f t="shared" si="14"/>
        <v>SC</v>
      </c>
      <c r="C146" s="32">
        <v>1332</v>
      </c>
      <c r="D146" s="32">
        <v>127</v>
      </c>
      <c r="E146" s="32">
        <f t="shared" si="15"/>
        <v>1205</v>
      </c>
      <c r="F146" s="32">
        <v>303</v>
      </c>
      <c r="G146" s="32">
        <v>11</v>
      </c>
      <c r="H146" s="32">
        <f t="shared" si="16"/>
        <v>292</v>
      </c>
      <c r="I146" s="30">
        <f t="shared" si="17"/>
        <v>2.032</v>
      </c>
      <c r="J146" s="8">
        <f t="shared" si="18"/>
        <v>143.70078740157481</v>
      </c>
      <c r="K146" s="8">
        <f t="shared" si="19"/>
        <v>1282.0682480314961</v>
      </c>
      <c r="L146" s="8" t="str">
        <f t="shared" si="20"/>
        <v/>
      </c>
      <c r="M146" s="32"/>
      <c r="N146" s="32"/>
      <c r="O146" s="32"/>
      <c r="P146" s="32"/>
      <c r="Q146" s="32"/>
      <c r="R146" s="56"/>
    </row>
    <row r="147" spans="1:18" x14ac:dyDescent="0.35">
      <c r="A147" s="33" t="s">
        <v>2311</v>
      </c>
      <c r="B147" s="29" t="str">
        <f t="shared" si="14"/>
        <v>SC</v>
      </c>
      <c r="C147" s="34">
        <v>1542</v>
      </c>
      <c r="D147" s="34">
        <v>127</v>
      </c>
      <c r="E147" s="34">
        <f t="shared" si="15"/>
        <v>1415</v>
      </c>
      <c r="F147" s="34">
        <v>382</v>
      </c>
      <c r="G147" s="34">
        <v>11</v>
      </c>
      <c r="H147" s="34">
        <f t="shared" si="16"/>
        <v>371</v>
      </c>
      <c r="I147" s="30">
        <f t="shared" si="17"/>
        <v>2.032</v>
      </c>
      <c r="J147" s="8">
        <f t="shared" si="18"/>
        <v>182.57874015748033</v>
      </c>
      <c r="K147" s="8">
        <f t="shared" si="19"/>
        <v>1628.9291781496063</v>
      </c>
      <c r="L147" s="8" t="str">
        <f t="shared" si="20"/>
        <v/>
      </c>
      <c r="R147" s="56"/>
    </row>
    <row r="148" spans="1:18" x14ac:dyDescent="0.35">
      <c r="A148" s="31" t="s">
        <v>2312</v>
      </c>
      <c r="B148" s="29" t="str">
        <f t="shared" si="14"/>
        <v>SC</v>
      </c>
      <c r="C148" s="32">
        <v>1086</v>
      </c>
      <c r="D148" s="32">
        <v>127</v>
      </c>
      <c r="E148" s="32">
        <f t="shared" si="15"/>
        <v>959</v>
      </c>
      <c r="F148" s="32">
        <v>256</v>
      </c>
      <c r="G148" s="32">
        <v>11</v>
      </c>
      <c r="H148" s="32">
        <f t="shared" si="16"/>
        <v>245</v>
      </c>
      <c r="I148" s="30">
        <f t="shared" si="17"/>
        <v>2.032</v>
      </c>
      <c r="J148" s="8">
        <f t="shared" si="18"/>
        <v>120.57086614173228</v>
      </c>
      <c r="K148" s="8">
        <f t="shared" si="19"/>
        <v>1075.7079478346457</v>
      </c>
      <c r="L148" s="8" t="str">
        <f t="shared" si="20"/>
        <v/>
      </c>
      <c r="M148" s="32"/>
      <c r="N148" s="32"/>
      <c r="O148" s="32"/>
      <c r="P148" s="32"/>
      <c r="Q148" s="32"/>
      <c r="R148" s="56"/>
    </row>
    <row r="149" spans="1:18" x14ac:dyDescent="0.35">
      <c r="A149" s="33" t="s">
        <v>2313</v>
      </c>
      <c r="B149" s="29" t="str">
        <f t="shared" si="14"/>
        <v>SC</v>
      </c>
      <c r="C149" s="34">
        <v>1802</v>
      </c>
      <c r="D149" s="34">
        <v>127</v>
      </c>
      <c r="E149" s="34">
        <f t="shared" si="15"/>
        <v>1675</v>
      </c>
      <c r="F149" s="34">
        <v>387</v>
      </c>
      <c r="G149" s="34">
        <v>11</v>
      </c>
      <c r="H149" s="34">
        <f t="shared" si="16"/>
        <v>376</v>
      </c>
      <c r="I149" s="30">
        <f t="shared" si="17"/>
        <v>2.032</v>
      </c>
      <c r="J149" s="8">
        <f t="shared" si="18"/>
        <v>185.03937007874015</v>
      </c>
      <c r="K149" s="8">
        <f t="shared" si="19"/>
        <v>1650.882401574803</v>
      </c>
      <c r="L149" s="8" t="str">
        <f t="shared" si="20"/>
        <v/>
      </c>
      <c r="R149" s="56"/>
    </row>
    <row r="150" spans="1:18" x14ac:dyDescent="0.35">
      <c r="A150" s="31" t="s">
        <v>2314</v>
      </c>
      <c r="B150" s="29" t="str">
        <f t="shared" si="14"/>
        <v>SC</v>
      </c>
      <c r="C150" s="32">
        <v>1703</v>
      </c>
      <c r="D150" s="32">
        <v>127</v>
      </c>
      <c r="E150" s="32">
        <f t="shared" si="15"/>
        <v>1576</v>
      </c>
      <c r="F150" s="32">
        <v>384</v>
      </c>
      <c r="G150" s="32">
        <v>11</v>
      </c>
      <c r="H150" s="32">
        <f t="shared" si="16"/>
        <v>373</v>
      </c>
      <c r="I150" s="30">
        <f t="shared" si="17"/>
        <v>2.032</v>
      </c>
      <c r="J150" s="8">
        <f t="shared" si="18"/>
        <v>183.56299212598424</v>
      </c>
      <c r="K150" s="8">
        <f t="shared" si="19"/>
        <v>1637.7104675196849</v>
      </c>
      <c r="L150" s="8" t="str">
        <f t="shared" si="20"/>
        <v/>
      </c>
      <c r="M150" s="32"/>
      <c r="N150" s="32"/>
      <c r="O150" s="32"/>
      <c r="P150" s="32"/>
      <c r="Q150" s="32"/>
      <c r="R150" s="56"/>
    </row>
    <row r="151" spans="1:18" x14ac:dyDescent="0.35">
      <c r="A151" s="33" t="s">
        <v>2315</v>
      </c>
      <c r="B151" s="29" t="str">
        <f t="shared" si="14"/>
        <v>SC</v>
      </c>
      <c r="C151" s="34">
        <v>1700</v>
      </c>
      <c r="D151" s="34">
        <v>127</v>
      </c>
      <c r="E151" s="34">
        <f t="shared" si="15"/>
        <v>1573</v>
      </c>
      <c r="F151" s="34">
        <v>434</v>
      </c>
      <c r="G151" s="34">
        <v>11</v>
      </c>
      <c r="H151" s="34">
        <f t="shared" si="16"/>
        <v>423</v>
      </c>
      <c r="I151" s="30">
        <f t="shared" si="17"/>
        <v>2.032</v>
      </c>
      <c r="J151" s="8">
        <f t="shared" si="18"/>
        <v>208.16929133858267</v>
      </c>
      <c r="K151" s="8">
        <f t="shared" si="19"/>
        <v>1857.2427017716534</v>
      </c>
      <c r="L151" s="8" t="str">
        <f t="shared" si="20"/>
        <v/>
      </c>
      <c r="R151" s="56"/>
    </row>
    <row r="152" spans="1:18" x14ac:dyDescent="0.35">
      <c r="A152" s="31" t="s">
        <v>2316</v>
      </c>
      <c r="B152" s="29" t="str">
        <f t="shared" si="14"/>
        <v>SC</v>
      </c>
      <c r="C152" s="32">
        <v>1951</v>
      </c>
      <c r="D152" s="32">
        <v>127</v>
      </c>
      <c r="E152" s="32">
        <f t="shared" si="15"/>
        <v>1824</v>
      </c>
      <c r="F152" s="32">
        <v>491</v>
      </c>
      <c r="G152" s="32">
        <v>11</v>
      </c>
      <c r="H152" s="32">
        <f t="shared" si="16"/>
        <v>480</v>
      </c>
      <c r="I152" s="30">
        <f t="shared" si="17"/>
        <v>2.032</v>
      </c>
      <c r="J152" s="8">
        <f t="shared" si="18"/>
        <v>236.22047244094489</v>
      </c>
      <c r="K152" s="8">
        <f t="shared" si="19"/>
        <v>2107.5094488188975</v>
      </c>
      <c r="L152" s="8" t="str">
        <f t="shared" si="20"/>
        <v/>
      </c>
      <c r="M152" s="32"/>
      <c r="N152" s="32"/>
      <c r="O152" s="32"/>
      <c r="P152" s="32"/>
      <c r="Q152" s="32"/>
      <c r="R152" s="56"/>
    </row>
    <row r="153" spans="1:18" x14ac:dyDescent="0.35">
      <c r="A153" s="33" t="s">
        <v>2317</v>
      </c>
      <c r="B153" s="29" t="str">
        <f t="shared" si="14"/>
        <v>SC</v>
      </c>
      <c r="C153" s="34">
        <v>1734</v>
      </c>
      <c r="D153" s="34">
        <v>127</v>
      </c>
      <c r="E153" s="34">
        <f t="shared" si="15"/>
        <v>1607</v>
      </c>
      <c r="F153" s="34">
        <v>409</v>
      </c>
      <c r="G153" s="34">
        <v>11</v>
      </c>
      <c r="H153" s="34">
        <f t="shared" si="16"/>
        <v>398</v>
      </c>
      <c r="I153" s="30">
        <f t="shared" si="17"/>
        <v>2.032</v>
      </c>
      <c r="J153" s="8">
        <f t="shared" si="18"/>
        <v>195.86614173228347</v>
      </c>
      <c r="K153" s="8">
        <f t="shared" si="19"/>
        <v>1747.4765846456692</v>
      </c>
      <c r="L153" s="8" t="str">
        <f t="shared" si="20"/>
        <v/>
      </c>
      <c r="R153" s="56"/>
    </row>
    <row r="154" spans="1:18" x14ac:dyDescent="0.35">
      <c r="A154" s="31" t="s">
        <v>2318</v>
      </c>
      <c r="B154" s="29" t="str">
        <f t="shared" si="14"/>
        <v>SC</v>
      </c>
      <c r="C154" s="32">
        <v>1545</v>
      </c>
      <c r="D154" s="32">
        <v>127</v>
      </c>
      <c r="E154" s="32">
        <f t="shared" si="15"/>
        <v>1418</v>
      </c>
      <c r="F154" s="32">
        <v>376</v>
      </c>
      <c r="G154" s="32">
        <v>11</v>
      </c>
      <c r="H154" s="32">
        <f t="shared" si="16"/>
        <v>365</v>
      </c>
      <c r="I154" s="30">
        <f t="shared" si="17"/>
        <v>2.032</v>
      </c>
      <c r="J154" s="8">
        <f t="shared" si="18"/>
        <v>179.6259842519685</v>
      </c>
      <c r="K154" s="8">
        <f t="shared" si="19"/>
        <v>1602.5853100393699</v>
      </c>
      <c r="L154" s="8" t="str">
        <f t="shared" si="20"/>
        <v/>
      </c>
      <c r="M154" s="32"/>
      <c r="N154" s="32"/>
      <c r="O154" s="32"/>
      <c r="P154" s="32"/>
      <c r="Q154" s="32"/>
      <c r="R154" s="56"/>
    </row>
    <row r="155" spans="1:18" x14ac:dyDescent="0.35">
      <c r="A155" s="33" t="s">
        <v>2319</v>
      </c>
      <c r="B155" s="29" t="str">
        <f t="shared" si="14"/>
        <v>SC</v>
      </c>
      <c r="C155" s="34">
        <v>2007</v>
      </c>
      <c r="D155" s="34">
        <v>127</v>
      </c>
      <c r="E155" s="34">
        <f t="shared" si="15"/>
        <v>1880</v>
      </c>
      <c r="F155" s="34">
        <v>463</v>
      </c>
      <c r="G155" s="34">
        <v>11</v>
      </c>
      <c r="H155" s="34">
        <f t="shared" si="16"/>
        <v>452</v>
      </c>
      <c r="I155" s="30">
        <f t="shared" si="17"/>
        <v>2.032</v>
      </c>
      <c r="J155" s="8">
        <f t="shared" si="18"/>
        <v>222.44094488188975</v>
      </c>
      <c r="K155" s="8">
        <f t="shared" si="19"/>
        <v>1984.5713976377951</v>
      </c>
      <c r="L155" s="8" t="str">
        <f t="shared" si="20"/>
        <v/>
      </c>
      <c r="R155" s="56"/>
    </row>
    <row r="156" spans="1:18" x14ac:dyDescent="0.35">
      <c r="A156" s="31" t="s">
        <v>2320</v>
      </c>
      <c r="B156" s="29" t="str">
        <f t="shared" si="14"/>
        <v>SC</v>
      </c>
      <c r="C156" s="32">
        <v>2432</v>
      </c>
      <c r="D156" s="32">
        <v>127</v>
      </c>
      <c r="E156" s="32">
        <f t="shared" si="15"/>
        <v>2305</v>
      </c>
      <c r="F156" s="32">
        <v>701</v>
      </c>
      <c r="G156" s="32">
        <v>11</v>
      </c>
      <c r="H156" s="32">
        <f t="shared" si="16"/>
        <v>690</v>
      </c>
      <c r="I156" s="30">
        <f t="shared" si="17"/>
        <v>2.032</v>
      </c>
      <c r="J156" s="8">
        <f t="shared" si="18"/>
        <v>339.56692913385825</v>
      </c>
      <c r="K156" s="8">
        <f t="shared" si="19"/>
        <v>3029.5448326771652</v>
      </c>
      <c r="L156" s="8" t="str">
        <f t="shared" si="20"/>
        <v/>
      </c>
      <c r="M156" s="32"/>
      <c r="N156" s="32"/>
      <c r="O156" s="32"/>
      <c r="P156" s="32"/>
      <c r="Q156" s="32"/>
      <c r="R156" s="56"/>
    </row>
    <row r="157" spans="1:18" x14ac:dyDescent="0.35">
      <c r="A157" s="33" t="s">
        <v>2321</v>
      </c>
      <c r="B157" s="29" t="str">
        <f t="shared" si="14"/>
        <v>SC</v>
      </c>
      <c r="C157" s="34">
        <v>1846</v>
      </c>
      <c r="D157" s="34">
        <v>127</v>
      </c>
      <c r="E157" s="34">
        <f t="shared" si="15"/>
        <v>1719</v>
      </c>
      <c r="F157" s="34">
        <v>432</v>
      </c>
      <c r="G157" s="34">
        <v>11</v>
      </c>
      <c r="H157" s="34">
        <f t="shared" si="16"/>
        <v>421</v>
      </c>
      <c r="I157" s="30">
        <f t="shared" si="17"/>
        <v>2.032</v>
      </c>
      <c r="J157" s="8">
        <f t="shared" si="18"/>
        <v>207.18503937007873</v>
      </c>
      <c r="K157" s="8">
        <f t="shared" si="19"/>
        <v>1848.4614124015745</v>
      </c>
      <c r="L157" s="8" t="str">
        <f t="shared" si="20"/>
        <v/>
      </c>
      <c r="R157" s="56"/>
    </row>
    <row r="158" spans="1:18" x14ac:dyDescent="0.35">
      <c r="A158" s="31" t="s">
        <v>2322</v>
      </c>
      <c r="B158" s="29" t="str">
        <f t="shared" si="14"/>
        <v>SC</v>
      </c>
      <c r="C158" s="32">
        <v>2077</v>
      </c>
      <c r="D158" s="32">
        <v>127</v>
      </c>
      <c r="E158" s="32">
        <f t="shared" si="15"/>
        <v>1950</v>
      </c>
      <c r="F158" s="32">
        <v>568</v>
      </c>
      <c r="G158" s="32">
        <v>11</v>
      </c>
      <c r="H158" s="32">
        <f t="shared" si="16"/>
        <v>557</v>
      </c>
      <c r="I158" s="30">
        <f t="shared" si="17"/>
        <v>2.032</v>
      </c>
      <c r="J158" s="8">
        <f t="shared" si="18"/>
        <v>274.11417322834643</v>
      </c>
      <c r="K158" s="8">
        <f t="shared" si="19"/>
        <v>2445.589089566929</v>
      </c>
      <c r="L158" s="8" t="str">
        <f t="shared" si="20"/>
        <v/>
      </c>
      <c r="M158" s="32">
        <v>48.7</v>
      </c>
      <c r="N158" s="32">
        <v>4.2</v>
      </c>
      <c r="O158" s="32">
        <v>42.4</v>
      </c>
      <c r="P158" s="32" t="s">
        <v>2323</v>
      </c>
      <c r="Q158" s="32"/>
      <c r="R158" s="56"/>
    </row>
    <row r="159" spans="1:18" x14ac:dyDescent="0.35">
      <c r="A159" s="33" t="s">
        <v>2324</v>
      </c>
      <c r="B159" s="29" t="str">
        <f t="shared" si="14"/>
        <v>SC</v>
      </c>
      <c r="C159" s="34">
        <v>1933</v>
      </c>
      <c r="D159" s="34">
        <v>127</v>
      </c>
      <c r="E159" s="34">
        <f t="shared" si="15"/>
        <v>1806</v>
      </c>
      <c r="F159" s="34">
        <v>455</v>
      </c>
      <c r="G159" s="34">
        <v>11</v>
      </c>
      <c r="H159" s="34">
        <f t="shared" si="16"/>
        <v>444</v>
      </c>
      <c r="I159" s="30">
        <f t="shared" si="17"/>
        <v>2.032</v>
      </c>
      <c r="J159" s="8">
        <f t="shared" si="18"/>
        <v>218.50393700787401</v>
      </c>
      <c r="K159" s="8">
        <f t="shared" si="19"/>
        <v>1949.4462401574801</v>
      </c>
      <c r="L159" s="8" t="str">
        <f t="shared" si="20"/>
        <v/>
      </c>
      <c r="R159" s="56"/>
    </row>
    <row r="160" spans="1:18" x14ac:dyDescent="0.35">
      <c r="A160" s="31" t="s">
        <v>2325</v>
      </c>
      <c r="B160" s="29" t="str">
        <f t="shared" si="14"/>
        <v>SC</v>
      </c>
      <c r="C160" s="32">
        <v>1706</v>
      </c>
      <c r="D160" s="32">
        <v>127</v>
      </c>
      <c r="E160" s="32">
        <f t="shared" si="15"/>
        <v>1579</v>
      </c>
      <c r="F160" s="32">
        <v>513</v>
      </c>
      <c r="G160" s="32">
        <v>11</v>
      </c>
      <c r="H160" s="32">
        <f t="shared" si="16"/>
        <v>502</v>
      </c>
      <c r="I160" s="30">
        <f t="shared" si="17"/>
        <v>2.032</v>
      </c>
      <c r="J160" s="8">
        <f t="shared" si="18"/>
        <v>247.04724409448818</v>
      </c>
      <c r="K160" s="8">
        <f t="shared" si="19"/>
        <v>2204.1036318897636</v>
      </c>
      <c r="L160" s="8" t="str">
        <f t="shared" si="20"/>
        <v/>
      </c>
      <c r="M160" s="32">
        <v>49.3</v>
      </c>
      <c r="N160" s="32">
        <v>3.8</v>
      </c>
      <c r="O160" s="32">
        <v>50.1</v>
      </c>
      <c r="P160" s="32" t="s">
        <v>2323</v>
      </c>
      <c r="Q160" s="32"/>
      <c r="R160" s="56"/>
    </row>
    <row r="161" spans="1:18" x14ac:dyDescent="0.35">
      <c r="A161" s="33" t="s">
        <v>2326</v>
      </c>
      <c r="B161" s="29" t="str">
        <f t="shared" si="14"/>
        <v>SC</v>
      </c>
      <c r="C161" s="34">
        <v>1555</v>
      </c>
      <c r="D161" s="34">
        <v>127</v>
      </c>
      <c r="E161" s="34">
        <f t="shared" si="15"/>
        <v>1428</v>
      </c>
      <c r="F161" s="34">
        <v>395</v>
      </c>
      <c r="G161" s="34">
        <v>11</v>
      </c>
      <c r="H161" s="34">
        <f t="shared" si="16"/>
        <v>384</v>
      </c>
      <c r="I161" s="30">
        <f t="shared" si="17"/>
        <v>2.032</v>
      </c>
      <c r="J161" s="8">
        <f t="shared" si="18"/>
        <v>188.97637795275591</v>
      </c>
      <c r="K161" s="8">
        <f t="shared" si="19"/>
        <v>1686.007559055118</v>
      </c>
      <c r="L161" s="8" t="str">
        <f t="shared" si="20"/>
        <v/>
      </c>
      <c r="R161" s="56"/>
    </row>
    <row r="162" spans="1:18" x14ac:dyDescent="0.35">
      <c r="A162" s="31" t="s">
        <v>2327</v>
      </c>
      <c r="B162" s="29" t="str">
        <f t="shared" si="14"/>
        <v>SC</v>
      </c>
      <c r="C162" s="32">
        <v>1782</v>
      </c>
      <c r="D162" s="32">
        <v>127</v>
      </c>
      <c r="E162" s="32">
        <f t="shared" si="15"/>
        <v>1655</v>
      </c>
      <c r="F162" s="32">
        <v>518</v>
      </c>
      <c r="G162" s="32">
        <v>11</v>
      </c>
      <c r="H162" s="32">
        <f t="shared" si="16"/>
        <v>507</v>
      </c>
      <c r="I162" s="30">
        <f t="shared" si="17"/>
        <v>2.032</v>
      </c>
      <c r="J162" s="8">
        <f t="shared" si="18"/>
        <v>249.50787401574803</v>
      </c>
      <c r="K162" s="8">
        <f t="shared" si="19"/>
        <v>2226.0568553149606</v>
      </c>
      <c r="L162" s="8" t="str">
        <f t="shared" si="20"/>
        <v/>
      </c>
      <c r="M162" s="32"/>
      <c r="N162" s="32"/>
      <c r="O162" s="32"/>
      <c r="P162" s="32"/>
      <c r="Q162" s="32"/>
      <c r="R162" s="56"/>
    </row>
    <row r="163" spans="1:18" x14ac:dyDescent="0.35">
      <c r="A163" s="33" t="s">
        <v>2328</v>
      </c>
      <c r="B163" s="29" t="str">
        <f t="shared" si="14"/>
        <v>SC</v>
      </c>
      <c r="C163" s="34">
        <v>1818</v>
      </c>
      <c r="D163" s="34">
        <v>127</v>
      </c>
      <c r="E163" s="34">
        <f t="shared" si="15"/>
        <v>1691</v>
      </c>
      <c r="F163" s="34">
        <v>350</v>
      </c>
      <c r="G163" s="34">
        <v>11</v>
      </c>
      <c r="H163" s="34">
        <f t="shared" si="16"/>
        <v>339</v>
      </c>
      <c r="I163" s="30">
        <f t="shared" si="17"/>
        <v>2.032</v>
      </c>
      <c r="J163" s="8">
        <f t="shared" si="18"/>
        <v>166.83070866141733</v>
      </c>
      <c r="K163" s="8">
        <f t="shared" si="19"/>
        <v>1488.4285482283465</v>
      </c>
      <c r="L163" s="8" t="str">
        <f t="shared" si="20"/>
        <v/>
      </c>
      <c r="R163" s="56"/>
    </row>
    <row r="164" spans="1:18" x14ac:dyDescent="0.35">
      <c r="A164" s="31" t="s">
        <v>2329</v>
      </c>
      <c r="B164" s="29" t="str">
        <f t="shared" si="14"/>
        <v>SC</v>
      </c>
      <c r="C164" s="32">
        <v>1443</v>
      </c>
      <c r="D164" s="32">
        <v>127</v>
      </c>
      <c r="E164" s="32">
        <f t="shared" si="15"/>
        <v>1316</v>
      </c>
      <c r="F164" s="32">
        <v>341</v>
      </c>
      <c r="G164" s="32">
        <v>11</v>
      </c>
      <c r="H164" s="32">
        <f t="shared" si="16"/>
        <v>330</v>
      </c>
      <c r="I164" s="30">
        <f t="shared" si="17"/>
        <v>2.032</v>
      </c>
      <c r="J164" s="8">
        <f t="shared" si="18"/>
        <v>162.4015748031496</v>
      </c>
      <c r="K164" s="8">
        <f t="shared" si="19"/>
        <v>1448.912746062992</v>
      </c>
      <c r="L164" s="8" t="str">
        <f t="shared" si="20"/>
        <v/>
      </c>
      <c r="M164" s="32"/>
      <c r="N164" s="32"/>
      <c r="O164" s="32"/>
      <c r="P164" s="32"/>
      <c r="Q164" s="32"/>
      <c r="R164" s="56"/>
    </row>
    <row r="165" spans="1:18" x14ac:dyDescent="0.35">
      <c r="A165" s="33" t="s">
        <v>2330</v>
      </c>
      <c r="B165" s="29" t="str">
        <f t="shared" si="14"/>
        <v>SC</v>
      </c>
      <c r="C165" s="34">
        <v>1843</v>
      </c>
      <c r="D165" s="34">
        <v>127</v>
      </c>
      <c r="E165" s="34">
        <f t="shared" si="15"/>
        <v>1716</v>
      </c>
      <c r="F165" s="34">
        <v>382</v>
      </c>
      <c r="G165" s="34">
        <v>11</v>
      </c>
      <c r="H165" s="34">
        <f t="shared" si="16"/>
        <v>371</v>
      </c>
      <c r="I165" s="30">
        <f t="shared" si="17"/>
        <v>2.032</v>
      </c>
      <c r="J165" s="8">
        <f t="shared" si="18"/>
        <v>182.57874015748033</v>
      </c>
      <c r="K165" s="8">
        <f t="shared" si="19"/>
        <v>1628.9291781496063</v>
      </c>
      <c r="L165" s="8" t="str">
        <f t="shared" si="20"/>
        <v/>
      </c>
      <c r="M165" s="34">
        <v>49.6</v>
      </c>
      <c r="N165" s="34">
        <v>4</v>
      </c>
      <c r="O165" s="34">
        <v>51.4</v>
      </c>
      <c r="P165" s="34" t="s">
        <v>2323</v>
      </c>
      <c r="R165" s="56"/>
    </row>
    <row r="166" spans="1:18" x14ac:dyDescent="0.35">
      <c r="A166" s="31" t="s">
        <v>2331</v>
      </c>
      <c r="B166" s="29" t="str">
        <f t="shared" si="14"/>
        <v>SC</v>
      </c>
      <c r="C166" s="32">
        <v>1197</v>
      </c>
      <c r="D166" s="32">
        <v>127</v>
      </c>
      <c r="E166" s="32">
        <f t="shared" si="15"/>
        <v>1070</v>
      </c>
      <c r="F166" s="32">
        <v>211</v>
      </c>
      <c r="G166" s="32">
        <v>11</v>
      </c>
      <c r="H166" s="32">
        <f t="shared" si="16"/>
        <v>200</v>
      </c>
      <c r="I166" s="30">
        <f t="shared" si="17"/>
        <v>2.032</v>
      </c>
      <c r="J166" s="8">
        <f t="shared" si="18"/>
        <v>98.425196850393704</v>
      </c>
      <c r="K166" s="8">
        <f t="shared" si="19"/>
        <v>878.12893700787401</v>
      </c>
      <c r="L166" s="8" t="str">
        <f t="shared" si="20"/>
        <v/>
      </c>
      <c r="M166" s="32"/>
      <c r="N166" s="32"/>
      <c r="O166" s="32"/>
      <c r="P166" s="32"/>
      <c r="Q166" s="32"/>
      <c r="R166" s="56"/>
    </row>
    <row r="167" spans="1:18" x14ac:dyDescent="0.35">
      <c r="A167" s="33" t="s">
        <v>2332</v>
      </c>
      <c r="B167" s="29" t="str">
        <f t="shared" si="14"/>
        <v>SC</v>
      </c>
      <c r="C167" s="34">
        <v>1724</v>
      </c>
      <c r="D167" s="34">
        <v>127</v>
      </c>
      <c r="E167" s="34">
        <f t="shared" si="15"/>
        <v>1597</v>
      </c>
      <c r="F167" s="34">
        <v>409</v>
      </c>
      <c r="G167" s="34">
        <v>11</v>
      </c>
      <c r="H167" s="34">
        <f t="shared" si="16"/>
        <v>398</v>
      </c>
      <c r="I167" s="30">
        <f t="shared" si="17"/>
        <v>2.032</v>
      </c>
      <c r="J167" s="8">
        <f t="shared" si="18"/>
        <v>195.86614173228347</v>
      </c>
      <c r="K167" s="8">
        <f t="shared" si="19"/>
        <v>1747.4765846456692</v>
      </c>
      <c r="L167" s="8" t="str">
        <f t="shared" si="20"/>
        <v/>
      </c>
      <c r="R167" s="56"/>
    </row>
    <row r="168" spans="1:18" x14ac:dyDescent="0.35">
      <c r="A168" s="31" t="s">
        <v>2333</v>
      </c>
      <c r="B168" s="29" t="str">
        <f t="shared" si="14"/>
        <v>SC</v>
      </c>
      <c r="C168" s="32">
        <v>1367</v>
      </c>
      <c r="D168" s="32">
        <v>127</v>
      </c>
      <c r="E168" s="32">
        <f t="shared" si="15"/>
        <v>1240</v>
      </c>
      <c r="F168" s="32">
        <v>299</v>
      </c>
      <c r="G168" s="32">
        <v>11</v>
      </c>
      <c r="H168" s="32">
        <f t="shared" si="16"/>
        <v>288</v>
      </c>
      <c r="I168" s="30">
        <f t="shared" si="17"/>
        <v>2.032</v>
      </c>
      <c r="J168" s="8">
        <f t="shared" si="18"/>
        <v>141.73228346456693</v>
      </c>
      <c r="K168" s="8">
        <f t="shared" si="19"/>
        <v>1264.5056692913386</v>
      </c>
      <c r="L168" s="8" t="str">
        <f t="shared" si="20"/>
        <v/>
      </c>
      <c r="M168" s="32"/>
      <c r="N168" s="32"/>
      <c r="O168" s="32"/>
      <c r="P168" s="32"/>
      <c r="Q168" s="32"/>
      <c r="R168" s="56"/>
    </row>
    <row r="169" spans="1:18" x14ac:dyDescent="0.35">
      <c r="A169" s="33" t="s">
        <v>2334</v>
      </c>
      <c r="B169" s="29" t="str">
        <f t="shared" si="14"/>
        <v>SC</v>
      </c>
      <c r="C169" s="34">
        <v>1921</v>
      </c>
      <c r="D169" s="34">
        <v>127</v>
      </c>
      <c r="E169" s="34">
        <f t="shared" si="15"/>
        <v>1794</v>
      </c>
      <c r="F169" s="34">
        <v>470</v>
      </c>
      <c r="G169" s="34">
        <v>11</v>
      </c>
      <c r="H169" s="34">
        <f t="shared" si="16"/>
        <v>459</v>
      </c>
      <c r="I169" s="30">
        <f t="shared" si="17"/>
        <v>2.032</v>
      </c>
      <c r="J169" s="8">
        <f t="shared" si="18"/>
        <v>225.88582677165354</v>
      </c>
      <c r="K169" s="8">
        <f t="shared" si="19"/>
        <v>2015.3059104330707</v>
      </c>
      <c r="L169" s="8" t="str">
        <f t="shared" si="20"/>
        <v/>
      </c>
      <c r="R169" s="56"/>
    </row>
    <row r="170" spans="1:18" x14ac:dyDescent="0.35">
      <c r="A170" s="31" t="s">
        <v>2335</v>
      </c>
      <c r="B170" s="29" t="str">
        <f t="shared" si="14"/>
        <v>SC</v>
      </c>
      <c r="C170" s="32">
        <v>1669</v>
      </c>
      <c r="D170" s="32">
        <v>127</v>
      </c>
      <c r="E170" s="32">
        <f t="shared" si="15"/>
        <v>1542</v>
      </c>
      <c r="F170" s="32">
        <v>338</v>
      </c>
      <c r="G170" s="32">
        <v>11</v>
      </c>
      <c r="H170" s="32">
        <f t="shared" si="16"/>
        <v>327</v>
      </c>
      <c r="I170" s="30">
        <f t="shared" si="17"/>
        <v>2.032</v>
      </c>
      <c r="J170" s="8">
        <f t="shared" si="18"/>
        <v>160.92519685039369</v>
      </c>
      <c r="K170" s="8">
        <f t="shared" si="19"/>
        <v>1435.740812007874</v>
      </c>
      <c r="L170" s="8" t="str">
        <f t="shared" si="20"/>
        <v/>
      </c>
      <c r="M170" s="32"/>
      <c r="N170" s="32"/>
      <c r="O170" s="32"/>
      <c r="P170" s="32"/>
      <c r="Q170" s="32"/>
      <c r="R170" s="56"/>
    </row>
    <row r="171" spans="1:18" x14ac:dyDescent="0.35">
      <c r="A171" s="33" t="s">
        <v>2336</v>
      </c>
      <c r="B171" s="29" t="str">
        <f t="shared" si="14"/>
        <v>SC</v>
      </c>
      <c r="C171" s="34">
        <v>1974</v>
      </c>
      <c r="D171" s="34">
        <v>127</v>
      </c>
      <c r="E171" s="34">
        <f t="shared" si="15"/>
        <v>1847</v>
      </c>
      <c r="F171" s="34">
        <v>367</v>
      </c>
      <c r="G171" s="34">
        <v>11</v>
      </c>
      <c r="H171" s="34">
        <f t="shared" si="16"/>
        <v>356</v>
      </c>
      <c r="I171" s="30">
        <f t="shared" si="17"/>
        <v>2.032</v>
      </c>
      <c r="J171" s="8">
        <f t="shared" si="18"/>
        <v>175.19685039370077</v>
      </c>
      <c r="K171" s="8">
        <f t="shared" si="19"/>
        <v>1563.0695078740155</v>
      </c>
      <c r="L171" s="8" t="str">
        <f t="shared" si="20"/>
        <v/>
      </c>
      <c r="R171" s="56"/>
    </row>
    <row r="172" spans="1:18" x14ac:dyDescent="0.35">
      <c r="A172" s="31" t="s">
        <v>2337</v>
      </c>
      <c r="B172" s="29" t="str">
        <f t="shared" si="14"/>
        <v>SC</v>
      </c>
      <c r="C172" s="32">
        <v>1944</v>
      </c>
      <c r="D172" s="32">
        <v>127</v>
      </c>
      <c r="E172" s="32">
        <f t="shared" si="15"/>
        <v>1817</v>
      </c>
      <c r="F172" s="32">
        <v>416</v>
      </c>
      <c r="G172" s="32">
        <v>11</v>
      </c>
      <c r="H172" s="32">
        <f t="shared" si="16"/>
        <v>405</v>
      </c>
      <c r="I172" s="30">
        <f t="shared" si="17"/>
        <v>2.032</v>
      </c>
      <c r="J172" s="8">
        <f t="shared" si="18"/>
        <v>199.31102362204723</v>
      </c>
      <c r="K172" s="8">
        <f t="shared" si="19"/>
        <v>1778.2110974409447</v>
      </c>
      <c r="L172" s="8" t="str">
        <f t="shared" si="20"/>
        <v/>
      </c>
      <c r="M172" s="32"/>
      <c r="N172" s="32"/>
      <c r="O172" s="32"/>
      <c r="P172" s="32"/>
      <c r="Q172" s="32"/>
      <c r="R172" s="56"/>
    </row>
    <row r="173" spans="1:18" x14ac:dyDescent="0.35">
      <c r="A173" s="33" t="s">
        <v>2338</v>
      </c>
      <c r="B173" s="29" t="str">
        <f t="shared" si="14"/>
        <v>SC</v>
      </c>
      <c r="C173" s="34">
        <v>1809</v>
      </c>
      <c r="D173" s="34">
        <v>127</v>
      </c>
      <c r="E173" s="34">
        <f t="shared" si="15"/>
        <v>1682</v>
      </c>
      <c r="F173" s="34">
        <v>498</v>
      </c>
      <c r="G173" s="34">
        <v>11</v>
      </c>
      <c r="H173" s="34">
        <f t="shared" si="16"/>
        <v>487</v>
      </c>
      <c r="I173" s="30">
        <f t="shared" si="17"/>
        <v>2.032</v>
      </c>
      <c r="J173" s="8">
        <f t="shared" si="18"/>
        <v>239.66535433070865</v>
      </c>
      <c r="K173" s="8">
        <f t="shared" si="19"/>
        <v>2138.2439616141733</v>
      </c>
      <c r="L173" s="8" t="str">
        <f t="shared" si="20"/>
        <v/>
      </c>
      <c r="R173" s="56"/>
    </row>
    <row r="174" spans="1:18" x14ac:dyDescent="0.35">
      <c r="A174" s="31" t="s">
        <v>2339</v>
      </c>
      <c r="B174" s="29" t="str">
        <f t="shared" si="14"/>
        <v>SC</v>
      </c>
      <c r="C174" s="32">
        <v>1974</v>
      </c>
      <c r="D174" s="32">
        <v>127</v>
      </c>
      <c r="E174" s="32">
        <f t="shared" si="15"/>
        <v>1847</v>
      </c>
      <c r="F174" s="32">
        <v>422</v>
      </c>
      <c r="G174" s="32">
        <v>11</v>
      </c>
      <c r="H174" s="32">
        <f t="shared" si="16"/>
        <v>411</v>
      </c>
      <c r="I174" s="30">
        <f t="shared" si="17"/>
        <v>2.032</v>
      </c>
      <c r="J174" s="8">
        <f t="shared" si="18"/>
        <v>202.26377952755905</v>
      </c>
      <c r="K174" s="8">
        <f t="shared" si="19"/>
        <v>1804.5549655511811</v>
      </c>
      <c r="L174" s="8" t="str">
        <f t="shared" si="20"/>
        <v/>
      </c>
      <c r="M174" s="32"/>
      <c r="N174" s="32"/>
      <c r="O174" s="32"/>
      <c r="P174" s="32"/>
      <c r="Q174" s="32"/>
      <c r="R174" s="56"/>
    </row>
    <row r="175" spans="1:18" x14ac:dyDescent="0.35">
      <c r="A175" s="33" t="s">
        <v>2340</v>
      </c>
      <c r="B175" s="29" t="str">
        <f t="shared" si="14"/>
        <v>SC</v>
      </c>
      <c r="C175" s="34">
        <v>2222</v>
      </c>
      <c r="D175" s="34">
        <v>127</v>
      </c>
      <c r="E175" s="34">
        <f t="shared" si="15"/>
        <v>2095</v>
      </c>
      <c r="F175" s="34">
        <v>571</v>
      </c>
      <c r="G175" s="34">
        <v>11</v>
      </c>
      <c r="H175" s="34">
        <f t="shared" si="16"/>
        <v>560</v>
      </c>
      <c r="I175" s="30">
        <f t="shared" si="17"/>
        <v>2.032</v>
      </c>
      <c r="J175" s="8">
        <f t="shared" si="18"/>
        <v>275.59055118110234</v>
      </c>
      <c r="K175" s="8">
        <f t="shared" si="19"/>
        <v>2458.7610236220471</v>
      </c>
      <c r="L175" s="8" t="str">
        <f t="shared" si="20"/>
        <v/>
      </c>
      <c r="R175" s="56"/>
    </row>
    <row r="176" spans="1:18" x14ac:dyDescent="0.35">
      <c r="A176" s="31" t="s">
        <v>2341</v>
      </c>
      <c r="B176" s="29" t="str">
        <f t="shared" si="14"/>
        <v>SC</v>
      </c>
      <c r="C176" s="32">
        <v>1522</v>
      </c>
      <c r="D176" s="32">
        <v>127</v>
      </c>
      <c r="E176" s="32">
        <f t="shared" si="15"/>
        <v>1395</v>
      </c>
      <c r="F176" s="32">
        <v>425</v>
      </c>
      <c r="G176" s="32">
        <v>11</v>
      </c>
      <c r="H176" s="32">
        <f t="shared" si="16"/>
        <v>414</v>
      </c>
      <c r="I176" s="30">
        <f t="shared" si="17"/>
        <v>2.032</v>
      </c>
      <c r="J176" s="8">
        <f t="shared" si="18"/>
        <v>203.74015748031496</v>
      </c>
      <c r="K176" s="8">
        <f t="shared" si="19"/>
        <v>1817.7268996062992</v>
      </c>
      <c r="L176" s="8" t="str">
        <f t="shared" si="20"/>
        <v/>
      </c>
      <c r="M176" s="32">
        <v>50.9</v>
      </c>
      <c r="N176" s="32">
        <v>4.0999999999999996</v>
      </c>
      <c r="O176" s="32">
        <v>47.5</v>
      </c>
      <c r="P176" s="32" t="s">
        <v>2323</v>
      </c>
      <c r="Q176" s="32"/>
      <c r="R176" s="56"/>
    </row>
    <row r="177" spans="1:18" x14ac:dyDescent="0.35">
      <c r="A177" s="33" t="s">
        <v>2342</v>
      </c>
      <c r="B177" s="29" t="str">
        <f t="shared" si="14"/>
        <v>SC</v>
      </c>
      <c r="C177" s="34">
        <v>1985</v>
      </c>
      <c r="D177" s="34">
        <v>127</v>
      </c>
      <c r="E177" s="34">
        <f t="shared" si="15"/>
        <v>1858</v>
      </c>
      <c r="F177" s="34">
        <v>473</v>
      </c>
      <c r="G177" s="34">
        <v>11</v>
      </c>
      <c r="H177" s="34">
        <f t="shared" si="16"/>
        <v>462</v>
      </c>
      <c r="I177" s="30">
        <f t="shared" si="17"/>
        <v>2.032</v>
      </c>
      <c r="J177" s="8">
        <f t="shared" si="18"/>
        <v>227.36220472440945</v>
      </c>
      <c r="K177" s="8">
        <f t="shared" si="19"/>
        <v>2028.477844488189</v>
      </c>
      <c r="L177" s="8" t="str">
        <f t="shared" si="20"/>
        <v/>
      </c>
      <c r="R177" s="56"/>
    </row>
    <row r="178" spans="1:18" x14ac:dyDescent="0.35">
      <c r="A178" s="31" t="s">
        <v>2343</v>
      </c>
      <c r="B178" s="29" t="str">
        <f t="shared" si="14"/>
        <v>SC</v>
      </c>
      <c r="C178" s="32">
        <v>2015</v>
      </c>
      <c r="D178" s="32">
        <v>127</v>
      </c>
      <c r="E178" s="32">
        <f t="shared" si="15"/>
        <v>1888</v>
      </c>
      <c r="F178" s="32">
        <v>601</v>
      </c>
      <c r="G178" s="32">
        <v>11</v>
      </c>
      <c r="H178" s="32">
        <f t="shared" si="16"/>
        <v>590</v>
      </c>
      <c r="I178" s="30">
        <f t="shared" si="17"/>
        <v>2.032</v>
      </c>
      <c r="J178" s="8">
        <f t="shared" si="18"/>
        <v>290.35433070866139</v>
      </c>
      <c r="K178" s="8">
        <f t="shared" si="19"/>
        <v>2590.4803641732278</v>
      </c>
      <c r="L178" s="8" t="str">
        <f t="shared" si="20"/>
        <v/>
      </c>
      <c r="M178" s="32"/>
      <c r="N178" s="32"/>
      <c r="O178" s="32"/>
      <c r="P178" s="32"/>
      <c r="Q178" s="32"/>
      <c r="R178" s="56"/>
    </row>
    <row r="179" spans="1:18" x14ac:dyDescent="0.35">
      <c r="A179" s="33" t="s">
        <v>2344</v>
      </c>
      <c r="B179" s="29" t="str">
        <f t="shared" si="14"/>
        <v>SC</v>
      </c>
      <c r="C179" s="34">
        <v>1669</v>
      </c>
      <c r="D179" s="34">
        <v>127</v>
      </c>
      <c r="E179" s="34">
        <f t="shared" si="15"/>
        <v>1542</v>
      </c>
      <c r="F179" s="34">
        <v>249</v>
      </c>
      <c r="G179" s="34">
        <v>11</v>
      </c>
      <c r="H179" s="34">
        <f t="shared" si="16"/>
        <v>238</v>
      </c>
      <c r="I179" s="30">
        <f t="shared" si="17"/>
        <v>2.032</v>
      </c>
      <c r="J179" s="8">
        <f t="shared" si="18"/>
        <v>117.1259842519685</v>
      </c>
      <c r="K179" s="8">
        <f t="shared" si="19"/>
        <v>1044.9734350393701</v>
      </c>
      <c r="L179" s="8" t="str">
        <f t="shared" si="20"/>
        <v/>
      </c>
      <c r="R179" s="56"/>
    </row>
    <row r="180" spans="1:18" x14ac:dyDescent="0.35">
      <c r="A180" s="31" t="s">
        <v>2345</v>
      </c>
      <c r="B180" s="29" t="str">
        <f t="shared" si="14"/>
        <v>SC</v>
      </c>
      <c r="C180" s="32">
        <v>1725</v>
      </c>
      <c r="D180" s="32">
        <v>127</v>
      </c>
      <c r="E180" s="32">
        <f t="shared" si="15"/>
        <v>1598</v>
      </c>
      <c r="F180" s="32">
        <v>557</v>
      </c>
      <c r="G180" s="32">
        <v>11</v>
      </c>
      <c r="H180" s="32">
        <f t="shared" si="16"/>
        <v>546</v>
      </c>
      <c r="I180" s="30">
        <f t="shared" si="17"/>
        <v>2.032</v>
      </c>
      <c r="J180" s="8">
        <f t="shared" si="18"/>
        <v>268.70078740157481</v>
      </c>
      <c r="K180" s="8">
        <f t="shared" si="19"/>
        <v>2397.291998031496</v>
      </c>
      <c r="L180" s="8" t="str">
        <f t="shared" si="20"/>
        <v/>
      </c>
      <c r="M180" s="32"/>
      <c r="N180" s="32"/>
      <c r="O180" s="32"/>
      <c r="P180" s="32"/>
      <c r="Q180" s="32"/>
      <c r="R180" s="56"/>
    </row>
    <row r="181" spans="1:18" x14ac:dyDescent="0.35">
      <c r="A181" s="33" t="s">
        <v>2346</v>
      </c>
      <c r="B181" s="29" t="str">
        <f t="shared" si="14"/>
        <v>SC</v>
      </c>
      <c r="C181" s="34">
        <v>1510</v>
      </c>
      <c r="D181" s="34">
        <v>127</v>
      </c>
      <c r="E181" s="34">
        <f t="shared" si="15"/>
        <v>1383</v>
      </c>
      <c r="F181" s="34">
        <v>438</v>
      </c>
      <c r="G181" s="34">
        <v>11</v>
      </c>
      <c r="H181" s="34">
        <f t="shared" si="16"/>
        <v>427</v>
      </c>
      <c r="I181" s="30">
        <f t="shared" si="17"/>
        <v>2.032</v>
      </c>
      <c r="J181" s="8">
        <f t="shared" si="18"/>
        <v>210.13779527559055</v>
      </c>
      <c r="K181" s="8">
        <f t="shared" si="19"/>
        <v>1874.8052805118109</v>
      </c>
      <c r="L181" s="8" t="str">
        <f t="shared" si="20"/>
        <v/>
      </c>
      <c r="R181" s="56"/>
    </row>
    <row r="182" spans="1:18" x14ac:dyDescent="0.35">
      <c r="A182" s="31" t="s">
        <v>2347</v>
      </c>
      <c r="B182" s="29" t="str">
        <f t="shared" si="14"/>
        <v>SC</v>
      </c>
      <c r="C182" s="32">
        <v>1861</v>
      </c>
      <c r="D182" s="32">
        <v>127</v>
      </c>
      <c r="E182" s="32">
        <f t="shared" si="15"/>
        <v>1734</v>
      </c>
      <c r="F182" s="32">
        <v>513</v>
      </c>
      <c r="G182" s="32">
        <v>11</v>
      </c>
      <c r="H182" s="32">
        <f t="shared" si="16"/>
        <v>502</v>
      </c>
      <c r="I182" s="30">
        <f t="shared" si="17"/>
        <v>2.032</v>
      </c>
      <c r="J182" s="8">
        <f t="shared" si="18"/>
        <v>247.04724409448818</v>
      </c>
      <c r="K182" s="8">
        <f t="shared" si="19"/>
        <v>2204.1036318897636</v>
      </c>
      <c r="L182" s="8" t="str">
        <f t="shared" si="20"/>
        <v/>
      </c>
      <c r="M182" s="32"/>
      <c r="N182" s="32"/>
      <c r="O182" s="32"/>
      <c r="P182" s="32"/>
      <c r="Q182" s="32"/>
      <c r="R182" s="56"/>
    </row>
    <row r="183" spans="1:18" x14ac:dyDescent="0.35">
      <c r="A183" s="33" t="s">
        <v>2348</v>
      </c>
      <c r="B183" s="29" t="str">
        <f t="shared" si="14"/>
        <v>SC</v>
      </c>
      <c r="C183" s="34">
        <v>2177</v>
      </c>
      <c r="D183" s="34">
        <v>127</v>
      </c>
      <c r="E183" s="34">
        <f t="shared" si="15"/>
        <v>2050</v>
      </c>
      <c r="F183" s="34">
        <v>541</v>
      </c>
      <c r="G183" s="34">
        <v>11</v>
      </c>
      <c r="H183" s="34">
        <f t="shared" si="16"/>
        <v>530</v>
      </c>
      <c r="I183" s="30">
        <f t="shared" si="17"/>
        <v>2.032</v>
      </c>
      <c r="J183" s="8">
        <f t="shared" si="18"/>
        <v>260.82677165354329</v>
      </c>
      <c r="K183" s="8">
        <f t="shared" si="19"/>
        <v>2327.0416830708659</v>
      </c>
      <c r="L183" s="8" t="str">
        <f t="shared" si="20"/>
        <v/>
      </c>
      <c r="R183" s="56"/>
    </row>
    <row r="184" spans="1:18" x14ac:dyDescent="0.35">
      <c r="A184" s="31" t="s">
        <v>2349</v>
      </c>
      <c r="B184" s="29" t="str">
        <f t="shared" si="14"/>
        <v>SC</v>
      </c>
      <c r="C184" s="32">
        <v>1684</v>
      </c>
      <c r="D184" s="32">
        <v>127</v>
      </c>
      <c r="E184" s="32">
        <f t="shared" si="15"/>
        <v>1557</v>
      </c>
      <c r="F184" s="32">
        <v>431</v>
      </c>
      <c r="G184" s="32">
        <v>11</v>
      </c>
      <c r="H184" s="32">
        <f t="shared" si="16"/>
        <v>420</v>
      </c>
      <c r="I184" s="30">
        <f t="shared" si="17"/>
        <v>2.032</v>
      </c>
      <c r="J184" s="8">
        <f t="shared" si="18"/>
        <v>206.69291338582676</v>
      </c>
      <c r="K184" s="8">
        <f t="shared" si="19"/>
        <v>1844.0707677165353</v>
      </c>
      <c r="L184" s="8" t="str">
        <f t="shared" si="20"/>
        <v/>
      </c>
      <c r="M184" s="32"/>
      <c r="N184" s="32"/>
      <c r="O184" s="32"/>
      <c r="P184" s="32"/>
      <c r="Q184" s="32"/>
      <c r="R184" s="56"/>
    </row>
    <row r="185" spans="1:18" x14ac:dyDescent="0.35">
      <c r="A185" s="33" t="s">
        <v>2350</v>
      </c>
      <c r="B185" s="29" t="str">
        <f t="shared" si="14"/>
        <v>SC</v>
      </c>
      <c r="C185" s="34">
        <v>1872</v>
      </c>
      <c r="D185" s="34">
        <v>127</v>
      </c>
      <c r="E185" s="34">
        <f t="shared" si="15"/>
        <v>1745</v>
      </c>
      <c r="F185" s="34">
        <v>353</v>
      </c>
      <c r="G185" s="34">
        <v>11</v>
      </c>
      <c r="H185" s="34">
        <f t="shared" si="16"/>
        <v>342</v>
      </c>
      <c r="I185" s="30">
        <f t="shared" si="17"/>
        <v>2.032</v>
      </c>
      <c r="J185" s="8">
        <f t="shared" si="18"/>
        <v>168.30708661417322</v>
      </c>
      <c r="K185" s="8">
        <f t="shared" si="19"/>
        <v>1501.6004822834643</v>
      </c>
      <c r="L185" s="8" t="str">
        <f t="shared" si="20"/>
        <v/>
      </c>
      <c r="R185" s="56"/>
    </row>
    <row r="186" spans="1:18" x14ac:dyDescent="0.35">
      <c r="A186" s="31" t="s">
        <v>2351</v>
      </c>
      <c r="B186" s="29" t="str">
        <f t="shared" si="14"/>
        <v>SC</v>
      </c>
      <c r="C186" s="32">
        <v>2071</v>
      </c>
      <c r="D186" s="32">
        <v>127</v>
      </c>
      <c r="E186" s="32">
        <f t="shared" si="15"/>
        <v>1944</v>
      </c>
      <c r="F186" s="32">
        <v>349</v>
      </c>
      <c r="G186" s="32">
        <v>11</v>
      </c>
      <c r="H186" s="32">
        <f t="shared" si="16"/>
        <v>338</v>
      </c>
      <c r="I186" s="30">
        <f t="shared" si="17"/>
        <v>2.032</v>
      </c>
      <c r="J186" s="8">
        <f t="shared" si="18"/>
        <v>166.33858267716536</v>
      </c>
      <c r="K186" s="8">
        <f t="shared" si="19"/>
        <v>1484.037903543307</v>
      </c>
      <c r="L186" s="8" t="str">
        <f t="shared" si="20"/>
        <v/>
      </c>
      <c r="M186" s="32"/>
      <c r="N186" s="32"/>
      <c r="O186" s="32"/>
      <c r="P186" s="32"/>
      <c r="Q186" s="32"/>
      <c r="R186" s="56"/>
    </row>
    <row r="187" spans="1:18" x14ac:dyDescent="0.35">
      <c r="A187" s="33" t="s">
        <v>2352</v>
      </c>
      <c r="B187" s="29" t="str">
        <f t="shared" si="14"/>
        <v>SC</v>
      </c>
      <c r="C187" s="34">
        <v>1557</v>
      </c>
      <c r="D187" s="34">
        <v>127</v>
      </c>
      <c r="E187" s="34">
        <f t="shared" si="15"/>
        <v>1430</v>
      </c>
      <c r="F187" s="34">
        <v>316</v>
      </c>
      <c r="G187" s="34">
        <v>11</v>
      </c>
      <c r="H187" s="34">
        <f t="shared" si="16"/>
        <v>305</v>
      </c>
      <c r="I187" s="30">
        <f t="shared" si="17"/>
        <v>2.032</v>
      </c>
      <c r="J187" s="8">
        <f t="shared" si="18"/>
        <v>150.0984251968504</v>
      </c>
      <c r="K187" s="8">
        <f t="shared" si="19"/>
        <v>1339.1466289370078</v>
      </c>
      <c r="L187" s="8" t="str">
        <f t="shared" si="20"/>
        <v/>
      </c>
      <c r="R187" s="56"/>
    </row>
    <row r="188" spans="1:18" x14ac:dyDescent="0.35">
      <c r="A188" s="31" t="s">
        <v>2353</v>
      </c>
      <c r="B188" s="29" t="str">
        <f t="shared" si="14"/>
        <v>SC</v>
      </c>
      <c r="C188" s="32">
        <v>1952</v>
      </c>
      <c r="D188" s="32">
        <v>127</v>
      </c>
      <c r="E188" s="32">
        <f t="shared" si="15"/>
        <v>1825</v>
      </c>
      <c r="F188" s="32">
        <v>376</v>
      </c>
      <c r="G188" s="32">
        <v>11</v>
      </c>
      <c r="H188" s="32">
        <f t="shared" si="16"/>
        <v>365</v>
      </c>
      <c r="I188" s="30">
        <f t="shared" si="17"/>
        <v>2.032</v>
      </c>
      <c r="J188" s="8">
        <f t="shared" si="18"/>
        <v>179.6259842519685</v>
      </c>
      <c r="K188" s="8">
        <f t="shared" si="19"/>
        <v>1602.5853100393699</v>
      </c>
      <c r="L188" s="8" t="str">
        <f t="shared" si="20"/>
        <v/>
      </c>
      <c r="M188" s="32"/>
      <c r="N188" s="32"/>
      <c r="O188" s="32"/>
      <c r="P188" s="32"/>
      <c r="Q188" s="32"/>
      <c r="R188" s="56"/>
    </row>
    <row r="189" spans="1:18" x14ac:dyDescent="0.35">
      <c r="A189" s="33" t="s">
        <v>2354</v>
      </c>
      <c r="B189" s="29" t="str">
        <f t="shared" si="14"/>
        <v>SC</v>
      </c>
      <c r="C189" s="34">
        <v>2019</v>
      </c>
      <c r="D189" s="34">
        <v>127</v>
      </c>
      <c r="E189" s="34">
        <f t="shared" si="15"/>
        <v>1892</v>
      </c>
      <c r="F189" s="34">
        <v>386</v>
      </c>
      <c r="G189" s="34">
        <v>11</v>
      </c>
      <c r="H189" s="34">
        <f t="shared" si="16"/>
        <v>375</v>
      </c>
      <c r="I189" s="30">
        <f t="shared" si="17"/>
        <v>2.032</v>
      </c>
      <c r="J189" s="8">
        <f t="shared" si="18"/>
        <v>184.54724409448818</v>
      </c>
      <c r="K189" s="8">
        <f t="shared" si="19"/>
        <v>1646.4917568897636</v>
      </c>
      <c r="L189" s="8" t="str">
        <f t="shared" si="20"/>
        <v/>
      </c>
      <c r="M189" s="34">
        <v>48.4</v>
      </c>
      <c r="N189" s="34">
        <v>4</v>
      </c>
      <c r="O189" s="34">
        <v>52.1</v>
      </c>
      <c r="P189" s="34" t="s">
        <v>2323</v>
      </c>
      <c r="R189" s="56"/>
    </row>
    <row r="190" spans="1:18" x14ac:dyDescent="0.35">
      <c r="A190" s="31" t="s">
        <v>2355</v>
      </c>
      <c r="B190" s="29" t="str">
        <f t="shared" si="14"/>
        <v>SC</v>
      </c>
      <c r="C190" s="32">
        <v>2175</v>
      </c>
      <c r="D190" s="32">
        <v>127</v>
      </c>
      <c r="E190" s="32">
        <f t="shared" si="15"/>
        <v>2048</v>
      </c>
      <c r="F190" s="32">
        <v>583</v>
      </c>
      <c r="G190" s="32">
        <v>11</v>
      </c>
      <c r="H190" s="32">
        <f t="shared" si="16"/>
        <v>572</v>
      </c>
      <c r="I190" s="30">
        <f t="shared" si="17"/>
        <v>2.032</v>
      </c>
      <c r="J190" s="8">
        <f t="shared" si="18"/>
        <v>281.49606299212599</v>
      </c>
      <c r="K190" s="8">
        <f t="shared" si="19"/>
        <v>2511.4487598425194</v>
      </c>
      <c r="L190" s="8" t="str">
        <f t="shared" si="20"/>
        <v/>
      </c>
      <c r="M190" s="32">
        <v>49</v>
      </c>
      <c r="N190" s="32">
        <v>4.2</v>
      </c>
      <c r="O190" s="32">
        <v>50.6</v>
      </c>
      <c r="P190" s="32"/>
      <c r="Q190" s="32"/>
      <c r="R190" s="56"/>
    </row>
    <row r="191" spans="1:18" x14ac:dyDescent="0.35">
      <c r="A191" s="33" t="s">
        <v>2356</v>
      </c>
      <c r="B191" s="29" t="str">
        <f t="shared" si="14"/>
        <v>SC</v>
      </c>
      <c r="C191" s="34">
        <v>1830</v>
      </c>
      <c r="D191" s="34">
        <v>127</v>
      </c>
      <c r="E191" s="34">
        <f t="shared" si="15"/>
        <v>1703</v>
      </c>
      <c r="F191" s="34">
        <v>355</v>
      </c>
      <c r="G191" s="34">
        <v>11</v>
      </c>
      <c r="H191" s="34">
        <f t="shared" si="16"/>
        <v>344</v>
      </c>
      <c r="I191" s="30">
        <f t="shared" si="17"/>
        <v>2.032</v>
      </c>
      <c r="J191" s="8">
        <f t="shared" si="18"/>
        <v>169.29133858267716</v>
      </c>
      <c r="K191" s="8">
        <f t="shared" si="19"/>
        <v>1510.3817716535432</v>
      </c>
      <c r="L191" s="8" t="str">
        <f t="shared" si="20"/>
        <v/>
      </c>
      <c r="R191" s="56"/>
    </row>
    <row r="192" spans="1:18" x14ac:dyDescent="0.35">
      <c r="A192" s="31" t="s">
        <v>2357</v>
      </c>
      <c r="B192" s="29" t="str">
        <f t="shared" si="14"/>
        <v>SC</v>
      </c>
      <c r="C192" s="32">
        <v>2089</v>
      </c>
      <c r="D192" s="32">
        <v>127</v>
      </c>
      <c r="E192" s="32">
        <f t="shared" si="15"/>
        <v>1962</v>
      </c>
      <c r="F192" s="32">
        <v>589</v>
      </c>
      <c r="G192" s="32">
        <v>11</v>
      </c>
      <c r="H192" s="32">
        <f t="shared" si="16"/>
        <v>578</v>
      </c>
      <c r="I192" s="30">
        <f t="shared" si="17"/>
        <v>2.032</v>
      </c>
      <c r="J192" s="8">
        <f t="shared" si="18"/>
        <v>284.44881889763781</v>
      </c>
      <c r="K192" s="8">
        <f t="shared" si="19"/>
        <v>2537.792627952756</v>
      </c>
      <c r="L192" s="8" t="str">
        <f t="shared" si="20"/>
        <v/>
      </c>
      <c r="M192" s="32">
        <v>49.6</v>
      </c>
      <c r="N192" s="32">
        <v>3.8</v>
      </c>
      <c r="O192" s="32">
        <v>48.4</v>
      </c>
      <c r="P192" s="32" t="s">
        <v>2323</v>
      </c>
      <c r="Q192" s="32"/>
      <c r="R192" s="56"/>
    </row>
    <row r="193" spans="1:18" x14ac:dyDescent="0.35">
      <c r="A193" s="33" t="s">
        <v>2358</v>
      </c>
      <c r="B193" s="29" t="str">
        <f t="shared" si="14"/>
        <v>SC</v>
      </c>
      <c r="C193" s="34">
        <v>1458</v>
      </c>
      <c r="D193" s="34">
        <v>127</v>
      </c>
      <c r="E193" s="34">
        <f t="shared" si="15"/>
        <v>1331</v>
      </c>
      <c r="F193" s="34">
        <v>375</v>
      </c>
      <c r="G193" s="34">
        <v>11</v>
      </c>
      <c r="H193" s="34">
        <f t="shared" si="16"/>
        <v>364</v>
      </c>
      <c r="I193" s="30">
        <f t="shared" si="17"/>
        <v>2.032</v>
      </c>
      <c r="J193" s="8">
        <f t="shared" si="18"/>
        <v>179.13385826771653</v>
      </c>
      <c r="K193" s="8">
        <f t="shared" si="19"/>
        <v>1598.1946653543307</v>
      </c>
      <c r="L193" s="8" t="str">
        <f t="shared" si="20"/>
        <v/>
      </c>
      <c r="R193" s="56"/>
    </row>
    <row r="194" spans="1:18" x14ac:dyDescent="0.35">
      <c r="A194" s="31" t="s">
        <v>2359</v>
      </c>
      <c r="B194" s="29" t="str">
        <f t="shared" si="14"/>
        <v>SC</v>
      </c>
      <c r="C194" s="32">
        <v>1744</v>
      </c>
      <c r="D194" s="32">
        <v>127</v>
      </c>
      <c r="E194" s="32">
        <f t="shared" si="15"/>
        <v>1617</v>
      </c>
      <c r="F194" s="32">
        <v>508</v>
      </c>
      <c r="G194" s="32">
        <v>11</v>
      </c>
      <c r="H194" s="32">
        <f t="shared" si="16"/>
        <v>497</v>
      </c>
      <c r="I194" s="30">
        <f t="shared" si="17"/>
        <v>2.032</v>
      </c>
      <c r="J194" s="8">
        <f t="shared" si="18"/>
        <v>244.58661417322836</v>
      </c>
      <c r="K194" s="8">
        <f t="shared" si="19"/>
        <v>2182.1504084645671</v>
      </c>
      <c r="L194" s="8" t="str">
        <f t="shared" si="20"/>
        <v/>
      </c>
      <c r="M194" s="32"/>
      <c r="N194" s="32"/>
      <c r="O194" s="32"/>
      <c r="P194" s="32"/>
      <c r="Q194" s="32"/>
      <c r="R194" s="56"/>
    </row>
    <row r="195" spans="1:18" x14ac:dyDescent="0.35">
      <c r="A195" s="33" t="s">
        <v>2360</v>
      </c>
      <c r="B195" s="29" t="str">
        <f t="shared" si="14"/>
        <v>SC</v>
      </c>
      <c r="C195" s="34">
        <v>1950</v>
      </c>
      <c r="D195" s="34">
        <v>127</v>
      </c>
      <c r="E195" s="34">
        <f t="shared" si="15"/>
        <v>1823</v>
      </c>
      <c r="F195" s="34">
        <v>540</v>
      </c>
      <c r="G195" s="34">
        <v>11</v>
      </c>
      <c r="H195" s="34">
        <f t="shared" si="16"/>
        <v>529</v>
      </c>
      <c r="I195" s="30">
        <f t="shared" si="17"/>
        <v>2.032</v>
      </c>
      <c r="J195" s="8">
        <f t="shared" si="18"/>
        <v>260.33464566929132</v>
      </c>
      <c r="K195" s="8">
        <f t="shared" si="19"/>
        <v>2322.6510383858267</v>
      </c>
      <c r="L195" s="8" t="str">
        <f t="shared" si="20"/>
        <v/>
      </c>
      <c r="R195" s="56"/>
    </row>
    <row r="196" spans="1:18" x14ac:dyDescent="0.35">
      <c r="A196" s="31" t="s">
        <v>2361</v>
      </c>
      <c r="B196" s="29" t="str">
        <f t="shared" si="14"/>
        <v>SC</v>
      </c>
      <c r="C196" s="32">
        <v>1746</v>
      </c>
      <c r="D196" s="32">
        <v>127</v>
      </c>
      <c r="E196" s="32">
        <f t="shared" si="15"/>
        <v>1619</v>
      </c>
      <c r="F196" s="32">
        <v>417</v>
      </c>
      <c r="G196" s="32">
        <v>11</v>
      </c>
      <c r="H196" s="32">
        <f t="shared" si="16"/>
        <v>406</v>
      </c>
      <c r="I196" s="30">
        <f t="shared" si="17"/>
        <v>2.032</v>
      </c>
      <c r="J196" s="8">
        <f t="shared" si="18"/>
        <v>199.8031496062992</v>
      </c>
      <c r="K196" s="8">
        <f t="shared" si="19"/>
        <v>1782.6017421259842</v>
      </c>
      <c r="L196" s="8" t="str">
        <f t="shared" si="20"/>
        <v/>
      </c>
      <c r="M196" s="32"/>
      <c r="N196" s="32"/>
      <c r="O196" s="32"/>
      <c r="P196" s="32"/>
      <c r="Q196" s="32"/>
      <c r="R196" s="56"/>
    </row>
    <row r="197" spans="1:18" x14ac:dyDescent="0.35">
      <c r="A197" s="33" t="s">
        <v>2362</v>
      </c>
      <c r="B197" s="29" t="str">
        <f t="shared" si="14"/>
        <v>SC</v>
      </c>
      <c r="C197" s="34">
        <v>1684</v>
      </c>
      <c r="D197" s="34">
        <v>127</v>
      </c>
      <c r="E197" s="34">
        <f t="shared" si="15"/>
        <v>1557</v>
      </c>
      <c r="F197" s="34">
        <v>415</v>
      </c>
      <c r="G197" s="34">
        <v>11</v>
      </c>
      <c r="H197" s="34">
        <f t="shared" si="16"/>
        <v>404</v>
      </c>
      <c r="I197" s="30">
        <f t="shared" si="17"/>
        <v>2.032</v>
      </c>
      <c r="J197" s="8">
        <f t="shared" si="18"/>
        <v>198.81889763779526</v>
      </c>
      <c r="K197" s="8">
        <f t="shared" si="19"/>
        <v>1773.8204527559053</v>
      </c>
      <c r="L197" s="8" t="str">
        <f t="shared" si="20"/>
        <v/>
      </c>
      <c r="R197" s="56"/>
    </row>
    <row r="198" spans="1:18" x14ac:dyDescent="0.35">
      <c r="A198" s="31" t="s">
        <v>2363</v>
      </c>
      <c r="B198" s="29" t="str">
        <f t="shared" si="14"/>
        <v>SC</v>
      </c>
      <c r="C198" s="32">
        <v>1895</v>
      </c>
      <c r="D198" s="32">
        <v>127</v>
      </c>
      <c r="E198" s="32">
        <f t="shared" si="15"/>
        <v>1768</v>
      </c>
      <c r="F198" s="32">
        <v>417</v>
      </c>
      <c r="G198" s="32">
        <v>11</v>
      </c>
      <c r="H198" s="32">
        <f t="shared" si="16"/>
        <v>406</v>
      </c>
      <c r="I198" s="30">
        <f t="shared" si="17"/>
        <v>2.032</v>
      </c>
      <c r="J198" s="8">
        <f t="shared" si="18"/>
        <v>199.8031496062992</v>
      </c>
      <c r="K198" s="8">
        <f t="shared" si="19"/>
        <v>1782.6017421259842</v>
      </c>
      <c r="L198" s="8" t="str">
        <f t="shared" si="20"/>
        <v/>
      </c>
      <c r="M198" s="32"/>
      <c r="N198" s="32"/>
      <c r="O198" s="32"/>
      <c r="P198" s="32"/>
      <c r="Q198" s="32"/>
      <c r="R198" s="56"/>
    </row>
    <row r="199" spans="1:18" x14ac:dyDescent="0.35">
      <c r="A199" s="33" t="s">
        <v>2364</v>
      </c>
      <c r="B199" s="29" t="str">
        <f t="shared" ref="B199:B262" si="21">RIGHT(LEFT(A199,9),2)</f>
        <v>SC</v>
      </c>
      <c r="C199" s="34">
        <v>2447</v>
      </c>
      <c r="D199" s="34">
        <v>127</v>
      </c>
      <c r="E199" s="34">
        <f t="shared" ref="E199:E262" si="22">C199-D199</f>
        <v>2320</v>
      </c>
      <c r="F199" s="34">
        <v>637</v>
      </c>
      <c r="G199" s="34">
        <v>11</v>
      </c>
      <c r="H199" s="34">
        <f t="shared" ref="H199:H262" si="23">F199-G199</f>
        <v>626</v>
      </c>
      <c r="I199" s="30">
        <f t="shared" ref="I199:I262" si="24">$I$4</f>
        <v>2.032</v>
      </c>
      <c r="J199" s="8">
        <f t="shared" ref="J199:J262" si="25">IF(ISNUMBER(H199),IF(I199,H199/I199,""),"")</f>
        <v>308.07086614173227</v>
      </c>
      <c r="K199" s="8">
        <f t="shared" ref="K199:K262" si="26">IF(J199="","",J199*8.92179)</f>
        <v>2748.5435728346456</v>
      </c>
      <c r="L199" s="8" t="str">
        <f t="shared" ref="L199:L262" si="27">IF(K199="","",IF(B199="SW",K199/60,IF(B199="WW",K199/60,"")))</f>
        <v/>
      </c>
      <c r="R199" s="56"/>
    </row>
    <row r="200" spans="1:18" x14ac:dyDescent="0.35">
      <c r="A200" s="31" t="s">
        <v>2365</v>
      </c>
      <c r="B200" s="29" t="str">
        <f t="shared" si="21"/>
        <v>SC</v>
      </c>
      <c r="C200" s="32">
        <v>1805</v>
      </c>
      <c r="D200" s="32">
        <v>127</v>
      </c>
      <c r="E200" s="32">
        <f t="shared" si="22"/>
        <v>1678</v>
      </c>
      <c r="F200" s="32">
        <v>402</v>
      </c>
      <c r="G200" s="32">
        <v>11</v>
      </c>
      <c r="H200" s="32">
        <f t="shared" si="23"/>
        <v>391</v>
      </c>
      <c r="I200" s="30">
        <f t="shared" si="24"/>
        <v>2.032</v>
      </c>
      <c r="J200" s="8">
        <f t="shared" si="25"/>
        <v>192.42125984251967</v>
      </c>
      <c r="K200" s="8">
        <f t="shared" si="26"/>
        <v>1716.7420718503936</v>
      </c>
      <c r="L200" s="8" t="str">
        <f t="shared" si="27"/>
        <v/>
      </c>
      <c r="M200" s="32"/>
      <c r="N200" s="32"/>
      <c r="O200" s="32"/>
      <c r="P200" s="32"/>
      <c r="Q200" s="32"/>
      <c r="R200" s="56"/>
    </row>
    <row r="201" spans="1:18" x14ac:dyDescent="0.35">
      <c r="A201" s="33" t="s">
        <v>2366</v>
      </c>
      <c r="B201" s="29" t="str">
        <f t="shared" si="21"/>
        <v>SC</v>
      </c>
      <c r="C201" s="34">
        <v>1292</v>
      </c>
      <c r="D201" s="34">
        <v>127</v>
      </c>
      <c r="E201" s="34">
        <f t="shared" si="22"/>
        <v>1165</v>
      </c>
      <c r="F201" s="34">
        <v>295</v>
      </c>
      <c r="G201" s="34">
        <v>11</v>
      </c>
      <c r="H201" s="34">
        <f t="shared" si="23"/>
        <v>284</v>
      </c>
      <c r="I201" s="30">
        <f t="shared" si="24"/>
        <v>2.032</v>
      </c>
      <c r="J201" s="8">
        <f t="shared" si="25"/>
        <v>139.76377952755905</v>
      </c>
      <c r="K201" s="8">
        <f t="shared" si="26"/>
        <v>1246.9430905511811</v>
      </c>
      <c r="L201" s="8" t="str">
        <f t="shared" si="27"/>
        <v/>
      </c>
      <c r="R201" s="56"/>
    </row>
    <row r="202" spans="1:18" x14ac:dyDescent="0.35">
      <c r="A202" s="31" t="s">
        <v>2367</v>
      </c>
      <c r="B202" s="29" t="str">
        <f t="shared" si="21"/>
        <v>SC</v>
      </c>
      <c r="C202" s="32">
        <v>2191</v>
      </c>
      <c r="D202" s="32">
        <v>127</v>
      </c>
      <c r="E202" s="32">
        <f t="shared" si="22"/>
        <v>2064</v>
      </c>
      <c r="F202" s="32">
        <v>661</v>
      </c>
      <c r="G202" s="32">
        <v>11</v>
      </c>
      <c r="H202" s="32">
        <f t="shared" si="23"/>
        <v>650</v>
      </c>
      <c r="I202" s="30">
        <f t="shared" si="24"/>
        <v>2.032</v>
      </c>
      <c r="J202" s="8">
        <f t="shared" si="25"/>
        <v>319.8818897637795</v>
      </c>
      <c r="K202" s="8">
        <f t="shared" si="26"/>
        <v>2853.9190452755902</v>
      </c>
      <c r="L202" s="8" t="str">
        <f t="shared" si="27"/>
        <v/>
      </c>
      <c r="M202" s="32"/>
      <c r="N202" s="32"/>
      <c r="O202" s="32"/>
      <c r="P202" s="32"/>
      <c r="Q202" s="32"/>
      <c r="R202" s="56"/>
    </row>
    <row r="203" spans="1:18" x14ac:dyDescent="0.35">
      <c r="A203" s="33" t="s">
        <v>2368</v>
      </c>
      <c r="B203" s="29" t="str">
        <f t="shared" si="21"/>
        <v>SC</v>
      </c>
      <c r="C203" s="34">
        <v>2272</v>
      </c>
      <c r="D203" s="34">
        <v>127</v>
      </c>
      <c r="E203" s="34">
        <f t="shared" si="22"/>
        <v>2145</v>
      </c>
      <c r="F203" s="34">
        <v>598</v>
      </c>
      <c r="G203" s="34">
        <v>11</v>
      </c>
      <c r="H203" s="34">
        <f t="shared" si="23"/>
        <v>587</v>
      </c>
      <c r="I203" s="30">
        <f t="shared" si="24"/>
        <v>2.032</v>
      </c>
      <c r="J203" s="8">
        <f t="shared" si="25"/>
        <v>288.87795275590548</v>
      </c>
      <c r="K203" s="8">
        <f t="shared" si="26"/>
        <v>2577.3084301181098</v>
      </c>
      <c r="L203" s="8" t="str">
        <f t="shared" si="27"/>
        <v/>
      </c>
      <c r="R203" s="56"/>
    </row>
    <row r="204" spans="1:18" x14ac:dyDescent="0.35">
      <c r="A204" s="31" t="s">
        <v>2369</v>
      </c>
      <c r="B204" s="29" t="str">
        <f t="shared" si="21"/>
        <v>SC</v>
      </c>
      <c r="C204" s="32">
        <v>1265</v>
      </c>
      <c r="D204" s="32">
        <v>127</v>
      </c>
      <c r="E204" s="32">
        <f t="shared" si="22"/>
        <v>1138</v>
      </c>
      <c r="F204" s="32">
        <v>249</v>
      </c>
      <c r="G204" s="32">
        <v>11</v>
      </c>
      <c r="H204" s="32">
        <f t="shared" si="23"/>
        <v>238</v>
      </c>
      <c r="I204" s="30">
        <f t="shared" si="24"/>
        <v>2.032</v>
      </c>
      <c r="J204" s="8">
        <f t="shared" si="25"/>
        <v>117.1259842519685</v>
      </c>
      <c r="K204" s="8">
        <f t="shared" si="26"/>
        <v>1044.9734350393701</v>
      </c>
      <c r="L204" s="8" t="str">
        <f t="shared" si="27"/>
        <v/>
      </c>
      <c r="M204" s="32"/>
      <c r="N204" s="32"/>
      <c r="O204" s="32"/>
      <c r="P204" s="32"/>
      <c r="Q204" s="32"/>
      <c r="R204" s="56"/>
    </row>
    <row r="205" spans="1:18" x14ac:dyDescent="0.35">
      <c r="A205" s="33" t="s">
        <v>2370</v>
      </c>
      <c r="B205" s="29" t="str">
        <f t="shared" si="21"/>
        <v>SC</v>
      </c>
      <c r="C205" s="34">
        <v>2218</v>
      </c>
      <c r="D205" s="34">
        <v>127</v>
      </c>
      <c r="E205" s="34">
        <f t="shared" si="22"/>
        <v>2091</v>
      </c>
      <c r="F205" s="34">
        <v>679</v>
      </c>
      <c r="G205" s="34">
        <v>11</v>
      </c>
      <c r="H205" s="34">
        <f t="shared" si="23"/>
        <v>668</v>
      </c>
      <c r="I205" s="30">
        <f t="shared" si="24"/>
        <v>2.032</v>
      </c>
      <c r="J205" s="8">
        <f t="shared" si="25"/>
        <v>328.74015748031496</v>
      </c>
      <c r="K205" s="8">
        <f t="shared" si="26"/>
        <v>2932.9506496062991</v>
      </c>
      <c r="L205" s="8" t="str">
        <f t="shared" si="27"/>
        <v/>
      </c>
      <c r="R205" s="56"/>
    </row>
    <row r="206" spans="1:18" x14ac:dyDescent="0.35">
      <c r="A206" s="31" t="s">
        <v>2371</v>
      </c>
      <c r="B206" s="29" t="str">
        <f t="shared" si="21"/>
        <v>SC</v>
      </c>
      <c r="C206" s="32">
        <v>1362</v>
      </c>
      <c r="D206" s="32">
        <v>127</v>
      </c>
      <c r="E206" s="32">
        <f t="shared" si="22"/>
        <v>1235</v>
      </c>
      <c r="F206" s="32">
        <v>280</v>
      </c>
      <c r="G206" s="32">
        <v>11</v>
      </c>
      <c r="H206" s="32">
        <f t="shared" si="23"/>
        <v>269</v>
      </c>
      <c r="I206" s="30">
        <f t="shared" si="24"/>
        <v>2.032</v>
      </c>
      <c r="J206" s="8">
        <f t="shared" si="25"/>
        <v>132.38188976377953</v>
      </c>
      <c r="K206" s="8">
        <f t="shared" si="26"/>
        <v>1181.0834202755905</v>
      </c>
      <c r="L206" s="8" t="str">
        <f t="shared" si="27"/>
        <v/>
      </c>
      <c r="M206" s="32"/>
      <c r="N206" s="32"/>
      <c r="O206" s="32"/>
      <c r="P206" s="32"/>
      <c r="Q206" s="32"/>
      <c r="R206" s="56"/>
    </row>
    <row r="207" spans="1:18" x14ac:dyDescent="0.35">
      <c r="A207" s="33" t="s">
        <v>2372</v>
      </c>
      <c r="B207" s="29" t="str">
        <f t="shared" si="21"/>
        <v>SC</v>
      </c>
      <c r="C207" s="34">
        <v>2038</v>
      </c>
      <c r="D207" s="34">
        <v>127</v>
      </c>
      <c r="E207" s="34">
        <f t="shared" si="22"/>
        <v>1911</v>
      </c>
      <c r="F207" s="34">
        <v>415</v>
      </c>
      <c r="G207" s="34">
        <v>11</v>
      </c>
      <c r="H207" s="34">
        <f t="shared" si="23"/>
        <v>404</v>
      </c>
      <c r="I207" s="30">
        <f t="shared" si="24"/>
        <v>2.032</v>
      </c>
      <c r="J207" s="8">
        <f t="shared" si="25"/>
        <v>198.81889763779526</v>
      </c>
      <c r="K207" s="8">
        <f t="shared" si="26"/>
        <v>1773.8204527559053</v>
      </c>
      <c r="L207" s="8" t="str">
        <f t="shared" si="27"/>
        <v/>
      </c>
      <c r="R207" s="56"/>
    </row>
    <row r="208" spans="1:18" x14ac:dyDescent="0.35">
      <c r="A208" s="31" t="s">
        <v>2373</v>
      </c>
      <c r="B208" s="29" t="str">
        <f t="shared" si="21"/>
        <v>SC</v>
      </c>
      <c r="C208" s="32">
        <v>1855</v>
      </c>
      <c r="D208" s="32">
        <v>127</v>
      </c>
      <c r="E208" s="32">
        <f t="shared" si="22"/>
        <v>1728</v>
      </c>
      <c r="F208" s="32">
        <v>352</v>
      </c>
      <c r="G208" s="32">
        <v>11</v>
      </c>
      <c r="H208" s="32">
        <f t="shared" si="23"/>
        <v>341</v>
      </c>
      <c r="I208" s="30">
        <f t="shared" si="24"/>
        <v>2.032</v>
      </c>
      <c r="J208" s="8">
        <f t="shared" si="25"/>
        <v>167.81496062992125</v>
      </c>
      <c r="K208" s="8">
        <f t="shared" si="26"/>
        <v>1497.2098375984251</v>
      </c>
      <c r="L208" s="8" t="str">
        <f t="shared" si="27"/>
        <v/>
      </c>
      <c r="M208" s="32"/>
      <c r="N208" s="32"/>
      <c r="O208" s="32"/>
      <c r="P208" s="32"/>
      <c r="Q208" s="32"/>
      <c r="R208" s="56"/>
    </row>
    <row r="209" spans="1:18" x14ac:dyDescent="0.35">
      <c r="A209" s="33" t="s">
        <v>2374</v>
      </c>
      <c r="B209" s="29" t="str">
        <f t="shared" si="21"/>
        <v>SC</v>
      </c>
      <c r="C209" s="34">
        <v>1840</v>
      </c>
      <c r="D209" s="34">
        <v>127</v>
      </c>
      <c r="E209" s="34">
        <f t="shared" si="22"/>
        <v>1713</v>
      </c>
      <c r="F209" s="34">
        <v>370</v>
      </c>
      <c r="G209" s="34">
        <v>11</v>
      </c>
      <c r="H209" s="34">
        <f t="shared" si="23"/>
        <v>359</v>
      </c>
      <c r="I209" s="30">
        <f t="shared" si="24"/>
        <v>2.032</v>
      </c>
      <c r="J209" s="8">
        <f t="shared" si="25"/>
        <v>176.67322834645668</v>
      </c>
      <c r="K209" s="8">
        <f t="shared" si="26"/>
        <v>1576.2414419291338</v>
      </c>
      <c r="L209" s="8" t="str">
        <f t="shared" si="27"/>
        <v/>
      </c>
      <c r="R209" s="56"/>
    </row>
    <row r="210" spans="1:18" x14ac:dyDescent="0.35">
      <c r="A210" s="31" t="s">
        <v>2375</v>
      </c>
      <c r="B210" s="29" t="str">
        <f t="shared" si="21"/>
        <v>SC</v>
      </c>
      <c r="C210" s="32">
        <v>2391</v>
      </c>
      <c r="D210" s="32">
        <v>127</v>
      </c>
      <c r="E210" s="32">
        <f t="shared" si="22"/>
        <v>2264</v>
      </c>
      <c r="F210" s="32">
        <v>556</v>
      </c>
      <c r="G210" s="32">
        <v>11</v>
      </c>
      <c r="H210" s="32">
        <f t="shared" si="23"/>
        <v>545</v>
      </c>
      <c r="I210" s="30">
        <f t="shared" si="24"/>
        <v>2.032</v>
      </c>
      <c r="J210" s="8">
        <f t="shared" si="25"/>
        <v>268.20866141732284</v>
      </c>
      <c r="K210" s="8">
        <f t="shared" si="26"/>
        <v>2392.9013533464567</v>
      </c>
      <c r="L210" s="8" t="str">
        <f t="shared" si="27"/>
        <v/>
      </c>
      <c r="M210" s="32"/>
      <c r="N210" s="32"/>
      <c r="O210" s="32"/>
      <c r="P210" s="32"/>
      <c r="Q210" s="32"/>
      <c r="R210" s="56"/>
    </row>
    <row r="211" spans="1:18" x14ac:dyDescent="0.35">
      <c r="A211" s="33" t="s">
        <v>2376</v>
      </c>
      <c r="B211" s="29" t="str">
        <f t="shared" si="21"/>
        <v>SC</v>
      </c>
      <c r="C211" s="34">
        <v>1746</v>
      </c>
      <c r="D211" s="34">
        <v>127</v>
      </c>
      <c r="E211" s="34">
        <f t="shared" si="22"/>
        <v>1619</v>
      </c>
      <c r="F211" s="34">
        <v>316</v>
      </c>
      <c r="G211" s="34">
        <v>11</v>
      </c>
      <c r="H211" s="34">
        <f t="shared" si="23"/>
        <v>305</v>
      </c>
      <c r="I211" s="30">
        <f t="shared" si="24"/>
        <v>2.032</v>
      </c>
      <c r="J211" s="8">
        <f t="shared" si="25"/>
        <v>150.0984251968504</v>
      </c>
      <c r="K211" s="8">
        <f t="shared" si="26"/>
        <v>1339.1466289370078</v>
      </c>
      <c r="L211" s="8" t="str">
        <f t="shared" si="27"/>
        <v/>
      </c>
      <c r="R211" s="56"/>
    </row>
    <row r="212" spans="1:18" x14ac:dyDescent="0.35">
      <c r="A212" s="31" t="s">
        <v>2377</v>
      </c>
      <c r="B212" s="29" t="str">
        <f t="shared" si="21"/>
        <v>SC</v>
      </c>
      <c r="C212" s="32">
        <v>1470</v>
      </c>
      <c r="D212" s="32">
        <v>127</v>
      </c>
      <c r="E212" s="32">
        <f t="shared" si="22"/>
        <v>1343</v>
      </c>
      <c r="F212" s="32">
        <v>306</v>
      </c>
      <c r="G212" s="32">
        <v>11</v>
      </c>
      <c r="H212" s="32">
        <f t="shared" si="23"/>
        <v>295</v>
      </c>
      <c r="I212" s="30">
        <f t="shared" si="24"/>
        <v>2.032</v>
      </c>
      <c r="J212" s="8">
        <f t="shared" si="25"/>
        <v>145.1771653543307</v>
      </c>
      <c r="K212" s="8">
        <f t="shared" si="26"/>
        <v>1295.2401820866139</v>
      </c>
      <c r="L212" s="8" t="str">
        <f t="shared" si="27"/>
        <v/>
      </c>
      <c r="M212" s="32"/>
      <c r="N212" s="32"/>
      <c r="O212" s="32"/>
      <c r="P212" s="32"/>
      <c r="Q212" s="32"/>
      <c r="R212" s="56"/>
    </row>
    <row r="213" spans="1:18" x14ac:dyDescent="0.35">
      <c r="A213" s="33" t="s">
        <v>2378</v>
      </c>
      <c r="B213" s="29" t="str">
        <f t="shared" si="21"/>
        <v>SC</v>
      </c>
      <c r="C213" s="34">
        <v>1994</v>
      </c>
      <c r="D213" s="34">
        <v>127</v>
      </c>
      <c r="E213" s="34">
        <f t="shared" si="22"/>
        <v>1867</v>
      </c>
      <c r="F213" s="34">
        <v>493</v>
      </c>
      <c r="G213" s="34">
        <v>11</v>
      </c>
      <c r="H213" s="34">
        <f t="shared" si="23"/>
        <v>482</v>
      </c>
      <c r="I213" s="30">
        <f t="shared" si="24"/>
        <v>2.032</v>
      </c>
      <c r="J213" s="8">
        <f t="shared" si="25"/>
        <v>237.20472440944883</v>
      </c>
      <c r="K213" s="8">
        <f t="shared" si="26"/>
        <v>2116.2907381889763</v>
      </c>
      <c r="L213" s="8" t="str">
        <f t="shared" si="27"/>
        <v/>
      </c>
      <c r="R213" s="56"/>
    </row>
    <row r="214" spans="1:18" x14ac:dyDescent="0.35">
      <c r="A214" s="31" t="s">
        <v>2379</v>
      </c>
      <c r="B214" s="29" t="str">
        <f t="shared" si="21"/>
        <v>SC</v>
      </c>
      <c r="C214" s="32">
        <v>1487</v>
      </c>
      <c r="D214" s="32">
        <v>127</v>
      </c>
      <c r="E214" s="32">
        <f t="shared" si="22"/>
        <v>1360</v>
      </c>
      <c r="F214" s="32">
        <v>289</v>
      </c>
      <c r="G214" s="32">
        <v>11</v>
      </c>
      <c r="H214" s="32">
        <f t="shared" si="23"/>
        <v>278</v>
      </c>
      <c r="I214" s="30">
        <f t="shared" si="24"/>
        <v>2.032</v>
      </c>
      <c r="J214" s="8">
        <f t="shared" si="25"/>
        <v>136.81102362204723</v>
      </c>
      <c r="K214" s="8">
        <f t="shared" si="26"/>
        <v>1220.5992224409447</v>
      </c>
      <c r="L214" s="8" t="str">
        <f t="shared" si="27"/>
        <v/>
      </c>
      <c r="M214" s="32"/>
      <c r="N214" s="32"/>
      <c r="O214" s="32"/>
      <c r="P214" s="32"/>
      <c r="Q214" s="32"/>
      <c r="R214" s="56"/>
    </row>
    <row r="215" spans="1:18" x14ac:dyDescent="0.35">
      <c r="A215" s="33" t="s">
        <v>2380</v>
      </c>
      <c r="B215" s="29" t="str">
        <f t="shared" si="21"/>
        <v>SC</v>
      </c>
      <c r="C215" s="34">
        <v>2317</v>
      </c>
      <c r="D215" s="34">
        <v>127</v>
      </c>
      <c r="E215" s="34">
        <f t="shared" si="22"/>
        <v>2190</v>
      </c>
      <c r="F215" s="34">
        <v>506</v>
      </c>
      <c r="G215" s="34">
        <v>11</v>
      </c>
      <c r="H215" s="34">
        <f t="shared" si="23"/>
        <v>495</v>
      </c>
      <c r="I215" s="30">
        <f t="shared" si="24"/>
        <v>2.032</v>
      </c>
      <c r="J215" s="8">
        <f t="shared" si="25"/>
        <v>243.60236220472441</v>
      </c>
      <c r="K215" s="8">
        <f t="shared" si="26"/>
        <v>2173.3691190944883</v>
      </c>
      <c r="L215" s="8" t="str">
        <f t="shared" si="27"/>
        <v/>
      </c>
      <c r="R215" s="56"/>
    </row>
    <row r="216" spans="1:18" x14ac:dyDescent="0.35">
      <c r="A216" s="31" t="s">
        <v>2381</v>
      </c>
      <c r="B216" s="29" t="str">
        <f t="shared" si="21"/>
        <v>SC</v>
      </c>
      <c r="C216" s="32">
        <v>2631</v>
      </c>
      <c r="D216" s="32">
        <v>127</v>
      </c>
      <c r="E216" s="32">
        <f t="shared" si="22"/>
        <v>2504</v>
      </c>
      <c r="F216" s="32">
        <v>646</v>
      </c>
      <c r="G216" s="32">
        <v>11</v>
      </c>
      <c r="H216" s="32">
        <f t="shared" si="23"/>
        <v>635</v>
      </c>
      <c r="I216" s="30">
        <f t="shared" si="24"/>
        <v>2.032</v>
      </c>
      <c r="J216" s="8">
        <f t="shared" si="25"/>
        <v>312.5</v>
      </c>
      <c r="K216" s="8">
        <f t="shared" si="26"/>
        <v>2788.0593749999998</v>
      </c>
      <c r="L216" s="8" t="str">
        <f t="shared" si="27"/>
        <v/>
      </c>
      <c r="M216" s="32"/>
      <c r="N216" s="32"/>
      <c r="O216" s="32"/>
      <c r="P216" s="32"/>
      <c r="Q216" s="32"/>
      <c r="R216" s="56"/>
    </row>
    <row r="217" spans="1:18" x14ac:dyDescent="0.35">
      <c r="A217" s="33" t="s">
        <v>2382</v>
      </c>
      <c r="B217" s="29" t="str">
        <f t="shared" si="21"/>
        <v>SC</v>
      </c>
      <c r="C217" s="34">
        <v>1936</v>
      </c>
      <c r="D217" s="34">
        <v>127</v>
      </c>
      <c r="E217" s="34">
        <f t="shared" si="22"/>
        <v>1809</v>
      </c>
      <c r="F217" s="34">
        <v>475</v>
      </c>
      <c r="G217" s="34">
        <v>11</v>
      </c>
      <c r="H217" s="34">
        <f t="shared" si="23"/>
        <v>464</v>
      </c>
      <c r="I217" s="30">
        <f t="shared" si="24"/>
        <v>2.032</v>
      </c>
      <c r="J217" s="8">
        <f t="shared" si="25"/>
        <v>228.34645669291339</v>
      </c>
      <c r="K217" s="8">
        <f t="shared" si="26"/>
        <v>2037.2591338582677</v>
      </c>
      <c r="L217" s="8" t="str">
        <f t="shared" si="27"/>
        <v/>
      </c>
      <c r="R217" s="56"/>
    </row>
    <row r="218" spans="1:18" x14ac:dyDescent="0.35">
      <c r="A218" s="31" t="s">
        <v>2383</v>
      </c>
      <c r="B218" s="29" t="str">
        <f t="shared" si="21"/>
        <v>SC</v>
      </c>
      <c r="C218" s="32">
        <v>1393</v>
      </c>
      <c r="D218" s="32">
        <v>127</v>
      </c>
      <c r="E218" s="32">
        <f t="shared" si="22"/>
        <v>1266</v>
      </c>
      <c r="F218" s="32">
        <v>310</v>
      </c>
      <c r="G218" s="32">
        <v>11</v>
      </c>
      <c r="H218" s="32">
        <f t="shared" si="23"/>
        <v>299</v>
      </c>
      <c r="I218" s="30">
        <f t="shared" si="24"/>
        <v>2.032</v>
      </c>
      <c r="J218" s="8">
        <f t="shared" si="25"/>
        <v>147.14566929133858</v>
      </c>
      <c r="K218" s="8">
        <f t="shared" si="26"/>
        <v>1312.8027608267716</v>
      </c>
      <c r="L218" s="8" t="str">
        <f t="shared" si="27"/>
        <v/>
      </c>
      <c r="M218" s="32">
        <v>50</v>
      </c>
      <c r="N218" s="32">
        <v>3.8</v>
      </c>
      <c r="O218" s="32">
        <v>48.5</v>
      </c>
      <c r="P218" s="32" t="s">
        <v>2323</v>
      </c>
      <c r="Q218" s="32"/>
      <c r="R218" s="56"/>
    </row>
    <row r="219" spans="1:18" x14ac:dyDescent="0.35">
      <c r="A219" s="33" t="s">
        <v>2384</v>
      </c>
      <c r="B219" s="29" t="str">
        <f t="shared" si="21"/>
        <v>SC</v>
      </c>
      <c r="C219" s="34">
        <v>1667</v>
      </c>
      <c r="D219" s="34">
        <v>127</v>
      </c>
      <c r="E219" s="34">
        <f t="shared" si="22"/>
        <v>1540</v>
      </c>
      <c r="F219" s="34">
        <v>338</v>
      </c>
      <c r="G219" s="34">
        <v>11</v>
      </c>
      <c r="H219" s="34">
        <f t="shared" si="23"/>
        <v>327</v>
      </c>
      <c r="I219" s="30">
        <f t="shared" si="24"/>
        <v>2.032</v>
      </c>
      <c r="J219" s="8">
        <f t="shared" si="25"/>
        <v>160.92519685039369</v>
      </c>
      <c r="K219" s="8">
        <f t="shared" si="26"/>
        <v>1435.740812007874</v>
      </c>
      <c r="L219" s="8" t="str">
        <f t="shared" si="27"/>
        <v/>
      </c>
      <c r="R219" s="56"/>
    </row>
    <row r="220" spans="1:18" x14ac:dyDescent="0.35">
      <c r="A220" s="31" t="s">
        <v>2385</v>
      </c>
      <c r="B220" s="29" t="str">
        <f t="shared" si="21"/>
        <v>SC</v>
      </c>
      <c r="C220" s="32">
        <v>1748</v>
      </c>
      <c r="D220" s="32">
        <v>127</v>
      </c>
      <c r="E220" s="32">
        <f t="shared" si="22"/>
        <v>1621</v>
      </c>
      <c r="F220" s="32">
        <v>427</v>
      </c>
      <c r="G220" s="32">
        <v>11</v>
      </c>
      <c r="H220" s="32">
        <f t="shared" si="23"/>
        <v>416</v>
      </c>
      <c r="I220" s="30">
        <f t="shared" si="24"/>
        <v>2.032</v>
      </c>
      <c r="J220" s="8">
        <f t="shared" si="25"/>
        <v>204.7244094488189</v>
      </c>
      <c r="K220" s="8">
        <f t="shared" si="26"/>
        <v>1826.5081889763778</v>
      </c>
      <c r="L220" s="8" t="str">
        <f t="shared" si="27"/>
        <v/>
      </c>
      <c r="M220" s="32"/>
      <c r="N220" s="32"/>
      <c r="O220" s="32"/>
      <c r="P220" s="32"/>
      <c r="Q220" s="32"/>
      <c r="R220" s="56"/>
    </row>
    <row r="221" spans="1:18" x14ac:dyDescent="0.35">
      <c r="A221" s="33" t="s">
        <v>2386</v>
      </c>
      <c r="B221" s="29" t="str">
        <f t="shared" si="21"/>
        <v>SC</v>
      </c>
      <c r="C221" s="34">
        <v>1855</v>
      </c>
      <c r="D221" s="34">
        <v>127</v>
      </c>
      <c r="E221" s="34">
        <f t="shared" si="22"/>
        <v>1728</v>
      </c>
      <c r="F221" s="34">
        <v>376</v>
      </c>
      <c r="G221" s="34">
        <v>11</v>
      </c>
      <c r="H221" s="34">
        <f t="shared" si="23"/>
        <v>365</v>
      </c>
      <c r="I221" s="30">
        <f t="shared" si="24"/>
        <v>2.032</v>
      </c>
      <c r="J221" s="8">
        <f t="shared" si="25"/>
        <v>179.6259842519685</v>
      </c>
      <c r="K221" s="8">
        <f t="shared" si="26"/>
        <v>1602.5853100393699</v>
      </c>
      <c r="L221" s="8" t="str">
        <f t="shared" si="27"/>
        <v/>
      </c>
      <c r="R221" s="56"/>
    </row>
    <row r="222" spans="1:18" x14ac:dyDescent="0.35">
      <c r="A222" s="31" t="s">
        <v>2387</v>
      </c>
      <c r="B222" s="29" t="str">
        <f t="shared" si="21"/>
        <v>SC</v>
      </c>
      <c r="C222" s="32">
        <v>1844</v>
      </c>
      <c r="D222" s="32">
        <v>127</v>
      </c>
      <c r="E222" s="32">
        <f t="shared" si="22"/>
        <v>1717</v>
      </c>
      <c r="F222" s="32">
        <v>414</v>
      </c>
      <c r="G222" s="32">
        <v>11</v>
      </c>
      <c r="H222" s="32">
        <f t="shared" si="23"/>
        <v>403</v>
      </c>
      <c r="I222" s="30">
        <f t="shared" si="24"/>
        <v>2.032</v>
      </c>
      <c r="J222" s="8">
        <f t="shared" si="25"/>
        <v>198.32677165354332</v>
      </c>
      <c r="K222" s="8">
        <f t="shared" si="26"/>
        <v>1769.4298080708661</v>
      </c>
      <c r="L222" s="8" t="str">
        <f t="shared" si="27"/>
        <v/>
      </c>
      <c r="M222" s="32"/>
      <c r="N222" s="32"/>
      <c r="O222" s="32"/>
      <c r="P222" s="32"/>
      <c r="Q222" s="32"/>
      <c r="R222" s="56"/>
    </row>
    <row r="223" spans="1:18" x14ac:dyDescent="0.35">
      <c r="A223" s="33" t="s">
        <v>2388</v>
      </c>
      <c r="B223" s="29" t="str">
        <f t="shared" si="21"/>
        <v>SC</v>
      </c>
      <c r="C223" s="34">
        <v>1500</v>
      </c>
      <c r="D223" s="34">
        <v>127</v>
      </c>
      <c r="E223" s="34">
        <f t="shared" si="22"/>
        <v>1373</v>
      </c>
      <c r="F223" s="34">
        <v>356</v>
      </c>
      <c r="G223" s="34">
        <v>11</v>
      </c>
      <c r="H223" s="34">
        <f t="shared" si="23"/>
        <v>345</v>
      </c>
      <c r="I223" s="30">
        <f t="shared" si="24"/>
        <v>2.032</v>
      </c>
      <c r="J223" s="8">
        <f t="shared" si="25"/>
        <v>169.78346456692913</v>
      </c>
      <c r="K223" s="8">
        <f t="shared" si="26"/>
        <v>1514.7724163385826</v>
      </c>
      <c r="L223" s="8" t="str">
        <f t="shared" si="27"/>
        <v/>
      </c>
      <c r="R223" s="56"/>
    </row>
    <row r="224" spans="1:18" x14ac:dyDescent="0.35">
      <c r="A224" s="31" t="s">
        <v>2389</v>
      </c>
      <c r="B224" s="29" t="str">
        <f t="shared" si="21"/>
        <v>SC</v>
      </c>
      <c r="C224" s="32">
        <v>1844</v>
      </c>
      <c r="D224" s="32">
        <v>127</v>
      </c>
      <c r="E224" s="32">
        <f t="shared" si="22"/>
        <v>1717</v>
      </c>
      <c r="F224" s="32">
        <v>499</v>
      </c>
      <c r="G224" s="32">
        <v>11</v>
      </c>
      <c r="H224" s="32">
        <f t="shared" si="23"/>
        <v>488</v>
      </c>
      <c r="I224" s="30">
        <f t="shared" si="24"/>
        <v>2.032</v>
      </c>
      <c r="J224" s="8">
        <f t="shared" si="25"/>
        <v>240.15748031496062</v>
      </c>
      <c r="K224" s="8">
        <f t="shared" si="26"/>
        <v>2142.6346062992125</v>
      </c>
      <c r="L224" s="8" t="str">
        <f t="shared" si="27"/>
        <v/>
      </c>
      <c r="M224" s="32"/>
      <c r="N224" s="32"/>
      <c r="O224" s="32"/>
      <c r="P224" s="32"/>
      <c r="Q224" s="32"/>
      <c r="R224" s="56"/>
    </row>
    <row r="225" spans="1:18" x14ac:dyDescent="0.35">
      <c r="A225" s="33" t="s">
        <v>2390</v>
      </c>
      <c r="B225" s="29" t="str">
        <f t="shared" si="21"/>
        <v>SC</v>
      </c>
      <c r="C225" s="34">
        <v>1328</v>
      </c>
      <c r="D225" s="34">
        <v>127</v>
      </c>
      <c r="E225" s="34">
        <f t="shared" si="22"/>
        <v>1201</v>
      </c>
      <c r="F225" s="34">
        <v>351</v>
      </c>
      <c r="G225" s="34">
        <v>11</v>
      </c>
      <c r="H225" s="34">
        <f t="shared" si="23"/>
        <v>340</v>
      </c>
      <c r="I225" s="30">
        <f t="shared" si="24"/>
        <v>2.032</v>
      </c>
      <c r="J225" s="8">
        <f t="shared" si="25"/>
        <v>167.3228346456693</v>
      </c>
      <c r="K225" s="8">
        <f t="shared" si="26"/>
        <v>1492.8191929133859</v>
      </c>
      <c r="L225" s="8" t="str">
        <f t="shared" si="27"/>
        <v/>
      </c>
      <c r="R225" s="56"/>
    </row>
    <row r="226" spans="1:18" x14ac:dyDescent="0.35">
      <c r="A226" s="31" t="s">
        <v>2391</v>
      </c>
      <c r="B226" s="29" t="str">
        <f t="shared" si="21"/>
        <v>SC</v>
      </c>
      <c r="C226" s="32">
        <v>1230</v>
      </c>
      <c r="D226" s="32">
        <v>127</v>
      </c>
      <c r="E226" s="32">
        <f t="shared" si="22"/>
        <v>1103</v>
      </c>
      <c r="F226" s="32">
        <v>330</v>
      </c>
      <c r="G226" s="32">
        <v>11</v>
      </c>
      <c r="H226" s="32">
        <f t="shared" si="23"/>
        <v>319</v>
      </c>
      <c r="I226" s="30">
        <f t="shared" si="24"/>
        <v>2.032</v>
      </c>
      <c r="J226" s="8">
        <f t="shared" si="25"/>
        <v>156.98818897637796</v>
      </c>
      <c r="K226" s="8">
        <f t="shared" si="26"/>
        <v>1400.6156545275589</v>
      </c>
      <c r="L226" s="8" t="str">
        <f t="shared" si="27"/>
        <v/>
      </c>
      <c r="M226" s="32"/>
      <c r="N226" s="32"/>
      <c r="O226" s="32"/>
      <c r="P226" s="32"/>
      <c r="Q226" s="32"/>
      <c r="R226" s="56"/>
    </row>
    <row r="227" spans="1:18" x14ac:dyDescent="0.35">
      <c r="A227" s="33" t="s">
        <v>2392</v>
      </c>
      <c r="B227" s="29" t="str">
        <f t="shared" si="21"/>
        <v>SC</v>
      </c>
      <c r="C227" s="34">
        <v>608</v>
      </c>
      <c r="D227" s="34">
        <v>127</v>
      </c>
      <c r="E227" s="34">
        <f t="shared" si="22"/>
        <v>481</v>
      </c>
      <c r="F227" s="34">
        <v>96</v>
      </c>
      <c r="G227" s="34">
        <v>11</v>
      </c>
      <c r="H227" s="34">
        <f t="shared" si="23"/>
        <v>85</v>
      </c>
      <c r="I227" s="30">
        <f t="shared" si="24"/>
        <v>2.032</v>
      </c>
      <c r="J227" s="8">
        <f t="shared" si="25"/>
        <v>41.830708661417326</v>
      </c>
      <c r="K227" s="8">
        <f t="shared" si="26"/>
        <v>373.20479822834648</v>
      </c>
      <c r="L227" s="8" t="str">
        <f t="shared" si="27"/>
        <v/>
      </c>
      <c r="R227" s="56"/>
    </row>
    <row r="228" spans="1:18" x14ac:dyDescent="0.35">
      <c r="A228" s="31" t="s">
        <v>2393</v>
      </c>
      <c r="B228" s="29" t="str">
        <f t="shared" si="21"/>
        <v>SC</v>
      </c>
      <c r="C228" s="32">
        <v>1774</v>
      </c>
      <c r="D228" s="32">
        <v>127</v>
      </c>
      <c r="E228" s="32">
        <f t="shared" si="22"/>
        <v>1647</v>
      </c>
      <c r="F228" s="32">
        <v>573</v>
      </c>
      <c r="G228" s="32">
        <v>11</v>
      </c>
      <c r="H228" s="32">
        <f t="shared" si="23"/>
        <v>562</v>
      </c>
      <c r="I228" s="30">
        <f t="shared" si="24"/>
        <v>2.032</v>
      </c>
      <c r="J228" s="8">
        <f t="shared" si="25"/>
        <v>276.57480314960628</v>
      </c>
      <c r="K228" s="8">
        <f t="shared" si="26"/>
        <v>2467.5423129921255</v>
      </c>
      <c r="L228" s="8" t="str">
        <f t="shared" si="27"/>
        <v/>
      </c>
      <c r="M228" s="32"/>
      <c r="N228" s="32"/>
      <c r="O228" s="32"/>
      <c r="P228" s="32"/>
      <c r="Q228" s="32"/>
      <c r="R228" s="56"/>
    </row>
    <row r="229" spans="1:18" x14ac:dyDescent="0.35">
      <c r="A229" s="33" t="s">
        <v>2394</v>
      </c>
      <c r="B229" s="29" t="str">
        <f t="shared" si="21"/>
        <v>SC</v>
      </c>
      <c r="C229" s="34">
        <v>2171</v>
      </c>
      <c r="D229" s="34">
        <v>127</v>
      </c>
      <c r="E229" s="34">
        <f t="shared" si="22"/>
        <v>2044</v>
      </c>
      <c r="F229" s="34">
        <v>487</v>
      </c>
      <c r="G229" s="34">
        <v>11</v>
      </c>
      <c r="H229" s="34">
        <f t="shared" si="23"/>
        <v>476</v>
      </c>
      <c r="I229" s="30">
        <f t="shared" si="24"/>
        <v>2.032</v>
      </c>
      <c r="J229" s="8">
        <f t="shared" si="25"/>
        <v>234.25196850393701</v>
      </c>
      <c r="K229" s="8">
        <f t="shared" si="26"/>
        <v>2089.9468700787402</v>
      </c>
      <c r="L229" s="8" t="str">
        <f t="shared" si="27"/>
        <v/>
      </c>
      <c r="R229" s="56"/>
    </row>
    <row r="230" spans="1:18" x14ac:dyDescent="0.35">
      <c r="A230" s="31" t="s">
        <v>2395</v>
      </c>
      <c r="B230" s="29" t="str">
        <f t="shared" si="21"/>
        <v>SC</v>
      </c>
      <c r="C230" s="32">
        <v>2175</v>
      </c>
      <c r="D230" s="32">
        <v>127</v>
      </c>
      <c r="E230" s="32">
        <f t="shared" si="22"/>
        <v>2048</v>
      </c>
      <c r="F230" s="32">
        <v>478</v>
      </c>
      <c r="G230" s="32">
        <v>11</v>
      </c>
      <c r="H230" s="32">
        <f t="shared" si="23"/>
        <v>467</v>
      </c>
      <c r="I230" s="30">
        <f t="shared" si="24"/>
        <v>2.032</v>
      </c>
      <c r="J230" s="8">
        <f t="shared" si="25"/>
        <v>229.82283464566927</v>
      </c>
      <c r="K230" s="8">
        <f t="shared" si="26"/>
        <v>2050.4310679133855</v>
      </c>
      <c r="L230" s="8" t="str">
        <f t="shared" si="27"/>
        <v/>
      </c>
      <c r="M230" s="32"/>
      <c r="N230" s="32"/>
      <c r="O230" s="32"/>
      <c r="P230" s="32"/>
      <c r="Q230" s="32"/>
      <c r="R230" s="56"/>
    </row>
    <row r="231" spans="1:18" x14ac:dyDescent="0.35">
      <c r="A231" s="33" t="s">
        <v>2396</v>
      </c>
      <c r="B231" s="29" t="str">
        <f t="shared" si="21"/>
        <v>SC</v>
      </c>
      <c r="C231" s="34">
        <v>1052</v>
      </c>
      <c r="D231" s="34">
        <v>127</v>
      </c>
      <c r="E231" s="34">
        <f t="shared" si="22"/>
        <v>925</v>
      </c>
      <c r="F231" s="34">
        <v>254</v>
      </c>
      <c r="G231" s="34">
        <v>11</v>
      </c>
      <c r="H231" s="34">
        <f t="shared" si="23"/>
        <v>243</v>
      </c>
      <c r="I231" s="30">
        <f t="shared" si="24"/>
        <v>2.032</v>
      </c>
      <c r="J231" s="8">
        <f t="shared" si="25"/>
        <v>119.58661417322834</v>
      </c>
      <c r="K231" s="8">
        <f t="shared" si="26"/>
        <v>1066.9266584645668</v>
      </c>
      <c r="L231" s="8" t="str">
        <f t="shared" si="27"/>
        <v/>
      </c>
      <c r="R231" s="56"/>
    </row>
    <row r="232" spans="1:18" x14ac:dyDescent="0.35">
      <c r="A232" s="31" t="s">
        <v>2397</v>
      </c>
      <c r="B232" s="29" t="str">
        <f t="shared" si="21"/>
        <v>SC</v>
      </c>
      <c r="C232" s="32">
        <v>1765</v>
      </c>
      <c r="D232" s="32">
        <v>127</v>
      </c>
      <c r="E232" s="32">
        <f t="shared" si="22"/>
        <v>1638</v>
      </c>
      <c r="F232" s="32">
        <v>432</v>
      </c>
      <c r="G232" s="32">
        <v>11</v>
      </c>
      <c r="H232" s="32">
        <f t="shared" si="23"/>
        <v>421</v>
      </c>
      <c r="I232" s="30">
        <f t="shared" si="24"/>
        <v>2.032</v>
      </c>
      <c r="J232" s="8">
        <f t="shared" si="25"/>
        <v>207.18503937007873</v>
      </c>
      <c r="K232" s="8">
        <f t="shared" si="26"/>
        <v>1848.4614124015745</v>
      </c>
      <c r="L232" s="8" t="str">
        <f t="shared" si="27"/>
        <v/>
      </c>
      <c r="M232" s="32"/>
      <c r="N232" s="32"/>
      <c r="O232" s="32"/>
      <c r="P232" s="32"/>
      <c r="Q232" s="32"/>
      <c r="R232" s="56"/>
    </row>
    <row r="233" spans="1:18" x14ac:dyDescent="0.35">
      <c r="A233" s="33" t="s">
        <v>2398</v>
      </c>
      <c r="B233" s="29" t="str">
        <f t="shared" si="21"/>
        <v>SC</v>
      </c>
      <c r="C233" s="34">
        <v>1758</v>
      </c>
      <c r="D233" s="34">
        <v>127</v>
      </c>
      <c r="E233" s="34">
        <f t="shared" si="22"/>
        <v>1631</v>
      </c>
      <c r="F233" s="34">
        <v>370</v>
      </c>
      <c r="G233" s="34">
        <v>11</v>
      </c>
      <c r="H233" s="34">
        <f t="shared" si="23"/>
        <v>359</v>
      </c>
      <c r="I233" s="30">
        <f t="shared" si="24"/>
        <v>2.032</v>
      </c>
      <c r="J233" s="8">
        <f t="shared" si="25"/>
        <v>176.67322834645668</v>
      </c>
      <c r="K233" s="8">
        <f t="shared" si="26"/>
        <v>1576.2414419291338</v>
      </c>
      <c r="L233" s="8" t="str">
        <f t="shared" si="27"/>
        <v/>
      </c>
      <c r="R233" s="56"/>
    </row>
    <row r="234" spans="1:18" x14ac:dyDescent="0.35">
      <c r="A234" s="31" t="s">
        <v>2399</v>
      </c>
      <c r="B234" s="29" t="str">
        <f t="shared" si="21"/>
        <v>SC</v>
      </c>
      <c r="C234" s="32">
        <v>1772</v>
      </c>
      <c r="D234" s="32">
        <v>127</v>
      </c>
      <c r="E234" s="32">
        <f t="shared" si="22"/>
        <v>1645</v>
      </c>
      <c r="F234" s="32">
        <v>427</v>
      </c>
      <c r="G234" s="32">
        <v>11</v>
      </c>
      <c r="H234" s="32">
        <f t="shared" si="23"/>
        <v>416</v>
      </c>
      <c r="I234" s="30">
        <f t="shared" si="24"/>
        <v>2.032</v>
      </c>
      <c r="J234" s="8">
        <f t="shared" si="25"/>
        <v>204.7244094488189</v>
      </c>
      <c r="K234" s="8">
        <f t="shared" si="26"/>
        <v>1826.5081889763778</v>
      </c>
      <c r="L234" s="8" t="str">
        <f t="shared" si="27"/>
        <v/>
      </c>
      <c r="M234" s="32"/>
      <c r="N234" s="32"/>
      <c r="O234" s="32"/>
      <c r="P234" s="32"/>
      <c r="Q234" s="32"/>
      <c r="R234" s="56"/>
    </row>
    <row r="235" spans="1:18" x14ac:dyDescent="0.35">
      <c r="A235" s="33" t="s">
        <v>2400</v>
      </c>
      <c r="B235" s="29" t="str">
        <f t="shared" si="21"/>
        <v>SC</v>
      </c>
      <c r="C235" s="34">
        <v>2064</v>
      </c>
      <c r="D235" s="34">
        <v>127</v>
      </c>
      <c r="E235" s="34">
        <f t="shared" si="22"/>
        <v>1937</v>
      </c>
      <c r="F235" s="34">
        <v>648</v>
      </c>
      <c r="G235" s="34">
        <v>11</v>
      </c>
      <c r="H235" s="34">
        <f t="shared" si="23"/>
        <v>637</v>
      </c>
      <c r="I235" s="30">
        <f t="shared" si="24"/>
        <v>2.032</v>
      </c>
      <c r="J235" s="8">
        <f t="shared" si="25"/>
        <v>313.48425196850394</v>
      </c>
      <c r="K235" s="8">
        <f t="shared" si="26"/>
        <v>2796.8406643700787</v>
      </c>
      <c r="L235" s="8" t="str">
        <f t="shared" si="27"/>
        <v/>
      </c>
      <c r="M235" s="34">
        <v>50.4</v>
      </c>
      <c r="N235" s="34">
        <v>4.0999999999999996</v>
      </c>
      <c r="O235" s="34">
        <v>49.9</v>
      </c>
      <c r="P235" s="34" t="s">
        <v>2323</v>
      </c>
      <c r="R235" s="56"/>
    </row>
    <row r="236" spans="1:18" x14ac:dyDescent="0.35">
      <c r="A236" s="31" t="s">
        <v>2401</v>
      </c>
      <c r="B236" s="29" t="str">
        <f t="shared" si="21"/>
        <v>SC</v>
      </c>
      <c r="C236" s="32">
        <v>2122</v>
      </c>
      <c r="D236" s="32">
        <v>127</v>
      </c>
      <c r="E236" s="32">
        <f t="shared" si="22"/>
        <v>1995</v>
      </c>
      <c r="F236" s="32">
        <v>613</v>
      </c>
      <c r="G236" s="32">
        <v>11</v>
      </c>
      <c r="H236" s="32">
        <f t="shared" si="23"/>
        <v>602</v>
      </c>
      <c r="I236" s="30">
        <f t="shared" si="24"/>
        <v>2.032</v>
      </c>
      <c r="J236" s="8">
        <f t="shared" si="25"/>
        <v>296.25984251968504</v>
      </c>
      <c r="K236" s="8">
        <f t="shared" si="26"/>
        <v>2643.1681003937006</v>
      </c>
      <c r="L236" s="8" t="str">
        <f t="shared" si="27"/>
        <v/>
      </c>
      <c r="M236" s="32">
        <v>50.6</v>
      </c>
      <c r="N236" s="32">
        <v>4.0999999999999996</v>
      </c>
      <c r="O236" s="32">
        <v>49.9</v>
      </c>
      <c r="P236" s="32" t="s">
        <v>2323</v>
      </c>
      <c r="Q236" s="32"/>
      <c r="R236" s="56"/>
    </row>
    <row r="237" spans="1:18" x14ac:dyDescent="0.35">
      <c r="A237" s="33" t="s">
        <v>2402</v>
      </c>
      <c r="B237" s="29" t="str">
        <f t="shared" si="21"/>
        <v>SC</v>
      </c>
      <c r="C237" s="34">
        <v>2362</v>
      </c>
      <c r="D237" s="34">
        <v>127</v>
      </c>
      <c r="E237" s="34">
        <f t="shared" si="22"/>
        <v>2235</v>
      </c>
      <c r="F237" s="34">
        <v>541</v>
      </c>
      <c r="G237" s="34">
        <v>11</v>
      </c>
      <c r="H237" s="34">
        <f t="shared" si="23"/>
        <v>530</v>
      </c>
      <c r="I237" s="30">
        <f t="shared" si="24"/>
        <v>2.032</v>
      </c>
      <c r="J237" s="8">
        <f t="shared" si="25"/>
        <v>260.82677165354329</v>
      </c>
      <c r="K237" s="8">
        <f t="shared" si="26"/>
        <v>2327.0416830708659</v>
      </c>
      <c r="L237" s="8" t="str">
        <f t="shared" si="27"/>
        <v/>
      </c>
      <c r="R237" s="56"/>
    </row>
    <row r="238" spans="1:18" x14ac:dyDescent="0.35">
      <c r="A238" s="31" t="s">
        <v>2403</v>
      </c>
      <c r="B238" s="29" t="str">
        <f t="shared" si="21"/>
        <v>SC</v>
      </c>
      <c r="C238" s="32">
        <v>1630</v>
      </c>
      <c r="D238" s="32">
        <v>127</v>
      </c>
      <c r="E238" s="32">
        <f t="shared" si="22"/>
        <v>1503</v>
      </c>
      <c r="F238" s="32">
        <v>288</v>
      </c>
      <c r="G238" s="32">
        <v>11</v>
      </c>
      <c r="H238" s="32">
        <f t="shared" si="23"/>
        <v>277</v>
      </c>
      <c r="I238" s="30">
        <f t="shared" si="24"/>
        <v>2.032</v>
      </c>
      <c r="J238" s="8">
        <f t="shared" si="25"/>
        <v>136.31889763779526</v>
      </c>
      <c r="K238" s="8">
        <f t="shared" si="26"/>
        <v>1216.2085777559053</v>
      </c>
      <c r="L238" s="8" t="str">
        <f t="shared" si="27"/>
        <v/>
      </c>
      <c r="M238" s="32"/>
      <c r="N238" s="32"/>
      <c r="O238" s="32"/>
      <c r="P238" s="32"/>
      <c r="Q238" s="32"/>
      <c r="R238" s="56"/>
    </row>
    <row r="239" spans="1:18" x14ac:dyDescent="0.35">
      <c r="A239" s="33" t="s">
        <v>2404</v>
      </c>
      <c r="B239" s="29" t="str">
        <f t="shared" si="21"/>
        <v>SC</v>
      </c>
      <c r="C239" s="34">
        <v>1404</v>
      </c>
      <c r="D239" s="34">
        <v>127</v>
      </c>
      <c r="E239" s="34">
        <f t="shared" si="22"/>
        <v>1277</v>
      </c>
      <c r="F239" s="34">
        <v>238</v>
      </c>
      <c r="G239" s="34">
        <v>11</v>
      </c>
      <c r="H239" s="34">
        <f t="shared" si="23"/>
        <v>227</v>
      </c>
      <c r="I239" s="30">
        <f t="shared" si="24"/>
        <v>2.032</v>
      </c>
      <c r="J239" s="8">
        <f t="shared" si="25"/>
        <v>111.71259842519684</v>
      </c>
      <c r="K239" s="8">
        <f t="shared" si="26"/>
        <v>996.67634350393689</v>
      </c>
      <c r="L239" s="8" t="str">
        <f t="shared" si="27"/>
        <v/>
      </c>
      <c r="R239" s="56"/>
    </row>
    <row r="240" spans="1:18" x14ac:dyDescent="0.35">
      <c r="A240" s="31" t="s">
        <v>2405</v>
      </c>
      <c r="B240" s="29" t="str">
        <f t="shared" si="21"/>
        <v>SC</v>
      </c>
      <c r="C240" s="32">
        <v>1230</v>
      </c>
      <c r="D240" s="32">
        <v>127</v>
      </c>
      <c r="E240" s="32">
        <f t="shared" si="22"/>
        <v>1103</v>
      </c>
      <c r="F240" s="32">
        <v>304</v>
      </c>
      <c r="G240" s="32">
        <v>11</v>
      </c>
      <c r="H240" s="32">
        <f t="shared" si="23"/>
        <v>293</v>
      </c>
      <c r="I240" s="30">
        <f t="shared" si="24"/>
        <v>2.032</v>
      </c>
      <c r="J240" s="8">
        <f t="shared" si="25"/>
        <v>144.19291338582676</v>
      </c>
      <c r="K240" s="8">
        <f t="shared" si="26"/>
        <v>1286.4588927165353</v>
      </c>
      <c r="L240" s="8" t="str">
        <f t="shared" si="27"/>
        <v/>
      </c>
      <c r="M240" s="32"/>
      <c r="N240" s="32"/>
      <c r="O240" s="32"/>
      <c r="P240" s="32"/>
      <c r="Q240" s="32"/>
      <c r="R240" s="56"/>
    </row>
    <row r="241" spans="1:18" x14ac:dyDescent="0.35">
      <c r="A241" s="33" t="s">
        <v>2406</v>
      </c>
      <c r="B241" s="29" t="str">
        <f t="shared" si="21"/>
        <v>SC</v>
      </c>
      <c r="C241" s="57" t="s">
        <v>2212</v>
      </c>
      <c r="D241" s="34">
        <v>127</v>
      </c>
      <c r="E241" s="34" t="e">
        <f t="shared" si="22"/>
        <v>#VALUE!</v>
      </c>
      <c r="F241" s="34">
        <v>209</v>
      </c>
      <c r="G241" s="34">
        <v>11</v>
      </c>
      <c r="H241" s="34">
        <f t="shared" si="23"/>
        <v>198</v>
      </c>
      <c r="I241" s="30">
        <f t="shared" si="24"/>
        <v>2.032</v>
      </c>
      <c r="J241" s="8">
        <f t="shared" si="25"/>
        <v>97.440944881889763</v>
      </c>
      <c r="K241" s="8">
        <f t="shared" si="26"/>
        <v>869.34764763779526</v>
      </c>
      <c r="L241" s="8" t="str">
        <f t="shared" si="27"/>
        <v/>
      </c>
      <c r="R241" s="56"/>
    </row>
    <row r="242" spans="1:18" x14ac:dyDescent="0.35">
      <c r="A242" s="31" t="s">
        <v>2407</v>
      </c>
      <c r="B242" s="29" t="str">
        <f t="shared" si="21"/>
        <v>SC</v>
      </c>
      <c r="C242" s="32">
        <v>1415</v>
      </c>
      <c r="D242" s="32">
        <v>127</v>
      </c>
      <c r="E242" s="32">
        <f t="shared" si="22"/>
        <v>1288</v>
      </c>
      <c r="F242" s="32">
        <v>293</v>
      </c>
      <c r="G242" s="32">
        <v>11</v>
      </c>
      <c r="H242" s="32">
        <f t="shared" si="23"/>
        <v>282</v>
      </c>
      <c r="I242" s="30">
        <f t="shared" si="24"/>
        <v>2.032</v>
      </c>
      <c r="J242" s="8">
        <f t="shared" si="25"/>
        <v>138.77952755905511</v>
      </c>
      <c r="K242" s="8">
        <f t="shared" si="26"/>
        <v>1238.1618011811022</v>
      </c>
      <c r="L242" s="8" t="str">
        <f t="shared" si="27"/>
        <v/>
      </c>
      <c r="M242" s="32"/>
      <c r="N242" s="32"/>
      <c r="O242" s="32"/>
      <c r="P242" s="32"/>
      <c r="Q242" s="32"/>
      <c r="R242" s="56"/>
    </row>
    <row r="243" spans="1:18" x14ac:dyDescent="0.35">
      <c r="A243" s="33" t="s">
        <v>2408</v>
      </c>
      <c r="B243" s="29" t="str">
        <f t="shared" si="21"/>
        <v>SC</v>
      </c>
      <c r="C243" s="34">
        <v>2890</v>
      </c>
      <c r="D243" s="34">
        <v>127</v>
      </c>
      <c r="E243" s="34">
        <f t="shared" si="22"/>
        <v>2763</v>
      </c>
      <c r="F243" s="34">
        <v>545</v>
      </c>
      <c r="G243" s="34">
        <v>11</v>
      </c>
      <c r="H243" s="34">
        <f t="shared" si="23"/>
        <v>534</v>
      </c>
      <c r="I243" s="30">
        <f t="shared" si="24"/>
        <v>2.032</v>
      </c>
      <c r="J243" s="8">
        <f t="shared" si="25"/>
        <v>262.79527559055117</v>
      </c>
      <c r="K243" s="8">
        <f t="shared" si="26"/>
        <v>2344.6042618110237</v>
      </c>
      <c r="L243" s="8" t="str">
        <f t="shared" si="27"/>
        <v/>
      </c>
      <c r="R243" s="56"/>
    </row>
    <row r="244" spans="1:18" x14ac:dyDescent="0.35">
      <c r="A244" s="31" t="s">
        <v>2409</v>
      </c>
      <c r="B244" s="29" t="str">
        <f t="shared" si="21"/>
        <v>SC</v>
      </c>
      <c r="C244" s="32">
        <v>2033</v>
      </c>
      <c r="D244" s="32">
        <v>127</v>
      </c>
      <c r="E244" s="32">
        <f t="shared" si="22"/>
        <v>1906</v>
      </c>
      <c r="F244" s="32">
        <v>523</v>
      </c>
      <c r="G244" s="32">
        <v>11</v>
      </c>
      <c r="H244" s="32">
        <f t="shared" si="23"/>
        <v>512</v>
      </c>
      <c r="I244" s="30">
        <f t="shared" si="24"/>
        <v>2.032</v>
      </c>
      <c r="J244" s="8">
        <f t="shared" si="25"/>
        <v>251.96850393700788</v>
      </c>
      <c r="K244" s="8">
        <f t="shared" si="26"/>
        <v>2248.0100787401575</v>
      </c>
      <c r="L244" s="8" t="str">
        <f t="shared" si="27"/>
        <v/>
      </c>
      <c r="M244" s="32">
        <v>50.6</v>
      </c>
      <c r="N244" s="32">
        <v>4</v>
      </c>
      <c r="O244" s="32">
        <v>48.8</v>
      </c>
      <c r="P244" s="32" t="s">
        <v>2323</v>
      </c>
      <c r="Q244" s="32"/>
      <c r="R244" s="56"/>
    </row>
    <row r="245" spans="1:18" x14ac:dyDescent="0.35">
      <c r="A245" s="33" t="s">
        <v>2410</v>
      </c>
      <c r="B245" s="29" t="str">
        <f t="shared" si="21"/>
        <v>SC</v>
      </c>
      <c r="C245" s="34">
        <v>2107</v>
      </c>
      <c r="D245" s="34">
        <v>127</v>
      </c>
      <c r="E245" s="34">
        <f t="shared" si="22"/>
        <v>1980</v>
      </c>
      <c r="F245" s="34">
        <v>551</v>
      </c>
      <c r="G245" s="34">
        <v>11</v>
      </c>
      <c r="H245" s="34">
        <f t="shared" si="23"/>
        <v>540</v>
      </c>
      <c r="I245" s="30">
        <f t="shared" si="24"/>
        <v>2.032</v>
      </c>
      <c r="J245" s="8">
        <f t="shared" si="25"/>
        <v>265.74803149606299</v>
      </c>
      <c r="K245" s="8">
        <f t="shared" si="26"/>
        <v>2370.9481299212598</v>
      </c>
      <c r="L245" s="8" t="str">
        <f t="shared" si="27"/>
        <v/>
      </c>
      <c r="R245" s="56"/>
    </row>
    <row r="246" spans="1:18" x14ac:dyDescent="0.35">
      <c r="A246" s="31" t="s">
        <v>2411</v>
      </c>
      <c r="B246" s="29" t="str">
        <f t="shared" si="21"/>
        <v>SC</v>
      </c>
      <c r="C246" s="32">
        <v>1854</v>
      </c>
      <c r="D246" s="32">
        <v>127</v>
      </c>
      <c r="E246" s="32">
        <f t="shared" si="22"/>
        <v>1727</v>
      </c>
      <c r="F246" s="32">
        <v>430</v>
      </c>
      <c r="G246" s="32">
        <v>11</v>
      </c>
      <c r="H246" s="32">
        <f t="shared" si="23"/>
        <v>419</v>
      </c>
      <c r="I246" s="30">
        <f t="shared" si="24"/>
        <v>2.032</v>
      </c>
      <c r="J246" s="8">
        <f t="shared" si="25"/>
        <v>206.20078740157481</v>
      </c>
      <c r="K246" s="8">
        <f t="shared" si="26"/>
        <v>1839.6801230314961</v>
      </c>
      <c r="L246" s="8" t="str">
        <f t="shared" si="27"/>
        <v/>
      </c>
      <c r="M246" s="32"/>
      <c r="N246" s="32"/>
      <c r="O246" s="32"/>
      <c r="P246" s="32"/>
      <c r="Q246" s="32"/>
      <c r="R246" s="56"/>
    </row>
    <row r="247" spans="1:18" x14ac:dyDescent="0.35">
      <c r="A247" s="33" t="s">
        <v>2412</v>
      </c>
      <c r="B247" s="29" t="str">
        <f t="shared" si="21"/>
        <v>SC</v>
      </c>
      <c r="C247" s="34">
        <v>1625</v>
      </c>
      <c r="D247" s="34">
        <v>127</v>
      </c>
      <c r="E247" s="34">
        <f t="shared" si="22"/>
        <v>1498</v>
      </c>
      <c r="F247" s="34">
        <v>407</v>
      </c>
      <c r="G247" s="34">
        <v>11</v>
      </c>
      <c r="H247" s="34">
        <f t="shared" si="23"/>
        <v>396</v>
      </c>
      <c r="I247" s="30">
        <f t="shared" si="24"/>
        <v>2.032</v>
      </c>
      <c r="J247" s="8">
        <f t="shared" si="25"/>
        <v>194.88188976377953</v>
      </c>
      <c r="K247" s="8">
        <f t="shared" si="26"/>
        <v>1738.6952952755905</v>
      </c>
      <c r="L247" s="8" t="str">
        <f t="shared" si="27"/>
        <v/>
      </c>
      <c r="M247" s="34">
        <v>50.4</v>
      </c>
      <c r="N247" s="34">
        <v>4</v>
      </c>
      <c r="O247" s="34">
        <v>49.6</v>
      </c>
      <c r="P247" s="34" t="s">
        <v>2323</v>
      </c>
      <c r="R247" s="56"/>
    </row>
    <row r="248" spans="1:18" x14ac:dyDescent="0.35">
      <c r="A248" s="31" t="s">
        <v>2413</v>
      </c>
      <c r="B248" s="29" t="str">
        <f t="shared" si="21"/>
        <v>SC</v>
      </c>
      <c r="C248" s="32">
        <v>1333</v>
      </c>
      <c r="D248" s="32">
        <v>127</v>
      </c>
      <c r="E248" s="32">
        <f t="shared" si="22"/>
        <v>1206</v>
      </c>
      <c r="F248" s="32">
        <v>195</v>
      </c>
      <c r="G248" s="32">
        <v>11</v>
      </c>
      <c r="H248" s="32">
        <f t="shared" si="23"/>
        <v>184</v>
      </c>
      <c r="I248" s="30">
        <f t="shared" si="24"/>
        <v>2.032</v>
      </c>
      <c r="J248" s="8">
        <f t="shared" si="25"/>
        <v>90.551181102362207</v>
      </c>
      <c r="K248" s="8">
        <f t="shared" si="26"/>
        <v>807.87862204724411</v>
      </c>
      <c r="L248" s="8" t="str">
        <f t="shared" si="27"/>
        <v/>
      </c>
      <c r="M248" s="32"/>
      <c r="N248" s="32"/>
      <c r="O248" s="32"/>
      <c r="P248" s="32"/>
      <c r="Q248" s="32"/>
      <c r="R248" s="56"/>
    </row>
    <row r="249" spans="1:18" x14ac:dyDescent="0.35">
      <c r="A249" s="33" t="s">
        <v>2414</v>
      </c>
      <c r="B249" s="29" t="str">
        <f t="shared" si="21"/>
        <v>SC</v>
      </c>
      <c r="C249" s="34">
        <v>1894</v>
      </c>
      <c r="D249" s="34">
        <v>127</v>
      </c>
      <c r="E249" s="34">
        <f t="shared" si="22"/>
        <v>1767</v>
      </c>
      <c r="F249" s="34">
        <v>428</v>
      </c>
      <c r="G249" s="34">
        <v>11</v>
      </c>
      <c r="H249" s="34">
        <f t="shared" si="23"/>
        <v>417</v>
      </c>
      <c r="I249" s="30">
        <f t="shared" si="24"/>
        <v>2.032</v>
      </c>
      <c r="J249" s="8">
        <f t="shared" si="25"/>
        <v>205.21653543307087</v>
      </c>
      <c r="K249" s="8">
        <f t="shared" si="26"/>
        <v>1830.8988336614173</v>
      </c>
      <c r="L249" s="8" t="str">
        <f t="shared" si="27"/>
        <v/>
      </c>
      <c r="R249" s="56"/>
    </row>
    <row r="250" spans="1:18" x14ac:dyDescent="0.35">
      <c r="A250" s="31" t="s">
        <v>2415</v>
      </c>
      <c r="B250" s="29" t="str">
        <f t="shared" si="21"/>
        <v>SC</v>
      </c>
      <c r="C250" s="32">
        <v>1764</v>
      </c>
      <c r="D250" s="32">
        <v>127</v>
      </c>
      <c r="E250" s="32">
        <f t="shared" si="22"/>
        <v>1637</v>
      </c>
      <c r="F250" s="32">
        <v>374</v>
      </c>
      <c r="G250" s="32">
        <v>11</v>
      </c>
      <c r="H250" s="32">
        <f t="shared" si="23"/>
        <v>363</v>
      </c>
      <c r="I250" s="30">
        <f t="shared" si="24"/>
        <v>2.032</v>
      </c>
      <c r="J250" s="8">
        <f t="shared" si="25"/>
        <v>178.64173228346456</v>
      </c>
      <c r="K250" s="8">
        <f t="shared" si="26"/>
        <v>1593.8040206692913</v>
      </c>
      <c r="L250" s="8" t="str">
        <f t="shared" si="27"/>
        <v/>
      </c>
      <c r="M250" s="32"/>
      <c r="N250" s="32"/>
      <c r="O250" s="32"/>
      <c r="P250" s="32"/>
      <c r="Q250" s="32"/>
      <c r="R250" s="56"/>
    </row>
    <row r="251" spans="1:18" x14ac:dyDescent="0.35">
      <c r="A251" s="33" t="s">
        <v>2416</v>
      </c>
      <c r="B251" s="29" t="str">
        <f t="shared" si="21"/>
        <v>SC</v>
      </c>
      <c r="C251" s="34">
        <v>1802</v>
      </c>
      <c r="D251" s="34">
        <v>127</v>
      </c>
      <c r="E251" s="34">
        <f t="shared" si="22"/>
        <v>1675</v>
      </c>
      <c r="F251" s="34">
        <v>472</v>
      </c>
      <c r="G251" s="34">
        <v>11</v>
      </c>
      <c r="H251" s="34">
        <f t="shared" si="23"/>
        <v>461</v>
      </c>
      <c r="I251" s="30">
        <f t="shared" si="24"/>
        <v>2.032</v>
      </c>
      <c r="J251" s="8">
        <f t="shared" si="25"/>
        <v>226.87007874015748</v>
      </c>
      <c r="K251" s="8">
        <f t="shared" si="26"/>
        <v>2024.0871998031496</v>
      </c>
      <c r="L251" s="8" t="str">
        <f t="shared" si="27"/>
        <v/>
      </c>
      <c r="R251" s="56"/>
    </row>
    <row r="252" spans="1:18" x14ac:dyDescent="0.35">
      <c r="A252" s="31" t="s">
        <v>2417</v>
      </c>
      <c r="B252" s="29" t="str">
        <f t="shared" si="21"/>
        <v>SC</v>
      </c>
      <c r="C252" s="32">
        <v>1719</v>
      </c>
      <c r="D252" s="32">
        <v>127</v>
      </c>
      <c r="E252" s="32">
        <f t="shared" si="22"/>
        <v>1592</v>
      </c>
      <c r="F252" s="32">
        <v>455</v>
      </c>
      <c r="G252" s="32">
        <v>11</v>
      </c>
      <c r="H252" s="32">
        <f t="shared" si="23"/>
        <v>444</v>
      </c>
      <c r="I252" s="30">
        <f t="shared" si="24"/>
        <v>2.032</v>
      </c>
      <c r="J252" s="8">
        <f t="shared" si="25"/>
        <v>218.50393700787401</v>
      </c>
      <c r="K252" s="8">
        <f t="shared" si="26"/>
        <v>1949.4462401574801</v>
      </c>
      <c r="L252" s="8" t="str">
        <f t="shared" si="27"/>
        <v/>
      </c>
      <c r="M252" s="32"/>
      <c r="N252" s="32"/>
      <c r="O252" s="32"/>
      <c r="P252" s="32"/>
      <c r="Q252" s="32"/>
      <c r="R252" s="56"/>
    </row>
    <row r="253" spans="1:18" x14ac:dyDescent="0.35">
      <c r="A253" s="33" t="s">
        <v>2418</v>
      </c>
      <c r="B253" s="29" t="str">
        <f t="shared" si="21"/>
        <v>SC</v>
      </c>
      <c r="C253" s="34">
        <v>1670</v>
      </c>
      <c r="D253" s="34">
        <v>127</v>
      </c>
      <c r="E253" s="34">
        <f t="shared" si="22"/>
        <v>1543</v>
      </c>
      <c r="F253" s="34">
        <v>447</v>
      </c>
      <c r="G253" s="34">
        <v>11</v>
      </c>
      <c r="H253" s="34">
        <f t="shared" si="23"/>
        <v>436</v>
      </c>
      <c r="I253" s="30">
        <f t="shared" si="24"/>
        <v>2.032</v>
      </c>
      <c r="J253" s="8">
        <f t="shared" si="25"/>
        <v>214.56692913385825</v>
      </c>
      <c r="K253" s="8">
        <f t="shared" si="26"/>
        <v>1914.3210826771651</v>
      </c>
      <c r="L253" s="8" t="str">
        <f t="shared" si="27"/>
        <v/>
      </c>
      <c r="R253" s="56"/>
    </row>
    <row r="254" spans="1:18" x14ac:dyDescent="0.35">
      <c r="A254" s="31" t="s">
        <v>2419</v>
      </c>
      <c r="B254" s="29" t="str">
        <f t="shared" si="21"/>
        <v>SC</v>
      </c>
      <c r="C254" s="32">
        <v>1939</v>
      </c>
      <c r="D254" s="32">
        <v>127</v>
      </c>
      <c r="E254" s="32">
        <f t="shared" si="22"/>
        <v>1812</v>
      </c>
      <c r="F254" s="32">
        <v>462</v>
      </c>
      <c r="G254" s="32">
        <v>11</v>
      </c>
      <c r="H254" s="32">
        <f t="shared" si="23"/>
        <v>451</v>
      </c>
      <c r="I254" s="30">
        <f t="shared" si="24"/>
        <v>2.032</v>
      </c>
      <c r="J254" s="8">
        <f t="shared" si="25"/>
        <v>221.94881889763778</v>
      </c>
      <c r="K254" s="8">
        <f t="shared" si="26"/>
        <v>1980.1807529527557</v>
      </c>
      <c r="L254" s="8" t="str">
        <f t="shared" si="27"/>
        <v/>
      </c>
      <c r="M254" s="32"/>
      <c r="N254" s="32"/>
      <c r="O254" s="32"/>
      <c r="P254" s="32"/>
      <c r="Q254" s="32"/>
      <c r="R254" s="56"/>
    </row>
    <row r="255" spans="1:18" x14ac:dyDescent="0.35">
      <c r="A255" s="33" t="s">
        <v>2420</v>
      </c>
      <c r="B255" s="29" t="str">
        <f t="shared" si="21"/>
        <v>SC</v>
      </c>
      <c r="C255" s="34">
        <v>2109</v>
      </c>
      <c r="D255" s="34">
        <v>127</v>
      </c>
      <c r="E255" s="34">
        <f t="shared" si="22"/>
        <v>1982</v>
      </c>
      <c r="F255" s="34">
        <v>450</v>
      </c>
      <c r="G255" s="34">
        <v>11</v>
      </c>
      <c r="H255" s="34">
        <f t="shared" si="23"/>
        <v>439</v>
      </c>
      <c r="I255" s="30">
        <f t="shared" si="24"/>
        <v>2.032</v>
      </c>
      <c r="J255" s="8">
        <f t="shared" si="25"/>
        <v>216.04330708661416</v>
      </c>
      <c r="K255" s="8">
        <f t="shared" si="26"/>
        <v>1927.4930167322832</v>
      </c>
      <c r="L255" s="8" t="str">
        <f t="shared" si="27"/>
        <v/>
      </c>
      <c r="R255" s="56"/>
    </row>
    <row r="256" spans="1:18" x14ac:dyDescent="0.35">
      <c r="A256" s="31" t="s">
        <v>2421</v>
      </c>
      <c r="B256" s="29" t="str">
        <f t="shared" si="21"/>
        <v>SC</v>
      </c>
      <c r="C256" s="32">
        <v>1745</v>
      </c>
      <c r="D256" s="32">
        <v>127</v>
      </c>
      <c r="E256" s="32">
        <f t="shared" si="22"/>
        <v>1618</v>
      </c>
      <c r="F256" s="32">
        <v>347</v>
      </c>
      <c r="G256" s="32">
        <v>11</v>
      </c>
      <c r="H256" s="32">
        <f t="shared" si="23"/>
        <v>336</v>
      </c>
      <c r="I256" s="30">
        <f t="shared" si="24"/>
        <v>2.032</v>
      </c>
      <c r="J256" s="8">
        <f t="shared" si="25"/>
        <v>165.35433070866142</v>
      </c>
      <c r="K256" s="8">
        <f t="shared" si="26"/>
        <v>1475.2566141732284</v>
      </c>
      <c r="L256" s="8" t="str">
        <f t="shared" si="27"/>
        <v/>
      </c>
      <c r="M256" s="32"/>
      <c r="N256" s="32"/>
      <c r="O256" s="32"/>
      <c r="P256" s="32"/>
      <c r="Q256" s="32"/>
      <c r="R256" s="56"/>
    </row>
    <row r="257" spans="1:18" x14ac:dyDescent="0.35">
      <c r="A257" s="33" t="s">
        <v>2422</v>
      </c>
      <c r="B257" s="29" t="str">
        <f t="shared" si="21"/>
        <v>SC</v>
      </c>
      <c r="C257" s="34">
        <v>2104</v>
      </c>
      <c r="D257" s="34">
        <v>127</v>
      </c>
      <c r="E257" s="34">
        <f t="shared" si="22"/>
        <v>1977</v>
      </c>
      <c r="F257" s="34">
        <v>533</v>
      </c>
      <c r="G257" s="34">
        <v>11</v>
      </c>
      <c r="H257" s="34">
        <f t="shared" si="23"/>
        <v>522</v>
      </c>
      <c r="I257" s="30">
        <f t="shared" si="24"/>
        <v>2.032</v>
      </c>
      <c r="J257" s="8">
        <f t="shared" si="25"/>
        <v>256.88976377952753</v>
      </c>
      <c r="K257" s="8">
        <f t="shared" si="26"/>
        <v>2291.9165255905509</v>
      </c>
      <c r="L257" s="8" t="str">
        <f t="shared" si="27"/>
        <v/>
      </c>
      <c r="R257" s="56"/>
    </row>
    <row r="258" spans="1:18" x14ac:dyDescent="0.35">
      <c r="A258" s="31" t="s">
        <v>2423</v>
      </c>
      <c r="B258" s="29" t="str">
        <f t="shared" si="21"/>
        <v>SC</v>
      </c>
      <c r="C258" s="32">
        <v>2006</v>
      </c>
      <c r="D258" s="32">
        <v>127</v>
      </c>
      <c r="E258" s="32">
        <f t="shared" si="22"/>
        <v>1879</v>
      </c>
      <c r="F258" s="32">
        <v>534</v>
      </c>
      <c r="G258" s="32">
        <v>11</v>
      </c>
      <c r="H258" s="32">
        <f t="shared" si="23"/>
        <v>523</v>
      </c>
      <c r="I258" s="30">
        <f t="shared" si="24"/>
        <v>2.032</v>
      </c>
      <c r="J258" s="8">
        <f t="shared" si="25"/>
        <v>257.3818897637795</v>
      </c>
      <c r="K258" s="8">
        <f t="shared" si="26"/>
        <v>2296.3071702755901</v>
      </c>
      <c r="L258" s="8" t="str">
        <f t="shared" si="27"/>
        <v/>
      </c>
      <c r="M258" s="32"/>
      <c r="N258" s="32"/>
      <c r="O258" s="32"/>
      <c r="P258" s="32"/>
      <c r="Q258" s="32"/>
      <c r="R258" s="56"/>
    </row>
    <row r="259" spans="1:18" x14ac:dyDescent="0.35">
      <c r="A259" s="33" t="s">
        <v>2424</v>
      </c>
      <c r="B259" s="29" t="str">
        <f t="shared" si="21"/>
        <v>SC</v>
      </c>
      <c r="C259" s="34">
        <v>1576</v>
      </c>
      <c r="D259" s="34">
        <v>127</v>
      </c>
      <c r="E259" s="34">
        <f t="shared" si="22"/>
        <v>1449</v>
      </c>
      <c r="F259" s="34">
        <v>293</v>
      </c>
      <c r="G259" s="34">
        <v>11</v>
      </c>
      <c r="H259" s="34">
        <f t="shared" si="23"/>
        <v>282</v>
      </c>
      <c r="I259" s="30">
        <f t="shared" si="24"/>
        <v>2.032</v>
      </c>
      <c r="J259" s="8">
        <f t="shared" si="25"/>
        <v>138.77952755905511</v>
      </c>
      <c r="K259" s="8">
        <f t="shared" si="26"/>
        <v>1238.1618011811022</v>
      </c>
      <c r="L259" s="8" t="str">
        <f t="shared" si="27"/>
        <v/>
      </c>
      <c r="R259" s="56"/>
    </row>
    <row r="260" spans="1:18" x14ac:dyDescent="0.35">
      <c r="A260" s="31" t="s">
        <v>2425</v>
      </c>
      <c r="B260" s="29" t="str">
        <f t="shared" si="21"/>
        <v>SC</v>
      </c>
      <c r="C260" s="32">
        <v>1407</v>
      </c>
      <c r="D260" s="32">
        <v>127</v>
      </c>
      <c r="E260" s="32">
        <f t="shared" si="22"/>
        <v>1280</v>
      </c>
      <c r="F260" s="32">
        <v>246</v>
      </c>
      <c r="G260" s="32">
        <v>11</v>
      </c>
      <c r="H260" s="32">
        <f t="shared" si="23"/>
        <v>235</v>
      </c>
      <c r="I260" s="30">
        <f t="shared" si="24"/>
        <v>2.032</v>
      </c>
      <c r="J260" s="8">
        <f t="shared" si="25"/>
        <v>115.64960629921259</v>
      </c>
      <c r="K260" s="8">
        <f t="shared" si="26"/>
        <v>1031.8015009842518</v>
      </c>
      <c r="L260" s="8" t="str">
        <f t="shared" si="27"/>
        <v/>
      </c>
      <c r="M260" s="32"/>
      <c r="N260" s="32"/>
      <c r="O260" s="32"/>
      <c r="P260" s="32"/>
      <c r="Q260" s="32"/>
      <c r="R260" s="56"/>
    </row>
    <row r="261" spans="1:18" x14ac:dyDescent="0.35">
      <c r="A261" s="33" t="s">
        <v>2426</v>
      </c>
      <c r="B261" s="29" t="str">
        <f t="shared" si="21"/>
        <v>SC</v>
      </c>
      <c r="C261" s="34">
        <v>1281</v>
      </c>
      <c r="D261" s="34">
        <v>127</v>
      </c>
      <c r="E261" s="34">
        <f t="shared" si="22"/>
        <v>1154</v>
      </c>
      <c r="F261" s="34">
        <v>237</v>
      </c>
      <c r="G261" s="34">
        <v>11</v>
      </c>
      <c r="H261" s="34">
        <f t="shared" si="23"/>
        <v>226</v>
      </c>
      <c r="I261" s="30">
        <f t="shared" si="24"/>
        <v>2.032</v>
      </c>
      <c r="J261" s="8">
        <f t="shared" si="25"/>
        <v>111.22047244094487</v>
      </c>
      <c r="K261" s="8">
        <f t="shared" si="26"/>
        <v>992.28569881889757</v>
      </c>
      <c r="L261" s="8" t="str">
        <f t="shared" si="27"/>
        <v/>
      </c>
      <c r="R261" s="56"/>
    </row>
    <row r="262" spans="1:18" x14ac:dyDescent="0.35">
      <c r="A262" s="31" t="s">
        <v>2427</v>
      </c>
      <c r="B262" s="29" t="str">
        <f t="shared" si="21"/>
        <v>SC</v>
      </c>
      <c r="C262" s="32">
        <v>1773</v>
      </c>
      <c r="D262" s="32">
        <v>127</v>
      </c>
      <c r="E262" s="32">
        <f t="shared" si="22"/>
        <v>1646</v>
      </c>
      <c r="F262" s="32">
        <v>427</v>
      </c>
      <c r="G262" s="32">
        <v>11</v>
      </c>
      <c r="H262" s="32">
        <f t="shared" si="23"/>
        <v>416</v>
      </c>
      <c r="I262" s="30">
        <f t="shared" si="24"/>
        <v>2.032</v>
      </c>
      <c r="J262" s="8">
        <f t="shared" si="25"/>
        <v>204.7244094488189</v>
      </c>
      <c r="K262" s="8">
        <f t="shared" si="26"/>
        <v>1826.5081889763778</v>
      </c>
      <c r="L262" s="8" t="str">
        <f t="shared" si="27"/>
        <v/>
      </c>
      <c r="M262" s="32"/>
      <c r="N262" s="32"/>
      <c r="O262" s="32"/>
      <c r="P262" s="32"/>
      <c r="Q262" s="32"/>
      <c r="R262" s="56"/>
    </row>
    <row r="263" spans="1:18" x14ac:dyDescent="0.35">
      <c r="A263" s="33" t="s">
        <v>2428</v>
      </c>
      <c r="B263" s="29" t="str">
        <f t="shared" ref="B263:B269" si="28">RIGHT(LEFT(A263,9),2)</f>
        <v>SC</v>
      </c>
      <c r="C263" s="34">
        <v>1813</v>
      </c>
      <c r="D263" s="34">
        <v>127</v>
      </c>
      <c r="E263" s="34">
        <f t="shared" ref="E263:E269" si="29">C263-D263</f>
        <v>1686</v>
      </c>
      <c r="F263" s="34">
        <v>451</v>
      </c>
      <c r="G263" s="34">
        <v>11</v>
      </c>
      <c r="H263" s="34">
        <f t="shared" ref="H263:H269" si="30">F263-G263</f>
        <v>440</v>
      </c>
      <c r="I263" s="30">
        <f t="shared" ref="I263:I269" si="31">$I$4</f>
        <v>2.032</v>
      </c>
      <c r="J263" s="8">
        <f t="shared" ref="J263:J269" si="32">IF(ISNUMBER(H263),IF(I263,H263/I263,""),"")</f>
        <v>216.53543307086613</v>
      </c>
      <c r="K263" s="8">
        <f t="shared" ref="K263:K269" si="33">IF(J263="","",J263*8.92179)</f>
        <v>1931.8836614173226</v>
      </c>
      <c r="L263" s="8" t="str">
        <f t="shared" ref="L263:L269" si="34">IF(K263="","",IF(B263="SW",K263/60,IF(B263="WW",K263/60,"")))</f>
        <v/>
      </c>
      <c r="R263" s="56"/>
    </row>
    <row r="264" spans="1:18" x14ac:dyDescent="0.35">
      <c r="A264" s="31" t="s">
        <v>2429</v>
      </c>
      <c r="B264" s="29" t="str">
        <f t="shared" si="28"/>
        <v>SC</v>
      </c>
      <c r="C264" s="32">
        <v>1845</v>
      </c>
      <c r="D264" s="32">
        <v>127</v>
      </c>
      <c r="E264" s="32">
        <f t="shared" si="29"/>
        <v>1718</v>
      </c>
      <c r="F264" s="32">
        <v>441</v>
      </c>
      <c r="G264" s="32">
        <v>11</v>
      </c>
      <c r="H264" s="32">
        <f t="shared" si="30"/>
        <v>430</v>
      </c>
      <c r="I264" s="30">
        <f t="shared" si="31"/>
        <v>2.032</v>
      </c>
      <c r="J264" s="8">
        <f t="shared" si="32"/>
        <v>211.61417322834646</v>
      </c>
      <c r="K264" s="8">
        <f t="shared" si="33"/>
        <v>1887.977214566929</v>
      </c>
      <c r="L264" s="8" t="str">
        <f t="shared" si="34"/>
        <v/>
      </c>
      <c r="M264" s="32"/>
      <c r="N264" s="32"/>
      <c r="O264" s="32"/>
      <c r="P264" s="32"/>
      <c r="Q264" s="32"/>
      <c r="R264" s="56"/>
    </row>
    <row r="265" spans="1:18" x14ac:dyDescent="0.35">
      <c r="A265" s="33" t="s">
        <v>2430</v>
      </c>
      <c r="B265" s="29" t="str">
        <f t="shared" si="28"/>
        <v>SC</v>
      </c>
      <c r="C265" s="34">
        <v>1974</v>
      </c>
      <c r="D265" s="34">
        <v>127</v>
      </c>
      <c r="E265" s="34">
        <f t="shared" si="29"/>
        <v>1847</v>
      </c>
      <c r="F265" s="34">
        <v>545</v>
      </c>
      <c r="G265" s="34">
        <v>11</v>
      </c>
      <c r="H265" s="34">
        <f t="shared" si="30"/>
        <v>534</v>
      </c>
      <c r="I265" s="30">
        <f t="shared" si="31"/>
        <v>2.032</v>
      </c>
      <c r="J265" s="8">
        <f t="shared" si="32"/>
        <v>262.79527559055117</v>
      </c>
      <c r="K265" s="8">
        <f t="shared" si="33"/>
        <v>2344.6042618110237</v>
      </c>
      <c r="L265" s="8" t="str">
        <f t="shared" si="34"/>
        <v/>
      </c>
      <c r="Q265" s="34" t="s">
        <v>2431</v>
      </c>
      <c r="R265" s="56"/>
    </row>
    <row r="266" spans="1:18" x14ac:dyDescent="0.35">
      <c r="A266" s="31" t="s">
        <v>2432</v>
      </c>
      <c r="B266" s="29" t="str">
        <f t="shared" si="28"/>
        <v>SC</v>
      </c>
      <c r="C266" s="32">
        <v>1305</v>
      </c>
      <c r="D266" s="32">
        <v>127</v>
      </c>
      <c r="E266" s="32">
        <f t="shared" si="29"/>
        <v>1178</v>
      </c>
      <c r="F266" s="32">
        <v>338</v>
      </c>
      <c r="G266" s="32">
        <v>11</v>
      </c>
      <c r="H266" s="32">
        <f t="shared" si="30"/>
        <v>327</v>
      </c>
      <c r="I266" s="30">
        <f t="shared" si="31"/>
        <v>2.032</v>
      </c>
      <c r="J266" s="8">
        <f t="shared" si="32"/>
        <v>160.92519685039369</v>
      </c>
      <c r="K266" s="8">
        <f t="shared" si="33"/>
        <v>1435.740812007874</v>
      </c>
      <c r="L266" s="8" t="str">
        <f t="shared" si="34"/>
        <v/>
      </c>
      <c r="M266" s="32">
        <v>48.3</v>
      </c>
      <c r="N266" s="32">
        <v>3.8</v>
      </c>
      <c r="O266" s="32">
        <v>50.1</v>
      </c>
      <c r="P266" s="32" t="s">
        <v>2323</v>
      </c>
      <c r="Q266" s="32"/>
      <c r="R266" s="56"/>
    </row>
    <row r="267" spans="1:18" x14ac:dyDescent="0.35">
      <c r="A267" s="33" t="s">
        <v>2433</v>
      </c>
      <c r="B267" s="29" t="str">
        <f t="shared" si="28"/>
        <v>SC</v>
      </c>
      <c r="C267" s="34">
        <v>1226</v>
      </c>
      <c r="D267" s="34">
        <v>127</v>
      </c>
      <c r="E267" s="34">
        <f t="shared" si="29"/>
        <v>1099</v>
      </c>
      <c r="F267" s="34">
        <v>219</v>
      </c>
      <c r="G267" s="34">
        <v>11</v>
      </c>
      <c r="H267" s="34">
        <f t="shared" si="30"/>
        <v>208</v>
      </c>
      <c r="I267" s="30">
        <f t="shared" si="31"/>
        <v>2.032</v>
      </c>
      <c r="J267" s="8">
        <f t="shared" si="32"/>
        <v>102.36220472440945</v>
      </c>
      <c r="K267" s="8">
        <f t="shared" si="33"/>
        <v>913.25409448818891</v>
      </c>
      <c r="L267" s="8" t="str">
        <f t="shared" si="34"/>
        <v/>
      </c>
      <c r="R267" s="56"/>
    </row>
    <row r="268" spans="1:18" x14ac:dyDescent="0.35">
      <c r="A268" s="31" t="s">
        <v>2434</v>
      </c>
      <c r="B268" s="29" t="str">
        <f t="shared" si="28"/>
        <v>SC</v>
      </c>
      <c r="C268" s="32">
        <v>1388</v>
      </c>
      <c r="D268" s="32">
        <v>127</v>
      </c>
      <c r="E268" s="32">
        <f t="shared" si="29"/>
        <v>1261</v>
      </c>
      <c r="F268" s="32">
        <v>289</v>
      </c>
      <c r="G268" s="32">
        <v>11</v>
      </c>
      <c r="H268" s="32">
        <f t="shared" si="30"/>
        <v>278</v>
      </c>
      <c r="I268" s="30">
        <f t="shared" si="31"/>
        <v>2.032</v>
      </c>
      <c r="J268" s="8">
        <f t="shared" si="32"/>
        <v>136.81102362204723</v>
      </c>
      <c r="K268" s="8">
        <f t="shared" si="33"/>
        <v>1220.5992224409447</v>
      </c>
      <c r="L268" s="8" t="str">
        <f t="shared" si="34"/>
        <v/>
      </c>
      <c r="M268" s="32"/>
      <c r="N268" s="32"/>
      <c r="O268" s="32"/>
      <c r="P268" s="32"/>
      <c r="Q268" s="32"/>
      <c r="R268" s="56"/>
    </row>
    <row r="269" spans="1:18" x14ac:dyDescent="0.35">
      <c r="A269" s="33" t="s">
        <v>2435</v>
      </c>
      <c r="B269" s="29" t="str">
        <f t="shared" si="28"/>
        <v>SC</v>
      </c>
      <c r="C269" s="34">
        <v>1873</v>
      </c>
      <c r="D269" s="34">
        <v>127</v>
      </c>
      <c r="E269" s="34">
        <f t="shared" si="29"/>
        <v>1746</v>
      </c>
      <c r="F269" s="34">
        <v>487</v>
      </c>
      <c r="G269" s="34">
        <v>11</v>
      </c>
      <c r="H269" s="34">
        <f t="shared" si="30"/>
        <v>476</v>
      </c>
      <c r="I269" s="30">
        <f t="shared" si="31"/>
        <v>2.032</v>
      </c>
      <c r="J269" s="8">
        <f t="shared" si="32"/>
        <v>234.25196850393701</v>
      </c>
      <c r="K269" s="8">
        <f t="shared" si="33"/>
        <v>2089.9468700787402</v>
      </c>
      <c r="L269" s="8" t="str">
        <f t="shared" si="34"/>
        <v/>
      </c>
      <c r="Q269" s="34" t="s">
        <v>2436</v>
      </c>
      <c r="R269" s="56"/>
    </row>
    <row r="270" spans="1:18" x14ac:dyDescent="0.3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</row>
    <row r="272" spans="1:18" x14ac:dyDescent="0.35">
      <c r="A272" s="65" t="s">
        <v>2437</v>
      </c>
      <c r="B272" s="65"/>
      <c r="C272" s="65">
        <v>1882</v>
      </c>
    </row>
    <row r="273" spans="1:6" x14ac:dyDescent="0.35">
      <c r="A273" s="66" t="s">
        <v>2438</v>
      </c>
      <c r="B273" s="66"/>
      <c r="C273" s="65">
        <v>1867</v>
      </c>
    </row>
    <row r="274" spans="1:6" x14ac:dyDescent="0.35">
      <c r="A274" s="67" t="s">
        <v>2439</v>
      </c>
      <c r="B274" s="76"/>
      <c r="F274" s="68">
        <v>545</v>
      </c>
    </row>
  </sheetData>
  <mergeCells count="1">
    <mergeCell ref="A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EF02A5-1C68-4932-BAB8-102D22E318A5}">
          <x14:formula1>
            <xm:f>Master!$A$27:$A$30</xm:f>
          </x14:formula1>
          <xm:sqref>H4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Y116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10" sqref="L6:L110"/>
    </sheetView>
  </sheetViews>
  <sheetFormatPr defaultColWidth="9.109375" defaultRowHeight="15" x14ac:dyDescent="0.35"/>
  <cols>
    <col min="1" max="1" width="31.5546875" style="34" bestFit="1" customWidth="1"/>
    <col min="2" max="2" width="31.5546875" style="34" customWidth="1"/>
    <col min="3" max="3" width="24" style="34" bestFit="1" customWidth="1"/>
    <col min="4" max="4" width="20.6640625" style="34" bestFit="1" customWidth="1"/>
    <col min="5" max="5" width="13.88671875" style="34" bestFit="1" customWidth="1"/>
    <col min="6" max="6" width="24.88671875" style="34" bestFit="1" customWidth="1"/>
    <col min="7" max="7" width="21.109375" style="34" bestFit="1" customWidth="1"/>
    <col min="8" max="8" width="20.88671875" style="34" bestFit="1" customWidth="1"/>
    <col min="9" max="12" width="20.88671875" style="34" customWidth="1"/>
    <col min="13" max="13" width="8.33203125" style="34" bestFit="1" customWidth="1"/>
    <col min="14" max="14" width="10.88671875" style="34" bestFit="1" customWidth="1"/>
    <col min="15" max="15" width="14.44140625" style="34" bestFit="1" customWidth="1"/>
    <col min="16" max="16" width="49.44140625" style="34" customWidth="1"/>
    <col min="17" max="17" width="1" style="34" customWidth="1"/>
    <col min="18" max="16384" width="9.109375" style="34"/>
  </cols>
  <sheetData>
    <row r="1" spans="1:27" s="27" customFormat="1" x14ac:dyDescent="0.35">
      <c r="A1" s="26"/>
      <c r="B1" s="26"/>
      <c r="C1" s="26"/>
      <c r="D1" s="26"/>
      <c r="E1" s="26"/>
      <c r="G1" s="26"/>
      <c r="H1" s="26"/>
      <c r="I1" s="26"/>
      <c r="J1" s="26"/>
      <c r="K1" s="26"/>
      <c r="L1" s="26"/>
      <c r="M1" s="26"/>
      <c r="N1" s="26"/>
      <c r="O1" s="26"/>
      <c r="P1" s="69"/>
      <c r="Q1" s="70"/>
      <c r="R1" s="70"/>
      <c r="S1" s="70"/>
      <c r="T1" s="70"/>
      <c r="U1" s="70"/>
      <c r="V1" s="70"/>
      <c r="W1" s="70"/>
      <c r="X1" s="70"/>
      <c r="Y1" s="70"/>
      <c r="Z1" s="70"/>
      <c r="AA1" s="71"/>
    </row>
    <row r="2" spans="1:27" s="27" customFormat="1" ht="61.2" x14ac:dyDescent="1.05">
      <c r="A2" s="106" t="s">
        <v>1909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72"/>
      <c r="R2" s="72"/>
      <c r="S2" s="72"/>
      <c r="T2" s="72"/>
      <c r="U2" s="72"/>
      <c r="V2" s="72"/>
      <c r="W2" s="72"/>
      <c r="X2" s="72"/>
      <c r="Y2" s="72"/>
      <c r="Z2" s="72"/>
      <c r="AA2" s="73"/>
    </row>
    <row r="3" spans="1:27" s="27" customFormat="1" ht="14.25" customHeight="1" x14ac:dyDescent="1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53"/>
      <c r="P3" s="26"/>
    </row>
    <row r="4" spans="1:27" s="27" customFormat="1" ht="15.75" customHeight="1" x14ac:dyDescent="0.35">
      <c r="A4" s="26"/>
      <c r="B4" s="26"/>
      <c r="C4" s="26"/>
      <c r="D4" s="26"/>
      <c r="E4" s="26"/>
      <c r="F4" s="26"/>
      <c r="G4" s="26"/>
      <c r="H4" s="78" t="s">
        <v>2556</v>
      </c>
      <c r="I4" s="79">
        <f>VLOOKUP(H4,Master!$A$27:$B$30,2,FALSE)</f>
        <v>2.4384000000000001</v>
      </c>
      <c r="J4" s="26"/>
      <c r="K4" s="26"/>
      <c r="L4" s="26"/>
      <c r="M4" s="26"/>
      <c r="N4" s="26"/>
      <c r="O4" s="26"/>
      <c r="P4" s="26"/>
    </row>
    <row r="5" spans="1:27" s="55" customFormat="1" ht="17.25" customHeight="1" x14ac:dyDescent="0.35">
      <c r="A5" s="28" t="s">
        <v>1200</v>
      </c>
      <c r="B5" s="74" t="s">
        <v>812</v>
      </c>
      <c r="C5" s="28" t="s">
        <v>2161</v>
      </c>
      <c r="D5" s="28" t="s">
        <v>1202</v>
      </c>
      <c r="E5" s="28" t="s">
        <v>1203</v>
      </c>
      <c r="F5" s="28" t="s">
        <v>1204</v>
      </c>
      <c r="G5" s="28" t="s">
        <v>1205</v>
      </c>
      <c r="H5" s="28" t="s">
        <v>1206</v>
      </c>
      <c r="I5" s="74" t="s">
        <v>15</v>
      </c>
      <c r="J5" s="75" t="s">
        <v>2550</v>
      </c>
      <c r="K5" s="75" t="s">
        <v>2551</v>
      </c>
      <c r="L5" s="75" t="s">
        <v>2552</v>
      </c>
      <c r="M5" s="28" t="s">
        <v>821</v>
      </c>
      <c r="N5" s="28" t="s">
        <v>820</v>
      </c>
      <c r="O5" s="28" t="s">
        <v>823</v>
      </c>
      <c r="P5" s="28" t="s">
        <v>1209</v>
      </c>
      <c r="Q5" s="54"/>
    </row>
    <row r="6" spans="1:27" x14ac:dyDescent="0.35">
      <c r="A6" s="31" t="s">
        <v>2440</v>
      </c>
      <c r="B6" s="29" t="str">
        <f>RIGHT(LEFT(A6,9),2)</f>
        <v>WW</v>
      </c>
      <c r="C6" s="32" t="s">
        <v>1211</v>
      </c>
      <c r="D6" s="32" t="s">
        <v>1211</v>
      </c>
      <c r="E6" s="32" t="s">
        <v>1211</v>
      </c>
      <c r="F6" s="32">
        <v>1200</v>
      </c>
      <c r="G6" s="32">
        <v>13</v>
      </c>
      <c r="H6" s="32">
        <v>1187</v>
      </c>
      <c r="I6" s="30">
        <f>$I$4</f>
        <v>2.4384000000000001</v>
      </c>
      <c r="J6" s="8">
        <f>IF(ISNUMBER(H6),IF(I6,H6/I6,""),"")</f>
        <v>486.79461942257217</v>
      </c>
      <c r="K6" s="8">
        <f>IF(J6="","",J6*8.92179)</f>
        <v>4343.0793676181102</v>
      </c>
      <c r="L6" s="8">
        <f>IF(K6="","",IF(B6="SW",K6/60,IF(B6="WW",K6/60,"")))</f>
        <v>72.384656126968508</v>
      </c>
      <c r="M6" s="32"/>
      <c r="N6" s="32"/>
      <c r="O6" s="32"/>
      <c r="P6" s="32"/>
      <c r="Q6" s="56"/>
    </row>
    <row r="7" spans="1:27" x14ac:dyDescent="0.35">
      <c r="A7" s="33" t="s">
        <v>2441</v>
      </c>
      <c r="B7" s="29" t="str">
        <f t="shared" ref="B7:B70" si="0">RIGHT(LEFT(A7,9),2)</f>
        <v>WW</v>
      </c>
      <c r="C7" s="34" t="s">
        <v>1211</v>
      </c>
      <c r="D7" s="34" t="s">
        <v>1211</v>
      </c>
      <c r="E7" s="34" t="s">
        <v>1211</v>
      </c>
      <c r="F7" s="34">
        <v>1257</v>
      </c>
      <c r="G7" s="34">
        <v>13</v>
      </c>
      <c r="H7" s="34">
        <v>1244</v>
      </c>
      <c r="I7" s="30">
        <f t="shared" ref="I7:I70" si="1">$I$4</f>
        <v>2.4384000000000001</v>
      </c>
      <c r="J7" s="8">
        <f t="shared" ref="J7:J70" si="2">IF(ISNUMBER(H7),IF(I7,H7/I7,""),"")</f>
        <v>510.17060367454064</v>
      </c>
      <c r="K7" s="8">
        <f t="shared" ref="K7:K70" si="3">IF(J7="","",J7*8.92179)</f>
        <v>4551.6349901574795</v>
      </c>
      <c r="L7" s="8">
        <f t="shared" ref="L7:L70" si="4">IF(K7="","",IF(B7="SW",K7/60,IF(B7="WW",K7/60,"")))</f>
        <v>75.860583169291331</v>
      </c>
      <c r="Q7" s="56"/>
    </row>
    <row r="8" spans="1:27" x14ac:dyDescent="0.35">
      <c r="A8" s="31" t="s">
        <v>2442</v>
      </c>
      <c r="B8" s="29" t="str">
        <f t="shared" si="0"/>
        <v>WW</v>
      </c>
      <c r="C8" s="32" t="s">
        <v>1211</v>
      </c>
      <c r="D8" s="32" t="s">
        <v>1211</v>
      </c>
      <c r="E8" s="32" t="s">
        <v>1211</v>
      </c>
      <c r="F8" s="32">
        <v>1135</v>
      </c>
      <c r="G8" s="32">
        <v>11</v>
      </c>
      <c r="H8" s="32">
        <f>F8-G8</f>
        <v>1124</v>
      </c>
      <c r="I8" s="30">
        <f t="shared" si="1"/>
        <v>2.4384000000000001</v>
      </c>
      <c r="J8" s="8">
        <f t="shared" si="2"/>
        <v>460.95800524934378</v>
      </c>
      <c r="K8" s="8">
        <f t="shared" si="3"/>
        <v>4112.5705216535425</v>
      </c>
      <c r="L8" s="8">
        <f t="shared" si="4"/>
        <v>68.542842027559047</v>
      </c>
      <c r="M8" s="32"/>
      <c r="N8" s="32"/>
      <c r="O8" s="32"/>
      <c r="P8" s="32"/>
      <c r="Q8" s="56"/>
    </row>
    <row r="9" spans="1:27" x14ac:dyDescent="0.35">
      <c r="A9" s="33" t="s">
        <v>2443</v>
      </c>
      <c r="B9" s="29" t="str">
        <f t="shared" si="0"/>
        <v>WW</v>
      </c>
      <c r="C9" s="34" t="s">
        <v>1211</v>
      </c>
      <c r="D9" s="34" t="s">
        <v>1211</v>
      </c>
      <c r="E9" s="34" t="s">
        <v>1211</v>
      </c>
      <c r="F9" s="34">
        <v>1247</v>
      </c>
      <c r="G9" s="34">
        <v>11</v>
      </c>
      <c r="H9" s="34">
        <f>F9-G9</f>
        <v>1236</v>
      </c>
      <c r="I9" s="30">
        <f t="shared" si="1"/>
        <v>2.4384000000000001</v>
      </c>
      <c r="J9" s="8">
        <f t="shared" si="2"/>
        <v>506.88976377952753</v>
      </c>
      <c r="K9" s="8">
        <f t="shared" si="3"/>
        <v>4522.3640255905511</v>
      </c>
      <c r="L9" s="8">
        <f t="shared" si="4"/>
        <v>75.372733759842518</v>
      </c>
      <c r="Q9" s="56"/>
    </row>
    <row r="10" spans="1:27" x14ac:dyDescent="0.35">
      <c r="A10" s="31" t="s">
        <v>2444</v>
      </c>
      <c r="B10" s="29" t="str">
        <f t="shared" si="0"/>
        <v>WW</v>
      </c>
      <c r="C10" s="32">
        <v>1955</v>
      </c>
      <c r="D10" s="32">
        <v>96</v>
      </c>
      <c r="E10" s="32">
        <f>C10-D10</f>
        <v>1859</v>
      </c>
      <c r="F10" s="32">
        <v>919</v>
      </c>
      <c r="G10" s="32">
        <v>11</v>
      </c>
      <c r="H10" s="32">
        <f>F10-G10</f>
        <v>908</v>
      </c>
      <c r="I10" s="30">
        <f t="shared" si="1"/>
        <v>2.4384000000000001</v>
      </c>
      <c r="J10" s="8">
        <f t="shared" si="2"/>
        <v>372.37532808398947</v>
      </c>
      <c r="K10" s="8">
        <f t="shared" si="3"/>
        <v>3322.2544783464564</v>
      </c>
      <c r="L10" s="8">
        <f t="shared" si="4"/>
        <v>55.370907972440939</v>
      </c>
      <c r="M10" s="32"/>
      <c r="N10" s="32"/>
      <c r="O10" s="32"/>
      <c r="P10" s="32"/>
      <c r="Q10" s="56"/>
    </row>
    <row r="11" spans="1:27" x14ac:dyDescent="0.35">
      <c r="A11" s="33" t="s">
        <v>2445</v>
      </c>
      <c r="B11" s="29" t="str">
        <f t="shared" si="0"/>
        <v>WW</v>
      </c>
      <c r="C11" s="34" t="s">
        <v>1211</v>
      </c>
      <c r="D11" s="34" t="s">
        <v>1211</v>
      </c>
      <c r="E11" s="34" t="s">
        <v>1211</v>
      </c>
      <c r="F11" s="34">
        <v>1417</v>
      </c>
      <c r="G11" s="34">
        <v>13</v>
      </c>
      <c r="H11" s="34">
        <v>1404</v>
      </c>
      <c r="I11" s="30">
        <f t="shared" si="1"/>
        <v>2.4384000000000001</v>
      </c>
      <c r="J11" s="8">
        <f t="shared" si="2"/>
        <v>575.78740157480308</v>
      </c>
      <c r="K11" s="8">
        <f t="shared" si="3"/>
        <v>5137.0542814960618</v>
      </c>
      <c r="L11" s="8">
        <f t="shared" si="4"/>
        <v>85.617571358267696</v>
      </c>
      <c r="Q11" s="56"/>
    </row>
    <row r="12" spans="1:27" x14ac:dyDescent="0.35">
      <c r="A12" s="31" t="s">
        <v>2446</v>
      </c>
      <c r="B12" s="29" t="str">
        <f t="shared" si="0"/>
        <v>WW</v>
      </c>
      <c r="C12" s="32" t="s">
        <v>1211</v>
      </c>
      <c r="D12" s="32" t="s">
        <v>1211</v>
      </c>
      <c r="E12" s="32" t="s">
        <v>1211</v>
      </c>
      <c r="F12" s="32">
        <v>703</v>
      </c>
      <c r="G12" s="32">
        <v>11</v>
      </c>
      <c r="H12" s="32">
        <f>F12-G12</f>
        <v>692</v>
      </c>
      <c r="I12" s="30">
        <f t="shared" si="1"/>
        <v>2.4384000000000001</v>
      </c>
      <c r="J12" s="8">
        <f t="shared" si="2"/>
        <v>283.79265091863516</v>
      </c>
      <c r="K12" s="8">
        <f t="shared" si="3"/>
        <v>2531.9384350393698</v>
      </c>
      <c r="L12" s="8">
        <f t="shared" si="4"/>
        <v>42.198973917322832</v>
      </c>
      <c r="M12" s="32"/>
      <c r="N12" s="32"/>
      <c r="O12" s="32"/>
      <c r="P12" s="32"/>
      <c r="Q12" s="56"/>
    </row>
    <row r="13" spans="1:27" x14ac:dyDescent="0.35">
      <c r="A13" s="33" t="s">
        <v>2447</v>
      </c>
      <c r="B13" s="29" t="str">
        <f t="shared" si="0"/>
        <v>WW</v>
      </c>
      <c r="C13" s="34" t="s">
        <v>1211</v>
      </c>
      <c r="D13" s="34" t="s">
        <v>1211</v>
      </c>
      <c r="E13" s="34" t="s">
        <v>1211</v>
      </c>
      <c r="F13" s="34">
        <v>737</v>
      </c>
      <c r="G13" s="34">
        <v>13</v>
      </c>
      <c r="H13" s="34">
        <v>724</v>
      </c>
      <c r="I13" s="30">
        <f t="shared" si="1"/>
        <v>2.4384000000000001</v>
      </c>
      <c r="J13" s="8">
        <f t="shared" si="2"/>
        <v>296.91601049868763</v>
      </c>
      <c r="K13" s="8">
        <f t="shared" si="3"/>
        <v>2649.0222933070863</v>
      </c>
      <c r="L13" s="8">
        <f t="shared" si="4"/>
        <v>44.150371555118106</v>
      </c>
      <c r="Q13" s="56"/>
    </row>
    <row r="14" spans="1:27" x14ac:dyDescent="0.35">
      <c r="A14" s="31" t="s">
        <v>2448</v>
      </c>
      <c r="B14" s="29" t="str">
        <f t="shared" si="0"/>
        <v>WW</v>
      </c>
      <c r="C14" s="32" t="s">
        <v>1211</v>
      </c>
      <c r="D14" s="32" t="s">
        <v>1211</v>
      </c>
      <c r="E14" s="32" t="s">
        <v>1211</v>
      </c>
      <c r="F14" s="32">
        <v>1423</v>
      </c>
      <c r="G14" s="32">
        <v>13</v>
      </c>
      <c r="H14" s="32">
        <v>1410</v>
      </c>
      <c r="I14" s="30">
        <f t="shared" si="1"/>
        <v>2.4384000000000001</v>
      </c>
      <c r="J14" s="8">
        <f t="shared" si="2"/>
        <v>578.24803149606294</v>
      </c>
      <c r="K14" s="8">
        <f t="shared" si="3"/>
        <v>5159.0075049212592</v>
      </c>
      <c r="L14" s="8">
        <f t="shared" si="4"/>
        <v>85.98345841535432</v>
      </c>
      <c r="M14" s="32"/>
      <c r="N14" s="32"/>
      <c r="O14" s="32"/>
      <c r="P14" s="32"/>
      <c r="Q14" s="56">
        <v>0</v>
      </c>
    </row>
    <row r="15" spans="1:27" x14ac:dyDescent="0.35">
      <c r="A15" s="33" t="s">
        <v>2449</v>
      </c>
      <c r="B15" s="29" t="str">
        <f t="shared" si="0"/>
        <v>WW</v>
      </c>
      <c r="C15" s="34" t="s">
        <v>1211</v>
      </c>
      <c r="D15" s="34" t="s">
        <v>1211</v>
      </c>
      <c r="E15" s="34" t="s">
        <v>1211</v>
      </c>
      <c r="F15" s="34">
        <v>1077</v>
      </c>
      <c r="G15" s="34">
        <v>13</v>
      </c>
      <c r="H15" s="34">
        <v>1064</v>
      </c>
      <c r="I15" s="30">
        <f t="shared" si="1"/>
        <v>2.4384000000000001</v>
      </c>
      <c r="J15" s="8">
        <f t="shared" si="2"/>
        <v>436.35170603674538</v>
      </c>
      <c r="K15" s="8">
        <f t="shared" si="3"/>
        <v>3893.0382874015745</v>
      </c>
      <c r="L15" s="8">
        <f t="shared" si="4"/>
        <v>64.883971456692905</v>
      </c>
      <c r="Q15" s="56"/>
    </row>
    <row r="16" spans="1:27" x14ac:dyDescent="0.35">
      <c r="A16" s="31" t="s">
        <v>2450</v>
      </c>
      <c r="B16" s="29" t="str">
        <f t="shared" si="0"/>
        <v>WW</v>
      </c>
      <c r="C16" s="32" t="s">
        <v>1211</v>
      </c>
      <c r="D16" s="32" t="s">
        <v>1211</v>
      </c>
      <c r="E16" s="32" t="s">
        <v>1211</v>
      </c>
      <c r="F16" s="32">
        <v>1541</v>
      </c>
      <c r="G16" s="32">
        <v>11</v>
      </c>
      <c r="H16" s="32">
        <f>F16-G16</f>
        <v>1530</v>
      </c>
      <c r="I16" s="30">
        <f t="shared" si="1"/>
        <v>2.4384000000000001</v>
      </c>
      <c r="J16" s="8">
        <f t="shared" si="2"/>
        <v>627.46062992125985</v>
      </c>
      <c r="K16" s="8">
        <f t="shared" si="3"/>
        <v>5598.071973425197</v>
      </c>
      <c r="L16" s="8">
        <f t="shared" si="4"/>
        <v>93.301199557086619</v>
      </c>
      <c r="M16" s="32"/>
      <c r="N16" s="32"/>
      <c r="O16" s="32"/>
      <c r="P16" s="32"/>
      <c r="Q16" s="56"/>
    </row>
    <row r="17" spans="1:17" x14ac:dyDescent="0.35">
      <c r="A17" s="33" t="s">
        <v>2451</v>
      </c>
      <c r="B17" s="29" t="str">
        <f t="shared" si="0"/>
        <v>WW</v>
      </c>
      <c r="C17" s="34">
        <v>2570</v>
      </c>
      <c r="D17" s="34">
        <v>96</v>
      </c>
      <c r="E17" s="34">
        <f>C17-D17</f>
        <v>2474</v>
      </c>
      <c r="F17" s="34">
        <v>1172</v>
      </c>
      <c r="G17" s="34">
        <v>11</v>
      </c>
      <c r="H17" s="34">
        <f>F17-G17</f>
        <v>1161</v>
      </c>
      <c r="I17" s="30">
        <f t="shared" si="1"/>
        <v>2.4384000000000001</v>
      </c>
      <c r="J17" s="8">
        <f t="shared" si="2"/>
        <v>476.1318897637795</v>
      </c>
      <c r="K17" s="8">
        <f t="shared" si="3"/>
        <v>4247.9487327755905</v>
      </c>
      <c r="L17" s="8">
        <f t="shared" si="4"/>
        <v>70.799145546259837</v>
      </c>
      <c r="Q17" s="56"/>
    </row>
    <row r="18" spans="1:17" x14ac:dyDescent="0.35">
      <c r="A18" s="31" t="s">
        <v>2452</v>
      </c>
      <c r="B18" s="29" t="str">
        <f t="shared" si="0"/>
        <v>WW</v>
      </c>
      <c r="C18" s="32" t="s">
        <v>1211</v>
      </c>
      <c r="D18" s="32" t="s">
        <v>1211</v>
      </c>
      <c r="E18" s="32" t="s">
        <v>1211</v>
      </c>
      <c r="F18" s="32">
        <v>960</v>
      </c>
      <c r="G18" s="32">
        <v>11</v>
      </c>
      <c r="H18" s="32">
        <f>F18-G18</f>
        <v>949</v>
      </c>
      <c r="I18" s="30">
        <f t="shared" si="1"/>
        <v>2.4384000000000001</v>
      </c>
      <c r="J18" s="8">
        <f t="shared" si="2"/>
        <v>389.18963254593172</v>
      </c>
      <c r="K18" s="8">
        <f t="shared" si="3"/>
        <v>3472.2681717519681</v>
      </c>
      <c r="L18" s="8">
        <f t="shared" si="4"/>
        <v>57.871136195866136</v>
      </c>
      <c r="M18" s="32"/>
      <c r="N18" s="32"/>
      <c r="O18" s="32"/>
      <c r="P18" s="32"/>
      <c r="Q18" s="56"/>
    </row>
    <row r="19" spans="1:17" x14ac:dyDescent="0.35">
      <c r="A19" s="33" t="s">
        <v>2453</v>
      </c>
      <c r="B19" s="29" t="str">
        <f t="shared" si="0"/>
        <v>WW</v>
      </c>
      <c r="C19" s="34" t="s">
        <v>1211</v>
      </c>
      <c r="D19" s="34" t="s">
        <v>1211</v>
      </c>
      <c r="E19" s="34" t="s">
        <v>1211</v>
      </c>
      <c r="F19" s="34">
        <v>1564</v>
      </c>
      <c r="G19" s="34">
        <v>13</v>
      </c>
      <c r="H19" s="34">
        <v>1551</v>
      </c>
      <c r="I19" s="30">
        <f t="shared" si="1"/>
        <v>2.4384000000000001</v>
      </c>
      <c r="J19" s="8">
        <f t="shared" si="2"/>
        <v>636.07283464566922</v>
      </c>
      <c r="K19" s="8">
        <f t="shared" si="3"/>
        <v>5674.9082554133847</v>
      </c>
      <c r="L19" s="8">
        <f t="shared" si="4"/>
        <v>94.58180425688974</v>
      </c>
      <c r="Q19" s="56"/>
    </row>
    <row r="20" spans="1:17" x14ac:dyDescent="0.35">
      <c r="A20" s="31" t="s">
        <v>2454</v>
      </c>
      <c r="B20" s="29" t="str">
        <f t="shared" si="0"/>
        <v>WW</v>
      </c>
      <c r="C20" s="32">
        <v>2525</v>
      </c>
      <c r="D20" s="32">
        <v>96</v>
      </c>
      <c r="E20" s="32">
        <f>C20-D20</f>
        <v>2429</v>
      </c>
      <c r="F20" s="32">
        <v>1192</v>
      </c>
      <c r="G20" s="32">
        <v>11</v>
      </c>
      <c r="H20" s="32">
        <f>F20-G20</f>
        <v>1181</v>
      </c>
      <c r="I20" s="30">
        <f t="shared" si="1"/>
        <v>2.4384000000000001</v>
      </c>
      <c r="J20" s="8">
        <f t="shared" si="2"/>
        <v>484.33398950131232</v>
      </c>
      <c r="K20" s="8">
        <f t="shared" si="3"/>
        <v>4321.1261441929128</v>
      </c>
      <c r="L20" s="8">
        <f t="shared" si="4"/>
        <v>72.018769069881884</v>
      </c>
      <c r="M20" s="32"/>
      <c r="N20" s="32"/>
      <c r="O20" s="32"/>
      <c r="P20" s="32"/>
      <c r="Q20" s="56"/>
    </row>
    <row r="21" spans="1:17" x14ac:dyDescent="0.35">
      <c r="A21" s="33" t="s">
        <v>2455</v>
      </c>
      <c r="B21" s="29" t="str">
        <f t="shared" si="0"/>
        <v>WW</v>
      </c>
      <c r="C21" s="34" t="s">
        <v>1211</v>
      </c>
      <c r="D21" s="34" t="s">
        <v>1211</v>
      </c>
      <c r="E21" s="34" t="s">
        <v>1211</v>
      </c>
      <c r="F21" s="34">
        <v>1463</v>
      </c>
      <c r="G21" s="34">
        <v>11</v>
      </c>
      <c r="H21" s="34">
        <f>F21-G21</f>
        <v>1452</v>
      </c>
      <c r="I21" s="30">
        <f t="shared" si="1"/>
        <v>2.4384000000000001</v>
      </c>
      <c r="J21" s="8">
        <f t="shared" si="2"/>
        <v>595.4724409448819</v>
      </c>
      <c r="K21" s="8">
        <f t="shared" si="3"/>
        <v>5312.6800688976373</v>
      </c>
      <c r="L21" s="8">
        <f t="shared" si="4"/>
        <v>88.544667814960619</v>
      </c>
      <c r="Q21" s="56"/>
    </row>
    <row r="22" spans="1:17" x14ac:dyDescent="0.35">
      <c r="A22" s="31" t="s">
        <v>2456</v>
      </c>
      <c r="B22" s="29" t="str">
        <f t="shared" si="0"/>
        <v>WW</v>
      </c>
      <c r="C22" s="32" t="s">
        <v>1211</v>
      </c>
      <c r="D22" s="32" t="s">
        <v>1211</v>
      </c>
      <c r="E22" s="32" t="s">
        <v>1211</v>
      </c>
      <c r="F22" s="32">
        <v>1552</v>
      </c>
      <c r="G22" s="32">
        <v>20</v>
      </c>
      <c r="H22" s="32">
        <v>1532</v>
      </c>
      <c r="I22" s="30">
        <f t="shared" si="1"/>
        <v>2.4384000000000001</v>
      </c>
      <c r="J22" s="8">
        <f t="shared" si="2"/>
        <v>628.28083989501306</v>
      </c>
      <c r="K22" s="8">
        <f t="shared" si="3"/>
        <v>5605.389714566928</v>
      </c>
      <c r="L22" s="8">
        <f t="shared" si="4"/>
        <v>93.423161909448794</v>
      </c>
      <c r="M22" s="32"/>
      <c r="N22" s="32"/>
      <c r="O22" s="32"/>
      <c r="P22" s="32"/>
      <c r="Q22" s="56"/>
    </row>
    <row r="23" spans="1:17" x14ac:dyDescent="0.35">
      <c r="A23" s="33" t="s">
        <v>2457</v>
      </c>
      <c r="B23" s="29" t="str">
        <f t="shared" si="0"/>
        <v>WW</v>
      </c>
      <c r="C23" s="34" t="s">
        <v>1211</v>
      </c>
      <c r="D23" s="34" t="s">
        <v>1211</v>
      </c>
      <c r="E23" s="34" t="s">
        <v>1211</v>
      </c>
      <c r="F23" s="34">
        <v>1422</v>
      </c>
      <c r="G23" s="34">
        <v>13</v>
      </c>
      <c r="H23" s="34">
        <v>1409</v>
      </c>
      <c r="I23" s="30">
        <f t="shared" si="1"/>
        <v>2.4384000000000001</v>
      </c>
      <c r="J23" s="8">
        <f t="shared" si="2"/>
        <v>577.83792650918633</v>
      </c>
      <c r="K23" s="8">
        <f t="shared" si="3"/>
        <v>5155.3486343503937</v>
      </c>
      <c r="L23" s="8">
        <f t="shared" si="4"/>
        <v>85.922477239173233</v>
      </c>
      <c r="Q23" s="56"/>
    </row>
    <row r="24" spans="1:17" x14ac:dyDescent="0.35">
      <c r="A24" s="31" t="s">
        <v>2458</v>
      </c>
      <c r="B24" s="29" t="str">
        <f t="shared" si="0"/>
        <v>WW</v>
      </c>
      <c r="C24" s="32" t="s">
        <v>1211</v>
      </c>
      <c r="D24" s="32" t="s">
        <v>1211</v>
      </c>
      <c r="E24" s="32" t="s">
        <v>1211</v>
      </c>
      <c r="F24" s="32">
        <v>1110</v>
      </c>
      <c r="G24" s="32">
        <v>13</v>
      </c>
      <c r="H24" s="32">
        <v>1097</v>
      </c>
      <c r="I24" s="30">
        <f t="shared" si="1"/>
        <v>2.4384000000000001</v>
      </c>
      <c r="J24" s="8">
        <f t="shared" si="2"/>
        <v>449.88517060367451</v>
      </c>
      <c r="K24" s="8">
        <f t="shared" si="3"/>
        <v>4013.781016240157</v>
      </c>
      <c r="L24" s="8">
        <f t="shared" si="4"/>
        <v>66.896350270669288</v>
      </c>
      <c r="M24" s="32"/>
      <c r="N24" s="32"/>
      <c r="O24" s="32"/>
      <c r="P24" s="32"/>
      <c r="Q24" s="56"/>
    </row>
    <row r="25" spans="1:17" x14ac:dyDescent="0.35">
      <c r="A25" s="33" t="s">
        <v>2459</v>
      </c>
      <c r="B25" s="29" t="str">
        <f t="shared" si="0"/>
        <v>WW</v>
      </c>
      <c r="C25" s="34" t="s">
        <v>1211</v>
      </c>
      <c r="D25" s="34" t="s">
        <v>1211</v>
      </c>
      <c r="E25" s="34" t="s">
        <v>1211</v>
      </c>
      <c r="F25" s="34">
        <v>1205</v>
      </c>
      <c r="G25" s="34">
        <v>11</v>
      </c>
      <c r="H25" s="34">
        <f t="shared" ref="H25:H33" si="5">F25-G25</f>
        <v>1194</v>
      </c>
      <c r="I25" s="30">
        <f t="shared" si="1"/>
        <v>2.4384000000000001</v>
      </c>
      <c r="J25" s="8">
        <f t="shared" si="2"/>
        <v>489.66535433070862</v>
      </c>
      <c r="K25" s="8">
        <f t="shared" si="3"/>
        <v>4368.691461614173</v>
      </c>
      <c r="L25" s="8">
        <f t="shared" si="4"/>
        <v>72.81152436023622</v>
      </c>
      <c r="Q25" s="56"/>
    </row>
    <row r="26" spans="1:17" x14ac:dyDescent="0.35">
      <c r="A26" s="31" t="s">
        <v>2460</v>
      </c>
      <c r="B26" s="29" t="str">
        <f t="shared" si="0"/>
        <v>WW</v>
      </c>
      <c r="C26" s="32">
        <v>3092</v>
      </c>
      <c r="D26" s="32">
        <v>96</v>
      </c>
      <c r="E26" s="32">
        <f>C26-D26</f>
        <v>2996</v>
      </c>
      <c r="F26" s="32">
        <v>1268</v>
      </c>
      <c r="G26" s="32">
        <v>11</v>
      </c>
      <c r="H26" s="32">
        <f t="shared" si="5"/>
        <v>1257</v>
      </c>
      <c r="I26" s="30">
        <f t="shared" si="1"/>
        <v>2.4384000000000001</v>
      </c>
      <c r="J26" s="8">
        <f t="shared" si="2"/>
        <v>515.50196850393695</v>
      </c>
      <c r="K26" s="8">
        <f t="shared" si="3"/>
        <v>4599.2003075787397</v>
      </c>
      <c r="L26" s="8">
        <f t="shared" si="4"/>
        <v>76.653338459645667</v>
      </c>
      <c r="M26" s="32"/>
      <c r="N26" s="32"/>
      <c r="O26" s="32"/>
      <c r="P26" s="32"/>
      <c r="Q26" s="56"/>
    </row>
    <row r="27" spans="1:17" x14ac:dyDescent="0.35">
      <c r="A27" s="33" t="s">
        <v>2461</v>
      </c>
      <c r="B27" s="29" t="str">
        <f t="shared" si="0"/>
        <v>WW</v>
      </c>
      <c r="C27" s="34" t="s">
        <v>1211</v>
      </c>
      <c r="D27" s="34" t="s">
        <v>1211</v>
      </c>
      <c r="E27" s="34" t="s">
        <v>1211</v>
      </c>
      <c r="F27" s="34">
        <v>1173</v>
      </c>
      <c r="G27" s="34">
        <v>11</v>
      </c>
      <c r="H27" s="34">
        <f t="shared" si="5"/>
        <v>1162</v>
      </c>
      <c r="I27" s="30">
        <f t="shared" si="1"/>
        <v>2.4384000000000001</v>
      </c>
      <c r="J27" s="8">
        <f t="shared" si="2"/>
        <v>476.54199475065616</v>
      </c>
      <c r="K27" s="8">
        <f t="shared" si="3"/>
        <v>4251.607603346456</v>
      </c>
      <c r="L27" s="8">
        <f t="shared" si="4"/>
        <v>70.860126722440938</v>
      </c>
      <c r="Q27" s="56"/>
    </row>
    <row r="28" spans="1:17" x14ac:dyDescent="0.35">
      <c r="A28" s="31" t="s">
        <v>2462</v>
      </c>
      <c r="B28" s="29" t="str">
        <f t="shared" si="0"/>
        <v>WW</v>
      </c>
      <c r="C28" s="32" t="s">
        <v>1211</v>
      </c>
      <c r="D28" s="32" t="s">
        <v>1211</v>
      </c>
      <c r="E28" s="32" t="s">
        <v>1211</v>
      </c>
      <c r="F28" s="32">
        <v>1213</v>
      </c>
      <c r="G28" s="32">
        <v>11</v>
      </c>
      <c r="H28" s="32">
        <f t="shared" si="5"/>
        <v>1202</v>
      </c>
      <c r="I28" s="30">
        <f t="shared" si="1"/>
        <v>2.4384000000000001</v>
      </c>
      <c r="J28" s="8">
        <f t="shared" si="2"/>
        <v>492.94619422572174</v>
      </c>
      <c r="K28" s="8">
        <f t="shared" si="3"/>
        <v>4397.9624261811014</v>
      </c>
      <c r="L28" s="8">
        <f t="shared" si="4"/>
        <v>73.299373769685019</v>
      </c>
      <c r="M28" s="32"/>
      <c r="N28" s="32"/>
      <c r="O28" s="32"/>
      <c r="P28" s="32"/>
      <c r="Q28" s="56"/>
    </row>
    <row r="29" spans="1:17" x14ac:dyDescent="0.35">
      <c r="A29" s="33" t="s">
        <v>2463</v>
      </c>
      <c r="B29" s="29" t="str">
        <f t="shared" si="0"/>
        <v>WW</v>
      </c>
      <c r="C29" s="34" t="s">
        <v>1211</v>
      </c>
      <c r="D29" s="34" t="s">
        <v>1211</v>
      </c>
      <c r="E29" s="34" t="s">
        <v>1211</v>
      </c>
      <c r="F29" s="34">
        <v>1459</v>
      </c>
      <c r="G29" s="34">
        <v>11</v>
      </c>
      <c r="H29" s="34">
        <f t="shared" si="5"/>
        <v>1448</v>
      </c>
      <c r="I29" s="30">
        <f t="shared" si="1"/>
        <v>2.4384000000000001</v>
      </c>
      <c r="J29" s="8">
        <f t="shared" si="2"/>
        <v>593.83202099737525</v>
      </c>
      <c r="K29" s="8">
        <f t="shared" si="3"/>
        <v>5298.0445866141727</v>
      </c>
      <c r="L29" s="8">
        <f t="shared" si="4"/>
        <v>88.300743110236212</v>
      </c>
      <c r="Q29" s="56"/>
    </row>
    <row r="30" spans="1:17" x14ac:dyDescent="0.35">
      <c r="A30" s="31" t="s">
        <v>2464</v>
      </c>
      <c r="B30" s="29" t="str">
        <f t="shared" si="0"/>
        <v>WW</v>
      </c>
      <c r="C30" s="32">
        <v>2735</v>
      </c>
      <c r="D30" s="32">
        <v>96</v>
      </c>
      <c r="E30" s="32">
        <f>C30-D30</f>
        <v>2639</v>
      </c>
      <c r="F30" s="32">
        <v>1321</v>
      </c>
      <c r="G30" s="32">
        <v>11</v>
      </c>
      <c r="H30" s="32">
        <f t="shared" si="5"/>
        <v>1310</v>
      </c>
      <c r="I30" s="30">
        <f t="shared" si="1"/>
        <v>2.4384000000000001</v>
      </c>
      <c r="J30" s="8">
        <f t="shared" si="2"/>
        <v>537.2375328083989</v>
      </c>
      <c r="K30" s="8">
        <f t="shared" si="3"/>
        <v>4793.1204478346453</v>
      </c>
      <c r="L30" s="8">
        <f t="shared" si="4"/>
        <v>79.885340797244083</v>
      </c>
      <c r="M30" s="32"/>
      <c r="N30" s="32"/>
      <c r="O30" s="32"/>
      <c r="P30" s="32"/>
      <c r="Q30" s="56"/>
    </row>
    <row r="31" spans="1:17" x14ac:dyDescent="0.35">
      <c r="A31" s="33" t="s">
        <v>2465</v>
      </c>
      <c r="B31" s="29" t="str">
        <f t="shared" si="0"/>
        <v>WW</v>
      </c>
      <c r="C31" s="34" t="s">
        <v>1211</v>
      </c>
      <c r="D31" s="34" t="s">
        <v>1211</v>
      </c>
      <c r="E31" s="34" t="s">
        <v>1211</v>
      </c>
      <c r="F31" s="34">
        <v>1155</v>
      </c>
      <c r="G31" s="34">
        <v>11</v>
      </c>
      <c r="H31" s="34">
        <f t="shared" si="5"/>
        <v>1144</v>
      </c>
      <c r="I31" s="30">
        <f t="shared" si="1"/>
        <v>2.4384000000000001</v>
      </c>
      <c r="J31" s="8">
        <f t="shared" si="2"/>
        <v>469.1601049868766</v>
      </c>
      <c r="K31" s="8">
        <f t="shared" si="3"/>
        <v>4185.7479330708657</v>
      </c>
      <c r="L31" s="8">
        <f t="shared" si="4"/>
        <v>69.762465551181094</v>
      </c>
      <c r="Q31" s="56"/>
    </row>
    <row r="32" spans="1:17" x14ac:dyDescent="0.35">
      <c r="A32" s="31" t="s">
        <v>2466</v>
      </c>
      <c r="B32" s="29" t="str">
        <f t="shared" si="0"/>
        <v>WW</v>
      </c>
      <c r="C32" s="32">
        <v>2011</v>
      </c>
      <c r="D32" s="32">
        <v>96</v>
      </c>
      <c r="E32" s="32">
        <f>C32-D32</f>
        <v>1915</v>
      </c>
      <c r="F32" s="32">
        <v>761</v>
      </c>
      <c r="G32" s="32">
        <v>11</v>
      </c>
      <c r="H32" s="32">
        <f t="shared" si="5"/>
        <v>750</v>
      </c>
      <c r="I32" s="30">
        <f t="shared" si="1"/>
        <v>2.4384000000000001</v>
      </c>
      <c r="J32" s="8">
        <f t="shared" si="2"/>
        <v>307.5787401574803</v>
      </c>
      <c r="K32" s="8">
        <f t="shared" si="3"/>
        <v>2744.1529281496059</v>
      </c>
      <c r="L32" s="8">
        <f t="shared" si="4"/>
        <v>45.735882135826763</v>
      </c>
      <c r="M32" s="32"/>
      <c r="N32" s="32"/>
      <c r="O32" s="32"/>
      <c r="P32" s="32"/>
      <c r="Q32" s="56"/>
    </row>
    <row r="33" spans="1:17" x14ac:dyDescent="0.35">
      <c r="A33" s="33" t="s">
        <v>2467</v>
      </c>
      <c r="B33" s="29" t="str">
        <f t="shared" si="0"/>
        <v>WW</v>
      </c>
      <c r="C33" s="34" t="s">
        <v>1211</v>
      </c>
      <c r="D33" s="34" t="s">
        <v>1211</v>
      </c>
      <c r="E33" s="34" t="s">
        <v>1211</v>
      </c>
      <c r="F33" s="34">
        <v>1364</v>
      </c>
      <c r="G33" s="34">
        <v>11</v>
      </c>
      <c r="H33" s="34">
        <f t="shared" si="5"/>
        <v>1353</v>
      </c>
      <c r="I33" s="30">
        <f t="shared" si="1"/>
        <v>2.4384000000000001</v>
      </c>
      <c r="J33" s="8">
        <f t="shared" si="2"/>
        <v>554.87204724409446</v>
      </c>
      <c r="K33" s="8">
        <f t="shared" si="3"/>
        <v>4950.4518823818889</v>
      </c>
      <c r="L33" s="8">
        <f t="shared" si="4"/>
        <v>82.507531373031483</v>
      </c>
      <c r="Q33" s="56"/>
    </row>
    <row r="34" spans="1:17" x14ac:dyDescent="0.35">
      <c r="A34" s="31" t="s">
        <v>2468</v>
      </c>
      <c r="B34" s="29" t="str">
        <f t="shared" si="0"/>
        <v>WW</v>
      </c>
      <c r="C34" s="32" t="s">
        <v>1211</v>
      </c>
      <c r="D34" s="32" t="s">
        <v>1211</v>
      </c>
      <c r="E34" s="32" t="s">
        <v>1211</v>
      </c>
      <c r="F34" s="32">
        <v>608</v>
      </c>
      <c r="G34" s="32">
        <v>13</v>
      </c>
      <c r="H34" s="32">
        <v>595</v>
      </c>
      <c r="I34" s="30">
        <f t="shared" si="1"/>
        <v>2.4384000000000001</v>
      </c>
      <c r="J34" s="8">
        <f t="shared" si="2"/>
        <v>244.01246719160105</v>
      </c>
      <c r="K34" s="8">
        <f t="shared" si="3"/>
        <v>2177.0279896653542</v>
      </c>
      <c r="L34" s="8">
        <f t="shared" si="4"/>
        <v>36.283799827755907</v>
      </c>
      <c r="M34" s="32"/>
      <c r="N34" s="32"/>
      <c r="O34" s="32"/>
      <c r="P34" s="32"/>
      <c r="Q34" s="56"/>
    </row>
    <row r="35" spans="1:17" x14ac:dyDescent="0.35">
      <c r="A35" s="33" t="s">
        <v>2469</v>
      </c>
      <c r="B35" s="29" t="str">
        <f t="shared" si="0"/>
        <v>WW</v>
      </c>
      <c r="C35" s="34" t="s">
        <v>1211</v>
      </c>
      <c r="D35" s="34" t="s">
        <v>1211</v>
      </c>
      <c r="E35" s="34" t="s">
        <v>1211</v>
      </c>
      <c r="F35" s="34">
        <v>1027</v>
      </c>
      <c r="G35" s="34">
        <v>13</v>
      </c>
      <c r="H35" s="34">
        <v>1014</v>
      </c>
      <c r="I35" s="30">
        <f t="shared" si="1"/>
        <v>2.4384000000000001</v>
      </c>
      <c r="J35" s="8">
        <f t="shared" si="2"/>
        <v>415.84645669291336</v>
      </c>
      <c r="K35" s="8">
        <f t="shared" si="3"/>
        <v>3710.0947588582676</v>
      </c>
      <c r="L35" s="8">
        <f t="shared" si="4"/>
        <v>61.834912647637793</v>
      </c>
      <c r="Q35" s="56"/>
    </row>
    <row r="36" spans="1:17" x14ac:dyDescent="0.35">
      <c r="A36" s="31" t="s">
        <v>2470</v>
      </c>
      <c r="B36" s="29" t="str">
        <f t="shared" si="0"/>
        <v>WW</v>
      </c>
      <c r="C36" s="32">
        <v>2348</v>
      </c>
      <c r="D36" s="32">
        <v>96</v>
      </c>
      <c r="E36" s="32">
        <f>C36-D36</f>
        <v>2252</v>
      </c>
      <c r="F36" s="32">
        <v>1176</v>
      </c>
      <c r="G36" s="32">
        <v>11</v>
      </c>
      <c r="H36" s="32">
        <f>F36-G36</f>
        <v>1165</v>
      </c>
      <c r="I36" s="30">
        <f t="shared" si="1"/>
        <v>2.4384000000000001</v>
      </c>
      <c r="J36" s="8">
        <f t="shared" si="2"/>
        <v>477.77230971128608</v>
      </c>
      <c r="K36" s="8">
        <f t="shared" si="3"/>
        <v>4262.5842150590552</v>
      </c>
      <c r="L36" s="8">
        <f t="shared" si="4"/>
        <v>71.043070250984258</v>
      </c>
      <c r="M36" s="32"/>
      <c r="N36" s="32"/>
      <c r="O36" s="32"/>
      <c r="P36" s="32"/>
      <c r="Q36" s="56"/>
    </row>
    <row r="37" spans="1:17" x14ac:dyDescent="0.35">
      <c r="A37" s="33" t="s">
        <v>2471</v>
      </c>
      <c r="B37" s="29" t="str">
        <f t="shared" si="0"/>
        <v>WW</v>
      </c>
      <c r="C37" s="34">
        <v>2168</v>
      </c>
      <c r="D37" s="34">
        <v>96</v>
      </c>
      <c r="E37" s="34">
        <f>C37-D37</f>
        <v>2072</v>
      </c>
      <c r="F37" s="34">
        <v>926</v>
      </c>
      <c r="G37" s="34">
        <v>11</v>
      </c>
      <c r="H37" s="34">
        <f>F37-G37</f>
        <v>915</v>
      </c>
      <c r="I37" s="30">
        <f t="shared" si="1"/>
        <v>2.4384000000000001</v>
      </c>
      <c r="J37" s="8">
        <f t="shared" si="2"/>
        <v>375.24606299212599</v>
      </c>
      <c r="K37" s="8">
        <f t="shared" si="3"/>
        <v>3347.8665723425197</v>
      </c>
      <c r="L37" s="8">
        <f t="shared" si="4"/>
        <v>55.797776205708665</v>
      </c>
      <c r="Q37" s="56"/>
    </row>
    <row r="38" spans="1:17" x14ac:dyDescent="0.35">
      <c r="A38" s="31" t="s">
        <v>2472</v>
      </c>
      <c r="B38" s="29" t="str">
        <f t="shared" si="0"/>
        <v>WW</v>
      </c>
      <c r="C38" s="32" t="s">
        <v>1211</v>
      </c>
      <c r="D38" s="32" t="s">
        <v>1211</v>
      </c>
      <c r="E38" s="32" t="s">
        <v>1211</v>
      </c>
      <c r="F38" s="32">
        <v>1135</v>
      </c>
      <c r="G38" s="32">
        <v>13</v>
      </c>
      <c r="H38" s="32">
        <v>1122</v>
      </c>
      <c r="I38" s="30">
        <f t="shared" si="1"/>
        <v>2.4384000000000001</v>
      </c>
      <c r="J38" s="8">
        <f t="shared" si="2"/>
        <v>460.13779527559052</v>
      </c>
      <c r="K38" s="8">
        <f t="shared" si="3"/>
        <v>4105.2527805118107</v>
      </c>
      <c r="L38" s="8">
        <f t="shared" si="4"/>
        <v>68.420879675196844</v>
      </c>
      <c r="M38" s="32"/>
      <c r="N38" s="32"/>
      <c r="O38" s="32"/>
      <c r="P38" s="32"/>
      <c r="Q38" s="56"/>
    </row>
    <row r="39" spans="1:17" x14ac:dyDescent="0.35">
      <c r="A39" s="33" t="s">
        <v>2473</v>
      </c>
      <c r="B39" s="29" t="str">
        <f t="shared" si="0"/>
        <v>WW</v>
      </c>
      <c r="C39" s="34" t="s">
        <v>1211</v>
      </c>
      <c r="D39" s="34" t="s">
        <v>1211</v>
      </c>
      <c r="E39" s="34" t="s">
        <v>1211</v>
      </c>
      <c r="F39" s="34">
        <v>1059</v>
      </c>
      <c r="G39" s="34">
        <v>13</v>
      </c>
      <c r="H39" s="34">
        <v>1046</v>
      </c>
      <c r="I39" s="30">
        <f t="shared" si="1"/>
        <v>2.4384000000000001</v>
      </c>
      <c r="J39" s="8">
        <f t="shared" si="2"/>
        <v>428.96981627296583</v>
      </c>
      <c r="K39" s="8">
        <f t="shared" si="3"/>
        <v>3827.1786171259837</v>
      </c>
      <c r="L39" s="8">
        <f t="shared" si="4"/>
        <v>63.786310285433061</v>
      </c>
      <c r="Q39" s="56"/>
    </row>
    <row r="40" spans="1:17" x14ac:dyDescent="0.35">
      <c r="A40" s="31" t="s">
        <v>2474</v>
      </c>
      <c r="B40" s="29" t="str">
        <f t="shared" si="0"/>
        <v>WW</v>
      </c>
      <c r="C40" s="32">
        <v>2013</v>
      </c>
      <c r="D40" s="32">
        <v>96</v>
      </c>
      <c r="E40" s="32">
        <f>C40-D40</f>
        <v>1917</v>
      </c>
      <c r="F40" s="32">
        <v>826</v>
      </c>
      <c r="G40" s="32">
        <v>11</v>
      </c>
      <c r="H40" s="32">
        <f>F40-G40</f>
        <v>815</v>
      </c>
      <c r="I40" s="30">
        <f t="shared" si="1"/>
        <v>2.4384000000000001</v>
      </c>
      <c r="J40" s="8">
        <f t="shared" si="2"/>
        <v>334.23556430446195</v>
      </c>
      <c r="K40" s="8">
        <f t="shared" si="3"/>
        <v>2981.9795152559054</v>
      </c>
      <c r="L40" s="8">
        <f t="shared" si="4"/>
        <v>49.699658587598421</v>
      </c>
      <c r="M40" s="32"/>
      <c r="N40" s="32"/>
      <c r="O40" s="32"/>
      <c r="P40" s="32"/>
      <c r="Q40" s="56"/>
    </row>
    <row r="41" spans="1:17" x14ac:dyDescent="0.35">
      <c r="A41" s="33" t="s">
        <v>2475</v>
      </c>
      <c r="B41" s="29" t="str">
        <f t="shared" si="0"/>
        <v>WW</v>
      </c>
      <c r="C41" s="34" t="s">
        <v>1211</v>
      </c>
      <c r="D41" s="34" t="s">
        <v>1211</v>
      </c>
      <c r="E41" s="34" t="s">
        <v>1211</v>
      </c>
      <c r="F41" s="34">
        <v>993</v>
      </c>
      <c r="G41" s="34">
        <v>13</v>
      </c>
      <c r="H41" s="34">
        <v>980</v>
      </c>
      <c r="I41" s="30">
        <f t="shared" si="1"/>
        <v>2.4384000000000001</v>
      </c>
      <c r="J41" s="8">
        <f t="shared" si="2"/>
        <v>401.90288713910758</v>
      </c>
      <c r="K41" s="8">
        <f t="shared" si="3"/>
        <v>3585.6931594488183</v>
      </c>
      <c r="L41" s="8">
        <f t="shared" si="4"/>
        <v>59.761552657480301</v>
      </c>
      <c r="Q41" s="56"/>
    </row>
    <row r="42" spans="1:17" x14ac:dyDescent="0.35">
      <c r="A42" s="31" t="s">
        <v>2476</v>
      </c>
      <c r="B42" s="29" t="str">
        <f t="shared" si="0"/>
        <v>WW</v>
      </c>
      <c r="C42" s="32">
        <v>2386</v>
      </c>
      <c r="D42" s="32">
        <v>96</v>
      </c>
      <c r="E42" s="32">
        <f>C42-D42</f>
        <v>2290</v>
      </c>
      <c r="F42" s="32">
        <v>1051</v>
      </c>
      <c r="G42" s="32">
        <v>11</v>
      </c>
      <c r="H42" s="32">
        <f>F42-G42</f>
        <v>1040</v>
      </c>
      <c r="I42" s="30">
        <f t="shared" si="1"/>
        <v>2.4384000000000001</v>
      </c>
      <c r="J42" s="8">
        <f t="shared" si="2"/>
        <v>426.50918635170603</v>
      </c>
      <c r="K42" s="8">
        <f t="shared" si="3"/>
        <v>3805.2253937007872</v>
      </c>
      <c r="L42" s="8">
        <f t="shared" si="4"/>
        <v>63.420423228346451</v>
      </c>
      <c r="M42" s="32"/>
      <c r="N42" s="32"/>
      <c r="O42" s="32"/>
      <c r="P42" s="32"/>
      <c r="Q42" s="56"/>
    </row>
    <row r="43" spans="1:17" x14ac:dyDescent="0.35">
      <c r="A43" s="33" t="s">
        <v>2477</v>
      </c>
      <c r="B43" s="29" t="str">
        <f t="shared" si="0"/>
        <v>WW</v>
      </c>
      <c r="C43" s="34" t="s">
        <v>1211</v>
      </c>
      <c r="D43" s="34" t="s">
        <v>1211</v>
      </c>
      <c r="E43" s="34" t="s">
        <v>1211</v>
      </c>
      <c r="F43" s="34">
        <v>1389</v>
      </c>
      <c r="G43" s="34">
        <v>13</v>
      </c>
      <c r="H43" s="34">
        <v>1376</v>
      </c>
      <c r="I43" s="30">
        <f t="shared" si="1"/>
        <v>2.4384000000000001</v>
      </c>
      <c r="J43" s="8">
        <f t="shared" si="2"/>
        <v>564.30446194225715</v>
      </c>
      <c r="K43" s="8">
        <f t="shared" si="3"/>
        <v>5034.6059055118103</v>
      </c>
      <c r="L43" s="8">
        <f t="shared" si="4"/>
        <v>83.910098425196836</v>
      </c>
      <c r="Q43" s="56"/>
    </row>
    <row r="44" spans="1:17" x14ac:dyDescent="0.35">
      <c r="A44" s="31" t="s">
        <v>2478</v>
      </c>
      <c r="B44" s="29" t="str">
        <f t="shared" si="0"/>
        <v>WW</v>
      </c>
      <c r="C44" s="32" t="s">
        <v>1211</v>
      </c>
      <c r="D44" s="32" t="s">
        <v>1211</v>
      </c>
      <c r="E44" s="32" t="s">
        <v>1211</v>
      </c>
      <c r="F44" s="32">
        <v>1080</v>
      </c>
      <c r="G44" s="32">
        <v>13</v>
      </c>
      <c r="H44" s="32">
        <v>1067</v>
      </c>
      <c r="I44" s="30">
        <f t="shared" si="1"/>
        <v>2.4384000000000001</v>
      </c>
      <c r="J44" s="8">
        <f t="shared" si="2"/>
        <v>437.58202099737531</v>
      </c>
      <c r="K44" s="8">
        <f t="shared" si="3"/>
        <v>3904.0148991141727</v>
      </c>
      <c r="L44" s="8">
        <f t="shared" si="4"/>
        <v>65.06691498523621</v>
      </c>
      <c r="M44" s="32"/>
      <c r="N44" s="32"/>
      <c r="O44" s="32"/>
      <c r="P44" s="32"/>
      <c r="Q44" s="56"/>
    </row>
    <row r="45" spans="1:17" x14ac:dyDescent="0.35">
      <c r="A45" s="33" t="s">
        <v>2479</v>
      </c>
      <c r="B45" s="29" t="str">
        <f t="shared" si="0"/>
        <v>WW</v>
      </c>
      <c r="C45" s="34" t="s">
        <v>1211</v>
      </c>
      <c r="D45" s="34" t="s">
        <v>1211</v>
      </c>
      <c r="E45" s="34" t="s">
        <v>1211</v>
      </c>
      <c r="F45" s="34">
        <v>781</v>
      </c>
      <c r="G45" s="34">
        <v>13</v>
      </c>
      <c r="H45" s="34">
        <v>768</v>
      </c>
      <c r="I45" s="30">
        <f t="shared" si="1"/>
        <v>2.4384000000000001</v>
      </c>
      <c r="J45" s="8">
        <f t="shared" si="2"/>
        <v>314.96062992125985</v>
      </c>
      <c r="K45" s="8">
        <f t="shared" si="3"/>
        <v>2810.0125984251968</v>
      </c>
      <c r="L45" s="8">
        <f t="shared" si="4"/>
        <v>46.833543307086615</v>
      </c>
      <c r="Q45" s="56"/>
    </row>
    <row r="46" spans="1:17" x14ac:dyDescent="0.35">
      <c r="A46" s="31" t="s">
        <v>2480</v>
      </c>
      <c r="B46" s="29" t="str">
        <f t="shared" si="0"/>
        <v>WW</v>
      </c>
      <c r="C46" s="32" t="s">
        <v>1211</v>
      </c>
      <c r="D46" s="32" t="s">
        <v>1211</v>
      </c>
      <c r="E46" s="32" t="s">
        <v>1211</v>
      </c>
      <c r="F46" s="32">
        <v>618</v>
      </c>
      <c r="G46" s="32">
        <v>13</v>
      </c>
      <c r="H46" s="32">
        <v>605</v>
      </c>
      <c r="I46" s="30">
        <f t="shared" si="1"/>
        <v>2.4384000000000001</v>
      </c>
      <c r="J46" s="8">
        <f t="shared" si="2"/>
        <v>248.11351706036743</v>
      </c>
      <c r="K46" s="8">
        <f t="shared" si="3"/>
        <v>2213.6166953740153</v>
      </c>
      <c r="L46" s="8">
        <f t="shared" si="4"/>
        <v>36.893611589566923</v>
      </c>
      <c r="M46" s="32"/>
      <c r="N46" s="32"/>
      <c r="O46" s="32"/>
      <c r="P46" s="32"/>
      <c r="Q46" s="56"/>
    </row>
    <row r="47" spans="1:17" x14ac:dyDescent="0.35">
      <c r="A47" s="33" t="s">
        <v>2481</v>
      </c>
      <c r="B47" s="29" t="str">
        <f t="shared" si="0"/>
        <v>WW</v>
      </c>
      <c r="C47" s="34" t="s">
        <v>1211</v>
      </c>
      <c r="D47" s="34" t="s">
        <v>1211</v>
      </c>
      <c r="E47" s="34" t="s">
        <v>1211</v>
      </c>
      <c r="F47" s="34">
        <v>1573</v>
      </c>
      <c r="G47" s="34">
        <v>13</v>
      </c>
      <c r="H47" s="34">
        <v>1560</v>
      </c>
      <c r="I47" s="30">
        <f t="shared" si="1"/>
        <v>2.4384000000000001</v>
      </c>
      <c r="J47" s="8">
        <f t="shared" si="2"/>
        <v>639.763779527559</v>
      </c>
      <c r="K47" s="8">
        <f t="shared" si="3"/>
        <v>5707.8380905511804</v>
      </c>
      <c r="L47" s="8">
        <f t="shared" si="4"/>
        <v>95.130634842519669</v>
      </c>
      <c r="Q47" s="56"/>
    </row>
    <row r="48" spans="1:17" x14ac:dyDescent="0.35">
      <c r="A48" s="31" t="s">
        <v>2482</v>
      </c>
      <c r="B48" s="29" t="str">
        <f t="shared" si="0"/>
        <v>WW</v>
      </c>
      <c r="C48" s="32" t="s">
        <v>1211</v>
      </c>
      <c r="D48" s="32" t="s">
        <v>1211</v>
      </c>
      <c r="E48" s="32" t="s">
        <v>1211</v>
      </c>
      <c r="F48" s="32">
        <v>1017</v>
      </c>
      <c r="G48" s="32">
        <v>11</v>
      </c>
      <c r="H48" s="32">
        <f>F48-G48</f>
        <v>1006</v>
      </c>
      <c r="I48" s="30">
        <f t="shared" si="1"/>
        <v>2.4384000000000001</v>
      </c>
      <c r="J48" s="8">
        <f t="shared" si="2"/>
        <v>412.56561679790025</v>
      </c>
      <c r="K48" s="8">
        <f t="shared" si="3"/>
        <v>3680.8237942913383</v>
      </c>
      <c r="L48" s="8">
        <f t="shared" si="4"/>
        <v>61.347063238188973</v>
      </c>
      <c r="M48" s="32"/>
      <c r="N48" s="32"/>
      <c r="O48" s="32"/>
      <c r="P48" s="32"/>
      <c r="Q48" s="56"/>
    </row>
    <row r="49" spans="1:233" x14ac:dyDescent="0.35">
      <c r="A49" s="33" t="s">
        <v>2483</v>
      </c>
      <c r="B49" s="29" t="str">
        <f t="shared" si="0"/>
        <v>WW</v>
      </c>
      <c r="C49" s="34" t="s">
        <v>1211</v>
      </c>
      <c r="D49" s="34" t="s">
        <v>1211</v>
      </c>
      <c r="E49" s="34" t="s">
        <v>1211</v>
      </c>
      <c r="F49" s="34">
        <v>719</v>
      </c>
      <c r="G49" s="34">
        <v>13</v>
      </c>
      <c r="H49" s="34">
        <v>706</v>
      </c>
      <c r="I49" s="30">
        <f t="shared" si="1"/>
        <v>2.4384000000000001</v>
      </c>
      <c r="J49" s="8">
        <f t="shared" si="2"/>
        <v>289.53412073490813</v>
      </c>
      <c r="K49" s="8">
        <f t="shared" si="3"/>
        <v>2583.162623031496</v>
      </c>
      <c r="L49" s="8">
        <f t="shared" si="4"/>
        <v>43.052710383858269</v>
      </c>
      <c r="Q49" s="56"/>
    </row>
    <row r="50" spans="1:233" x14ac:dyDescent="0.35">
      <c r="A50" s="31" t="s">
        <v>2484</v>
      </c>
      <c r="B50" s="29" t="str">
        <f t="shared" si="0"/>
        <v>WW</v>
      </c>
      <c r="C50" s="32" t="s">
        <v>1211</v>
      </c>
      <c r="D50" s="32" t="s">
        <v>1211</v>
      </c>
      <c r="E50" s="32" t="s">
        <v>1211</v>
      </c>
      <c r="F50" s="32">
        <v>915</v>
      </c>
      <c r="G50" s="32">
        <v>13</v>
      </c>
      <c r="H50" s="32">
        <v>902</v>
      </c>
      <c r="I50" s="30">
        <f t="shared" si="1"/>
        <v>2.4384000000000001</v>
      </c>
      <c r="J50" s="8">
        <f t="shared" si="2"/>
        <v>369.91469816272962</v>
      </c>
      <c r="K50" s="8">
        <f t="shared" si="3"/>
        <v>3300.3012549212594</v>
      </c>
      <c r="L50" s="8">
        <f t="shared" si="4"/>
        <v>55.005020915354322</v>
      </c>
      <c r="M50" s="32"/>
      <c r="N50" s="32"/>
      <c r="O50" s="32"/>
      <c r="P50" s="32"/>
      <c r="Q50" s="56"/>
    </row>
    <row r="51" spans="1:233" x14ac:dyDescent="0.35">
      <c r="A51" s="33" t="s">
        <v>2485</v>
      </c>
      <c r="B51" s="29" t="str">
        <f t="shared" si="0"/>
        <v>WW</v>
      </c>
      <c r="C51" s="34">
        <v>2858</v>
      </c>
      <c r="D51" s="34">
        <v>96</v>
      </c>
      <c r="E51" s="34">
        <f>C51-D51</f>
        <v>2762</v>
      </c>
      <c r="F51" s="34">
        <v>1144</v>
      </c>
      <c r="G51" s="34">
        <v>11</v>
      </c>
      <c r="H51" s="34">
        <f>F51-G51</f>
        <v>1133</v>
      </c>
      <c r="I51" s="30">
        <f t="shared" si="1"/>
        <v>2.4384000000000001</v>
      </c>
      <c r="J51" s="8">
        <f t="shared" si="2"/>
        <v>464.64895013123356</v>
      </c>
      <c r="K51" s="8">
        <f t="shared" si="3"/>
        <v>4145.5003567913382</v>
      </c>
      <c r="L51" s="8">
        <f t="shared" si="4"/>
        <v>69.091672613188976</v>
      </c>
      <c r="Q51" s="56"/>
    </row>
    <row r="52" spans="1:233" x14ac:dyDescent="0.35">
      <c r="A52" s="31" t="s">
        <v>2486</v>
      </c>
      <c r="B52" s="29" t="str">
        <f t="shared" si="0"/>
        <v>WW</v>
      </c>
      <c r="C52" s="32" t="s">
        <v>1211</v>
      </c>
      <c r="D52" s="32" t="s">
        <v>1211</v>
      </c>
      <c r="E52" s="32" t="s">
        <v>1211</v>
      </c>
      <c r="F52" s="32">
        <v>1025</v>
      </c>
      <c r="G52" s="32">
        <v>13</v>
      </c>
      <c r="H52" s="32">
        <v>1012</v>
      </c>
      <c r="I52" s="30">
        <f t="shared" si="1"/>
        <v>2.4384000000000001</v>
      </c>
      <c r="J52" s="8">
        <f t="shared" si="2"/>
        <v>415.0262467191601</v>
      </c>
      <c r="K52" s="8">
        <f t="shared" si="3"/>
        <v>3702.7770177165353</v>
      </c>
      <c r="L52" s="8">
        <f t="shared" si="4"/>
        <v>61.71295029527559</v>
      </c>
      <c r="M52" s="32"/>
      <c r="N52" s="32"/>
      <c r="O52" s="32"/>
      <c r="P52" s="32"/>
      <c r="Q52" s="56"/>
    </row>
    <row r="53" spans="1:233" x14ac:dyDescent="0.35">
      <c r="A53" s="33" t="s">
        <v>2487</v>
      </c>
      <c r="B53" s="29" t="str">
        <f t="shared" si="0"/>
        <v>WW</v>
      </c>
      <c r="C53" s="34" t="s">
        <v>1211</v>
      </c>
      <c r="D53" s="34" t="s">
        <v>1211</v>
      </c>
      <c r="E53" s="34" t="s">
        <v>1211</v>
      </c>
      <c r="F53" s="34">
        <v>1282</v>
      </c>
      <c r="G53" s="34">
        <v>13</v>
      </c>
      <c r="H53" s="34">
        <v>1269</v>
      </c>
      <c r="I53" s="30">
        <f t="shared" si="1"/>
        <v>2.4384000000000001</v>
      </c>
      <c r="J53" s="8">
        <f t="shared" si="2"/>
        <v>520.42322834645665</v>
      </c>
      <c r="K53" s="8">
        <f t="shared" si="3"/>
        <v>4643.1067544291336</v>
      </c>
      <c r="L53" s="8">
        <f t="shared" si="4"/>
        <v>77.385112573818887</v>
      </c>
      <c r="Q53" s="56"/>
    </row>
    <row r="54" spans="1:233" x14ac:dyDescent="0.35">
      <c r="A54" s="31" t="s">
        <v>2488</v>
      </c>
      <c r="B54" s="29" t="str">
        <f t="shared" si="0"/>
        <v>WW</v>
      </c>
      <c r="C54" s="32" t="s">
        <v>1211</v>
      </c>
      <c r="D54" s="32" t="s">
        <v>1211</v>
      </c>
      <c r="E54" s="32" t="s">
        <v>1211</v>
      </c>
      <c r="F54" s="32">
        <v>721</v>
      </c>
      <c r="G54" s="32">
        <v>11</v>
      </c>
      <c r="H54" s="32">
        <f>F54-G54</f>
        <v>710</v>
      </c>
      <c r="I54" s="30">
        <f t="shared" si="1"/>
        <v>2.4384000000000001</v>
      </c>
      <c r="J54" s="8">
        <f t="shared" si="2"/>
        <v>291.17454068241466</v>
      </c>
      <c r="K54" s="8">
        <f t="shared" si="3"/>
        <v>2597.7981053149601</v>
      </c>
      <c r="L54" s="8">
        <f t="shared" si="4"/>
        <v>43.296635088582669</v>
      </c>
      <c r="M54" s="32"/>
      <c r="N54" s="32"/>
      <c r="O54" s="32"/>
      <c r="P54" s="32"/>
      <c r="Q54" s="56"/>
    </row>
    <row r="55" spans="1:233" x14ac:dyDescent="0.35">
      <c r="A55" s="33" t="s">
        <v>2489</v>
      </c>
      <c r="B55" s="29" t="str">
        <f t="shared" si="0"/>
        <v>WW</v>
      </c>
      <c r="C55" s="34">
        <v>2096</v>
      </c>
      <c r="D55" s="34">
        <v>96</v>
      </c>
      <c r="E55" s="34">
        <f>C55-D55</f>
        <v>2000</v>
      </c>
      <c r="F55" s="34">
        <v>918</v>
      </c>
      <c r="G55" s="34">
        <v>11</v>
      </c>
      <c r="H55" s="34">
        <f>F55-G55</f>
        <v>907</v>
      </c>
      <c r="I55" s="30">
        <f t="shared" si="1"/>
        <v>2.4384000000000001</v>
      </c>
      <c r="J55" s="8">
        <f t="shared" si="2"/>
        <v>371.96522309711287</v>
      </c>
      <c r="K55" s="8">
        <f t="shared" si="3"/>
        <v>3318.5956077755905</v>
      </c>
      <c r="L55" s="8">
        <f t="shared" si="4"/>
        <v>55.309926796259838</v>
      </c>
      <c r="Q55" s="56"/>
    </row>
    <row r="56" spans="1:233" x14ac:dyDescent="0.35">
      <c r="A56" s="31" t="s">
        <v>2490</v>
      </c>
      <c r="B56" s="29" t="str">
        <f t="shared" si="0"/>
        <v>WW</v>
      </c>
      <c r="C56" s="32" t="s">
        <v>1211</v>
      </c>
      <c r="D56" s="32" t="s">
        <v>1211</v>
      </c>
      <c r="E56" s="32" t="s">
        <v>1211</v>
      </c>
      <c r="F56" s="32">
        <v>803</v>
      </c>
      <c r="G56" s="32">
        <v>13</v>
      </c>
      <c r="H56" s="32">
        <v>790</v>
      </c>
      <c r="I56" s="30">
        <f t="shared" si="1"/>
        <v>2.4384000000000001</v>
      </c>
      <c r="J56" s="8">
        <f t="shared" si="2"/>
        <v>323.98293963254594</v>
      </c>
      <c r="K56" s="8">
        <f t="shared" si="3"/>
        <v>2890.5077509842517</v>
      </c>
      <c r="L56" s="8">
        <f t="shared" si="4"/>
        <v>48.175129183070865</v>
      </c>
      <c r="M56" s="32"/>
      <c r="N56" s="32"/>
      <c r="O56" s="32"/>
      <c r="P56" s="32"/>
      <c r="Q56" s="56"/>
    </row>
    <row r="57" spans="1:233" x14ac:dyDescent="0.35">
      <c r="A57" s="33" t="s">
        <v>2491</v>
      </c>
      <c r="B57" s="29" t="str">
        <f t="shared" si="0"/>
        <v>WW</v>
      </c>
      <c r="C57" s="34">
        <v>3251</v>
      </c>
      <c r="D57" s="34">
        <v>96</v>
      </c>
      <c r="E57" s="34">
        <f>C57-D57</f>
        <v>3155</v>
      </c>
      <c r="F57" s="34">
        <v>1426</v>
      </c>
      <c r="G57" s="34">
        <v>11</v>
      </c>
      <c r="H57" s="34">
        <f>F57-G57</f>
        <v>1415</v>
      </c>
      <c r="I57" s="30">
        <f t="shared" si="1"/>
        <v>2.4384000000000001</v>
      </c>
      <c r="J57" s="8">
        <f t="shared" si="2"/>
        <v>580.29855643044618</v>
      </c>
      <c r="K57" s="8">
        <f t="shared" si="3"/>
        <v>5177.3018577755902</v>
      </c>
      <c r="L57" s="8">
        <f t="shared" si="4"/>
        <v>86.288364296259843</v>
      </c>
      <c r="Q57" s="56"/>
    </row>
    <row r="58" spans="1:233" x14ac:dyDescent="0.35">
      <c r="A58" s="31" t="s">
        <v>2492</v>
      </c>
      <c r="B58" s="29" t="str">
        <f t="shared" si="0"/>
        <v>WW</v>
      </c>
      <c r="C58" s="32">
        <v>3416</v>
      </c>
      <c r="D58" s="32">
        <v>96</v>
      </c>
      <c r="E58" s="32">
        <f>C58-D58</f>
        <v>3320</v>
      </c>
      <c r="F58" s="32">
        <v>1592</v>
      </c>
      <c r="G58" s="32">
        <v>11</v>
      </c>
      <c r="H58" s="32">
        <f>F58-G58</f>
        <v>1581</v>
      </c>
      <c r="I58" s="30">
        <f t="shared" si="1"/>
        <v>2.4384000000000001</v>
      </c>
      <c r="J58" s="8">
        <f t="shared" si="2"/>
        <v>648.37598425196848</v>
      </c>
      <c r="K58" s="8">
        <f t="shared" si="3"/>
        <v>5784.6743725393699</v>
      </c>
      <c r="L58" s="8">
        <f t="shared" si="4"/>
        <v>96.411239542322832</v>
      </c>
      <c r="M58" s="32"/>
      <c r="N58" s="32"/>
      <c r="O58" s="32"/>
      <c r="P58" s="32"/>
      <c r="Q58" s="56"/>
    </row>
    <row r="59" spans="1:233" x14ac:dyDescent="0.35">
      <c r="A59" s="33" t="s">
        <v>2493</v>
      </c>
      <c r="B59" s="29" t="str">
        <f t="shared" si="0"/>
        <v>WW</v>
      </c>
      <c r="C59" s="34">
        <v>3470</v>
      </c>
      <c r="D59" s="34">
        <v>96</v>
      </c>
      <c r="E59" s="34">
        <f>C59-D59</f>
        <v>3374</v>
      </c>
      <c r="F59" s="34">
        <v>1628</v>
      </c>
      <c r="G59" s="34">
        <v>11</v>
      </c>
      <c r="H59" s="34">
        <f>F59-G59</f>
        <v>1617</v>
      </c>
      <c r="I59" s="30">
        <f t="shared" si="1"/>
        <v>2.4384000000000001</v>
      </c>
      <c r="J59" s="8">
        <f t="shared" si="2"/>
        <v>663.13976377952747</v>
      </c>
      <c r="K59" s="8">
        <f t="shared" si="3"/>
        <v>5916.3937130905506</v>
      </c>
      <c r="L59" s="8">
        <f t="shared" si="4"/>
        <v>98.606561884842506</v>
      </c>
      <c r="Q59" s="56"/>
    </row>
    <row r="60" spans="1:233" x14ac:dyDescent="0.35">
      <c r="A60" s="31" t="s">
        <v>2494</v>
      </c>
      <c r="B60" s="29" t="str">
        <f t="shared" si="0"/>
        <v>WW</v>
      </c>
      <c r="C60" s="32" t="s">
        <v>1211</v>
      </c>
      <c r="D60" s="32" t="s">
        <v>1211</v>
      </c>
      <c r="E60" s="32" t="s">
        <v>1211</v>
      </c>
      <c r="F60" s="32">
        <v>829</v>
      </c>
      <c r="G60" s="32">
        <v>13</v>
      </c>
      <c r="H60" s="32">
        <v>816</v>
      </c>
      <c r="I60" s="30">
        <f t="shared" si="1"/>
        <v>2.4384000000000001</v>
      </c>
      <c r="J60" s="8">
        <f t="shared" si="2"/>
        <v>334.64566929133855</v>
      </c>
      <c r="K60" s="8">
        <f t="shared" si="3"/>
        <v>2985.6383858267714</v>
      </c>
      <c r="L60" s="8">
        <f t="shared" si="4"/>
        <v>49.760639763779523</v>
      </c>
      <c r="M60" s="32"/>
      <c r="N60" s="32"/>
      <c r="O60" s="32"/>
      <c r="P60" s="32"/>
      <c r="Q60" s="56"/>
    </row>
    <row r="61" spans="1:233" x14ac:dyDescent="0.35">
      <c r="A61" s="33" t="s">
        <v>2495</v>
      </c>
      <c r="B61" s="29" t="str">
        <f t="shared" si="0"/>
        <v>WW</v>
      </c>
      <c r="C61" s="34" t="s">
        <v>1211</v>
      </c>
      <c r="D61" s="34" t="s">
        <v>1211</v>
      </c>
      <c r="E61" s="34" t="s">
        <v>1211</v>
      </c>
      <c r="F61" s="34">
        <v>1226</v>
      </c>
      <c r="G61" s="34">
        <v>11</v>
      </c>
      <c r="H61" s="34">
        <f>F61-G61</f>
        <v>1215</v>
      </c>
      <c r="I61" s="30">
        <f t="shared" si="1"/>
        <v>2.4384000000000001</v>
      </c>
      <c r="J61" s="8">
        <f t="shared" si="2"/>
        <v>498.2775590551181</v>
      </c>
      <c r="K61" s="8">
        <f t="shared" si="3"/>
        <v>4445.5277436023616</v>
      </c>
      <c r="L61" s="8">
        <f t="shared" si="4"/>
        <v>74.092129060039355</v>
      </c>
      <c r="Q61" s="56"/>
    </row>
    <row r="62" spans="1:233" s="32" customFormat="1" x14ac:dyDescent="0.35">
      <c r="A62" s="31" t="s">
        <v>2496</v>
      </c>
      <c r="B62" s="29" t="str">
        <f t="shared" si="0"/>
        <v>WW</v>
      </c>
      <c r="C62" s="32" t="s">
        <v>1211</v>
      </c>
      <c r="D62" s="32" t="s">
        <v>1211</v>
      </c>
      <c r="E62" s="32" t="s">
        <v>1211</v>
      </c>
      <c r="F62" s="32">
        <v>908</v>
      </c>
      <c r="G62" s="32">
        <v>13</v>
      </c>
      <c r="H62" s="32">
        <v>895</v>
      </c>
      <c r="I62" s="30">
        <f t="shared" si="1"/>
        <v>2.4384000000000001</v>
      </c>
      <c r="J62" s="8">
        <f t="shared" si="2"/>
        <v>367.04396325459317</v>
      </c>
      <c r="K62" s="8">
        <f t="shared" si="3"/>
        <v>3274.6891609251966</v>
      </c>
      <c r="L62" s="8">
        <f t="shared" si="4"/>
        <v>54.578152682086611</v>
      </c>
      <c r="Q62" s="56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</row>
    <row r="63" spans="1:233" x14ac:dyDescent="0.35">
      <c r="A63" s="33" t="s">
        <v>2497</v>
      </c>
      <c r="B63" s="29" t="str">
        <f t="shared" si="0"/>
        <v>WW</v>
      </c>
      <c r="C63" s="34" t="s">
        <v>1211</v>
      </c>
      <c r="D63" s="34" t="s">
        <v>1211</v>
      </c>
      <c r="E63" s="34" t="s">
        <v>1211</v>
      </c>
      <c r="F63" s="34">
        <v>1367</v>
      </c>
      <c r="G63" s="34">
        <v>11</v>
      </c>
      <c r="H63" s="34">
        <f>F63-G63</f>
        <v>1356</v>
      </c>
      <c r="I63" s="30">
        <f t="shared" si="1"/>
        <v>2.4384000000000001</v>
      </c>
      <c r="J63" s="8">
        <f t="shared" si="2"/>
        <v>556.10236220472439</v>
      </c>
      <c r="K63" s="8">
        <f t="shared" si="3"/>
        <v>4961.4284940944881</v>
      </c>
      <c r="L63" s="8">
        <f t="shared" si="4"/>
        <v>82.690474901574802</v>
      </c>
      <c r="Q63" s="56"/>
    </row>
    <row r="64" spans="1:233" s="32" customFormat="1" x14ac:dyDescent="0.35">
      <c r="A64" s="31" t="s">
        <v>2498</v>
      </c>
      <c r="B64" s="29" t="str">
        <f t="shared" si="0"/>
        <v>WW</v>
      </c>
      <c r="C64" s="32" t="s">
        <v>1211</v>
      </c>
      <c r="D64" s="32" t="s">
        <v>1211</v>
      </c>
      <c r="E64" s="32" t="s">
        <v>1211</v>
      </c>
      <c r="F64" s="32">
        <v>1055</v>
      </c>
      <c r="G64" s="32">
        <v>13</v>
      </c>
      <c r="H64" s="32">
        <v>1042</v>
      </c>
      <c r="I64" s="30">
        <f t="shared" si="1"/>
        <v>2.4384000000000001</v>
      </c>
      <c r="J64" s="8">
        <f t="shared" si="2"/>
        <v>427.3293963254593</v>
      </c>
      <c r="K64" s="8">
        <f t="shared" si="3"/>
        <v>3812.5431348425195</v>
      </c>
      <c r="L64" s="8">
        <f t="shared" si="4"/>
        <v>63.542385580708661</v>
      </c>
      <c r="Q64" s="56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</row>
    <row r="65" spans="1:233" x14ac:dyDescent="0.35">
      <c r="A65" s="33" t="s">
        <v>2499</v>
      </c>
      <c r="B65" s="29" t="str">
        <f t="shared" si="0"/>
        <v>WW</v>
      </c>
      <c r="C65" s="34" t="s">
        <v>1211</v>
      </c>
      <c r="D65" s="34" t="s">
        <v>1211</v>
      </c>
      <c r="E65" s="34" t="s">
        <v>1211</v>
      </c>
      <c r="F65" s="34">
        <v>597</v>
      </c>
      <c r="G65" s="34">
        <v>11</v>
      </c>
      <c r="H65" s="34">
        <f>F65-G65</f>
        <v>586</v>
      </c>
      <c r="I65" s="30">
        <f t="shared" si="1"/>
        <v>2.4384000000000001</v>
      </c>
      <c r="J65" s="8">
        <f t="shared" si="2"/>
        <v>240.32152230971127</v>
      </c>
      <c r="K65" s="8">
        <f t="shared" si="3"/>
        <v>2144.098154527559</v>
      </c>
      <c r="L65" s="8">
        <f t="shared" si="4"/>
        <v>35.734969242125985</v>
      </c>
      <c r="Q65" s="56"/>
    </row>
    <row r="66" spans="1:233" s="32" customFormat="1" x14ac:dyDescent="0.35">
      <c r="A66" s="31" t="s">
        <v>2500</v>
      </c>
      <c r="B66" s="29" t="str">
        <f t="shared" si="0"/>
        <v>WW</v>
      </c>
      <c r="C66" s="32" t="s">
        <v>1211</v>
      </c>
      <c r="D66" s="32" t="s">
        <v>1211</v>
      </c>
      <c r="E66" s="32" t="s">
        <v>1211</v>
      </c>
      <c r="F66" s="32">
        <v>1195</v>
      </c>
      <c r="G66" s="32">
        <v>11</v>
      </c>
      <c r="H66" s="32">
        <f>F66-G66</f>
        <v>1184</v>
      </c>
      <c r="I66" s="30">
        <f t="shared" si="1"/>
        <v>2.4384000000000001</v>
      </c>
      <c r="J66" s="8">
        <f t="shared" si="2"/>
        <v>485.56430446194224</v>
      </c>
      <c r="K66" s="8">
        <f t="shared" si="3"/>
        <v>4332.1027559055119</v>
      </c>
      <c r="L66" s="8">
        <f t="shared" si="4"/>
        <v>72.201712598425203</v>
      </c>
      <c r="Q66" s="56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</row>
    <row r="67" spans="1:233" x14ac:dyDescent="0.35">
      <c r="A67" s="33" t="s">
        <v>2501</v>
      </c>
      <c r="B67" s="29" t="str">
        <f t="shared" si="0"/>
        <v>WW</v>
      </c>
      <c r="C67" s="34" t="s">
        <v>1211</v>
      </c>
      <c r="D67" s="34" t="s">
        <v>1211</v>
      </c>
      <c r="E67" s="34" t="s">
        <v>1211</v>
      </c>
      <c r="F67" s="34">
        <v>1424</v>
      </c>
      <c r="G67" s="34">
        <v>13</v>
      </c>
      <c r="H67" s="34">
        <v>1411</v>
      </c>
      <c r="I67" s="30">
        <f t="shared" si="1"/>
        <v>2.4384000000000001</v>
      </c>
      <c r="J67" s="8">
        <f t="shared" si="2"/>
        <v>578.65813648293965</v>
      </c>
      <c r="K67" s="8">
        <f t="shared" si="3"/>
        <v>5162.6663754921256</v>
      </c>
      <c r="L67" s="8">
        <f t="shared" si="4"/>
        <v>86.044439591535422</v>
      </c>
      <c r="Q67" s="56"/>
    </row>
    <row r="68" spans="1:233" s="32" customFormat="1" x14ac:dyDescent="0.35">
      <c r="A68" s="31" t="s">
        <v>2502</v>
      </c>
      <c r="B68" s="29" t="str">
        <f t="shared" si="0"/>
        <v>WW</v>
      </c>
      <c r="C68" s="32">
        <v>2843</v>
      </c>
      <c r="D68" s="32">
        <v>96</v>
      </c>
      <c r="E68" s="32">
        <f>C68-D68</f>
        <v>2747</v>
      </c>
      <c r="F68" s="32">
        <v>1298</v>
      </c>
      <c r="G68" s="32">
        <v>11</v>
      </c>
      <c r="H68" s="32">
        <f>F68-G68</f>
        <v>1287</v>
      </c>
      <c r="I68" s="30">
        <f t="shared" si="1"/>
        <v>2.4384000000000001</v>
      </c>
      <c r="J68" s="8">
        <f t="shared" si="2"/>
        <v>527.80511811023621</v>
      </c>
      <c r="K68" s="8">
        <f t="shared" si="3"/>
        <v>4708.966424704724</v>
      </c>
      <c r="L68" s="8">
        <f t="shared" si="4"/>
        <v>78.482773745078731</v>
      </c>
      <c r="Q68" s="56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</row>
    <row r="69" spans="1:233" x14ac:dyDescent="0.35">
      <c r="A69" s="33" t="s">
        <v>2503</v>
      </c>
      <c r="B69" s="29" t="str">
        <f t="shared" si="0"/>
        <v>WW</v>
      </c>
      <c r="C69" s="34" t="s">
        <v>1211</v>
      </c>
      <c r="D69" s="34" t="s">
        <v>1211</v>
      </c>
      <c r="E69" s="34" t="s">
        <v>1211</v>
      </c>
      <c r="F69" s="34">
        <v>884</v>
      </c>
      <c r="G69" s="34">
        <v>13</v>
      </c>
      <c r="H69" s="34">
        <v>871</v>
      </c>
      <c r="I69" s="30">
        <f t="shared" si="1"/>
        <v>2.4384000000000001</v>
      </c>
      <c r="J69" s="8">
        <f t="shared" si="2"/>
        <v>357.20144356955376</v>
      </c>
      <c r="K69" s="8">
        <f t="shared" si="3"/>
        <v>3186.8762672244088</v>
      </c>
      <c r="L69" s="8">
        <f t="shared" si="4"/>
        <v>53.114604453740149</v>
      </c>
      <c r="Q69" s="56"/>
    </row>
    <row r="70" spans="1:233" x14ac:dyDescent="0.35">
      <c r="A70" s="31" t="s">
        <v>2504</v>
      </c>
      <c r="B70" s="29" t="str">
        <f t="shared" si="0"/>
        <v>WW</v>
      </c>
      <c r="C70" s="32" t="s">
        <v>1211</v>
      </c>
      <c r="D70" s="32" t="s">
        <v>1211</v>
      </c>
      <c r="E70" s="32" t="s">
        <v>1211</v>
      </c>
      <c r="F70" s="32">
        <v>964</v>
      </c>
      <c r="G70" s="32">
        <v>13</v>
      </c>
      <c r="H70" s="32">
        <v>951</v>
      </c>
      <c r="I70" s="30">
        <f t="shared" si="1"/>
        <v>2.4384000000000001</v>
      </c>
      <c r="J70" s="8">
        <f t="shared" si="2"/>
        <v>390.00984251968504</v>
      </c>
      <c r="K70" s="8">
        <f t="shared" si="3"/>
        <v>3479.5859128937004</v>
      </c>
      <c r="L70" s="8">
        <f t="shared" si="4"/>
        <v>57.993098548228339</v>
      </c>
      <c r="M70" s="32"/>
      <c r="N70" s="32"/>
      <c r="O70" s="32"/>
      <c r="P70" s="32"/>
      <c r="Q70" s="56"/>
    </row>
    <row r="71" spans="1:233" x14ac:dyDescent="0.35">
      <c r="A71" s="33" t="s">
        <v>2505</v>
      </c>
      <c r="B71" s="29" t="str">
        <f t="shared" ref="B71:B110" si="6">RIGHT(LEFT(A71,9),2)</f>
        <v>WW</v>
      </c>
      <c r="C71" s="34" t="s">
        <v>1211</v>
      </c>
      <c r="D71" s="34" t="s">
        <v>1211</v>
      </c>
      <c r="E71" s="34" t="s">
        <v>1211</v>
      </c>
      <c r="F71" s="34">
        <v>1144</v>
      </c>
      <c r="G71" s="34">
        <v>13</v>
      </c>
      <c r="H71" s="34">
        <v>1131</v>
      </c>
      <c r="I71" s="30">
        <f t="shared" ref="I71:I110" si="7">$I$4</f>
        <v>2.4384000000000001</v>
      </c>
      <c r="J71" s="8">
        <f t="shared" ref="J71:J110" si="8">IF(ISNUMBER(H71),IF(I71,H71/I71,""),"")</f>
        <v>463.8287401574803</v>
      </c>
      <c r="K71" s="8">
        <f t="shared" ref="K71:K110" si="9">IF(J71="","",J71*8.92179)</f>
        <v>4138.1826156496063</v>
      </c>
      <c r="L71" s="8">
        <f t="shared" ref="L71:L110" si="10">IF(K71="","",IF(B71="SW",K71/60,IF(B71="WW",K71/60,"")))</f>
        <v>68.969710260826773</v>
      </c>
      <c r="Q71" s="59"/>
      <c r="S71" s="60"/>
      <c r="T71" s="61"/>
      <c r="U71" s="60"/>
      <c r="V71" s="60"/>
    </row>
    <row r="72" spans="1:233" x14ac:dyDescent="0.35">
      <c r="A72" s="31" t="s">
        <v>2506</v>
      </c>
      <c r="B72" s="29" t="str">
        <f t="shared" si="6"/>
        <v>WW</v>
      </c>
      <c r="C72" s="32">
        <v>1938</v>
      </c>
      <c r="D72" s="32">
        <v>96</v>
      </c>
      <c r="E72" s="32">
        <f>C72-D72</f>
        <v>1842</v>
      </c>
      <c r="F72" s="32">
        <v>825</v>
      </c>
      <c r="G72" s="32">
        <v>11</v>
      </c>
      <c r="H72" s="32">
        <f>F72-G72</f>
        <v>814</v>
      </c>
      <c r="I72" s="30">
        <f t="shared" si="7"/>
        <v>2.4384000000000001</v>
      </c>
      <c r="J72" s="8">
        <f t="shared" si="8"/>
        <v>333.82545931758528</v>
      </c>
      <c r="K72" s="8">
        <f t="shared" si="9"/>
        <v>2978.320644685039</v>
      </c>
      <c r="L72" s="8">
        <f t="shared" si="10"/>
        <v>49.638677411417319</v>
      </c>
      <c r="M72" s="32"/>
      <c r="N72" s="32"/>
      <c r="O72" s="32"/>
      <c r="P72" s="32"/>
      <c r="Q72" s="59"/>
      <c r="R72" s="30"/>
      <c r="T72" s="63"/>
    </row>
    <row r="73" spans="1:233" x14ac:dyDescent="0.35">
      <c r="A73" s="33" t="s">
        <v>2507</v>
      </c>
      <c r="B73" s="29" t="str">
        <f t="shared" si="6"/>
        <v>WW</v>
      </c>
      <c r="C73" s="34">
        <v>2588</v>
      </c>
      <c r="D73" s="34">
        <v>96</v>
      </c>
      <c r="E73" s="34">
        <f>C73-D73</f>
        <v>2492</v>
      </c>
      <c r="F73" s="34">
        <v>1170</v>
      </c>
      <c r="G73" s="34">
        <v>11</v>
      </c>
      <c r="H73" s="34">
        <f>F73-G73</f>
        <v>1159</v>
      </c>
      <c r="I73" s="30">
        <f t="shared" si="7"/>
        <v>2.4384000000000001</v>
      </c>
      <c r="J73" s="8">
        <f t="shared" si="8"/>
        <v>475.31167979002623</v>
      </c>
      <c r="K73" s="8">
        <f t="shared" si="9"/>
        <v>4240.6309916338578</v>
      </c>
      <c r="L73" s="8">
        <f t="shared" si="10"/>
        <v>70.677183193897633</v>
      </c>
      <c r="Q73" s="59"/>
      <c r="S73" s="30"/>
      <c r="T73" s="64"/>
      <c r="U73" s="30"/>
      <c r="V73" s="30"/>
    </row>
    <row r="74" spans="1:233" x14ac:dyDescent="0.35">
      <c r="A74" s="31" t="s">
        <v>2508</v>
      </c>
      <c r="B74" s="29" t="str">
        <f t="shared" si="6"/>
        <v>WW</v>
      </c>
      <c r="C74" s="32">
        <v>1926</v>
      </c>
      <c r="D74" s="32">
        <v>96</v>
      </c>
      <c r="E74" s="32">
        <f>C74-D74</f>
        <v>1830</v>
      </c>
      <c r="F74" s="32">
        <v>895</v>
      </c>
      <c r="G74" s="32">
        <v>11</v>
      </c>
      <c r="H74" s="32">
        <f>F74-G74</f>
        <v>884</v>
      </c>
      <c r="I74" s="30">
        <f t="shared" si="7"/>
        <v>2.4384000000000001</v>
      </c>
      <c r="J74" s="8">
        <f t="shared" si="8"/>
        <v>362.53280839895012</v>
      </c>
      <c r="K74" s="8">
        <f t="shared" si="9"/>
        <v>3234.4415846456691</v>
      </c>
      <c r="L74" s="8">
        <f t="shared" si="10"/>
        <v>53.907359744094485</v>
      </c>
      <c r="M74" s="32"/>
      <c r="N74" s="32"/>
      <c r="O74" s="32"/>
      <c r="P74" s="32"/>
      <c r="Q74" s="56"/>
      <c r="R74" s="30"/>
      <c r="S74" s="30"/>
    </row>
    <row r="75" spans="1:233" x14ac:dyDescent="0.35">
      <c r="A75" s="33" t="s">
        <v>2509</v>
      </c>
      <c r="B75" s="29" t="str">
        <f t="shared" si="6"/>
        <v>WW</v>
      </c>
      <c r="C75" s="34" t="s">
        <v>1211</v>
      </c>
      <c r="D75" s="34" t="s">
        <v>1211</v>
      </c>
      <c r="E75" s="34" t="s">
        <v>1211</v>
      </c>
      <c r="F75" s="34">
        <v>930</v>
      </c>
      <c r="G75" s="34">
        <v>13</v>
      </c>
      <c r="H75" s="34">
        <v>917</v>
      </c>
      <c r="I75" s="30">
        <f t="shared" si="7"/>
        <v>2.4384000000000001</v>
      </c>
      <c r="J75" s="8">
        <f t="shared" si="8"/>
        <v>376.06627296587925</v>
      </c>
      <c r="K75" s="8">
        <f>IF(J75="","",J75*8.92179)</f>
        <v>3355.1843134842516</v>
      </c>
      <c r="L75" s="8">
        <f t="shared" si="10"/>
        <v>55.919738558070861</v>
      </c>
      <c r="Q75" s="56"/>
    </row>
    <row r="76" spans="1:233" x14ac:dyDescent="0.35">
      <c r="A76" s="31" t="s">
        <v>2510</v>
      </c>
      <c r="B76" s="29" t="str">
        <f t="shared" si="6"/>
        <v>WW</v>
      </c>
      <c r="C76" s="32">
        <v>1647</v>
      </c>
      <c r="D76" s="32">
        <v>96</v>
      </c>
      <c r="E76" s="32">
        <f>C76-D76</f>
        <v>1551</v>
      </c>
      <c r="F76" s="32">
        <v>746</v>
      </c>
      <c r="G76" s="32">
        <v>11</v>
      </c>
      <c r="H76" s="32">
        <f>F76-G76</f>
        <v>735</v>
      </c>
      <c r="I76" s="30">
        <f t="shared" si="7"/>
        <v>2.4384000000000001</v>
      </c>
      <c r="J76" s="8">
        <f t="shared" si="8"/>
        <v>301.42716535433067</v>
      </c>
      <c r="K76" s="8">
        <f t="shared" si="9"/>
        <v>2689.2698695866138</v>
      </c>
      <c r="L76" s="8">
        <f t="shared" si="10"/>
        <v>44.821164493110231</v>
      </c>
      <c r="M76" s="32"/>
      <c r="N76" s="32"/>
      <c r="O76" s="32"/>
      <c r="P76" s="32"/>
      <c r="Q76" s="56"/>
    </row>
    <row r="77" spans="1:233" x14ac:dyDescent="0.35">
      <c r="A77" s="33" t="s">
        <v>2511</v>
      </c>
      <c r="B77" s="29" t="str">
        <f t="shared" si="6"/>
        <v>WW</v>
      </c>
      <c r="C77" s="34" t="s">
        <v>1211</v>
      </c>
      <c r="D77" s="34" t="s">
        <v>1211</v>
      </c>
      <c r="E77" s="34" t="s">
        <v>1211</v>
      </c>
      <c r="F77" s="34">
        <v>1397</v>
      </c>
      <c r="G77" s="34">
        <v>13</v>
      </c>
      <c r="H77" s="34">
        <v>1384</v>
      </c>
      <c r="I77" s="30">
        <f t="shared" si="7"/>
        <v>2.4384000000000001</v>
      </c>
      <c r="J77" s="8">
        <f t="shared" si="8"/>
        <v>567.58530183727032</v>
      </c>
      <c r="K77" s="8">
        <f t="shared" si="9"/>
        <v>5063.8768700787396</v>
      </c>
      <c r="L77" s="8">
        <f t="shared" si="10"/>
        <v>84.397947834645663</v>
      </c>
      <c r="Q77" s="56"/>
    </row>
    <row r="78" spans="1:233" x14ac:dyDescent="0.35">
      <c r="A78" s="31" t="s">
        <v>2512</v>
      </c>
      <c r="B78" s="29" t="str">
        <f t="shared" si="6"/>
        <v>WW</v>
      </c>
      <c r="C78" s="32" t="s">
        <v>1211</v>
      </c>
      <c r="D78" s="32" t="s">
        <v>1211</v>
      </c>
      <c r="E78" s="32" t="s">
        <v>1211</v>
      </c>
      <c r="F78" s="32">
        <v>1546</v>
      </c>
      <c r="G78" s="32">
        <v>11</v>
      </c>
      <c r="H78" s="32">
        <f>F78-G78</f>
        <v>1535</v>
      </c>
      <c r="I78" s="30">
        <f t="shared" si="7"/>
        <v>2.4384000000000001</v>
      </c>
      <c r="J78" s="8">
        <f t="shared" si="8"/>
        <v>629.51115485564299</v>
      </c>
      <c r="K78" s="8">
        <f t="shared" si="9"/>
        <v>5616.3663262795271</v>
      </c>
      <c r="L78" s="8">
        <f t="shared" si="10"/>
        <v>93.606105437992113</v>
      </c>
      <c r="M78" s="32"/>
      <c r="N78" s="32"/>
      <c r="O78" s="32"/>
      <c r="P78" s="32"/>
      <c r="Q78" s="56"/>
    </row>
    <row r="79" spans="1:233" x14ac:dyDescent="0.35">
      <c r="A79" s="33" t="s">
        <v>2513</v>
      </c>
      <c r="B79" s="29" t="str">
        <f t="shared" si="6"/>
        <v>WW</v>
      </c>
      <c r="C79" s="34" t="s">
        <v>1211</v>
      </c>
      <c r="D79" s="34" t="s">
        <v>1211</v>
      </c>
      <c r="E79" s="34" t="s">
        <v>1211</v>
      </c>
      <c r="F79" s="34">
        <v>1271</v>
      </c>
      <c r="G79" s="34">
        <v>13</v>
      </c>
      <c r="H79" s="34">
        <v>1258</v>
      </c>
      <c r="I79" s="30">
        <f t="shared" si="7"/>
        <v>2.4384000000000001</v>
      </c>
      <c r="J79" s="8">
        <f t="shared" si="8"/>
        <v>515.91207349081367</v>
      </c>
      <c r="K79" s="8">
        <f t="shared" si="9"/>
        <v>4602.8591781496061</v>
      </c>
      <c r="L79" s="8">
        <f t="shared" si="10"/>
        <v>76.714319635826769</v>
      </c>
      <c r="Q79" s="56"/>
    </row>
    <row r="80" spans="1:233" x14ac:dyDescent="0.35">
      <c r="A80" s="31" t="s">
        <v>2514</v>
      </c>
      <c r="B80" s="29" t="str">
        <f t="shared" si="6"/>
        <v>WW</v>
      </c>
      <c r="C80" s="32" t="s">
        <v>1211</v>
      </c>
      <c r="D80" s="32" t="s">
        <v>1211</v>
      </c>
      <c r="E80" s="32" t="s">
        <v>1211</v>
      </c>
      <c r="F80" s="32">
        <v>648</v>
      </c>
      <c r="G80" s="32">
        <v>13</v>
      </c>
      <c r="H80" s="32">
        <v>635</v>
      </c>
      <c r="I80" s="30">
        <f t="shared" si="7"/>
        <v>2.4384000000000001</v>
      </c>
      <c r="J80" s="8">
        <f t="shared" si="8"/>
        <v>260.41666666666663</v>
      </c>
      <c r="K80" s="8">
        <f t="shared" si="9"/>
        <v>2323.3828124999995</v>
      </c>
      <c r="L80" s="8">
        <f t="shared" si="10"/>
        <v>38.723046874999994</v>
      </c>
      <c r="M80" s="32"/>
      <c r="N80" s="32"/>
      <c r="O80" s="32"/>
      <c r="P80" s="32"/>
      <c r="Q80" s="56"/>
    </row>
    <row r="81" spans="1:17" x14ac:dyDescent="0.35">
      <c r="A81" s="33" t="s">
        <v>2515</v>
      </c>
      <c r="B81" s="29" t="str">
        <f t="shared" si="6"/>
        <v>WW</v>
      </c>
      <c r="C81" s="34" t="s">
        <v>1211</v>
      </c>
      <c r="D81" s="34" t="s">
        <v>1211</v>
      </c>
      <c r="E81" s="34" t="s">
        <v>1211</v>
      </c>
      <c r="F81" s="34">
        <v>1188</v>
      </c>
      <c r="G81" s="34">
        <v>11</v>
      </c>
      <c r="H81" s="34">
        <f>F81-G81</f>
        <v>1177</v>
      </c>
      <c r="I81" s="30">
        <f t="shared" si="7"/>
        <v>2.4384000000000001</v>
      </c>
      <c r="J81" s="8">
        <f t="shared" si="8"/>
        <v>482.69356955380573</v>
      </c>
      <c r="K81" s="8">
        <f t="shared" si="9"/>
        <v>4306.4906619094481</v>
      </c>
      <c r="L81" s="8">
        <f t="shared" si="10"/>
        <v>71.774844365157463</v>
      </c>
      <c r="Q81" s="56"/>
    </row>
    <row r="82" spans="1:17" x14ac:dyDescent="0.35">
      <c r="A82" s="31" t="s">
        <v>2516</v>
      </c>
      <c r="B82" s="29" t="str">
        <f t="shared" si="6"/>
        <v>WW</v>
      </c>
      <c r="C82" s="32" t="s">
        <v>1211</v>
      </c>
      <c r="D82" s="32" t="s">
        <v>1211</v>
      </c>
      <c r="E82" s="32" t="s">
        <v>1211</v>
      </c>
      <c r="F82" s="32">
        <v>1489</v>
      </c>
      <c r="G82" s="32">
        <v>13</v>
      </c>
      <c r="H82" s="32">
        <v>1476</v>
      </c>
      <c r="I82" s="30">
        <f t="shared" si="7"/>
        <v>2.4384000000000001</v>
      </c>
      <c r="J82" s="8">
        <f t="shared" si="8"/>
        <v>605.31496062992119</v>
      </c>
      <c r="K82" s="8">
        <f t="shared" si="9"/>
        <v>5400.4929625984241</v>
      </c>
      <c r="L82" s="8">
        <f t="shared" si="10"/>
        <v>90.008216043307073</v>
      </c>
      <c r="M82" s="32"/>
      <c r="N82" s="32"/>
      <c r="O82" s="32"/>
      <c r="P82" s="32"/>
      <c r="Q82" s="56"/>
    </row>
    <row r="83" spans="1:17" x14ac:dyDescent="0.35">
      <c r="A83" s="33" t="s">
        <v>2517</v>
      </c>
      <c r="B83" s="29" t="str">
        <f t="shared" si="6"/>
        <v>WW</v>
      </c>
      <c r="C83" s="34" t="s">
        <v>1211</v>
      </c>
      <c r="D83" s="34" t="s">
        <v>1211</v>
      </c>
      <c r="E83" s="34" t="s">
        <v>1211</v>
      </c>
      <c r="F83" s="34">
        <v>1241</v>
      </c>
      <c r="G83" s="34">
        <v>11</v>
      </c>
      <c r="H83" s="34">
        <f>F83-G83</f>
        <v>1230</v>
      </c>
      <c r="I83" s="30">
        <f t="shared" si="7"/>
        <v>2.4384000000000001</v>
      </c>
      <c r="J83" s="8">
        <f t="shared" si="8"/>
        <v>504.42913385826768</v>
      </c>
      <c r="K83" s="8">
        <f t="shared" si="9"/>
        <v>4500.4108021653537</v>
      </c>
      <c r="L83" s="8">
        <f t="shared" si="10"/>
        <v>75.006846702755894</v>
      </c>
      <c r="Q83" s="56"/>
    </row>
    <row r="84" spans="1:17" s="100" customFormat="1" ht="14.4" x14ac:dyDescent="0.3">
      <c r="A84" s="98" t="s">
        <v>2518</v>
      </c>
      <c r="B84" s="99" t="str">
        <f t="shared" si="6"/>
        <v>WW</v>
      </c>
      <c r="C84" s="100">
        <v>2199</v>
      </c>
      <c r="D84" s="100">
        <v>96</v>
      </c>
      <c r="E84" s="100">
        <f>C84-D84</f>
        <v>2103</v>
      </c>
      <c r="F84" s="100">
        <v>982</v>
      </c>
      <c r="G84" s="100">
        <v>11</v>
      </c>
      <c r="H84" s="100">
        <f>F84-G84</f>
        <v>971</v>
      </c>
      <c r="I84" s="101">
        <f t="shared" si="7"/>
        <v>2.4384000000000001</v>
      </c>
      <c r="J84" s="102">
        <f t="shared" si="8"/>
        <v>398.2119422572178</v>
      </c>
      <c r="K84" s="102">
        <f t="shared" si="9"/>
        <v>3552.7633243110231</v>
      </c>
      <c r="L84" s="102">
        <f t="shared" si="10"/>
        <v>59.212722071850386</v>
      </c>
    </row>
    <row r="85" spans="1:17" s="100" customFormat="1" ht="14.4" x14ac:dyDescent="0.3">
      <c r="A85" s="98" t="s">
        <v>2519</v>
      </c>
      <c r="B85" s="99" t="str">
        <f t="shared" si="6"/>
        <v>WW</v>
      </c>
      <c r="C85" s="100">
        <v>2495</v>
      </c>
      <c r="D85" s="100">
        <v>96</v>
      </c>
      <c r="E85" s="100">
        <f>C85-D85</f>
        <v>2399</v>
      </c>
      <c r="F85" s="100">
        <v>1089</v>
      </c>
      <c r="G85" s="100">
        <v>11</v>
      </c>
      <c r="H85" s="100">
        <f>F85-G85</f>
        <v>1078</v>
      </c>
      <c r="I85" s="101">
        <f t="shared" si="7"/>
        <v>2.4384000000000001</v>
      </c>
      <c r="J85" s="102">
        <f t="shared" si="8"/>
        <v>442.09317585301835</v>
      </c>
      <c r="K85" s="102">
        <f t="shared" si="9"/>
        <v>3944.2624753937002</v>
      </c>
      <c r="L85" s="102">
        <f t="shared" si="10"/>
        <v>65.737707923228342</v>
      </c>
    </row>
    <row r="86" spans="1:17" s="100" customFormat="1" ht="14.4" x14ac:dyDescent="0.3">
      <c r="A86" s="98" t="s">
        <v>2520</v>
      </c>
      <c r="B86" s="99" t="str">
        <f t="shared" si="6"/>
        <v>WW</v>
      </c>
      <c r="C86" s="100">
        <v>1716</v>
      </c>
      <c r="D86" s="100">
        <v>96</v>
      </c>
      <c r="E86" s="100">
        <f>C86-D86</f>
        <v>1620</v>
      </c>
      <c r="F86" s="100">
        <v>715</v>
      </c>
      <c r="G86" s="100">
        <v>11</v>
      </c>
      <c r="H86" s="100">
        <f>F86-G86</f>
        <v>704</v>
      </c>
      <c r="I86" s="101">
        <f t="shared" si="7"/>
        <v>2.4384000000000001</v>
      </c>
      <c r="J86" s="102">
        <f t="shared" si="8"/>
        <v>288.71391076115486</v>
      </c>
      <c r="K86" s="102">
        <f t="shared" si="9"/>
        <v>2575.8448818897637</v>
      </c>
      <c r="L86" s="102">
        <f t="shared" si="10"/>
        <v>42.930748031496059</v>
      </c>
    </row>
    <row r="87" spans="1:17" s="100" customFormat="1" ht="14.4" x14ac:dyDescent="0.3">
      <c r="A87" s="98" t="s">
        <v>2521</v>
      </c>
      <c r="B87" s="99" t="str">
        <f t="shared" si="6"/>
        <v>WW</v>
      </c>
      <c r="C87" s="100" t="s">
        <v>1211</v>
      </c>
      <c r="D87" s="100" t="s">
        <v>1211</v>
      </c>
      <c r="E87" s="100" t="s">
        <v>1211</v>
      </c>
      <c r="F87" s="100">
        <v>882</v>
      </c>
      <c r="G87" s="100">
        <v>13</v>
      </c>
      <c r="H87" s="100">
        <v>869</v>
      </c>
      <c r="I87" s="101">
        <f t="shared" si="7"/>
        <v>2.4384000000000001</v>
      </c>
      <c r="J87" s="102">
        <f t="shared" si="8"/>
        <v>356.3812335958005</v>
      </c>
      <c r="K87" s="102">
        <f t="shared" si="9"/>
        <v>3179.558526082677</v>
      </c>
      <c r="L87" s="102">
        <f t="shared" si="10"/>
        <v>52.992642101377946</v>
      </c>
    </row>
    <row r="88" spans="1:17" s="100" customFormat="1" ht="14.4" x14ac:dyDescent="0.3">
      <c r="A88" s="98" t="s">
        <v>2522</v>
      </c>
      <c r="B88" s="99" t="str">
        <f t="shared" si="6"/>
        <v>WW</v>
      </c>
      <c r="C88" s="100" t="s">
        <v>1211</v>
      </c>
      <c r="D88" s="100" t="s">
        <v>1211</v>
      </c>
      <c r="E88" s="100" t="s">
        <v>1211</v>
      </c>
      <c r="F88" s="100">
        <v>1533</v>
      </c>
      <c r="G88" s="100">
        <v>11</v>
      </c>
      <c r="H88" s="100">
        <f>F88-G88</f>
        <v>1522</v>
      </c>
      <c r="I88" s="101">
        <f t="shared" si="7"/>
        <v>2.4384000000000001</v>
      </c>
      <c r="J88" s="102">
        <f t="shared" si="8"/>
        <v>624.17979002624668</v>
      </c>
      <c r="K88" s="102">
        <f t="shared" si="9"/>
        <v>5568.8010088582669</v>
      </c>
      <c r="L88" s="102">
        <f t="shared" si="10"/>
        <v>92.813350147637777</v>
      </c>
    </row>
    <row r="89" spans="1:17" s="100" customFormat="1" ht="14.4" x14ac:dyDescent="0.3">
      <c r="A89" s="98" t="s">
        <v>2523</v>
      </c>
      <c r="B89" s="99" t="str">
        <f t="shared" si="6"/>
        <v>WW</v>
      </c>
      <c r="C89" s="100" t="s">
        <v>1211</v>
      </c>
      <c r="D89" s="100" t="s">
        <v>1211</v>
      </c>
      <c r="E89" s="100" t="s">
        <v>1211</v>
      </c>
      <c r="F89" s="100">
        <v>890</v>
      </c>
      <c r="G89" s="100">
        <v>11</v>
      </c>
      <c r="H89" s="100">
        <f>F89-G89</f>
        <v>879</v>
      </c>
      <c r="I89" s="101">
        <f t="shared" si="7"/>
        <v>2.4384000000000001</v>
      </c>
      <c r="J89" s="102">
        <f t="shared" si="8"/>
        <v>360.48228346456693</v>
      </c>
      <c r="K89" s="102">
        <f t="shared" si="9"/>
        <v>3216.1472317913385</v>
      </c>
      <c r="L89" s="102">
        <f t="shared" si="10"/>
        <v>53.602453863188977</v>
      </c>
    </row>
    <row r="90" spans="1:17" s="100" customFormat="1" ht="14.4" x14ac:dyDescent="0.3">
      <c r="A90" s="98" t="s">
        <v>2524</v>
      </c>
      <c r="B90" s="99" t="str">
        <f t="shared" si="6"/>
        <v>WW</v>
      </c>
      <c r="C90" s="100">
        <v>2491</v>
      </c>
      <c r="D90" s="100">
        <v>96</v>
      </c>
      <c r="E90" s="100">
        <f>C90-D90</f>
        <v>2395</v>
      </c>
      <c r="F90" s="100">
        <v>1093</v>
      </c>
      <c r="G90" s="100">
        <v>11</v>
      </c>
      <c r="H90" s="100">
        <f>F90-G90</f>
        <v>1082</v>
      </c>
      <c r="I90" s="101">
        <f t="shared" si="7"/>
        <v>2.4384000000000001</v>
      </c>
      <c r="J90" s="102">
        <f t="shared" si="8"/>
        <v>443.73359580052494</v>
      </c>
      <c r="K90" s="102">
        <f t="shared" si="9"/>
        <v>3958.8979576771653</v>
      </c>
      <c r="L90" s="102">
        <f t="shared" si="10"/>
        <v>65.981632627952749</v>
      </c>
    </row>
    <row r="91" spans="1:17" s="100" customFormat="1" ht="14.4" x14ac:dyDescent="0.3">
      <c r="A91" s="98" t="s">
        <v>2525</v>
      </c>
      <c r="B91" s="99" t="str">
        <f t="shared" si="6"/>
        <v>WW</v>
      </c>
      <c r="C91" s="100" t="s">
        <v>1211</v>
      </c>
      <c r="D91" s="100" t="s">
        <v>1211</v>
      </c>
      <c r="E91" s="100" t="s">
        <v>1211</v>
      </c>
      <c r="F91" s="100">
        <v>1327</v>
      </c>
      <c r="G91" s="100">
        <v>11</v>
      </c>
      <c r="H91" s="100">
        <f>F91-G91</f>
        <v>1316</v>
      </c>
      <c r="I91" s="101">
        <f t="shared" si="7"/>
        <v>2.4384000000000001</v>
      </c>
      <c r="J91" s="102">
        <f t="shared" si="8"/>
        <v>539.69816272965875</v>
      </c>
      <c r="K91" s="102">
        <f t="shared" si="9"/>
        <v>4815.0736712598418</v>
      </c>
      <c r="L91" s="102">
        <f t="shared" si="10"/>
        <v>80.251227854330693</v>
      </c>
    </row>
    <row r="92" spans="1:17" s="100" customFormat="1" ht="14.4" x14ac:dyDescent="0.3">
      <c r="A92" s="98" t="s">
        <v>2526</v>
      </c>
      <c r="B92" s="99" t="str">
        <f t="shared" si="6"/>
        <v>WW</v>
      </c>
      <c r="C92" s="100" t="s">
        <v>1211</v>
      </c>
      <c r="D92" s="100" t="s">
        <v>1211</v>
      </c>
      <c r="E92" s="100" t="s">
        <v>1211</v>
      </c>
      <c r="F92" s="100">
        <v>906</v>
      </c>
      <c r="G92" s="100">
        <v>13</v>
      </c>
      <c r="H92" s="100">
        <v>893</v>
      </c>
      <c r="I92" s="101">
        <f t="shared" si="7"/>
        <v>2.4384000000000001</v>
      </c>
      <c r="J92" s="102">
        <f t="shared" si="8"/>
        <v>366.2237532808399</v>
      </c>
      <c r="K92" s="102">
        <f t="shared" si="9"/>
        <v>3267.3714197834647</v>
      </c>
      <c r="L92" s="102">
        <f t="shared" si="10"/>
        <v>54.456190329724414</v>
      </c>
    </row>
    <row r="93" spans="1:17" s="100" customFormat="1" ht="14.4" x14ac:dyDescent="0.3">
      <c r="A93" s="98" t="s">
        <v>2527</v>
      </c>
      <c r="B93" s="99" t="str">
        <f t="shared" si="6"/>
        <v>WW</v>
      </c>
      <c r="C93" s="100" t="s">
        <v>1211</v>
      </c>
      <c r="D93" s="100" t="s">
        <v>1211</v>
      </c>
      <c r="E93" s="100" t="s">
        <v>1211</v>
      </c>
      <c r="F93" s="100">
        <v>1175</v>
      </c>
      <c r="G93" s="100">
        <v>13</v>
      </c>
      <c r="H93" s="100">
        <v>1162</v>
      </c>
      <c r="I93" s="101">
        <f t="shared" si="7"/>
        <v>2.4384000000000001</v>
      </c>
      <c r="J93" s="102">
        <f t="shared" si="8"/>
        <v>476.54199475065616</v>
      </c>
      <c r="K93" s="102">
        <f t="shared" si="9"/>
        <v>4251.607603346456</v>
      </c>
      <c r="L93" s="102">
        <f t="shared" si="10"/>
        <v>70.860126722440938</v>
      </c>
    </row>
    <row r="94" spans="1:17" s="100" customFormat="1" ht="14.4" x14ac:dyDescent="0.3">
      <c r="A94" s="98" t="s">
        <v>2528</v>
      </c>
      <c r="B94" s="99" t="str">
        <f t="shared" si="6"/>
        <v>WW</v>
      </c>
      <c r="C94" s="100" t="s">
        <v>1211</v>
      </c>
      <c r="D94" s="100" t="s">
        <v>1211</v>
      </c>
      <c r="E94" s="100" t="s">
        <v>1211</v>
      </c>
      <c r="F94" s="100">
        <v>1415</v>
      </c>
      <c r="G94" s="100">
        <v>11</v>
      </c>
      <c r="H94" s="100">
        <f>F94-G94</f>
        <v>1404</v>
      </c>
      <c r="I94" s="101">
        <f t="shared" si="7"/>
        <v>2.4384000000000001</v>
      </c>
      <c r="J94" s="102">
        <f t="shared" si="8"/>
        <v>575.78740157480308</v>
      </c>
      <c r="K94" s="102">
        <f t="shared" si="9"/>
        <v>5137.0542814960618</v>
      </c>
      <c r="L94" s="102">
        <f t="shared" si="10"/>
        <v>85.617571358267696</v>
      </c>
    </row>
    <row r="95" spans="1:17" s="100" customFormat="1" ht="14.4" x14ac:dyDescent="0.3">
      <c r="A95" s="98" t="s">
        <v>2529</v>
      </c>
      <c r="B95" s="99" t="str">
        <f t="shared" si="6"/>
        <v>WW</v>
      </c>
      <c r="C95" s="100" t="s">
        <v>1211</v>
      </c>
      <c r="D95" s="100" t="s">
        <v>1211</v>
      </c>
      <c r="E95" s="100" t="s">
        <v>1211</v>
      </c>
      <c r="F95" s="100">
        <v>1629</v>
      </c>
      <c r="G95" s="100">
        <v>13</v>
      </c>
      <c r="H95" s="100">
        <v>1616</v>
      </c>
      <c r="I95" s="101">
        <f t="shared" si="7"/>
        <v>2.4384000000000001</v>
      </c>
      <c r="J95" s="102">
        <f t="shared" si="8"/>
        <v>662.72965879265087</v>
      </c>
      <c r="K95" s="102">
        <f t="shared" si="9"/>
        <v>5912.7348425196842</v>
      </c>
      <c r="L95" s="102">
        <f t="shared" si="10"/>
        <v>98.545580708661404</v>
      </c>
    </row>
    <row r="96" spans="1:17" s="100" customFormat="1" ht="14.4" x14ac:dyDescent="0.3">
      <c r="A96" s="98" t="s">
        <v>2530</v>
      </c>
      <c r="B96" s="99" t="str">
        <f t="shared" si="6"/>
        <v>WW</v>
      </c>
      <c r="C96" s="100" t="s">
        <v>1211</v>
      </c>
      <c r="D96" s="100" t="s">
        <v>1211</v>
      </c>
      <c r="E96" s="100" t="s">
        <v>1211</v>
      </c>
      <c r="F96" s="100">
        <v>1054</v>
      </c>
      <c r="G96" s="100">
        <v>13</v>
      </c>
      <c r="H96" s="100">
        <v>1041</v>
      </c>
      <c r="I96" s="101">
        <f t="shared" si="7"/>
        <v>2.4384000000000001</v>
      </c>
      <c r="J96" s="102">
        <f t="shared" si="8"/>
        <v>426.91929133858264</v>
      </c>
      <c r="K96" s="102">
        <f t="shared" si="9"/>
        <v>3808.8842642716531</v>
      </c>
      <c r="L96" s="102">
        <f t="shared" si="10"/>
        <v>63.481404404527552</v>
      </c>
    </row>
    <row r="97" spans="1:17" x14ac:dyDescent="0.35">
      <c r="A97" s="33" t="s">
        <v>2531</v>
      </c>
      <c r="B97" s="29" t="str">
        <f t="shared" si="6"/>
        <v>WW</v>
      </c>
      <c r="C97" s="34" t="s">
        <v>1211</v>
      </c>
      <c r="D97" s="34" t="s">
        <v>1211</v>
      </c>
      <c r="E97" s="34" t="s">
        <v>1211</v>
      </c>
      <c r="F97" s="34">
        <v>1669</v>
      </c>
      <c r="G97" s="34">
        <v>11</v>
      </c>
      <c r="H97" s="34">
        <f>F97-G97</f>
        <v>1658</v>
      </c>
      <c r="I97" s="30">
        <f t="shared" si="7"/>
        <v>2.4384000000000001</v>
      </c>
      <c r="J97" s="8">
        <f t="shared" si="8"/>
        <v>679.95406824146983</v>
      </c>
      <c r="K97" s="8">
        <f t="shared" si="9"/>
        <v>6066.4074064960632</v>
      </c>
      <c r="L97" s="8">
        <f t="shared" si="10"/>
        <v>101.10679010826772</v>
      </c>
      <c r="Q97" s="56"/>
    </row>
    <row r="98" spans="1:17" x14ac:dyDescent="0.35">
      <c r="A98" s="31" t="s">
        <v>2532</v>
      </c>
      <c r="B98" s="29" t="str">
        <f t="shared" si="6"/>
        <v>WW</v>
      </c>
      <c r="C98" s="32" t="s">
        <v>1211</v>
      </c>
      <c r="D98" s="32" t="s">
        <v>1211</v>
      </c>
      <c r="E98" s="32" t="s">
        <v>1211</v>
      </c>
      <c r="F98" s="32">
        <v>1189</v>
      </c>
      <c r="G98" s="32">
        <v>11</v>
      </c>
      <c r="H98" s="32">
        <f>F98-G98</f>
        <v>1178</v>
      </c>
      <c r="I98" s="30">
        <f t="shared" si="7"/>
        <v>2.4384000000000001</v>
      </c>
      <c r="J98" s="8">
        <f t="shared" si="8"/>
        <v>483.10367454068239</v>
      </c>
      <c r="K98" s="8">
        <f t="shared" si="9"/>
        <v>4310.1495324803145</v>
      </c>
      <c r="L98" s="8">
        <f t="shared" si="10"/>
        <v>71.835825541338579</v>
      </c>
      <c r="M98" s="32"/>
      <c r="N98" s="32"/>
      <c r="O98" s="32"/>
      <c r="P98" s="32"/>
      <c r="Q98" s="56"/>
    </row>
    <row r="99" spans="1:17" x14ac:dyDescent="0.35">
      <c r="A99" s="33" t="s">
        <v>2533</v>
      </c>
      <c r="B99" s="29" t="str">
        <f t="shared" si="6"/>
        <v>WW</v>
      </c>
      <c r="C99" s="34">
        <v>2307</v>
      </c>
      <c r="D99" s="34">
        <v>96</v>
      </c>
      <c r="E99" s="34">
        <f>C99-D99</f>
        <v>2211</v>
      </c>
      <c r="F99" s="34">
        <v>984</v>
      </c>
      <c r="G99" s="34">
        <v>11</v>
      </c>
      <c r="H99" s="34">
        <f>F99-G99</f>
        <v>973</v>
      </c>
      <c r="I99" s="30">
        <f t="shared" si="7"/>
        <v>2.4384000000000001</v>
      </c>
      <c r="J99" s="8">
        <f t="shared" si="8"/>
        <v>399.03215223097112</v>
      </c>
      <c r="K99" s="8">
        <f t="shared" si="9"/>
        <v>3560.0810654527559</v>
      </c>
      <c r="L99" s="8">
        <f t="shared" si="10"/>
        <v>59.334684424212597</v>
      </c>
      <c r="Q99" s="56"/>
    </row>
    <row r="100" spans="1:17" x14ac:dyDescent="0.35">
      <c r="A100" s="31" t="s">
        <v>2534</v>
      </c>
      <c r="B100" s="29" t="str">
        <f t="shared" si="6"/>
        <v>WW</v>
      </c>
      <c r="C100" s="32">
        <v>2229</v>
      </c>
      <c r="D100" s="32">
        <v>96</v>
      </c>
      <c r="E100" s="32">
        <f>C100-D100</f>
        <v>2133</v>
      </c>
      <c r="F100" s="32">
        <v>1031</v>
      </c>
      <c r="G100" s="32">
        <v>11</v>
      </c>
      <c r="H100" s="32">
        <f>F100-G100</f>
        <v>1020</v>
      </c>
      <c r="I100" s="30">
        <f t="shared" si="7"/>
        <v>2.4384000000000001</v>
      </c>
      <c r="J100" s="8">
        <f t="shared" si="8"/>
        <v>418.30708661417322</v>
      </c>
      <c r="K100" s="8">
        <f t="shared" si="9"/>
        <v>3732.0479822834645</v>
      </c>
      <c r="L100" s="8">
        <f t="shared" si="10"/>
        <v>62.20079970472441</v>
      </c>
      <c r="M100" s="32"/>
      <c r="N100" s="32"/>
      <c r="O100" s="32"/>
      <c r="P100" s="32"/>
      <c r="Q100" s="56"/>
    </row>
    <row r="101" spans="1:17" x14ac:dyDescent="0.35">
      <c r="A101" s="33" t="s">
        <v>2535</v>
      </c>
      <c r="B101" s="29" t="str">
        <f t="shared" si="6"/>
        <v>WW</v>
      </c>
      <c r="C101" s="34" t="s">
        <v>1211</v>
      </c>
      <c r="D101" s="34" t="s">
        <v>1211</v>
      </c>
      <c r="E101" s="34" t="s">
        <v>1211</v>
      </c>
      <c r="F101" s="34">
        <v>984</v>
      </c>
      <c r="G101" s="34">
        <v>13</v>
      </c>
      <c r="H101" s="34">
        <v>971</v>
      </c>
      <c r="I101" s="30">
        <f t="shared" si="7"/>
        <v>2.4384000000000001</v>
      </c>
      <c r="J101" s="8">
        <f t="shared" si="8"/>
        <v>398.2119422572178</v>
      </c>
      <c r="K101" s="8">
        <f t="shared" si="9"/>
        <v>3552.7633243110231</v>
      </c>
      <c r="L101" s="8">
        <f t="shared" si="10"/>
        <v>59.212722071850386</v>
      </c>
      <c r="Q101" s="56"/>
    </row>
    <row r="102" spans="1:17" x14ac:dyDescent="0.35">
      <c r="A102" s="31" t="s">
        <v>2536</v>
      </c>
      <c r="B102" s="29" t="str">
        <f t="shared" si="6"/>
        <v>WW</v>
      </c>
      <c r="C102" s="32" t="s">
        <v>1211</v>
      </c>
      <c r="D102" s="32" t="s">
        <v>1211</v>
      </c>
      <c r="E102" s="32" t="s">
        <v>1211</v>
      </c>
      <c r="F102" s="32">
        <v>1117</v>
      </c>
      <c r="G102" s="32">
        <v>11</v>
      </c>
      <c r="H102" s="32">
        <f>F102-G102</f>
        <v>1106</v>
      </c>
      <c r="I102" s="30">
        <f t="shared" si="7"/>
        <v>2.4384000000000001</v>
      </c>
      <c r="J102" s="8">
        <f t="shared" si="8"/>
        <v>453.57611548556429</v>
      </c>
      <c r="K102" s="8">
        <f t="shared" si="9"/>
        <v>4046.7108513779526</v>
      </c>
      <c r="L102" s="8">
        <f t="shared" si="10"/>
        <v>67.445180856299217</v>
      </c>
      <c r="M102" s="32"/>
      <c r="N102" s="32"/>
      <c r="O102" s="32"/>
      <c r="P102" s="32"/>
      <c r="Q102" s="56"/>
    </row>
    <row r="103" spans="1:17" x14ac:dyDescent="0.35">
      <c r="A103" s="33" t="s">
        <v>2537</v>
      </c>
      <c r="B103" s="29" t="str">
        <f t="shared" si="6"/>
        <v>WW</v>
      </c>
      <c r="C103" s="34" t="s">
        <v>1211</v>
      </c>
      <c r="D103" s="34" t="s">
        <v>1211</v>
      </c>
      <c r="E103" s="34" t="s">
        <v>1211</v>
      </c>
      <c r="F103" s="34">
        <v>987</v>
      </c>
      <c r="G103" s="34">
        <v>13</v>
      </c>
      <c r="H103" s="34">
        <v>974</v>
      </c>
      <c r="I103" s="30">
        <f t="shared" si="7"/>
        <v>2.4384000000000001</v>
      </c>
      <c r="J103" s="8">
        <f t="shared" si="8"/>
        <v>399.44225721784773</v>
      </c>
      <c r="K103" s="8">
        <f t="shared" si="9"/>
        <v>3563.7399360236213</v>
      </c>
      <c r="L103" s="8">
        <f t="shared" si="10"/>
        <v>59.395665600393691</v>
      </c>
      <c r="Q103" s="56"/>
    </row>
    <row r="104" spans="1:17" x14ac:dyDescent="0.35">
      <c r="A104" s="31" t="s">
        <v>2538</v>
      </c>
      <c r="B104" s="29" t="str">
        <f t="shared" si="6"/>
        <v>WW</v>
      </c>
      <c r="C104" s="32" t="s">
        <v>1211</v>
      </c>
      <c r="D104" s="32" t="s">
        <v>1211</v>
      </c>
      <c r="E104" s="32" t="s">
        <v>1211</v>
      </c>
      <c r="F104" s="32">
        <v>969</v>
      </c>
      <c r="G104" s="32">
        <v>13</v>
      </c>
      <c r="H104" s="32">
        <v>956</v>
      </c>
      <c r="I104" s="30">
        <f t="shared" si="7"/>
        <v>2.4384000000000001</v>
      </c>
      <c r="J104" s="8">
        <f t="shared" si="8"/>
        <v>392.06036745406823</v>
      </c>
      <c r="K104" s="8">
        <f t="shared" si="9"/>
        <v>3497.8802657480314</v>
      </c>
      <c r="L104" s="8">
        <f t="shared" si="10"/>
        <v>58.298004429133854</v>
      </c>
      <c r="M104" s="32"/>
      <c r="N104" s="32"/>
      <c r="O104" s="32"/>
      <c r="P104" s="32"/>
      <c r="Q104" s="56"/>
    </row>
    <row r="105" spans="1:17" x14ac:dyDescent="0.35">
      <c r="A105" s="33" t="s">
        <v>2539</v>
      </c>
      <c r="B105" s="29" t="str">
        <f t="shared" si="6"/>
        <v>WW</v>
      </c>
      <c r="C105" s="34" t="s">
        <v>1211</v>
      </c>
      <c r="D105" s="34" t="s">
        <v>1211</v>
      </c>
      <c r="E105" s="34" t="s">
        <v>1211</v>
      </c>
      <c r="F105" s="34">
        <v>1523</v>
      </c>
      <c r="G105" s="34">
        <v>11</v>
      </c>
      <c r="H105" s="34">
        <f>F105-G105</f>
        <v>1512</v>
      </c>
      <c r="I105" s="30">
        <f t="shared" si="7"/>
        <v>2.4384000000000001</v>
      </c>
      <c r="J105" s="8">
        <f t="shared" si="8"/>
        <v>620.0787401574803</v>
      </c>
      <c r="K105" s="8">
        <f t="shared" si="9"/>
        <v>5532.2123031496058</v>
      </c>
      <c r="L105" s="8">
        <f t="shared" si="10"/>
        <v>92.203538385826761</v>
      </c>
      <c r="Q105" s="56"/>
    </row>
    <row r="106" spans="1:17" x14ac:dyDescent="0.35">
      <c r="A106" s="31" t="s">
        <v>2540</v>
      </c>
      <c r="B106" s="29" t="str">
        <f t="shared" si="6"/>
        <v>WW</v>
      </c>
      <c r="C106" s="32">
        <v>1990</v>
      </c>
      <c r="D106" s="32">
        <v>96</v>
      </c>
      <c r="E106" s="32">
        <f>C106-D106</f>
        <v>1894</v>
      </c>
      <c r="F106" s="32">
        <v>872</v>
      </c>
      <c r="G106" s="32">
        <v>11</v>
      </c>
      <c r="H106" s="32">
        <f>F106-G106</f>
        <v>861</v>
      </c>
      <c r="I106" s="30">
        <f t="shared" si="7"/>
        <v>2.4384000000000001</v>
      </c>
      <c r="J106" s="8">
        <f t="shared" si="8"/>
        <v>353.10039370078738</v>
      </c>
      <c r="K106" s="8">
        <f t="shared" si="9"/>
        <v>3150.2875615157477</v>
      </c>
      <c r="L106" s="8">
        <f t="shared" si="10"/>
        <v>52.504792691929126</v>
      </c>
      <c r="M106" s="32"/>
      <c r="N106" s="32"/>
      <c r="O106" s="32"/>
      <c r="P106" s="32"/>
      <c r="Q106" s="56"/>
    </row>
    <row r="107" spans="1:17" x14ac:dyDescent="0.35">
      <c r="A107" s="33" t="s">
        <v>2541</v>
      </c>
      <c r="B107" s="29" t="str">
        <f t="shared" si="6"/>
        <v>WW</v>
      </c>
      <c r="C107" s="34" t="s">
        <v>1211</v>
      </c>
      <c r="D107" s="34" t="s">
        <v>1211</v>
      </c>
      <c r="E107" s="34" t="s">
        <v>1211</v>
      </c>
      <c r="F107" s="34">
        <v>820</v>
      </c>
      <c r="G107" s="34">
        <v>11</v>
      </c>
      <c r="H107" s="34">
        <f>F107-G107</f>
        <v>809</v>
      </c>
      <c r="I107" s="30">
        <f t="shared" si="7"/>
        <v>2.4384000000000001</v>
      </c>
      <c r="J107" s="8">
        <f t="shared" si="8"/>
        <v>331.77493438320209</v>
      </c>
      <c r="K107" s="8">
        <f t="shared" si="9"/>
        <v>2960.0262918307085</v>
      </c>
      <c r="L107" s="8">
        <f t="shared" si="10"/>
        <v>49.333771530511811</v>
      </c>
      <c r="Q107" s="56"/>
    </row>
    <row r="108" spans="1:17" x14ac:dyDescent="0.35">
      <c r="A108" s="31" t="s">
        <v>2542</v>
      </c>
      <c r="B108" s="29" t="str">
        <f t="shared" si="6"/>
        <v>WW</v>
      </c>
      <c r="C108" s="32" t="s">
        <v>1211</v>
      </c>
      <c r="D108" s="32" t="s">
        <v>1211</v>
      </c>
      <c r="E108" s="32" t="s">
        <v>1211</v>
      </c>
      <c r="F108" s="32">
        <v>829</v>
      </c>
      <c r="G108" s="32">
        <v>11</v>
      </c>
      <c r="H108" s="32">
        <f>F108-G108</f>
        <v>818</v>
      </c>
      <c r="I108" s="30">
        <f t="shared" si="7"/>
        <v>2.4384000000000001</v>
      </c>
      <c r="J108" s="8">
        <f t="shared" si="8"/>
        <v>335.46587926509187</v>
      </c>
      <c r="K108" s="8">
        <f t="shared" si="9"/>
        <v>2992.9561269685037</v>
      </c>
      <c r="L108" s="8">
        <f t="shared" si="10"/>
        <v>49.882602116141726</v>
      </c>
      <c r="M108" s="32"/>
      <c r="N108" s="32"/>
      <c r="O108" s="32"/>
      <c r="P108" s="32"/>
      <c r="Q108" s="56"/>
    </row>
    <row r="109" spans="1:17" x14ac:dyDescent="0.35">
      <c r="A109" s="33" t="s">
        <v>2543</v>
      </c>
      <c r="B109" s="29" t="str">
        <f t="shared" si="6"/>
        <v>WW</v>
      </c>
      <c r="C109" s="34" t="s">
        <v>1211</v>
      </c>
      <c r="D109" s="34" t="s">
        <v>1211</v>
      </c>
      <c r="E109" s="34" t="s">
        <v>1211</v>
      </c>
      <c r="F109" s="34">
        <v>1328</v>
      </c>
      <c r="G109" s="34">
        <v>11</v>
      </c>
      <c r="H109" s="34">
        <f>F109-G109</f>
        <v>1317</v>
      </c>
      <c r="I109" s="30">
        <f t="shared" si="7"/>
        <v>2.4384000000000001</v>
      </c>
      <c r="J109" s="8">
        <f t="shared" si="8"/>
        <v>540.10826771653535</v>
      </c>
      <c r="K109" s="8">
        <f t="shared" si="9"/>
        <v>4818.7325418307073</v>
      </c>
      <c r="L109" s="8">
        <f t="shared" si="10"/>
        <v>80.312209030511795</v>
      </c>
      <c r="Q109" s="56"/>
    </row>
    <row r="110" spans="1:17" x14ac:dyDescent="0.35">
      <c r="A110" s="31" t="s">
        <v>2544</v>
      </c>
      <c r="B110" s="29" t="str">
        <f t="shared" si="6"/>
        <v>WW</v>
      </c>
      <c r="C110" s="32" t="s">
        <v>1211</v>
      </c>
      <c r="D110" s="32" t="s">
        <v>1211</v>
      </c>
      <c r="E110" s="32" t="s">
        <v>1211</v>
      </c>
      <c r="F110" s="32">
        <v>1355</v>
      </c>
      <c r="G110" s="32">
        <v>13</v>
      </c>
      <c r="H110" s="32">
        <v>1342</v>
      </c>
      <c r="I110" s="30">
        <f t="shared" si="7"/>
        <v>2.4384000000000001</v>
      </c>
      <c r="J110" s="8">
        <f t="shared" si="8"/>
        <v>550.36089238845136</v>
      </c>
      <c r="K110" s="8">
        <f t="shared" si="9"/>
        <v>4910.2043061023614</v>
      </c>
      <c r="L110" s="8">
        <f t="shared" si="10"/>
        <v>81.836738435039351</v>
      </c>
      <c r="M110" s="32"/>
      <c r="N110" s="32"/>
      <c r="O110" s="32"/>
      <c r="P110" s="32"/>
      <c r="Q110" s="56"/>
    </row>
    <row r="111" spans="1:17" x14ac:dyDescent="0.3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 spans="1:17" x14ac:dyDescent="0.35">
      <c r="A112" s="34" t="s">
        <v>2545</v>
      </c>
      <c r="C112" s="34">
        <v>2169</v>
      </c>
      <c r="Q112" s="56"/>
    </row>
    <row r="113" spans="1:17" x14ac:dyDescent="0.35">
      <c r="A113" s="33"/>
      <c r="B113" s="33"/>
      <c r="Q113" s="56"/>
    </row>
    <row r="116" spans="1:17" x14ac:dyDescent="0.35">
      <c r="A116" s="65"/>
      <c r="B116" s="65"/>
      <c r="C116" s="65"/>
    </row>
  </sheetData>
  <mergeCells count="1">
    <mergeCell ref="A2: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5918F9-DF39-4180-800C-E38492D33E0B}">
          <x14:formula1>
            <xm:f>Master!$A$27:$A$30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6"/>
  <sheetViews>
    <sheetView zoomScaleNormal="100" workbookViewId="0">
      <pane ySplit="1" topLeftCell="A329" activePane="bottomLeft" state="frozen"/>
      <selection pane="bottomLeft" activeCell="P255" sqref="P255:P370"/>
    </sheetView>
  </sheetViews>
  <sheetFormatPr defaultColWidth="9.33203125" defaultRowHeight="13.2" x14ac:dyDescent="0.25"/>
  <cols>
    <col min="1" max="1" width="26.109375" style="8" bestFit="1" customWidth="1"/>
    <col min="2" max="2" width="5.77734375" style="8" bestFit="1" customWidth="1"/>
    <col min="3" max="3" width="5.6640625" style="8" bestFit="1" customWidth="1"/>
    <col min="4" max="4" width="7.44140625" style="8" bestFit="1" customWidth="1"/>
    <col min="5" max="5" width="11" style="8" bestFit="1" customWidth="1"/>
    <col min="6" max="6" width="19.77734375" style="8" bestFit="1" customWidth="1"/>
    <col min="7" max="11" width="7.6640625" style="8" customWidth="1"/>
    <col min="12" max="13" width="11" style="8" bestFit="1" customWidth="1"/>
    <col min="14" max="14" width="13" style="8" bestFit="1" customWidth="1"/>
    <col min="15" max="15" width="12.33203125" style="8" bestFit="1" customWidth="1"/>
    <col min="16" max="18" width="12.33203125" style="8" customWidth="1"/>
    <col min="19" max="19" width="12.109375" style="11" customWidth="1"/>
    <col min="20" max="20" width="17.33203125" style="10" customWidth="1"/>
    <col min="21" max="21" width="16.109375" style="10" customWidth="1"/>
    <col min="22" max="22" width="11.77734375" style="10" customWidth="1"/>
    <col min="23" max="23" width="10.6640625" style="8" bestFit="1" customWidth="1"/>
    <col min="24" max="24" width="8.77734375" style="8" bestFit="1" customWidth="1"/>
    <col min="25" max="25" width="12.33203125" style="8" bestFit="1" customWidth="1"/>
    <col min="26" max="26" width="10.44140625" style="8" bestFit="1" customWidth="1"/>
    <col min="27" max="27" width="7" style="8" bestFit="1" customWidth="1"/>
    <col min="28" max="28" width="8.77734375" style="8" bestFit="1" customWidth="1"/>
    <col min="29" max="259" width="9.33203125" style="8"/>
    <col min="260" max="260" width="26.109375" style="8" bestFit="1" customWidth="1"/>
    <col min="261" max="261" width="5.77734375" style="8" bestFit="1" customWidth="1"/>
    <col min="262" max="262" width="5.6640625" style="8" bestFit="1" customWidth="1"/>
    <col min="263" max="263" width="7.44140625" style="8" bestFit="1" customWidth="1"/>
    <col min="264" max="264" width="11" style="8" bestFit="1" customWidth="1"/>
    <col min="265" max="265" width="19.77734375" style="8" bestFit="1" customWidth="1"/>
    <col min="266" max="270" width="7.6640625" style="8" customWidth="1"/>
    <col min="271" max="272" width="11" style="8" bestFit="1" customWidth="1"/>
    <col min="273" max="273" width="13" style="8" bestFit="1" customWidth="1"/>
    <col min="274" max="274" width="12.33203125" style="8" bestFit="1" customWidth="1"/>
    <col min="275" max="275" width="12.109375" style="8" customWidth="1"/>
    <col min="276" max="276" width="17.33203125" style="8" customWidth="1"/>
    <col min="277" max="277" width="16.109375" style="8" customWidth="1"/>
    <col min="278" max="278" width="11.77734375" style="8" customWidth="1"/>
    <col min="279" max="279" width="10.6640625" style="8" bestFit="1" customWidth="1"/>
    <col min="280" max="280" width="8.77734375" style="8" bestFit="1" customWidth="1"/>
    <col min="281" max="281" width="12.33203125" style="8" bestFit="1" customWidth="1"/>
    <col min="282" max="282" width="10.44140625" style="8" bestFit="1" customWidth="1"/>
    <col min="283" max="283" width="7" style="8" bestFit="1" customWidth="1"/>
    <col min="284" max="284" width="8.77734375" style="8" bestFit="1" customWidth="1"/>
    <col min="285" max="515" width="9.33203125" style="8"/>
    <col min="516" max="516" width="26.109375" style="8" bestFit="1" customWidth="1"/>
    <col min="517" max="517" width="5.77734375" style="8" bestFit="1" customWidth="1"/>
    <col min="518" max="518" width="5.6640625" style="8" bestFit="1" customWidth="1"/>
    <col min="519" max="519" width="7.44140625" style="8" bestFit="1" customWidth="1"/>
    <col min="520" max="520" width="11" style="8" bestFit="1" customWidth="1"/>
    <col min="521" max="521" width="19.77734375" style="8" bestFit="1" customWidth="1"/>
    <col min="522" max="526" width="7.6640625" style="8" customWidth="1"/>
    <col min="527" max="528" width="11" style="8" bestFit="1" customWidth="1"/>
    <col min="529" max="529" width="13" style="8" bestFit="1" customWidth="1"/>
    <col min="530" max="530" width="12.33203125" style="8" bestFit="1" customWidth="1"/>
    <col min="531" max="531" width="12.109375" style="8" customWidth="1"/>
    <col min="532" max="532" width="17.33203125" style="8" customWidth="1"/>
    <col min="533" max="533" width="16.109375" style="8" customWidth="1"/>
    <col min="534" max="534" width="11.77734375" style="8" customWidth="1"/>
    <col min="535" max="535" width="10.6640625" style="8" bestFit="1" customWidth="1"/>
    <col min="536" max="536" width="8.77734375" style="8" bestFit="1" customWidth="1"/>
    <col min="537" max="537" width="12.33203125" style="8" bestFit="1" customWidth="1"/>
    <col min="538" max="538" width="10.44140625" style="8" bestFit="1" customWidth="1"/>
    <col min="539" max="539" width="7" style="8" bestFit="1" customWidth="1"/>
    <col min="540" max="540" width="8.77734375" style="8" bestFit="1" customWidth="1"/>
    <col min="541" max="771" width="9.33203125" style="8"/>
    <col min="772" max="772" width="26.109375" style="8" bestFit="1" customWidth="1"/>
    <col min="773" max="773" width="5.77734375" style="8" bestFit="1" customWidth="1"/>
    <col min="774" max="774" width="5.6640625" style="8" bestFit="1" customWidth="1"/>
    <col min="775" max="775" width="7.44140625" style="8" bestFit="1" customWidth="1"/>
    <col min="776" max="776" width="11" style="8" bestFit="1" customWidth="1"/>
    <col min="777" max="777" width="19.77734375" style="8" bestFit="1" customWidth="1"/>
    <col min="778" max="782" width="7.6640625" style="8" customWidth="1"/>
    <col min="783" max="784" width="11" style="8" bestFit="1" customWidth="1"/>
    <col min="785" max="785" width="13" style="8" bestFit="1" customWidth="1"/>
    <col min="786" max="786" width="12.33203125" style="8" bestFit="1" customWidth="1"/>
    <col min="787" max="787" width="12.109375" style="8" customWidth="1"/>
    <col min="788" max="788" width="17.33203125" style="8" customWidth="1"/>
    <col min="789" max="789" width="16.109375" style="8" customWidth="1"/>
    <col min="790" max="790" width="11.77734375" style="8" customWidth="1"/>
    <col min="791" max="791" width="10.6640625" style="8" bestFit="1" customWidth="1"/>
    <col min="792" max="792" width="8.77734375" style="8" bestFit="1" customWidth="1"/>
    <col min="793" max="793" width="12.33203125" style="8" bestFit="1" customWidth="1"/>
    <col min="794" max="794" width="10.44140625" style="8" bestFit="1" customWidth="1"/>
    <col min="795" max="795" width="7" style="8" bestFit="1" customWidth="1"/>
    <col min="796" max="796" width="8.77734375" style="8" bestFit="1" customWidth="1"/>
    <col min="797" max="1027" width="9.33203125" style="8"/>
    <col min="1028" max="1028" width="26.109375" style="8" bestFit="1" customWidth="1"/>
    <col min="1029" max="1029" width="5.77734375" style="8" bestFit="1" customWidth="1"/>
    <col min="1030" max="1030" width="5.6640625" style="8" bestFit="1" customWidth="1"/>
    <col min="1031" max="1031" width="7.44140625" style="8" bestFit="1" customWidth="1"/>
    <col min="1032" max="1032" width="11" style="8" bestFit="1" customWidth="1"/>
    <col min="1033" max="1033" width="19.77734375" style="8" bestFit="1" customWidth="1"/>
    <col min="1034" max="1038" width="7.6640625" style="8" customWidth="1"/>
    <col min="1039" max="1040" width="11" style="8" bestFit="1" customWidth="1"/>
    <col min="1041" max="1041" width="13" style="8" bestFit="1" customWidth="1"/>
    <col min="1042" max="1042" width="12.33203125" style="8" bestFit="1" customWidth="1"/>
    <col min="1043" max="1043" width="12.109375" style="8" customWidth="1"/>
    <col min="1044" max="1044" width="17.33203125" style="8" customWidth="1"/>
    <col min="1045" max="1045" width="16.109375" style="8" customWidth="1"/>
    <col min="1046" max="1046" width="11.77734375" style="8" customWidth="1"/>
    <col min="1047" max="1047" width="10.6640625" style="8" bestFit="1" customWidth="1"/>
    <col min="1048" max="1048" width="8.77734375" style="8" bestFit="1" customWidth="1"/>
    <col min="1049" max="1049" width="12.33203125" style="8" bestFit="1" customWidth="1"/>
    <col min="1050" max="1050" width="10.44140625" style="8" bestFit="1" customWidth="1"/>
    <col min="1051" max="1051" width="7" style="8" bestFit="1" customWidth="1"/>
    <col min="1052" max="1052" width="8.77734375" style="8" bestFit="1" customWidth="1"/>
    <col min="1053" max="1283" width="9.33203125" style="8"/>
    <col min="1284" max="1284" width="26.109375" style="8" bestFit="1" customWidth="1"/>
    <col min="1285" max="1285" width="5.77734375" style="8" bestFit="1" customWidth="1"/>
    <col min="1286" max="1286" width="5.6640625" style="8" bestFit="1" customWidth="1"/>
    <col min="1287" max="1287" width="7.44140625" style="8" bestFit="1" customWidth="1"/>
    <col min="1288" max="1288" width="11" style="8" bestFit="1" customWidth="1"/>
    <col min="1289" max="1289" width="19.77734375" style="8" bestFit="1" customWidth="1"/>
    <col min="1290" max="1294" width="7.6640625" style="8" customWidth="1"/>
    <col min="1295" max="1296" width="11" style="8" bestFit="1" customWidth="1"/>
    <col min="1297" max="1297" width="13" style="8" bestFit="1" customWidth="1"/>
    <col min="1298" max="1298" width="12.33203125" style="8" bestFit="1" customWidth="1"/>
    <col min="1299" max="1299" width="12.109375" style="8" customWidth="1"/>
    <col min="1300" max="1300" width="17.33203125" style="8" customWidth="1"/>
    <col min="1301" max="1301" width="16.109375" style="8" customWidth="1"/>
    <col min="1302" max="1302" width="11.77734375" style="8" customWidth="1"/>
    <col min="1303" max="1303" width="10.6640625" style="8" bestFit="1" customWidth="1"/>
    <col min="1304" max="1304" width="8.77734375" style="8" bestFit="1" customWidth="1"/>
    <col min="1305" max="1305" width="12.33203125" style="8" bestFit="1" customWidth="1"/>
    <col min="1306" max="1306" width="10.44140625" style="8" bestFit="1" customWidth="1"/>
    <col min="1307" max="1307" width="7" style="8" bestFit="1" customWidth="1"/>
    <col min="1308" max="1308" width="8.77734375" style="8" bestFit="1" customWidth="1"/>
    <col min="1309" max="1539" width="9.33203125" style="8"/>
    <col min="1540" max="1540" width="26.109375" style="8" bestFit="1" customWidth="1"/>
    <col min="1541" max="1541" width="5.77734375" style="8" bestFit="1" customWidth="1"/>
    <col min="1542" max="1542" width="5.6640625" style="8" bestFit="1" customWidth="1"/>
    <col min="1543" max="1543" width="7.44140625" style="8" bestFit="1" customWidth="1"/>
    <col min="1544" max="1544" width="11" style="8" bestFit="1" customWidth="1"/>
    <col min="1545" max="1545" width="19.77734375" style="8" bestFit="1" customWidth="1"/>
    <col min="1546" max="1550" width="7.6640625" style="8" customWidth="1"/>
    <col min="1551" max="1552" width="11" style="8" bestFit="1" customWidth="1"/>
    <col min="1553" max="1553" width="13" style="8" bestFit="1" customWidth="1"/>
    <col min="1554" max="1554" width="12.33203125" style="8" bestFit="1" customWidth="1"/>
    <col min="1555" max="1555" width="12.109375" style="8" customWidth="1"/>
    <col min="1556" max="1556" width="17.33203125" style="8" customWidth="1"/>
    <col min="1557" max="1557" width="16.109375" style="8" customWidth="1"/>
    <col min="1558" max="1558" width="11.77734375" style="8" customWidth="1"/>
    <col min="1559" max="1559" width="10.6640625" style="8" bestFit="1" customWidth="1"/>
    <col min="1560" max="1560" width="8.77734375" style="8" bestFit="1" customWidth="1"/>
    <col min="1561" max="1561" width="12.33203125" style="8" bestFit="1" customWidth="1"/>
    <col min="1562" max="1562" width="10.44140625" style="8" bestFit="1" customWidth="1"/>
    <col min="1563" max="1563" width="7" style="8" bestFit="1" customWidth="1"/>
    <col min="1564" max="1564" width="8.77734375" style="8" bestFit="1" customWidth="1"/>
    <col min="1565" max="1795" width="9.33203125" style="8"/>
    <col min="1796" max="1796" width="26.109375" style="8" bestFit="1" customWidth="1"/>
    <col min="1797" max="1797" width="5.77734375" style="8" bestFit="1" customWidth="1"/>
    <col min="1798" max="1798" width="5.6640625" style="8" bestFit="1" customWidth="1"/>
    <col min="1799" max="1799" width="7.44140625" style="8" bestFit="1" customWidth="1"/>
    <col min="1800" max="1800" width="11" style="8" bestFit="1" customWidth="1"/>
    <col min="1801" max="1801" width="19.77734375" style="8" bestFit="1" customWidth="1"/>
    <col min="1802" max="1806" width="7.6640625" style="8" customWidth="1"/>
    <col min="1807" max="1808" width="11" style="8" bestFit="1" customWidth="1"/>
    <col min="1809" max="1809" width="13" style="8" bestFit="1" customWidth="1"/>
    <col min="1810" max="1810" width="12.33203125" style="8" bestFit="1" customWidth="1"/>
    <col min="1811" max="1811" width="12.109375" style="8" customWidth="1"/>
    <col min="1812" max="1812" width="17.33203125" style="8" customWidth="1"/>
    <col min="1813" max="1813" width="16.109375" style="8" customWidth="1"/>
    <col min="1814" max="1814" width="11.77734375" style="8" customWidth="1"/>
    <col min="1815" max="1815" width="10.6640625" style="8" bestFit="1" customWidth="1"/>
    <col min="1816" max="1816" width="8.77734375" style="8" bestFit="1" customWidth="1"/>
    <col min="1817" max="1817" width="12.33203125" style="8" bestFit="1" customWidth="1"/>
    <col min="1818" max="1818" width="10.44140625" style="8" bestFit="1" customWidth="1"/>
    <col min="1819" max="1819" width="7" style="8" bestFit="1" customWidth="1"/>
    <col min="1820" max="1820" width="8.77734375" style="8" bestFit="1" customWidth="1"/>
    <col min="1821" max="2051" width="9.33203125" style="8"/>
    <col min="2052" max="2052" width="26.109375" style="8" bestFit="1" customWidth="1"/>
    <col min="2053" max="2053" width="5.77734375" style="8" bestFit="1" customWidth="1"/>
    <col min="2054" max="2054" width="5.6640625" style="8" bestFit="1" customWidth="1"/>
    <col min="2055" max="2055" width="7.44140625" style="8" bestFit="1" customWidth="1"/>
    <col min="2056" max="2056" width="11" style="8" bestFit="1" customWidth="1"/>
    <col min="2057" max="2057" width="19.77734375" style="8" bestFit="1" customWidth="1"/>
    <col min="2058" max="2062" width="7.6640625" style="8" customWidth="1"/>
    <col min="2063" max="2064" width="11" style="8" bestFit="1" customWidth="1"/>
    <col min="2065" max="2065" width="13" style="8" bestFit="1" customWidth="1"/>
    <col min="2066" max="2066" width="12.33203125" style="8" bestFit="1" customWidth="1"/>
    <col min="2067" max="2067" width="12.109375" style="8" customWidth="1"/>
    <col min="2068" max="2068" width="17.33203125" style="8" customWidth="1"/>
    <col min="2069" max="2069" width="16.109375" style="8" customWidth="1"/>
    <col min="2070" max="2070" width="11.77734375" style="8" customWidth="1"/>
    <col min="2071" max="2071" width="10.6640625" style="8" bestFit="1" customWidth="1"/>
    <col min="2072" max="2072" width="8.77734375" style="8" bestFit="1" customWidth="1"/>
    <col min="2073" max="2073" width="12.33203125" style="8" bestFit="1" customWidth="1"/>
    <col min="2074" max="2074" width="10.44140625" style="8" bestFit="1" customWidth="1"/>
    <col min="2075" max="2075" width="7" style="8" bestFit="1" customWidth="1"/>
    <col min="2076" max="2076" width="8.77734375" style="8" bestFit="1" customWidth="1"/>
    <col min="2077" max="2307" width="9.33203125" style="8"/>
    <col min="2308" max="2308" width="26.109375" style="8" bestFit="1" customWidth="1"/>
    <col min="2309" max="2309" width="5.77734375" style="8" bestFit="1" customWidth="1"/>
    <col min="2310" max="2310" width="5.6640625" style="8" bestFit="1" customWidth="1"/>
    <col min="2311" max="2311" width="7.44140625" style="8" bestFit="1" customWidth="1"/>
    <col min="2312" max="2312" width="11" style="8" bestFit="1" customWidth="1"/>
    <col min="2313" max="2313" width="19.77734375" style="8" bestFit="1" customWidth="1"/>
    <col min="2314" max="2318" width="7.6640625" style="8" customWidth="1"/>
    <col min="2319" max="2320" width="11" style="8" bestFit="1" customWidth="1"/>
    <col min="2321" max="2321" width="13" style="8" bestFit="1" customWidth="1"/>
    <col min="2322" max="2322" width="12.33203125" style="8" bestFit="1" customWidth="1"/>
    <col min="2323" max="2323" width="12.109375" style="8" customWidth="1"/>
    <col min="2324" max="2324" width="17.33203125" style="8" customWidth="1"/>
    <col min="2325" max="2325" width="16.109375" style="8" customWidth="1"/>
    <col min="2326" max="2326" width="11.77734375" style="8" customWidth="1"/>
    <col min="2327" max="2327" width="10.6640625" style="8" bestFit="1" customWidth="1"/>
    <col min="2328" max="2328" width="8.77734375" style="8" bestFit="1" customWidth="1"/>
    <col min="2329" max="2329" width="12.33203125" style="8" bestFit="1" customWidth="1"/>
    <col min="2330" max="2330" width="10.44140625" style="8" bestFit="1" customWidth="1"/>
    <col min="2331" max="2331" width="7" style="8" bestFit="1" customWidth="1"/>
    <col min="2332" max="2332" width="8.77734375" style="8" bestFit="1" customWidth="1"/>
    <col min="2333" max="2563" width="9.33203125" style="8"/>
    <col min="2564" max="2564" width="26.109375" style="8" bestFit="1" customWidth="1"/>
    <col min="2565" max="2565" width="5.77734375" style="8" bestFit="1" customWidth="1"/>
    <col min="2566" max="2566" width="5.6640625" style="8" bestFit="1" customWidth="1"/>
    <col min="2567" max="2567" width="7.44140625" style="8" bestFit="1" customWidth="1"/>
    <col min="2568" max="2568" width="11" style="8" bestFit="1" customWidth="1"/>
    <col min="2569" max="2569" width="19.77734375" style="8" bestFit="1" customWidth="1"/>
    <col min="2570" max="2574" width="7.6640625" style="8" customWidth="1"/>
    <col min="2575" max="2576" width="11" style="8" bestFit="1" customWidth="1"/>
    <col min="2577" max="2577" width="13" style="8" bestFit="1" customWidth="1"/>
    <col min="2578" max="2578" width="12.33203125" style="8" bestFit="1" customWidth="1"/>
    <col min="2579" max="2579" width="12.109375" style="8" customWidth="1"/>
    <col min="2580" max="2580" width="17.33203125" style="8" customWidth="1"/>
    <col min="2581" max="2581" width="16.109375" style="8" customWidth="1"/>
    <col min="2582" max="2582" width="11.77734375" style="8" customWidth="1"/>
    <col min="2583" max="2583" width="10.6640625" style="8" bestFit="1" customWidth="1"/>
    <col min="2584" max="2584" width="8.77734375" style="8" bestFit="1" customWidth="1"/>
    <col min="2585" max="2585" width="12.33203125" style="8" bestFit="1" customWidth="1"/>
    <col min="2586" max="2586" width="10.44140625" style="8" bestFit="1" customWidth="1"/>
    <col min="2587" max="2587" width="7" style="8" bestFit="1" customWidth="1"/>
    <col min="2588" max="2588" width="8.77734375" style="8" bestFit="1" customWidth="1"/>
    <col min="2589" max="2819" width="9.33203125" style="8"/>
    <col min="2820" max="2820" width="26.109375" style="8" bestFit="1" customWidth="1"/>
    <col min="2821" max="2821" width="5.77734375" style="8" bestFit="1" customWidth="1"/>
    <col min="2822" max="2822" width="5.6640625" style="8" bestFit="1" customWidth="1"/>
    <col min="2823" max="2823" width="7.44140625" style="8" bestFit="1" customWidth="1"/>
    <col min="2824" max="2824" width="11" style="8" bestFit="1" customWidth="1"/>
    <col min="2825" max="2825" width="19.77734375" style="8" bestFit="1" customWidth="1"/>
    <col min="2826" max="2830" width="7.6640625" style="8" customWidth="1"/>
    <col min="2831" max="2832" width="11" style="8" bestFit="1" customWidth="1"/>
    <col min="2833" max="2833" width="13" style="8" bestFit="1" customWidth="1"/>
    <col min="2834" max="2834" width="12.33203125" style="8" bestFit="1" customWidth="1"/>
    <col min="2835" max="2835" width="12.109375" style="8" customWidth="1"/>
    <col min="2836" max="2836" width="17.33203125" style="8" customWidth="1"/>
    <col min="2837" max="2837" width="16.109375" style="8" customWidth="1"/>
    <col min="2838" max="2838" width="11.77734375" style="8" customWidth="1"/>
    <col min="2839" max="2839" width="10.6640625" style="8" bestFit="1" customWidth="1"/>
    <col min="2840" max="2840" width="8.77734375" style="8" bestFit="1" customWidth="1"/>
    <col min="2841" max="2841" width="12.33203125" style="8" bestFit="1" customWidth="1"/>
    <col min="2842" max="2842" width="10.44140625" style="8" bestFit="1" customWidth="1"/>
    <col min="2843" max="2843" width="7" style="8" bestFit="1" customWidth="1"/>
    <col min="2844" max="2844" width="8.77734375" style="8" bestFit="1" customWidth="1"/>
    <col min="2845" max="3075" width="9.33203125" style="8"/>
    <col min="3076" max="3076" width="26.109375" style="8" bestFit="1" customWidth="1"/>
    <col min="3077" max="3077" width="5.77734375" style="8" bestFit="1" customWidth="1"/>
    <col min="3078" max="3078" width="5.6640625" style="8" bestFit="1" customWidth="1"/>
    <col min="3079" max="3079" width="7.44140625" style="8" bestFit="1" customWidth="1"/>
    <col min="3080" max="3080" width="11" style="8" bestFit="1" customWidth="1"/>
    <col min="3081" max="3081" width="19.77734375" style="8" bestFit="1" customWidth="1"/>
    <col min="3082" max="3086" width="7.6640625" style="8" customWidth="1"/>
    <col min="3087" max="3088" width="11" style="8" bestFit="1" customWidth="1"/>
    <col min="3089" max="3089" width="13" style="8" bestFit="1" customWidth="1"/>
    <col min="3090" max="3090" width="12.33203125" style="8" bestFit="1" customWidth="1"/>
    <col min="3091" max="3091" width="12.109375" style="8" customWidth="1"/>
    <col min="3092" max="3092" width="17.33203125" style="8" customWidth="1"/>
    <col min="3093" max="3093" width="16.109375" style="8" customWidth="1"/>
    <col min="3094" max="3094" width="11.77734375" style="8" customWidth="1"/>
    <col min="3095" max="3095" width="10.6640625" style="8" bestFit="1" customWidth="1"/>
    <col min="3096" max="3096" width="8.77734375" style="8" bestFit="1" customWidth="1"/>
    <col min="3097" max="3097" width="12.33203125" style="8" bestFit="1" customWidth="1"/>
    <col min="3098" max="3098" width="10.44140625" style="8" bestFit="1" customWidth="1"/>
    <col min="3099" max="3099" width="7" style="8" bestFit="1" customWidth="1"/>
    <col min="3100" max="3100" width="8.77734375" style="8" bestFit="1" customWidth="1"/>
    <col min="3101" max="3331" width="9.33203125" style="8"/>
    <col min="3332" max="3332" width="26.109375" style="8" bestFit="1" customWidth="1"/>
    <col min="3333" max="3333" width="5.77734375" style="8" bestFit="1" customWidth="1"/>
    <col min="3334" max="3334" width="5.6640625" style="8" bestFit="1" customWidth="1"/>
    <col min="3335" max="3335" width="7.44140625" style="8" bestFit="1" customWidth="1"/>
    <col min="3336" max="3336" width="11" style="8" bestFit="1" customWidth="1"/>
    <col min="3337" max="3337" width="19.77734375" style="8" bestFit="1" customWidth="1"/>
    <col min="3338" max="3342" width="7.6640625" style="8" customWidth="1"/>
    <col min="3343" max="3344" width="11" style="8" bestFit="1" customWidth="1"/>
    <col min="3345" max="3345" width="13" style="8" bestFit="1" customWidth="1"/>
    <col min="3346" max="3346" width="12.33203125" style="8" bestFit="1" customWidth="1"/>
    <col min="3347" max="3347" width="12.109375" style="8" customWidth="1"/>
    <col min="3348" max="3348" width="17.33203125" style="8" customWidth="1"/>
    <col min="3349" max="3349" width="16.109375" style="8" customWidth="1"/>
    <col min="3350" max="3350" width="11.77734375" style="8" customWidth="1"/>
    <col min="3351" max="3351" width="10.6640625" style="8" bestFit="1" customWidth="1"/>
    <col min="3352" max="3352" width="8.77734375" style="8" bestFit="1" customWidth="1"/>
    <col min="3353" max="3353" width="12.33203125" style="8" bestFit="1" customWidth="1"/>
    <col min="3354" max="3354" width="10.44140625" style="8" bestFit="1" customWidth="1"/>
    <col min="3355" max="3355" width="7" style="8" bestFit="1" customWidth="1"/>
    <col min="3356" max="3356" width="8.77734375" style="8" bestFit="1" customWidth="1"/>
    <col min="3357" max="3587" width="9.33203125" style="8"/>
    <col min="3588" max="3588" width="26.109375" style="8" bestFit="1" customWidth="1"/>
    <col min="3589" max="3589" width="5.77734375" style="8" bestFit="1" customWidth="1"/>
    <col min="3590" max="3590" width="5.6640625" style="8" bestFit="1" customWidth="1"/>
    <col min="3591" max="3591" width="7.44140625" style="8" bestFit="1" customWidth="1"/>
    <col min="3592" max="3592" width="11" style="8" bestFit="1" customWidth="1"/>
    <col min="3593" max="3593" width="19.77734375" style="8" bestFit="1" customWidth="1"/>
    <col min="3594" max="3598" width="7.6640625" style="8" customWidth="1"/>
    <col min="3599" max="3600" width="11" style="8" bestFit="1" customWidth="1"/>
    <col min="3601" max="3601" width="13" style="8" bestFit="1" customWidth="1"/>
    <col min="3602" max="3602" width="12.33203125" style="8" bestFit="1" customWidth="1"/>
    <col min="3603" max="3603" width="12.109375" style="8" customWidth="1"/>
    <col min="3604" max="3604" width="17.33203125" style="8" customWidth="1"/>
    <col min="3605" max="3605" width="16.109375" style="8" customWidth="1"/>
    <col min="3606" max="3606" width="11.77734375" style="8" customWidth="1"/>
    <col min="3607" max="3607" width="10.6640625" style="8" bestFit="1" customWidth="1"/>
    <col min="3608" max="3608" width="8.77734375" style="8" bestFit="1" customWidth="1"/>
    <col min="3609" max="3609" width="12.33203125" style="8" bestFit="1" customWidth="1"/>
    <col min="3610" max="3610" width="10.44140625" style="8" bestFit="1" customWidth="1"/>
    <col min="3611" max="3611" width="7" style="8" bestFit="1" customWidth="1"/>
    <col min="3612" max="3612" width="8.77734375" style="8" bestFit="1" customWidth="1"/>
    <col min="3613" max="3843" width="9.33203125" style="8"/>
    <col min="3844" max="3844" width="26.109375" style="8" bestFit="1" customWidth="1"/>
    <col min="3845" max="3845" width="5.77734375" style="8" bestFit="1" customWidth="1"/>
    <col min="3846" max="3846" width="5.6640625" style="8" bestFit="1" customWidth="1"/>
    <col min="3847" max="3847" width="7.44140625" style="8" bestFit="1" customWidth="1"/>
    <col min="3848" max="3848" width="11" style="8" bestFit="1" customWidth="1"/>
    <col min="3849" max="3849" width="19.77734375" style="8" bestFit="1" customWidth="1"/>
    <col min="3850" max="3854" width="7.6640625" style="8" customWidth="1"/>
    <col min="3855" max="3856" width="11" style="8" bestFit="1" customWidth="1"/>
    <col min="3857" max="3857" width="13" style="8" bestFit="1" customWidth="1"/>
    <col min="3858" max="3858" width="12.33203125" style="8" bestFit="1" customWidth="1"/>
    <col min="3859" max="3859" width="12.109375" style="8" customWidth="1"/>
    <col min="3860" max="3860" width="17.33203125" style="8" customWidth="1"/>
    <col min="3861" max="3861" width="16.109375" style="8" customWidth="1"/>
    <col min="3862" max="3862" width="11.77734375" style="8" customWidth="1"/>
    <col min="3863" max="3863" width="10.6640625" style="8" bestFit="1" customWidth="1"/>
    <col min="3864" max="3864" width="8.77734375" style="8" bestFit="1" customWidth="1"/>
    <col min="3865" max="3865" width="12.33203125" style="8" bestFit="1" customWidth="1"/>
    <col min="3866" max="3866" width="10.44140625" style="8" bestFit="1" customWidth="1"/>
    <col min="3867" max="3867" width="7" style="8" bestFit="1" customWidth="1"/>
    <col min="3868" max="3868" width="8.77734375" style="8" bestFit="1" customWidth="1"/>
    <col min="3869" max="4099" width="9.33203125" style="8"/>
    <col min="4100" max="4100" width="26.109375" style="8" bestFit="1" customWidth="1"/>
    <col min="4101" max="4101" width="5.77734375" style="8" bestFit="1" customWidth="1"/>
    <col min="4102" max="4102" width="5.6640625" style="8" bestFit="1" customWidth="1"/>
    <col min="4103" max="4103" width="7.44140625" style="8" bestFit="1" customWidth="1"/>
    <col min="4104" max="4104" width="11" style="8" bestFit="1" customWidth="1"/>
    <col min="4105" max="4105" width="19.77734375" style="8" bestFit="1" customWidth="1"/>
    <col min="4106" max="4110" width="7.6640625" style="8" customWidth="1"/>
    <col min="4111" max="4112" width="11" style="8" bestFit="1" customWidth="1"/>
    <col min="4113" max="4113" width="13" style="8" bestFit="1" customWidth="1"/>
    <col min="4114" max="4114" width="12.33203125" style="8" bestFit="1" customWidth="1"/>
    <col min="4115" max="4115" width="12.109375" style="8" customWidth="1"/>
    <col min="4116" max="4116" width="17.33203125" style="8" customWidth="1"/>
    <col min="4117" max="4117" width="16.109375" style="8" customWidth="1"/>
    <col min="4118" max="4118" width="11.77734375" style="8" customWidth="1"/>
    <col min="4119" max="4119" width="10.6640625" style="8" bestFit="1" customWidth="1"/>
    <col min="4120" max="4120" width="8.77734375" style="8" bestFit="1" customWidth="1"/>
    <col min="4121" max="4121" width="12.33203125" style="8" bestFit="1" customWidth="1"/>
    <col min="4122" max="4122" width="10.44140625" style="8" bestFit="1" customWidth="1"/>
    <col min="4123" max="4123" width="7" style="8" bestFit="1" customWidth="1"/>
    <col min="4124" max="4124" width="8.77734375" style="8" bestFit="1" customWidth="1"/>
    <col min="4125" max="4355" width="9.33203125" style="8"/>
    <col min="4356" max="4356" width="26.109375" style="8" bestFit="1" customWidth="1"/>
    <col min="4357" max="4357" width="5.77734375" style="8" bestFit="1" customWidth="1"/>
    <col min="4358" max="4358" width="5.6640625" style="8" bestFit="1" customWidth="1"/>
    <col min="4359" max="4359" width="7.44140625" style="8" bestFit="1" customWidth="1"/>
    <col min="4360" max="4360" width="11" style="8" bestFit="1" customWidth="1"/>
    <col min="4361" max="4361" width="19.77734375" style="8" bestFit="1" customWidth="1"/>
    <col min="4362" max="4366" width="7.6640625" style="8" customWidth="1"/>
    <col min="4367" max="4368" width="11" style="8" bestFit="1" customWidth="1"/>
    <col min="4369" max="4369" width="13" style="8" bestFit="1" customWidth="1"/>
    <col min="4370" max="4370" width="12.33203125" style="8" bestFit="1" customWidth="1"/>
    <col min="4371" max="4371" width="12.109375" style="8" customWidth="1"/>
    <col min="4372" max="4372" width="17.33203125" style="8" customWidth="1"/>
    <col min="4373" max="4373" width="16.109375" style="8" customWidth="1"/>
    <col min="4374" max="4374" width="11.77734375" style="8" customWidth="1"/>
    <col min="4375" max="4375" width="10.6640625" style="8" bestFit="1" customWidth="1"/>
    <col min="4376" max="4376" width="8.77734375" style="8" bestFit="1" customWidth="1"/>
    <col min="4377" max="4377" width="12.33203125" style="8" bestFit="1" customWidth="1"/>
    <col min="4378" max="4378" width="10.44140625" style="8" bestFit="1" customWidth="1"/>
    <col min="4379" max="4379" width="7" style="8" bestFit="1" customWidth="1"/>
    <col min="4380" max="4380" width="8.77734375" style="8" bestFit="1" customWidth="1"/>
    <col min="4381" max="4611" width="9.33203125" style="8"/>
    <col min="4612" max="4612" width="26.109375" style="8" bestFit="1" customWidth="1"/>
    <col min="4613" max="4613" width="5.77734375" style="8" bestFit="1" customWidth="1"/>
    <col min="4614" max="4614" width="5.6640625" style="8" bestFit="1" customWidth="1"/>
    <col min="4615" max="4615" width="7.44140625" style="8" bestFit="1" customWidth="1"/>
    <col min="4616" max="4616" width="11" style="8" bestFit="1" customWidth="1"/>
    <col min="4617" max="4617" width="19.77734375" style="8" bestFit="1" customWidth="1"/>
    <col min="4618" max="4622" width="7.6640625" style="8" customWidth="1"/>
    <col min="4623" max="4624" width="11" style="8" bestFit="1" customWidth="1"/>
    <col min="4625" max="4625" width="13" style="8" bestFit="1" customWidth="1"/>
    <col min="4626" max="4626" width="12.33203125" style="8" bestFit="1" customWidth="1"/>
    <col min="4627" max="4627" width="12.109375" style="8" customWidth="1"/>
    <col min="4628" max="4628" width="17.33203125" style="8" customWidth="1"/>
    <col min="4629" max="4629" width="16.109375" style="8" customWidth="1"/>
    <col min="4630" max="4630" width="11.77734375" style="8" customWidth="1"/>
    <col min="4631" max="4631" width="10.6640625" style="8" bestFit="1" customWidth="1"/>
    <col min="4632" max="4632" width="8.77734375" style="8" bestFit="1" customWidth="1"/>
    <col min="4633" max="4633" width="12.33203125" style="8" bestFit="1" customWidth="1"/>
    <col min="4634" max="4634" width="10.44140625" style="8" bestFit="1" customWidth="1"/>
    <col min="4635" max="4635" width="7" style="8" bestFit="1" customWidth="1"/>
    <col min="4636" max="4636" width="8.77734375" style="8" bestFit="1" customWidth="1"/>
    <col min="4637" max="4867" width="9.33203125" style="8"/>
    <col min="4868" max="4868" width="26.109375" style="8" bestFit="1" customWidth="1"/>
    <col min="4869" max="4869" width="5.77734375" style="8" bestFit="1" customWidth="1"/>
    <col min="4870" max="4870" width="5.6640625" style="8" bestFit="1" customWidth="1"/>
    <col min="4871" max="4871" width="7.44140625" style="8" bestFit="1" customWidth="1"/>
    <col min="4872" max="4872" width="11" style="8" bestFit="1" customWidth="1"/>
    <col min="4873" max="4873" width="19.77734375" style="8" bestFit="1" customWidth="1"/>
    <col min="4874" max="4878" width="7.6640625" style="8" customWidth="1"/>
    <col min="4879" max="4880" width="11" style="8" bestFit="1" customWidth="1"/>
    <col min="4881" max="4881" width="13" style="8" bestFit="1" customWidth="1"/>
    <col min="4882" max="4882" width="12.33203125" style="8" bestFit="1" customWidth="1"/>
    <col min="4883" max="4883" width="12.109375" style="8" customWidth="1"/>
    <col min="4884" max="4884" width="17.33203125" style="8" customWidth="1"/>
    <col min="4885" max="4885" width="16.109375" style="8" customWidth="1"/>
    <col min="4886" max="4886" width="11.77734375" style="8" customWidth="1"/>
    <col min="4887" max="4887" width="10.6640625" style="8" bestFit="1" customWidth="1"/>
    <col min="4888" max="4888" width="8.77734375" style="8" bestFit="1" customWidth="1"/>
    <col min="4889" max="4889" width="12.33203125" style="8" bestFit="1" customWidth="1"/>
    <col min="4890" max="4890" width="10.44140625" style="8" bestFit="1" customWidth="1"/>
    <col min="4891" max="4891" width="7" style="8" bestFit="1" customWidth="1"/>
    <col min="4892" max="4892" width="8.77734375" style="8" bestFit="1" customWidth="1"/>
    <col min="4893" max="5123" width="9.33203125" style="8"/>
    <col min="5124" max="5124" width="26.109375" style="8" bestFit="1" customWidth="1"/>
    <col min="5125" max="5125" width="5.77734375" style="8" bestFit="1" customWidth="1"/>
    <col min="5126" max="5126" width="5.6640625" style="8" bestFit="1" customWidth="1"/>
    <col min="5127" max="5127" width="7.44140625" style="8" bestFit="1" customWidth="1"/>
    <col min="5128" max="5128" width="11" style="8" bestFit="1" customWidth="1"/>
    <col min="5129" max="5129" width="19.77734375" style="8" bestFit="1" customWidth="1"/>
    <col min="5130" max="5134" width="7.6640625" style="8" customWidth="1"/>
    <col min="5135" max="5136" width="11" style="8" bestFit="1" customWidth="1"/>
    <col min="5137" max="5137" width="13" style="8" bestFit="1" customWidth="1"/>
    <col min="5138" max="5138" width="12.33203125" style="8" bestFit="1" customWidth="1"/>
    <col min="5139" max="5139" width="12.109375" style="8" customWidth="1"/>
    <col min="5140" max="5140" width="17.33203125" style="8" customWidth="1"/>
    <col min="5141" max="5141" width="16.109375" style="8" customWidth="1"/>
    <col min="5142" max="5142" width="11.77734375" style="8" customWidth="1"/>
    <col min="5143" max="5143" width="10.6640625" style="8" bestFit="1" customWidth="1"/>
    <col min="5144" max="5144" width="8.77734375" style="8" bestFit="1" customWidth="1"/>
    <col min="5145" max="5145" width="12.33203125" style="8" bestFit="1" customWidth="1"/>
    <col min="5146" max="5146" width="10.44140625" style="8" bestFit="1" customWidth="1"/>
    <col min="5147" max="5147" width="7" style="8" bestFit="1" customWidth="1"/>
    <col min="5148" max="5148" width="8.77734375" style="8" bestFit="1" customWidth="1"/>
    <col min="5149" max="5379" width="9.33203125" style="8"/>
    <col min="5380" max="5380" width="26.109375" style="8" bestFit="1" customWidth="1"/>
    <col min="5381" max="5381" width="5.77734375" style="8" bestFit="1" customWidth="1"/>
    <col min="5382" max="5382" width="5.6640625" style="8" bestFit="1" customWidth="1"/>
    <col min="5383" max="5383" width="7.44140625" style="8" bestFit="1" customWidth="1"/>
    <col min="5384" max="5384" width="11" style="8" bestFit="1" customWidth="1"/>
    <col min="5385" max="5385" width="19.77734375" style="8" bestFit="1" customWidth="1"/>
    <col min="5386" max="5390" width="7.6640625" style="8" customWidth="1"/>
    <col min="5391" max="5392" width="11" style="8" bestFit="1" customWidth="1"/>
    <col min="5393" max="5393" width="13" style="8" bestFit="1" customWidth="1"/>
    <col min="5394" max="5394" width="12.33203125" style="8" bestFit="1" customWidth="1"/>
    <col min="5395" max="5395" width="12.109375" style="8" customWidth="1"/>
    <col min="5396" max="5396" width="17.33203125" style="8" customWidth="1"/>
    <col min="5397" max="5397" width="16.109375" style="8" customWidth="1"/>
    <col min="5398" max="5398" width="11.77734375" style="8" customWidth="1"/>
    <col min="5399" max="5399" width="10.6640625" style="8" bestFit="1" customWidth="1"/>
    <col min="5400" max="5400" width="8.77734375" style="8" bestFit="1" customWidth="1"/>
    <col min="5401" max="5401" width="12.33203125" style="8" bestFit="1" customWidth="1"/>
    <col min="5402" max="5402" width="10.44140625" style="8" bestFit="1" customWidth="1"/>
    <col min="5403" max="5403" width="7" style="8" bestFit="1" customWidth="1"/>
    <col min="5404" max="5404" width="8.77734375" style="8" bestFit="1" customWidth="1"/>
    <col min="5405" max="5635" width="9.33203125" style="8"/>
    <col min="5636" max="5636" width="26.109375" style="8" bestFit="1" customWidth="1"/>
    <col min="5637" max="5637" width="5.77734375" style="8" bestFit="1" customWidth="1"/>
    <col min="5638" max="5638" width="5.6640625" style="8" bestFit="1" customWidth="1"/>
    <col min="5639" max="5639" width="7.44140625" style="8" bestFit="1" customWidth="1"/>
    <col min="5640" max="5640" width="11" style="8" bestFit="1" customWidth="1"/>
    <col min="5641" max="5641" width="19.77734375" style="8" bestFit="1" customWidth="1"/>
    <col min="5642" max="5646" width="7.6640625" style="8" customWidth="1"/>
    <col min="5647" max="5648" width="11" style="8" bestFit="1" customWidth="1"/>
    <col min="5649" max="5649" width="13" style="8" bestFit="1" customWidth="1"/>
    <col min="5650" max="5650" width="12.33203125" style="8" bestFit="1" customWidth="1"/>
    <col min="5651" max="5651" width="12.109375" style="8" customWidth="1"/>
    <col min="5652" max="5652" width="17.33203125" style="8" customWidth="1"/>
    <col min="5653" max="5653" width="16.109375" style="8" customWidth="1"/>
    <col min="5654" max="5654" width="11.77734375" style="8" customWidth="1"/>
    <col min="5655" max="5655" width="10.6640625" style="8" bestFit="1" customWidth="1"/>
    <col min="5656" max="5656" width="8.77734375" style="8" bestFit="1" customWidth="1"/>
    <col min="5657" max="5657" width="12.33203125" style="8" bestFit="1" customWidth="1"/>
    <col min="5658" max="5658" width="10.44140625" style="8" bestFit="1" customWidth="1"/>
    <col min="5659" max="5659" width="7" style="8" bestFit="1" customWidth="1"/>
    <col min="5660" max="5660" width="8.77734375" style="8" bestFit="1" customWidth="1"/>
    <col min="5661" max="5891" width="9.33203125" style="8"/>
    <col min="5892" max="5892" width="26.109375" style="8" bestFit="1" customWidth="1"/>
    <col min="5893" max="5893" width="5.77734375" style="8" bestFit="1" customWidth="1"/>
    <col min="5894" max="5894" width="5.6640625" style="8" bestFit="1" customWidth="1"/>
    <col min="5895" max="5895" width="7.44140625" style="8" bestFit="1" customWidth="1"/>
    <col min="5896" max="5896" width="11" style="8" bestFit="1" customWidth="1"/>
    <col min="5897" max="5897" width="19.77734375" style="8" bestFit="1" customWidth="1"/>
    <col min="5898" max="5902" width="7.6640625" style="8" customWidth="1"/>
    <col min="5903" max="5904" width="11" style="8" bestFit="1" customWidth="1"/>
    <col min="5905" max="5905" width="13" style="8" bestFit="1" customWidth="1"/>
    <col min="5906" max="5906" width="12.33203125" style="8" bestFit="1" customWidth="1"/>
    <col min="5907" max="5907" width="12.109375" style="8" customWidth="1"/>
    <col min="5908" max="5908" width="17.33203125" style="8" customWidth="1"/>
    <col min="5909" max="5909" width="16.109375" style="8" customWidth="1"/>
    <col min="5910" max="5910" width="11.77734375" style="8" customWidth="1"/>
    <col min="5911" max="5911" width="10.6640625" style="8" bestFit="1" customWidth="1"/>
    <col min="5912" max="5912" width="8.77734375" style="8" bestFit="1" customWidth="1"/>
    <col min="5913" max="5913" width="12.33203125" style="8" bestFit="1" customWidth="1"/>
    <col min="5914" max="5914" width="10.44140625" style="8" bestFit="1" customWidth="1"/>
    <col min="5915" max="5915" width="7" style="8" bestFit="1" customWidth="1"/>
    <col min="5916" max="5916" width="8.77734375" style="8" bestFit="1" customWidth="1"/>
    <col min="5917" max="6147" width="9.33203125" style="8"/>
    <col min="6148" max="6148" width="26.109375" style="8" bestFit="1" customWidth="1"/>
    <col min="6149" max="6149" width="5.77734375" style="8" bestFit="1" customWidth="1"/>
    <col min="6150" max="6150" width="5.6640625" style="8" bestFit="1" customWidth="1"/>
    <col min="6151" max="6151" width="7.44140625" style="8" bestFit="1" customWidth="1"/>
    <col min="6152" max="6152" width="11" style="8" bestFit="1" customWidth="1"/>
    <col min="6153" max="6153" width="19.77734375" style="8" bestFit="1" customWidth="1"/>
    <col min="6154" max="6158" width="7.6640625" style="8" customWidth="1"/>
    <col min="6159" max="6160" width="11" style="8" bestFit="1" customWidth="1"/>
    <col min="6161" max="6161" width="13" style="8" bestFit="1" customWidth="1"/>
    <col min="6162" max="6162" width="12.33203125" style="8" bestFit="1" customWidth="1"/>
    <col min="6163" max="6163" width="12.109375" style="8" customWidth="1"/>
    <col min="6164" max="6164" width="17.33203125" style="8" customWidth="1"/>
    <col min="6165" max="6165" width="16.109375" style="8" customWidth="1"/>
    <col min="6166" max="6166" width="11.77734375" style="8" customWidth="1"/>
    <col min="6167" max="6167" width="10.6640625" style="8" bestFit="1" customWidth="1"/>
    <col min="6168" max="6168" width="8.77734375" style="8" bestFit="1" customWidth="1"/>
    <col min="6169" max="6169" width="12.33203125" style="8" bestFit="1" customWidth="1"/>
    <col min="6170" max="6170" width="10.44140625" style="8" bestFit="1" customWidth="1"/>
    <col min="6171" max="6171" width="7" style="8" bestFit="1" customWidth="1"/>
    <col min="6172" max="6172" width="8.77734375" style="8" bestFit="1" customWidth="1"/>
    <col min="6173" max="6403" width="9.33203125" style="8"/>
    <col min="6404" max="6404" width="26.109375" style="8" bestFit="1" customWidth="1"/>
    <col min="6405" max="6405" width="5.77734375" style="8" bestFit="1" customWidth="1"/>
    <col min="6406" max="6406" width="5.6640625" style="8" bestFit="1" customWidth="1"/>
    <col min="6407" max="6407" width="7.44140625" style="8" bestFit="1" customWidth="1"/>
    <col min="6408" max="6408" width="11" style="8" bestFit="1" customWidth="1"/>
    <col min="6409" max="6409" width="19.77734375" style="8" bestFit="1" customWidth="1"/>
    <col min="6410" max="6414" width="7.6640625" style="8" customWidth="1"/>
    <col min="6415" max="6416" width="11" style="8" bestFit="1" customWidth="1"/>
    <col min="6417" max="6417" width="13" style="8" bestFit="1" customWidth="1"/>
    <col min="6418" max="6418" width="12.33203125" style="8" bestFit="1" customWidth="1"/>
    <col min="6419" max="6419" width="12.109375" style="8" customWidth="1"/>
    <col min="6420" max="6420" width="17.33203125" style="8" customWidth="1"/>
    <col min="6421" max="6421" width="16.109375" style="8" customWidth="1"/>
    <col min="6422" max="6422" width="11.77734375" style="8" customWidth="1"/>
    <col min="6423" max="6423" width="10.6640625" style="8" bestFit="1" customWidth="1"/>
    <col min="6424" max="6424" width="8.77734375" style="8" bestFit="1" customWidth="1"/>
    <col min="6425" max="6425" width="12.33203125" style="8" bestFit="1" customWidth="1"/>
    <col min="6426" max="6426" width="10.44140625" style="8" bestFit="1" customWidth="1"/>
    <col min="6427" max="6427" width="7" style="8" bestFit="1" customWidth="1"/>
    <col min="6428" max="6428" width="8.77734375" style="8" bestFit="1" customWidth="1"/>
    <col min="6429" max="6659" width="9.33203125" style="8"/>
    <col min="6660" max="6660" width="26.109375" style="8" bestFit="1" customWidth="1"/>
    <col min="6661" max="6661" width="5.77734375" style="8" bestFit="1" customWidth="1"/>
    <col min="6662" max="6662" width="5.6640625" style="8" bestFit="1" customWidth="1"/>
    <col min="6663" max="6663" width="7.44140625" style="8" bestFit="1" customWidth="1"/>
    <col min="6664" max="6664" width="11" style="8" bestFit="1" customWidth="1"/>
    <col min="6665" max="6665" width="19.77734375" style="8" bestFit="1" customWidth="1"/>
    <col min="6666" max="6670" width="7.6640625" style="8" customWidth="1"/>
    <col min="6671" max="6672" width="11" style="8" bestFit="1" customWidth="1"/>
    <col min="6673" max="6673" width="13" style="8" bestFit="1" customWidth="1"/>
    <col min="6674" max="6674" width="12.33203125" style="8" bestFit="1" customWidth="1"/>
    <col min="6675" max="6675" width="12.109375" style="8" customWidth="1"/>
    <col min="6676" max="6676" width="17.33203125" style="8" customWidth="1"/>
    <col min="6677" max="6677" width="16.109375" style="8" customWidth="1"/>
    <col min="6678" max="6678" width="11.77734375" style="8" customWidth="1"/>
    <col min="6679" max="6679" width="10.6640625" style="8" bestFit="1" customWidth="1"/>
    <col min="6680" max="6680" width="8.77734375" style="8" bestFit="1" customWidth="1"/>
    <col min="6681" max="6681" width="12.33203125" style="8" bestFit="1" customWidth="1"/>
    <col min="6682" max="6682" width="10.44140625" style="8" bestFit="1" customWidth="1"/>
    <col min="6683" max="6683" width="7" style="8" bestFit="1" customWidth="1"/>
    <col min="6684" max="6684" width="8.77734375" style="8" bestFit="1" customWidth="1"/>
    <col min="6685" max="6915" width="9.33203125" style="8"/>
    <col min="6916" max="6916" width="26.109375" style="8" bestFit="1" customWidth="1"/>
    <col min="6917" max="6917" width="5.77734375" style="8" bestFit="1" customWidth="1"/>
    <col min="6918" max="6918" width="5.6640625" style="8" bestFit="1" customWidth="1"/>
    <col min="6919" max="6919" width="7.44140625" style="8" bestFit="1" customWidth="1"/>
    <col min="6920" max="6920" width="11" style="8" bestFit="1" customWidth="1"/>
    <col min="6921" max="6921" width="19.77734375" style="8" bestFit="1" customWidth="1"/>
    <col min="6922" max="6926" width="7.6640625" style="8" customWidth="1"/>
    <col min="6927" max="6928" width="11" style="8" bestFit="1" customWidth="1"/>
    <col min="6929" max="6929" width="13" style="8" bestFit="1" customWidth="1"/>
    <col min="6930" max="6930" width="12.33203125" style="8" bestFit="1" customWidth="1"/>
    <col min="6931" max="6931" width="12.109375" style="8" customWidth="1"/>
    <col min="6932" max="6932" width="17.33203125" style="8" customWidth="1"/>
    <col min="6933" max="6933" width="16.109375" style="8" customWidth="1"/>
    <col min="6934" max="6934" width="11.77734375" style="8" customWidth="1"/>
    <col min="6935" max="6935" width="10.6640625" style="8" bestFit="1" customWidth="1"/>
    <col min="6936" max="6936" width="8.77734375" style="8" bestFit="1" customWidth="1"/>
    <col min="6937" max="6937" width="12.33203125" style="8" bestFit="1" customWidth="1"/>
    <col min="6938" max="6938" width="10.44140625" style="8" bestFit="1" customWidth="1"/>
    <col min="6939" max="6939" width="7" style="8" bestFit="1" customWidth="1"/>
    <col min="6940" max="6940" width="8.77734375" style="8" bestFit="1" customWidth="1"/>
    <col min="6941" max="7171" width="9.33203125" style="8"/>
    <col min="7172" max="7172" width="26.109375" style="8" bestFit="1" customWidth="1"/>
    <col min="7173" max="7173" width="5.77734375" style="8" bestFit="1" customWidth="1"/>
    <col min="7174" max="7174" width="5.6640625" style="8" bestFit="1" customWidth="1"/>
    <col min="7175" max="7175" width="7.44140625" style="8" bestFit="1" customWidth="1"/>
    <col min="7176" max="7176" width="11" style="8" bestFit="1" customWidth="1"/>
    <col min="7177" max="7177" width="19.77734375" style="8" bestFit="1" customWidth="1"/>
    <col min="7178" max="7182" width="7.6640625" style="8" customWidth="1"/>
    <col min="7183" max="7184" width="11" style="8" bestFit="1" customWidth="1"/>
    <col min="7185" max="7185" width="13" style="8" bestFit="1" customWidth="1"/>
    <col min="7186" max="7186" width="12.33203125" style="8" bestFit="1" customWidth="1"/>
    <col min="7187" max="7187" width="12.109375" style="8" customWidth="1"/>
    <col min="7188" max="7188" width="17.33203125" style="8" customWidth="1"/>
    <col min="7189" max="7189" width="16.109375" style="8" customWidth="1"/>
    <col min="7190" max="7190" width="11.77734375" style="8" customWidth="1"/>
    <col min="7191" max="7191" width="10.6640625" style="8" bestFit="1" customWidth="1"/>
    <col min="7192" max="7192" width="8.77734375" style="8" bestFit="1" customWidth="1"/>
    <col min="7193" max="7193" width="12.33203125" style="8" bestFit="1" customWidth="1"/>
    <col min="7194" max="7194" width="10.44140625" style="8" bestFit="1" customWidth="1"/>
    <col min="7195" max="7195" width="7" style="8" bestFit="1" customWidth="1"/>
    <col min="7196" max="7196" width="8.77734375" style="8" bestFit="1" customWidth="1"/>
    <col min="7197" max="7427" width="9.33203125" style="8"/>
    <col min="7428" max="7428" width="26.109375" style="8" bestFit="1" customWidth="1"/>
    <col min="7429" max="7429" width="5.77734375" style="8" bestFit="1" customWidth="1"/>
    <col min="7430" max="7430" width="5.6640625" style="8" bestFit="1" customWidth="1"/>
    <col min="7431" max="7431" width="7.44140625" style="8" bestFit="1" customWidth="1"/>
    <col min="7432" max="7432" width="11" style="8" bestFit="1" customWidth="1"/>
    <col min="7433" max="7433" width="19.77734375" style="8" bestFit="1" customWidth="1"/>
    <col min="7434" max="7438" width="7.6640625" style="8" customWidth="1"/>
    <col min="7439" max="7440" width="11" style="8" bestFit="1" customWidth="1"/>
    <col min="7441" max="7441" width="13" style="8" bestFit="1" customWidth="1"/>
    <col min="7442" max="7442" width="12.33203125" style="8" bestFit="1" customWidth="1"/>
    <col min="7443" max="7443" width="12.109375" style="8" customWidth="1"/>
    <col min="7444" max="7444" width="17.33203125" style="8" customWidth="1"/>
    <col min="7445" max="7445" width="16.109375" style="8" customWidth="1"/>
    <col min="7446" max="7446" width="11.77734375" style="8" customWidth="1"/>
    <col min="7447" max="7447" width="10.6640625" style="8" bestFit="1" customWidth="1"/>
    <col min="7448" max="7448" width="8.77734375" style="8" bestFit="1" customWidth="1"/>
    <col min="7449" max="7449" width="12.33203125" style="8" bestFit="1" customWidth="1"/>
    <col min="7450" max="7450" width="10.44140625" style="8" bestFit="1" customWidth="1"/>
    <col min="7451" max="7451" width="7" style="8" bestFit="1" customWidth="1"/>
    <col min="7452" max="7452" width="8.77734375" style="8" bestFit="1" customWidth="1"/>
    <col min="7453" max="7683" width="9.33203125" style="8"/>
    <col min="7684" max="7684" width="26.109375" style="8" bestFit="1" customWidth="1"/>
    <col min="7685" max="7685" width="5.77734375" style="8" bestFit="1" customWidth="1"/>
    <col min="7686" max="7686" width="5.6640625" style="8" bestFit="1" customWidth="1"/>
    <col min="7687" max="7687" width="7.44140625" style="8" bestFit="1" customWidth="1"/>
    <col min="7688" max="7688" width="11" style="8" bestFit="1" customWidth="1"/>
    <col min="7689" max="7689" width="19.77734375" style="8" bestFit="1" customWidth="1"/>
    <col min="7690" max="7694" width="7.6640625" style="8" customWidth="1"/>
    <col min="7695" max="7696" width="11" style="8" bestFit="1" customWidth="1"/>
    <col min="7697" max="7697" width="13" style="8" bestFit="1" customWidth="1"/>
    <col min="7698" max="7698" width="12.33203125" style="8" bestFit="1" customWidth="1"/>
    <col min="7699" max="7699" width="12.109375" style="8" customWidth="1"/>
    <col min="7700" max="7700" width="17.33203125" style="8" customWidth="1"/>
    <col min="7701" max="7701" width="16.109375" style="8" customWidth="1"/>
    <col min="7702" max="7702" width="11.77734375" style="8" customWidth="1"/>
    <col min="7703" max="7703" width="10.6640625" style="8" bestFit="1" customWidth="1"/>
    <col min="7704" max="7704" width="8.77734375" style="8" bestFit="1" customWidth="1"/>
    <col min="7705" max="7705" width="12.33203125" style="8" bestFit="1" customWidth="1"/>
    <col min="7706" max="7706" width="10.44140625" style="8" bestFit="1" customWidth="1"/>
    <col min="7707" max="7707" width="7" style="8" bestFit="1" customWidth="1"/>
    <col min="7708" max="7708" width="8.77734375" style="8" bestFit="1" customWidth="1"/>
    <col min="7709" max="7939" width="9.33203125" style="8"/>
    <col min="7940" max="7940" width="26.109375" style="8" bestFit="1" customWidth="1"/>
    <col min="7941" max="7941" width="5.77734375" style="8" bestFit="1" customWidth="1"/>
    <col min="7942" max="7942" width="5.6640625" style="8" bestFit="1" customWidth="1"/>
    <col min="7943" max="7943" width="7.44140625" style="8" bestFit="1" customWidth="1"/>
    <col min="7944" max="7944" width="11" style="8" bestFit="1" customWidth="1"/>
    <col min="7945" max="7945" width="19.77734375" style="8" bestFit="1" customWidth="1"/>
    <col min="7946" max="7950" width="7.6640625" style="8" customWidth="1"/>
    <col min="7951" max="7952" width="11" style="8" bestFit="1" customWidth="1"/>
    <col min="7953" max="7953" width="13" style="8" bestFit="1" customWidth="1"/>
    <col min="7954" max="7954" width="12.33203125" style="8" bestFit="1" customWidth="1"/>
    <col min="7955" max="7955" width="12.109375" style="8" customWidth="1"/>
    <col min="7956" max="7956" width="17.33203125" style="8" customWidth="1"/>
    <col min="7957" max="7957" width="16.109375" style="8" customWidth="1"/>
    <col min="7958" max="7958" width="11.77734375" style="8" customWidth="1"/>
    <col min="7959" max="7959" width="10.6640625" style="8" bestFit="1" customWidth="1"/>
    <col min="7960" max="7960" width="8.77734375" style="8" bestFit="1" customWidth="1"/>
    <col min="7961" max="7961" width="12.33203125" style="8" bestFit="1" customWidth="1"/>
    <col min="7962" max="7962" width="10.44140625" style="8" bestFit="1" customWidth="1"/>
    <col min="7963" max="7963" width="7" style="8" bestFit="1" customWidth="1"/>
    <col min="7964" max="7964" width="8.77734375" style="8" bestFit="1" customWidth="1"/>
    <col min="7965" max="8195" width="9.33203125" style="8"/>
    <col min="8196" max="8196" width="26.109375" style="8" bestFit="1" customWidth="1"/>
    <col min="8197" max="8197" width="5.77734375" style="8" bestFit="1" customWidth="1"/>
    <col min="8198" max="8198" width="5.6640625" style="8" bestFit="1" customWidth="1"/>
    <col min="8199" max="8199" width="7.44140625" style="8" bestFit="1" customWidth="1"/>
    <col min="8200" max="8200" width="11" style="8" bestFit="1" customWidth="1"/>
    <col min="8201" max="8201" width="19.77734375" style="8" bestFit="1" customWidth="1"/>
    <col min="8202" max="8206" width="7.6640625" style="8" customWidth="1"/>
    <col min="8207" max="8208" width="11" style="8" bestFit="1" customWidth="1"/>
    <col min="8209" max="8209" width="13" style="8" bestFit="1" customWidth="1"/>
    <col min="8210" max="8210" width="12.33203125" style="8" bestFit="1" customWidth="1"/>
    <col min="8211" max="8211" width="12.109375" style="8" customWidth="1"/>
    <col min="8212" max="8212" width="17.33203125" style="8" customWidth="1"/>
    <col min="8213" max="8213" width="16.109375" style="8" customWidth="1"/>
    <col min="8214" max="8214" width="11.77734375" style="8" customWidth="1"/>
    <col min="8215" max="8215" width="10.6640625" style="8" bestFit="1" customWidth="1"/>
    <col min="8216" max="8216" width="8.77734375" style="8" bestFit="1" customWidth="1"/>
    <col min="8217" max="8217" width="12.33203125" style="8" bestFit="1" customWidth="1"/>
    <col min="8218" max="8218" width="10.44140625" style="8" bestFit="1" customWidth="1"/>
    <col min="8219" max="8219" width="7" style="8" bestFit="1" customWidth="1"/>
    <col min="8220" max="8220" width="8.77734375" style="8" bestFit="1" customWidth="1"/>
    <col min="8221" max="8451" width="9.33203125" style="8"/>
    <col min="8452" max="8452" width="26.109375" style="8" bestFit="1" customWidth="1"/>
    <col min="8453" max="8453" width="5.77734375" style="8" bestFit="1" customWidth="1"/>
    <col min="8454" max="8454" width="5.6640625" style="8" bestFit="1" customWidth="1"/>
    <col min="8455" max="8455" width="7.44140625" style="8" bestFit="1" customWidth="1"/>
    <col min="8456" max="8456" width="11" style="8" bestFit="1" customWidth="1"/>
    <col min="8457" max="8457" width="19.77734375" style="8" bestFit="1" customWidth="1"/>
    <col min="8458" max="8462" width="7.6640625" style="8" customWidth="1"/>
    <col min="8463" max="8464" width="11" style="8" bestFit="1" customWidth="1"/>
    <col min="8465" max="8465" width="13" style="8" bestFit="1" customWidth="1"/>
    <col min="8466" max="8466" width="12.33203125" style="8" bestFit="1" customWidth="1"/>
    <col min="8467" max="8467" width="12.109375" style="8" customWidth="1"/>
    <col min="8468" max="8468" width="17.33203125" style="8" customWidth="1"/>
    <col min="8469" max="8469" width="16.109375" style="8" customWidth="1"/>
    <col min="8470" max="8470" width="11.77734375" style="8" customWidth="1"/>
    <col min="8471" max="8471" width="10.6640625" style="8" bestFit="1" customWidth="1"/>
    <col min="8472" max="8472" width="8.77734375" style="8" bestFit="1" customWidth="1"/>
    <col min="8473" max="8473" width="12.33203125" style="8" bestFit="1" customWidth="1"/>
    <col min="8474" max="8474" width="10.44140625" style="8" bestFit="1" customWidth="1"/>
    <col min="8475" max="8475" width="7" style="8" bestFit="1" customWidth="1"/>
    <col min="8476" max="8476" width="8.77734375" style="8" bestFit="1" customWidth="1"/>
    <col min="8477" max="8707" width="9.33203125" style="8"/>
    <col min="8708" max="8708" width="26.109375" style="8" bestFit="1" customWidth="1"/>
    <col min="8709" max="8709" width="5.77734375" style="8" bestFit="1" customWidth="1"/>
    <col min="8710" max="8710" width="5.6640625" style="8" bestFit="1" customWidth="1"/>
    <col min="8711" max="8711" width="7.44140625" style="8" bestFit="1" customWidth="1"/>
    <col min="8712" max="8712" width="11" style="8" bestFit="1" customWidth="1"/>
    <col min="8713" max="8713" width="19.77734375" style="8" bestFit="1" customWidth="1"/>
    <col min="8714" max="8718" width="7.6640625" style="8" customWidth="1"/>
    <col min="8719" max="8720" width="11" style="8" bestFit="1" customWidth="1"/>
    <col min="8721" max="8721" width="13" style="8" bestFit="1" customWidth="1"/>
    <col min="8722" max="8722" width="12.33203125" style="8" bestFit="1" customWidth="1"/>
    <col min="8723" max="8723" width="12.109375" style="8" customWidth="1"/>
    <col min="8724" max="8724" width="17.33203125" style="8" customWidth="1"/>
    <col min="8725" max="8725" width="16.109375" style="8" customWidth="1"/>
    <col min="8726" max="8726" width="11.77734375" style="8" customWidth="1"/>
    <col min="8727" max="8727" width="10.6640625" style="8" bestFit="1" customWidth="1"/>
    <col min="8728" max="8728" width="8.77734375" style="8" bestFit="1" customWidth="1"/>
    <col min="8729" max="8729" width="12.33203125" style="8" bestFit="1" customWidth="1"/>
    <col min="8730" max="8730" width="10.44140625" style="8" bestFit="1" customWidth="1"/>
    <col min="8731" max="8731" width="7" style="8" bestFit="1" customWidth="1"/>
    <col min="8732" max="8732" width="8.77734375" style="8" bestFit="1" customWidth="1"/>
    <col min="8733" max="8963" width="9.33203125" style="8"/>
    <col min="8964" max="8964" width="26.109375" style="8" bestFit="1" customWidth="1"/>
    <col min="8965" max="8965" width="5.77734375" style="8" bestFit="1" customWidth="1"/>
    <col min="8966" max="8966" width="5.6640625" style="8" bestFit="1" customWidth="1"/>
    <col min="8967" max="8967" width="7.44140625" style="8" bestFit="1" customWidth="1"/>
    <col min="8968" max="8968" width="11" style="8" bestFit="1" customWidth="1"/>
    <col min="8969" max="8969" width="19.77734375" style="8" bestFit="1" customWidth="1"/>
    <col min="8970" max="8974" width="7.6640625" style="8" customWidth="1"/>
    <col min="8975" max="8976" width="11" style="8" bestFit="1" customWidth="1"/>
    <col min="8977" max="8977" width="13" style="8" bestFit="1" customWidth="1"/>
    <col min="8978" max="8978" width="12.33203125" style="8" bestFit="1" customWidth="1"/>
    <col min="8979" max="8979" width="12.109375" style="8" customWidth="1"/>
    <col min="8980" max="8980" width="17.33203125" style="8" customWidth="1"/>
    <col min="8981" max="8981" width="16.109375" style="8" customWidth="1"/>
    <col min="8982" max="8982" width="11.77734375" style="8" customWidth="1"/>
    <col min="8983" max="8983" width="10.6640625" style="8" bestFit="1" customWidth="1"/>
    <col min="8984" max="8984" width="8.77734375" style="8" bestFit="1" customWidth="1"/>
    <col min="8985" max="8985" width="12.33203125" style="8" bestFit="1" customWidth="1"/>
    <col min="8986" max="8986" width="10.44140625" style="8" bestFit="1" customWidth="1"/>
    <col min="8987" max="8987" width="7" style="8" bestFit="1" customWidth="1"/>
    <col min="8988" max="8988" width="8.77734375" style="8" bestFit="1" customWidth="1"/>
    <col min="8989" max="9219" width="9.33203125" style="8"/>
    <col min="9220" max="9220" width="26.109375" style="8" bestFit="1" customWidth="1"/>
    <col min="9221" max="9221" width="5.77734375" style="8" bestFit="1" customWidth="1"/>
    <col min="9222" max="9222" width="5.6640625" style="8" bestFit="1" customWidth="1"/>
    <col min="9223" max="9223" width="7.44140625" style="8" bestFit="1" customWidth="1"/>
    <col min="9224" max="9224" width="11" style="8" bestFit="1" customWidth="1"/>
    <col min="9225" max="9225" width="19.77734375" style="8" bestFit="1" customWidth="1"/>
    <col min="9226" max="9230" width="7.6640625" style="8" customWidth="1"/>
    <col min="9231" max="9232" width="11" style="8" bestFit="1" customWidth="1"/>
    <col min="9233" max="9233" width="13" style="8" bestFit="1" customWidth="1"/>
    <col min="9234" max="9234" width="12.33203125" style="8" bestFit="1" customWidth="1"/>
    <col min="9235" max="9235" width="12.109375" style="8" customWidth="1"/>
    <col min="9236" max="9236" width="17.33203125" style="8" customWidth="1"/>
    <col min="9237" max="9237" width="16.109375" style="8" customWidth="1"/>
    <col min="9238" max="9238" width="11.77734375" style="8" customWidth="1"/>
    <col min="9239" max="9239" width="10.6640625" style="8" bestFit="1" customWidth="1"/>
    <col min="9240" max="9240" width="8.77734375" style="8" bestFit="1" customWidth="1"/>
    <col min="9241" max="9241" width="12.33203125" style="8" bestFit="1" customWidth="1"/>
    <col min="9242" max="9242" width="10.44140625" style="8" bestFit="1" customWidth="1"/>
    <col min="9243" max="9243" width="7" style="8" bestFit="1" customWidth="1"/>
    <col min="9244" max="9244" width="8.77734375" style="8" bestFit="1" customWidth="1"/>
    <col min="9245" max="9475" width="9.33203125" style="8"/>
    <col min="9476" max="9476" width="26.109375" style="8" bestFit="1" customWidth="1"/>
    <col min="9477" max="9477" width="5.77734375" style="8" bestFit="1" customWidth="1"/>
    <col min="9478" max="9478" width="5.6640625" style="8" bestFit="1" customWidth="1"/>
    <col min="9479" max="9479" width="7.44140625" style="8" bestFit="1" customWidth="1"/>
    <col min="9480" max="9480" width="11" style="8" bestFit="1" customWidth="1"/>
    <col min="9481" max="9481" width="19.77734375" style="8" bestFit="1" customWidth="1"/>
    <col min="9482" max="9486" width="7.6640625" style="8" customWidth="1"/>
    <col min="9487" max="9488" width="11" style="8" bestFit="1" customWidth="1"/>
    <col min="9489" max="9489" width="13" style="8" bestFit="1" customWidth="1"/>
    <col min="9490" max="9490" width="12.33203125" style="8" bestFit="1" customWidth="1"/>
    <col min="9491" max="9491" width="12.109375" style="8" customWidth="1"/>
    <col min="9492" max="9492" width="17.33203125" style="8" customWidth="1"/>
    <col min="9493" max="9493" width="16.109375" style="8" customWidth="1"/>
    <col min="9494" max="9494" width="11.77734375" style="8" customWidth="1"/>
    <col min="9495" max="9495" width="10.6640625" style="8" bestFit="1" customWidth="1"/>
    <col min="9496" max="9496" width="8.77734375" style="8" bestFit="1" customWidth="1"/>
    <col min="9497" max="9497" width="12.33203125" style="8" bestFit="1" customWidth="1"/>
    <col min="9498" max="9498" width="10.44140625" style="8" bestFit="1" customWidth="1"/>
    <col min="9499" max="9499" width="7" style="8" bestFit="1" customWidth="1"/>
    <col min="9500" max="9500" width="8.77734375" style="8" bestFit="1" customWidth="1"/>
    <col min="9501" max="9731" width="9.33203125" style="8"/>
    <col min="9732" max="9732" width="26.109375" style="8" bestFit="1" customWidth="1"/>
    <col min="9733" max="9733" width="5.77734375" style="8" bestFit="1" customWidth="1"/>
    <col min="9734" max="9734" width="5.6640625" style="8" bestFit="1" customWidth="1"/>
    <col min="9735" max="9735" width="7.44140625" style="8" bestFit="1" customWidth="1"/>
    <col min="9736" max="9736" width="11" style="8" bestFit="1" customWidth="1"/>
    <col min="9737" max="9737" width="19.77734375" style="8" bestFit="1" customWidth="1"/>
    <col min="9738" max="9742" width="7.6640625" style="8" customWidth="1"/>
    <col min="9743" max="9744" width="11" style="8" bestFit="1" customWidth="1"/>
    <col min="9745" max="9745" width="13" style="8" bestFit="1" customWidth="1"/>
    <col min="9746" max="9746" width="12.33203125" style="8" bestFit="1" customWidth="1"/>
    <col min="9747" max="9747" width="12.109375" style="8" customWidth="1"/>
    <col min="9748" max="9748" width="17.33203125" style="8" customWidth="1"/>
    <col min="9749" max="9749" width="16.109375" style="8" customWidth="1"/>
    <col min="9750" max="9750" width="11.77734375" style="8" customWidth="1"/>
    <col min="9751" max="9751" width="10.6640625" style="8" bestFit="1" customWidth="1"/>
    <col min="9752" max="9752" width="8.77734375" style="8" bestFit="1" customWidth="1"/>
    <col min="9753" max="9753" width="12.33203125" style="8" bestFit="1" customWidth="1"/>
    <col min="9754" max="9754" width="10.44140625" style="8" bestFit="1" customWidth="1"/>
    <col min="9755" max="9755" width="7" style="8" bestFit="1" customWidth="1"/>
    <col min="9756" max="9756" width="8.77734375" style="8" bestFit="1" customWidth="1"/>
    <col min="9757" max="9987" width="9.33203125" style="8"/>
    <col min="9988" max="9988" width="26.109375" style="8" bestFit="1" customWidth="1"/>
    <col min="9989" max="9989" width="5.77734375" style="8" bestFit="1" customWidth="1"/>
    <col min="9990" max="9990" width="5.6640625" style="8" bestFit="1" customWidth="1"/>
    <col min="9991" max="9991" width="7.44140625" style="8" bestFit="1" customWidth="1"/>
    <col min="9992" max="9992" width="11" style="8" bestFit="1" customWidth="1"/>
    <col min="9993" max="9993" width="19.77734375" style="8" bestFit="1" customWidth="1"/>
    <col min="9994" max="9998" width="7.6640625" style="8" customWidth="1"/>
    <col min="9999" max="10000" width="11" style="8" bestFit="1" customWidth="1"/>
    <col min="10001" max="10001" width="13" style="8" bestFit="1" customWidth="1"/>
    <col min="10002" max="10002" width="12.33203125" style="8" bestFit="1" customWidth="1"/>
    <col min="10003" max="10003" width="12.109375" style="8" customWidth="1"/>
    <col min="10004" max="10004" width="17.33203125" style="8" customWidth="1"/>
    <col min="10005" max="10005" width="16.109375" style="8" customWidth="1"/>
    <col min="10006" max="10006" width="11.77734375" style="8" customWidth="1"/>
    <col min="10007" max="10007" width="10.6640625" style="8" bestFit="1" customWidth="1"/>
    <col min="10008" max="10008" width="8.77734375" style="8" bestFit="1" customWidth="1"/>
    <col min="10009" max="10009" width="12.33203125" style="8" bestFit="1" customWidth="1"/>
    <col min="10010" max="10010" width="10.44140625" style="8" bestFit="1" customWidth="1"/>
    <col min="10011" max="10011" width="7" style="8" bestFit="1" customWidth="1"/>
    <col min="10012" max="10012" width="8.77734375" style="8" bestFit="1" customWidth="1"/>
    <col min="10013" max="10243" width="9.33203125" style="8"/>
    <col min="10244" max="10244" width="26.109375" style="8" bestFit="1" customWidth="1"/>
    <col min="10245" max="10245" width="5.77734375" style="8" bestFit="1" customWidth="1"/>
    <col min="10246" max="10246" width="5.6640625" style="8" bestFit="1" customWidth="1"/>
    <col min="10247" max="10247" width="7.44140625" style="8" bestFit="1" customWidth="1"/>
    <col min="10248" max="10248" width="11" style="8" bestFit="1" customWidth="1"/>
    <col min="10249" max="10249" width="19.77734375" style="8" bestFit="1" customWidth="1"/>
    <col min="10250" max="10254" width="7.6640625" style="8" customWidth="1"/>
    <col min="10255" max="10256" width="11" style="8" bestFit="1" customWidth="1"/>
    <col min="10257" max="10257" width="13" style="8" bestFit="1" customWidth="1"/>
    <col min="10258" max="10258" width="12.33203125" style="8" bestFit="1" customWidth="1"/>
    <col min="10259" max="10259" width="12.109375" style="8" customWidth="1"/>
    <col min="10260" max="10260" width="17.33203125" style="8" customWidth="1"/>
    <col min="10261" max="10261" width="16.109375" style="8" customWidth="1"/>
    <col min="10262" max="10262" width="11.77734375" style="8" customWidth="1"/>
    <col min="10263" max="10263" width="10.6640625" style="8" bestFit="1" customWidth="1"/>
    <col min="10264" max="10264" width="8.77734375" style="8" bestFit="1" customWidth="1"/>
    <col min="10265" max="10265" width="12.33203125" style="8" bestFit="1" customWidth="1"/>
    <col min="10266" max="10266" width="10.44140625" style="8" bestFit="1" customWidth="1"/>
    <col min="10267" max="10267" width="7" style="8" bestFit="1" customWidth="1"/>
    <col min="10268" max="10268" width="8.77734375" style="8" bestFit="1" customWidth="1"/>
    <col min="10269" max="10499" width="9.33203125" style="8"/>
    <col min="10500" max="10500" width="26.109375" style="8" bestFit="1" customWidth="1"/>
    <col min="10501" max="10501" width="5.77734375" style="8" bestFit="1" customWidth="1"/>
    <col min="10502" max="10502" width="5.6640625" style="8" bestFit="1" customWidth="1"/>
    <col min="10503" max="10503" width="7.44140625" style="8" bestFit="1" customWidth="1"/>
    <col min="10504" max="10504" width="11" style="8" bestFit="1" customWidth="1"/>
    <col min="10505" max="10505" width="19.77734375" style="8" bestFit="1" customWidth="1"/>
    <col min="10506" max="10510" width="7.6640625" style="8" customWidth="1"/>
    <col min="10511" max="10512" width="11" style="8" bestFit="1" customWidth="1"/>
    <col min="10513" max="10513" width="13" style="8" bestFit="1" customWidth="1"/>
    <col min="10514" max="10514" width="12.33203125" style="8" bestFit="1" customWidth="1"/>
    <col min="10515" max="10515" width="12.109375" style="8" customWidth="1"/>
    <col min="10516" max="10516" width="17.33203125" style="8" customWidth="1"/>
    <col min="10517" max="10517" width="16.109375" style="8" customWidth="1"/>
    <col min="10518" max="10518" width="11.77734375" style="8" customWidth="1"/>
    <col min="10519" max="10519" width="10.6640625" style="8" bestFit="1" customWidth="1"/>
    <col min="10520" max="10520" width="8.77734375" style="8" bestFit="1" customWidth="1"/>
    <col min="10521" max="10521" width="12.33203125" style="8" bestFit="1" customWidth="1"/>
    <col min="10522" max="10522" width="10.44140625" style="8" bestFit="1" customWidth="1"/>
    <col min="10523" max="10523" width="7" style="8" bestFit="1" customWidth="1"/>
    <col min="10524" max="10524" width="8.77734375" style="8" bestFit="1" customWidth="1"/>
    <col min="10525" max="10755" width="9.33203125" style="8"/>
    <col min="10756" max="10756" width="26.109375" style="8" bestFit="1" customWidth="1"/>
    <col min="10757" max="10757" width="5.77734375" style="8" bestFit="1" customWidth="1"/>
    <col min="10758" max="10758" width="5.6640625" style="8" bestFit="1" customWidth="1"/>
    <col min="10759" max="10759" width="7.44140625" style="8" bestFit="1" customWidth="1"/>
    <col min="10760" max="10760" width="11" style="8" bestFit="1" customWidth="1"/>
    <col min="10761" max="10761" width="19.77734375" style="8" bestFit="1" customWidth="1"/>
    <col min="10762" max="10766" width="7.6640625" style="8" customWidth="1"/>
    <col min="10767" max="10768" width="11" style="8" bestFit="1" customWidth="1"/>
    <col min="10769" max="10769" width="13" style="8" bestFit="1" customWidth="1"/>
    <col min="10770" max="10770" width="12.33203125" style="8" bestFit="1" customWidth="1"/>
    <col min="10771" max="10771" width="12.109375" style="8" customWidth="1"/>
    <col min="10772" max="10772" width="17.33203125" style="8" customWidth="1"/>
    <col min="10773" max="10773" width="16.109375" style="8" customWidth="1"/>
    <col min="10774" max="10774" width="11.77734375" style="8" customWidth="1"/>
    <col min="10775" max="10775" width="10.6640625" style="8" bestFit="1" customWidth="1"/>
    <col min="10776" max="10776" width="8.77734375" style="8" bestFit="1" customWidth="1"/>
    <col min="10777" max="10777" width="12.33203125" style="8" bestFit="1" customWidth="1"/>
    <col min="10778" max="10778" width="10.44140625" style="8" bestFit="1" customWidth="1"/>
    <col min="10779" max="10779" width="7" style="8" bestFit="1" customWidth="1"/>
    <col min="10780" max="10780" width="8.77734375" style="8" bestFit="1" customWidth="1"/>
    <col min="10781" max="11011" width="9.33203125" style="8"/>
    <col min="11012" max="11012" width="26.109375" style="8" bestFit="1" customWidth="1"/>
    <col min="11013" max="11013" width="5.77734375" style="8" bestFit="1" customWidth="1"/>
    <col min="11014" max="11014" width="5.6640625" style="8" bestFit="1" customWidth="1"/>
    <col min="11015" max="11015" width="7.44140625" style="8" bestFit="1" customWidth="1"/>
    <col min="11016" max="11016" width="11" style="8" bestFit="1" customWidth="1"/>
    <col min="11017" max="11017" width="19.77734375" style="8" bestFit="1" customWidth="1"/>
    <col min="11018" max="11022" width="7.6640625" style="8" customWidth="1"/>
    <col min="11023" max="11024" width="11" style="8" bestFit="1" customWidth="1"/>
    <col min="11025" max="11025" width="13" style="8" bestFit="1" customWidth="1"/>
    <col min="11026" max="11026" width="12.33203125" style="8" bestFit="1" customWidth="1"/>
    <col min="11027" max="11027" width="12.109375" style="8" customWidth="1"/>
    <col min="11028" max="11028" width="17.33203125" style="8" customWidth="1"/>
    <col min="11029" max="11029" width="16.109375" style="8" customWidth="1"/>
    <col min="11030" max="11030" width="11.77734375" style="8" customWidth="1"/>
    <col min="11031" max="11031" width="10.6640625" style="8" bestFit="1" customWidth="1"/>
    <col min="11032" max="11032" width="8.77734375" style="8" bestFit="1" customWidth="1"/>
    <col min="11033" max="11033" width="12.33203125" style="8" bestFit="1" customWidth="1"/>
    <col min="11034" max="11034" width="10.44140625" style="8" bestFit="1" customWidth="1"/>
    <col min="11035" max="11035" width="7" style="8" bestFit="1" customWidth="1"/>
    <col min="11036" max="11036" width="8.77734375" style="8" bestFit="1" customWidth="1"/>
    <col min="11037" max="11267" width="9.33203125" style="8"/>
    <col min="11268" max="11268" width="26.109375" style="8" bestFit="1" customWidth="1"/>
    <col min="11269" max="11269" width="5.77734375" style="8" bestFit="1" customWidth="1"/>
    <col min="11270" max="11270" width="5.6640625" style="8" bestFit="1" customWidth="1"/>
    <col min="11271" max="11271" width="7.44140625" style="8" bestFit="1" customWidth="1"/>
    <col min="11272" max="11272" width="11" style="8" bestFit="1" customWidth="1"/>
    <col min="11273" max="11273" width="19.77734375" style="8" bestFit="1" customWidth="1"/>
    <col min="11274" max="11278" width="7.6640625" style="8" customWidth="1"/>
    <col min="11279" max="11280" width="11" style="8" bestFit="1" customWidth="1"/>
    <col min="11281" max="11281" width="13" style="8" bestFit="1" customWidth="1"/>
    <col min="11282" max="11282" width="12.33203125" style="8" bestFit="1" customWidth="1"/>
    <col min="11283" max="11283" width="12.109375" style="8" customWidth="1"/>
    <col min="11284" max="11284" width="17.33203125" style="8" customWidth="1"/>
    <col min="11285" max="11285" width="16.109375" style="8" customWidth="1"/>
    <col min="11286" max="11286" width="11.77734375" style="8" customWidth="1"/>
    <col min="11287" max="11287" width="10.6640625" style="8" bestFit="1" customWidth="1"/>
    <col min="11288" max="11288" width="8.77734375" style="8" bestFit="1" customWidth="1"/>
    <col min="11289" max="11289" width="12.33203125" style="8" bestFit="1" customWidth="1"/>
    <col min="11290" max="11290" width="10.44140625" style="8" bestFit="1" customWidth="1"/>
    <col min="11291" max="11291" width="7" style="8" bestFit="1" customWidth="1"/>
    <col min="11292" max="11292" width="8.77734375" style="8" bestFit="1" customWidth="1"/>
    <col min="11293" max="11523" width="9.33203125" style="8"/>
    <col min="11524" max="11524" width="26.109375" style="8" bestFit="1" customWidth="1"/>
    <col min="11525" max="11525" width="5.77734375" style="8" bestFit="1" customWidth="1"/>
    <col min="11526" max="11526" width="5.6640625" style="8" bestFit="1" customWidth="1"/>
    <col min="11527" max="11527" width="7.44140625" style="8" bestFit="1" customWidth="1"/>
    <col min="11528" max="11528" width="11" style="8" bestFit="1" customWidth="1"/>
    <col min="11529" max="11529" width="19.77734375" style="8" bestFit="1" customWidth="1"/>
    <col min="11530" max="11534" width="7.6640625" style="8" customWidth="1"/>
    <col min="11535" max="11536" width="11" style="8" bestFit="1" customWidth="1"/>
    <col min="11537" max="11537" width="13" style="8" bestFit="1" customWidth="1"/>
    <col min="11538" max="11538" width="12.33203125" style="8" bestFit="1" customWidth="1"/>
    <col min="11539" max="11539" width="12.109375" style="8" customWidth="1"/>
    <col min="11540" max="11540" width="17.33203125" style="8" customWidth="1"/>
    <col min="11541" max="11541" width="16.109375" style="8" customWidth="1"/>
    <col min="11542" max="11542" width="11.77734375" style="8" customWidth="1"/>
    <col min="11543" max="11543" width="10.6640625" style="8" bestFit="1" customWidth="1"/>
    <col min="11544" max="11544" width="8.77734375" style="8" bestFit="1" customWidth="1"/>
    <col min="11545" max="11545" width="12.33203125" style="8" bestFit="1" customWidth="1"/>
    <col min="11546" max="11546" width="10.44140625" style="8" bestFit="1" customWidth="1"/>
    <col min="11547" max="11547" width="7" style="8" bestFit="1" customWidth="1"/>
    <col min="11548" max="11548" width="8.77734375" style="8" bestFit="1" customWidth="1"/>
    <col min="11549" max="11779" width="9.33203125" style="8"/>
    <col min="11780" max="11780" width="26.109375" style="8" bestFit="1" customWidth="1"/>
    <col min="11781" max="11781" width="5.77734375" style="8" bestFit="1" customWidth="1"/>
    <col min="11782" max="11782" width="5.6640625" style="8" bestFit="1" customWidth="1"/>
    <col min="11783" max="11783" width="7.44140625" style="8" bestFit="1" customWidth="1"/>
    <col min="11784" max="11784" width="11" style="8" bestFit="1" customWidth="1"/>
    <col min="11785" max="11785" width="19.77734375" style="8" bestFit="1" customWidth="1"/>
    <col min="11786" max="11790" width="7.6640625" style="8" customWidth="1"/>
    <col min="11791" max="11792" width="11" style="8" bestFit="1" customWidth="1"/>
    <col min="11793" max="11793" width="13" style="8" bestFit="1" customWidth="1"/>
    <col min="11794" max="11794" width="12.33203125" style="8" bestFit="1" customWidth="1"/>
    <col min="11795" max="11795" width="12.109375" style="8" customWidth="1"/>
    <col min="11796" max="11796" width="17.33203125" style="8" customWidth="1"/>
    <col min="11797" max="11797" width="16.109375" style="8" customWidth="1"/>
    <col min="11798" max="11798" width="11.77734375" style="8" customWidth="1"/>
    <col min="11799" max="11799" width="10.6640625" style="8" bestFit="1" customWidth="1"/>
    <col min="11800" max="11800" width="8.77734375" style="8" bestFit="1" customWidth="1"/>
    <col min="11801" max="11801" width="12.33203125" style="8" bestFit="1" customWidth="1"/>
    <col min="11802" max="11802" width="10.44140625" style="8" bestFit="1" customWidth="1"/>
    <col min="11803" max="11803" width="7" style="8" bestFit="1" customWidth="1"/>
    <col min="11804" max="11804" width="8.77734375" style="8" bestFit="1" customWidth="1"/>
    <col min="11805" max="12035" width="9.33203125" style="8"/>
    <col min="12036" max="12036" width="26.109375" style="8" bestFit="1" customWidth="1"/>
    <col min="12037" max="12037" width="5.77734375" style="8" bestFit="1" customWidth="1"/>
    <col min="12038" max="12038" width="5.6640625" style="8" bestFit="1" customWidth="1"/>
    <col min="12039" max="12039" width="7.44140625" style="8" bestFit="1" customWidth="1"/>
    <col min="12040" max="12040" width="11" style="8" bestFit="1" customWidth="1"/>
    <col min="12041" max="12041" width="19.77734375" style="8" bestFit="1" customWidth="1"/>
    <col min="12042" max="12046" width="7.6640625" style="8" customWidth="1"/>
    <col min="12047" max="12048" width="11" style="8" bestFit="1" customWidth="1"/>
    <col min="12049" max="12049" width="13" style="8" bestFit="1" customWidth="1"/>
    <col min="12050" max="12050" width="12.33203125" style="8" bestFit="1" customWidth="1"/>
    <col min="12051" max="12051" width="12.109375" style="8" customWidth="1"/>
    <col min="12052" max="12052" width="17.33203125" style="8" customWidth="1"/>
    <col min="12053" max="12053" width="16.109375" style="8" customWidth="1"/>
    <col min="12054" max="12054" width="11.77734375" style="8" customWidth="1"/>
    <col min="12055" max="12055" width="10.6640625" style="8" bestFit="1" customWidth="1"/>
    <col min="12056" max="12056" width="8.77734375" style="8" bestFit="1" customWidth="1"/>
    <col min="12057" max="12057" width="12.33203125" style="8" bestFit="1" customWidth="1"/>
    <col min="12058" max="12058" width="10.44140625" style="8" bestFit="1" customWidth="1"/>
    <col min="12059" max="12059" width="7" style="8" bestFit="1" customWidth="1"/>
    <col min="12060" max="12060" width="8.77734375" style="8" bestFit="1" customWidth="1"/>
    <col min="12061" max="12291" width="9.33203125" style="8"/>
    <col min="12292" max="12292" width="26.109375" style="8" bestFit="1" customWidth="1"/>
    <col min="12293" max="12293" width="5.77734375" style="8" bestFit="1" customWidth="1"/>
    <col min="12294" max="12294" width="5.6640625" style="8" bestFit="1" customWidth="1"/>
    <col min="12295" max="12295" width="7.44140625" style="8" bestFit="1" customWidth="1"/>
    <col min="12296" max="12296" width="11" style="8" bestFit="1" customWidth="1"/>
    <col min="12297" max="12297" width="19.77734375" style="8" bestFit="1" customWidth="1"/>
    <col min="12298" max="12302" width="7.6640625" style="8" customWidth="1"/>
    <col min="12303" max="12304" width="11" style="8" bestFit="1" customWidth="1"/>
    <col min="12305" max="12305" width="13" style="8" bestFit="1" customWidth="1"/>
    <col min="12306" max="12306" width="12.33203125" style="8" bestFit="1" customWidth="1"/>
    <col min="12307" max="12307" width="12.109375" style="8" customWidth="1"/>
    <col min="12308" max="12308" width="17.33203125" style="8" customWidth="1"/>
    <col min="12309" max="12309" width="16.109375" style="8" customWidth="1"/>
    <col min="12310" max="12310" width="11.77734375" style="8" customWidth="1"/>
    <col min="12311" max="12311" width="10.6640625" style="8" bestFit="1" customWidth="1"/>
    <col min="12312" max="12312" width="8.77734375" style="8" bestFit="1" customWidth="1"/>
    <col min="12313" max="12313" width="12.33203125" style="8" bestFit="1" customWidth="1"/>
    <col min="12314" max="12314" width="10.44140625" style="8" bestFit="1" customWidth="1"/>
    <col min="12315" max="12315" width="7" style="8" bestFit="1" customWidth="1"/>
    <col min="12316" max="12316" width="8.77734375" style="8" bestFit="1" customWidth="1"/>
    <col min="12317" max="12547" width="9.33203125" style="8"/>
    <col min="12548" max="12548" width="26.109375" style="8" bestFit="1" customWidth="1"/>
    <col min="12549" max="12549" width="5.77734375" style="8" bestFit="1" customWidth="1"/>
    <col min="12550" max="12550" width="5.6640625" style="8" bestFit="1" customWidth="1"/>
    <col min="12551" max="12551" width="7.44140625" style="8" bestFit="1" customWidth="1"/>
    <col min="12552" max="12552" width="11" style="8" bestFit="1" customWidth="1"/>
    <col min="12553" max="12553" width="19.77734375" style="8" bestFit="1" customWidth="1"/>
    <col min="12554" max="12558" width="7.6640625" style="8" customWidth="1"/>
    <col min="12559" max="12560" width="11" style="8" bestFit="1" customWidth="1"/>
    <col min="12561" max="12561" width="13" style="8" bestFit="1" customWidth="1"/>
    <col min="12562" max="12562" width="12.33203125" style="8" bestFit="1" customWidth="1"/>
    <col min="12563" max="12563" width="12.109375" style="8" customWidth="1"/>
    <col min="12564" max="12564" width="17.33203125" style="8" customWidth="1"/>
    <col min="12565" max="12565" width="16.109375" style="8" customWidth="1"/>
    <col min="12566" max="12566" width="11.77734375" style="8" customWidth="1"/>
    <col min="12567" max="12567" width="10.6640625" style="8" bestFit="1" customWidth="1"/>
    <col min="12568" max="12568" width="8.77734375" style="8" bestFit="1" customWidth="1"/>
    <col min="12569" max="12569" width="12.33203125" style="8" bestFit="1" customWidth="1"/>
    <col min="12570" max="12570" width="10.44140625" style="8" bestFit="1" customWidth="1"/>
    <col min="12571" max="12571" width="7" style="8" bestFit="1" customWidth="1"/>
    <col min="12572" max="12572" width="8.77734375" style="8" bestFit="1" customWidth="1"/>
    <col min="12573" max="12803" width="9.33203125" style="8"/>
    <col min="12804" max="12804" width="26.109375" style="8" bestFit="1" customWidth="1"/>
    <col min="12805" max="12805" width="5.77734375" style="8" bestFit="1" customWidth="1"/>
    <col min="12806" max="12806" width="5.6640625" style="8" bestFit="1" customWidth="1"/>
    <col min="12807" max="12807" width="7.44140625" style="8" bestFit="1" customWidth="1"/>
    <col min="12808" max="12808" width="11" style="8" bestFit="1" customWidth="1"/>
    <col min="12809" max="12809" width="19.77734375" style="8" bestFit="1" customWidth="1"/>
    <col min="12810" max="12814" width="7.6640625" style="8" customWidth="1"/>
    <col min="12815" max="12816" width="11" style="8" bestFit="1" customWidth="1"/>
    <col min="12817" max="12817" width="13" style="8" bestFit="1" customWidth="1"/>
    <col min="12818" max="12818" width="12.33203125" style="8" bestFit="1" customWidth="1"/>
    <col min="12819" max="12819" width="12.109375" style="8" customWidth="1"/>
    <col min="12820" max="12820" width="17.33203125" style="8" customWidth="1"/>
    <col min="12821" max="12821" width="16.109375" style="8" customWidth="1"/>
    <col min="12822" max="12822" width="11.77734375" style="8" customWidth="1"/>
    <col min="12823" max="12823" width="10.6640625" style="8" bestFit="1" customWidth="1"/>
    <col min="12824" max="12824" width="8.77734375" style="8" bestFit="1" customWidth="1"/>
    <col min="12825" max="12825" width="12.33203125" style="8" bestFit="1" customWidth="1"/>
    <col min="12826" max="12826" width="10.44140625" style="8" bestFit="1" customWidth="1"/>
    <col min="12827" max="12827" width="7" style="8" bestFit="1" customWidth="1"/>
    <col min="12828" max="12828" width="8.77734375" style="8" bestFit="1" customWidth="1"/>
    <col min="12829" max="13059" width="9.33203125" style="8"/>
    <col min="13060" max="13060" width="26.109375" style="8" bestFit="1" customWidth="1"/>
    <col min="13061" max="13061" width="5.77734375" style="8" bestFit="1" customWidth="1"/>
    <col min="13062" max="13062" width="5.6640625" style="8" bestFit="1" customWidth="1"/>
    <col min="13063" max="13063" width="7.44140625" style="8" bestFit="1" customWidth="1"/>
    <col min="13064" max="13064" width="11" style="8" bestFit="1" customWidth="1"/>
    <col min="13065" max="13065" width="19.77734375" style="8" bestFit="1" customWidth="1"/>
    <col min="13066" max="13070" width="7.6640625" style="8" customWidth="1"/>
    <col min="13071" max="13072" width="11" style="8" bestFit="1" customWidth="1"/>
    <col min="13073" max="13073" width="13" style="8" bestFit="1" customWidth="1"/>
    <col min="13074" max="13074" width="12.33203125" style="8" bestFit="1" customWidth="1"/>
    <col min="13075" max="13075" width="12.109375" style="8" customWidth="1"/>
    <col min="13076" max="13076" width="17.33203125" style="8" customWidth="1"/>
    <col min="13077" max="13077" width="16.109375" style="8" customWidth="1"/>
    <col min="13078" max="13078" width="11.77734375" style="8" customWidth="1"/>
    <col min="13079" max="13079" width="10.6640625" style="8" bestFit="1" customWidth="1"/>
    <col min="13080" max="13080" width="8.77734375" style="8" bestFit="1" customWidth="1"/>
    <col min="13081" max="13081" width="12.33203125" style="8" bestFit="1" customWidth="1"/>
    <col min="13082" max="13082" width="10.44140625" style="8" bestFit="1" customWidth="1"/>
    <col min="13083" max="13083" width="7" style="8" bestFit="1" customWidth="1"/>
    <col min="13084" max="13084" width="8.77734375" style="8" bestFit="1" customWidth="1"/>
    <col min="13085" max="13315" width="9.33203125" style="8"/>
    <col min="13316" max="13316" width="26.109375" style="8" bestFit="1" customWidth="1"/>
    <col min="13317" max="13317" width="5.77734375" style="8" bestFit="1" customWidth="1"/>
    <col min="13318" max="13318" width="5.6640625" style="8" bestFit="1" customWidth="1"/>
    <col min="13319" max="13319" width="7.44140625" style="8" bestFit="1" customWidth="1"/>
    <col min="13320" max="13320" width="11" style="8" bestFit="1" customWidth="1"/>
    <col min="13321" max="13321" width="19.77734375" style="8" bestFit="1" customWidth="1"/>
    <col min="13322" max="13326" width="7.6640625" style="8" customWidth="1"/>
    <col min="13327" max="13328" width="11" style="8" bestFit="1" customWidth="1"/>
    <col min="13329" max="13329" width="13" style="8" bestFit="1" customWidth="1"/>
    <col min="13330" max="13330" width="12.33203125" style="8" bestFit="1" customWidth="1"/>
    <col min="13331" max="13331" width="12.109375" style="8" customWidth="1"/>
    <col min="13332" max="13332" width="17.33203125" style="8" customWidth="1"/>
    <col min="13333" max="13333" width="16.109375" style="8" customWidth="1"/>
    <col min="13334" max="13334" width="11.77734375" style="8" customWidth="1"/>
    <col min="13335" max="13335" width="10.6640625" style="8" bestFit="1" customWidth="1"/>
    <col min="13336" max="13336" width="8.77734375" style="8" bestFit="1" customWidth="1"/>
    <col min="13337" max="13337" width="12.33203125" style="8" bestFit="1" customWidth="1"/>
    <col min="13338" max="13338" width="10.44140625" style="8" bestFit="1" customWidth="1"/>
    <col min="13339" max="13339" width="7" style="8" bestFit="1" customWidth="1"/>
    <col min="13340" max="13340" width="8.77734375" style="8" bestFit="1" customWidth="1"/>
    <col min="13341" max="13571" width="9.33203125" style="8"/>
    <col min="13572" max="13572" width="26.109375" style="8" bestFit="1" customWidth="1"/>
    <col min="13573" max="13573" width="5.77734375" style="8" bestFit="1" customWidth="1"/>
    <col min="13574" max="13574" width="5.6640625" style="8" bestFit="1" customWidth="1"/>
    <col min="13575" max="13575" width="7.44140625" style="8" bestFit="1" customWidth="1"/>
    <col min="13576" max="13576" width="11" style="8" bestFit="1" customWidth="1"/>
    <col min="13577" max="13577" width="19.77734375" style="8" bestFit="1" customWidth="1"/>
    <col min="13578" max="13582" width="7.6640625" style="8" customWidth="1"/>
    <col min="13583" max="13584" width="11" style="8" bestFit="1" customWidth="1"/>
    <col min="13585" max="13585" width="13" style="8" bestFit="1" customWidth="1"/>
    <col min="13586" max="13586" width="12.33203125" style="8" bestFit="1" customWidth="1"/>
    <col min="13587" max="13587" width="12.109375" style="8" customWidth="1"/>
    <col min="13588" max="13588" width="17.33203125" style="8" customWidth="1"/>
    <col min="13589" max="13589" width="16.109375" style="8" customWidth="1"/>
    <col min="13590" max="13590" width="11.77734375" style="8" customWidth="1"/>
    <col min="13591" max="13591" width="10.6640625" style="8" bestFit="1" customWidth="1"/>
    <col min="13592" max="13592" width="8.77734375" style="8" bestFit="1" customWidth="1"/>
    <col min="13593" max="13593" width="12.33203125" style="8" bestFit="1" customWidth="1"/>
    <col min="13594" max="13594" width="10.44140625" style="8" bestFit="1" customWidth="1"/>
    <col min="13595" max="13595" width="7" style="8" bestFit="1" customWidth="1"/>
    <col min="13596" max="13596" width="8.77734375" style="8" bestFit="1" customWidth="1"/>
    <col min="13597" max="13827" width="9.33203125" style="8"/>
    <col min="13828" max="13828" width="26.109375" style="8" bestFit="1" customWidth="1"/>
    <col min="13829" max="13829" width="5.77734375" style="8" bestFit="1" customWidth="1"/>
    <col min="13830" max="13830" width="5.6640625" style="8" bestFit="1" customWidth="1"/>
    <col min="13831" max="13831" width="7.44140625" style="8" bestFit="1" customWidth="1"/>
    <col min="13832" max="13832" width="11" style="8" bestFit="1" customWidth="1"/>
    <col min="13833" max="13833" width="19.77734375" style="8" bestFit="1" customWidth="1"/>
    <col min="13834" max="13838" width="7.6640625" style="8" customWidth="1"/>
    <col min="13839" max="13840" width="11" style="8" bestFit="1" customWidth="1"/>
    <col min="13841" max="13841" width="13" style="8" bestFit="1" customWidth="1"/>
    <col min="13842" max="13842" width="12.33203125" style="8" bestFit="1" customWidth="1"/>
    <col min="13843" max="13843" width="12.109375" style="8" customWidth="1"/>
    <col min="13844" max="13844" width="17.33203125" style="8" customWidth="1"/>
    <col min="13845" max="13845" width="16.109375" style="8" customWidth="1"/>
    <col min="13846" max="13846" width="11.77734375" style="8" customWidth="1"/>
    <col min="13847" max="13847" width="10.6640625" style="8" bestFit="1" customWidth="1"/>
    <col min="13848" max="13848" width="8.77734375" style="8" bestFit="1" customWidth="1"/>
    <col min="13849" max="13849" width="12.33203125" style="8" bestFit="1" customWidth="1"/>
    <col min="13850" max="13850" width="10.44140625" style="8" bestFit="1" customWidth="1"/>
    <col min="13851" max="13851" width="7" style="8" bestFit="1" customWidth="1"/>
    <col min="13852" max="13852" width="8.77734375" style="8" bestFit="1" customWidth="1"/>
    <col min="13853" max="14083" width="9.33203125" style="8"/>
    <col min="14084" max="14084" width="26.109375" style="8" bestFit="1" customWidth="1"/>
    <col min="14085" max="14085" width="5.77734375" style="8" bestFit="1" customWidth="1"/>
    <col min="14086" max="14086" width="5.6640625" style="8" bestFit="1" customWidth="1"/>
    <col min="14087" max="14087" width="7.44140625" style="8" bestFit="1" customWidth="1"/>
    <col min="14088" max="14088" width="11" style="8" bestFit="1" customWidth="1"/>
    <col min="14089" max="14089" width="19.77734375" style="8" bestFit="1" customWidth="1"/>
    <col min="14090" max="14094" width="7.6640625" style="8" customWidth="1"/>
    <col min="14095" max="14096" width="11" style="8" bestFit="1" customWidth="1"/>
    <col min="14097" max="14097" width="13" style="8" bestFit="1" customWidth="1"/>
    <col min="14098" max="14098" width="12.33203125" style="8" bestFit="1" customWidth="1"/>
    <col min="14099" max="14099" width="12.109375" style="8" customWidth="1"/>
    <col min="14100" max="14100" width="17.33203125" style="8" customWidth="1"/>
    <col min="14101" max="14101" width="16.109375" style="8" customWidth="1"/>
    <col min="14102" max="14102" width="11.77734375" style="8" customWidth="1"/>
    <col min="14103" max="14103" width="10.6640625" style="8" bestFit="1" customWidth="1"/>
    <col min="14104" max="14104" width="8.77734375" style="8" bestFit="1" customWidth="1"/>
    <col min="14105" max="14105" width="12.33203125" style="8" bestFit="1" customWidth="1"/>
    <col min="14106" max="14106" width="10.44140625" style="8" bestFit="1" customWidth="1"/>
    <col min="14107" max="14107" width="7" style="8" bestFit="1" customWidth="1"/>
    <col min="14108" max="14108" width="8.77734375" style="8" bestFit="1" customWidth="1"/>
    <col min="14109" max="14339" width="9.33203125" style="8"/>
    <col min="14340" max="14340" width="26.109375" style="8" bestFit="1" customWidth="1"/>
    <col min="14341" max="14341" width="5.77734375" style="8" bestFit="1" customWidth="1"/>
    <col min="14342" max="14342" width="5.6640625" style="8" bestFit="1" customWidth="1"/>
    <col min="14343" max="14343" width="7.44140625" style="8" bestFit="1" customWidth="1"/>
    <col min="14344" max="14344" width="11" style="8" bestFit="1" customWidth="1"/>
    <col min="14345" max="14345" width="19.77734375" style="8" bestFit="1" customWidth="1"/>
    <col min="14346" max="14350" width="7.6640625" style="8" customWidth="1"/>
    <col min="14351" max="14352" width="11" style="8" bestFit="1" customWidth="1"/>
    <col min="14353" max="14353" width="13" style="8" bestFit="1" customWidth="1"/>
    <col min="14354" max="14354" width="12.33203125" style="8" bestFit="1" customWidth="1"/>
    <col min="14355" max="14355" width="12.109375" style="8" customWidth="1"/>
    <col min="14356" max="14356" width="17.33203125" style="8" customWidth="1"/>
    <col min="14357" max="14357" width="16.109375" style="8" customWidth="1"/>
    <col min="14358" max="14358" width="11.77734375" style="8" customWidth="1"/>
    <col min="14359" max="14359" width="10.6640625" style="8" bestFit="1" customWidth="1"/>
    <col min="14360" max="14360" width="8.77734375" style="8" bestFit="1" customWidth="1"/>
    <col min="14361" max="14361" width="12.33203125" style="8" bestFit="1" customWidth="1"/>
    <col min="14362" max="14362" width="10.44140625" style="8" bestFit="1" customWidth="1"/>
    <col min="14363" max="14363" width="7" style="8" bestFit="1" customWidth="1"/>
    <col min="14364" max="14364" width="8.77734375" style="8" bestFit="1" customWidth="1"/>
    <col min="14365" max="14595" width="9.33203125" style="8"/>
    <col min="14596" max="14596" width="26.109375" style="8" bestFit="1" customWidth="1"/>
    <col min="14597" max="14597" width="5.77734375" style="8" bestFit="1" customWidth="1"/>
    <col min="14598" max="14598" width="5.6640625" style="8" bestFit="1" customWidth="1"/>
    <col min="14599" max="14599" width="7.44140625" style="8" bestFit="1" customWidth="1"/>
    <col min="14600" max="14600" width="11" style="8" bestFit="1" customWidth="1"/>
    <col min="14601" max="14601" width="19.77734375" style="8" bestFit="1" customWidth="1"/>
    <col min="14602" max="14606" width="7.6640625" style="8" customWidth="1"/>
    <col min="14607" max="14608" width="11" style="8" bestFit="1" customWidth="1"/>
    <col min="14609" max="14609" width="13" style="8" bestFit="1" customWidth="1"/>
    <col min="14610" max="14610" width="12.33203125" style="8" bestFit="1" customWidth="1"/>
    <col min="14611" max="14611" width="12.109375" style="8" customWidth="1"/>
    <col min="14612" max="14612" width="17.33203125" style="8" customWidth="1"/>
    <col min="14613" max="14613" width="16.109375" style="8" customWidth="1"/>
    <col min="14614" max="14614" width="11.77734375" style="8" customWidth="1"/>
    <col min="14615" max="14615" width="10.6640625" style="8" bestFit="1" customWidth="1"/>
    <col min="14616" max="14616" width="8.77734375" style="8" bestFit="1" customWidth="1"/>
    <col min="14617" max="14617" width="12.33203125" style="8" bestFit="1" customWidth="1"/>
    <col min="14618" max="14618" width="10.44140625" style="8" bestFit="1" customWidth="1"/>
    <col min="14619" max="14619" width="7" style="8" bestFit="1" customWidth="1"/>
    <col min="14620" max="14620" width="8.77734375" style="8" bestFit="1" customWidth="1"/>
    <col min="14621" max="14851" width="9.33203125" style="8"/>
    <col min="14852" max="14852" width="26.109375" style="8" bestFit="1" customWidth="1"/>
    <col min="14853" max="14853" width="5.77734375" style="8" bestFit="1" customWidth="1"/>
    <col min="14854" max="14854" width="5.6640625" style="8" bestFit="1" customWidth="1"/>
    <col min="14855" max="14855" width="7.44140625" style="8" bestFit="1" customWidth="1"/>
    <col min="14856" max="14856" width="11" style="8" bestFit="1" customWidth="1"/>
    <col min="14857" max="14857" width="19.77734375" style="8" bestFit="1" customWidth="1"/>
    <col min="14858" max="14862" width="7.6640625" style="8" customWidth="1"/>
    <col min="14863" max="14864" width="11" style="8" bestFit="1" customWidth="1"/>
    <col min="14865" max="14865" width="13" style="8" bestFit="1" customWidth="1"/>
    <col min="14866" max="14866" width="12.33203125" style="8" bestFit="1" customWidth="1"/>
    <col min="14867" max="14867" width="12.109375" style="8" customWidth="1"/>
    <col min="14868" max="14868" width="17.33203125" style="8" customWidth="1"/>
    <col min="14869" max="14869" width="16.109375" style="8" customWidth="1"/>
    <col min="14870" max="14870" width="11.77734375" style="8" customWidth="1"/>
    <col min="14871" max="14871" width="10.6640625" style="8" bestFit="1" customWidth="1"/>
    <col min="14872" max="14872" width="8.77734375" style="8" bestFit="1" customWidth="1"/>
    <col min="14873" max="14873" width="12.33203125" style="8" bestFit="1" customWidth="1"/>
    <col min="14874" max="14874" width="10.44140625" style="8" bestFit="1" customWidth="1"/>
    <col min="14875" max="14875" width="7" style="8" bestFit="1" customWidth="1"/>
    <col min="14876" max="14876" width="8.77734375" style="8" bestFit="1" customWidth="1"/>
    <col min="14877" max="15107" width="9.33203125" style="8"/>
    <col min="15108" max="15108" width="26.109375" style="8" bestFit="1" customWidth="1"/>
    <col min="15109" max="15109" width="5.77734375" style="8" bestFit="1" customWidth="1"/>
    <col min="15110" max="15110" width="5.6640625" style="8" bestFit="1" customWidth="1"/>
    <col min="15111" max="15111" width="7.44140625" style="8" bestFit="1" customWidth="1"/>
    <col min="15112" max="15112" width="11" style="8" bestFit="1" customWidth="1"/>
    <col min="15113" max="15113" width="19.77734375" style="8" bestFit="1" customWidth="1"/>
    <col min="15114" max="15118" width="7.6640625" style="8" customWidth="1"/>
    <col min="15119" max="15120" width="11" style="8" bestFit="1" customWidth="1"/>
    <col min="15121" max="15121" width="13" style="8" bestFit="1" customWidth="1"/>
    <col min="15122" max="15122" width="12.33203125" style="8" bestFit="1" customWidth="1"/>
    <col min="15123" max="15123" width="12.109375" style="8" customWidth="1"/>
    <col min="15124" max="15124" width="17.33203125" style="8" customWidth="1"/>
    <col min="15125" max="15125" width="16.109375" style="8" customWidth="1"/>
    <col min="15126" max="15126" width="11.77734375" style="8" customWidth="1"/>
    <col min="15127" max="15127" width="10.6640625" style="8" bestFit="1" customWidth="1"/>
    <col min="15128" max="15128" width="8.77734375" style="8" bestFit="1" customWidth="1"/>
    <col min="15129" max="15129" width="12.33203125" style="8" bestFit="1" customWidth="1"/>
    <col min="15130" max="15130" width="10.44140625" style="8" bestFit="1" customWidth="1"/>
    <col min="15131" max="15131" width="7" style="8" bestFit="1" customWidth="1"/>
    <col min="15132" max="15132" width="8.77734375" style="8" bestFit="1" customWidth="1"/>
    <col min="15133" max="15363" width="9.33203125" style="8"/>
    <col min="15364" max="15364" width="26.109375" style="8" bestFit="1" customWidth="1"/>
    <col min="15365" max="15365" width="5.77734375" style="8" bestFit="1" customWidth="1"/>
    <col min="15366" max="15366" width="5.6640625" style="8" bestFit="1" customWidth="1"/>
    <col min="15367" max="15367" width="7.44140625" style="8" bestFit="1" customWidth="1"/>
    <col min="15368" max="15368" width="11" style="8" bestFit="1" customWidth="1"/>
    <col min="15369" max="15369" width="19.77734375" style="8" bestFit="1" customWidth="1"/>
    <col min="15370" max="15374" width="7.6640625" style="8" customWidth="1"/>
    <col min="15375" max="15376" width="11" style="8" bestFit="1" customWidth="1"/>
    <col min="15377" max="15377" width="13" style="8" bestFit="1" customWidth="1"/>
    <col min="15378" max="15378" width="12.33203125" style="8" bestFit="1" customWidth="1"/>
    <col min="15379" max="15379" width="12.109375" style="8" customWidth="1"/>
    <col min="15380" max="15380" width="17.33203125" style="8" customWidth="1"/>
    <col min="15381" max="15381" width="16.109375" style="8" customWidth="1"/>
    <col min="15382" max="15382" width="11.77734375" style="8" customWidth="1"/>
    <col min="15383" max="15383" width="10.6640625" style="8" bestFit="1" customWidth="1"/>
    <col min="15384" max="15384" width="8.77734375" style="8" bestFit="1" customWidth="1"/>
    <col min="15385" max="15385" width="12.33203125" style="8" bestFit="1" customWidth="1"/>
    <col min="15386" max="15386" width="10.44140625" style="8" bestFit="1" customWidth="1"/>
    <col min="15387" max="15387" width="7" style="8" bestFit="1" customWidth="1"/>
    <col min="15388" max="15388" width="8.77734375" style="8" bestFit="1" customWidth="1"/>
    <col min="15389" max="15619" width="9.33203125" style="8"/>
    <col min="15620" max="15620" width="26.109375" style="8" bestFit="1" customWidth="1"/>
    <col min="15621" max="15621" width="5.77734375" style="8" bestFit="1" customWidth="1"/>
    <col min="15622" max="15622" width="5.6640625" style="8" bestFit="1" customWidth="1"/>
    <col min="15623" max="15623" width="7.44140625" style="8" bestFit="1" customWidth="1"/>
    <col min="15624" max="15624" width="11" style="8" bestFit="1" customWidth="1"/>
    <col min="15625" max="15625" width="19.77734375" style="8" bestFit="1" customWidth="1"/>
    <col min="15626" max="15630" width="7.6640625" style="8" customWidth="1"/>
    <col min="15631" max="15632" width="11" style="8" bestFit="1" customWidth="1"/>
    <col min="15633" max="15633" width="13" style="8" bestFit="1" customWidth="1"/>
    <col min="15634" max="15634" width="12.33203125" style="8" bestFit="1" customWidth="1"/>
    <col min="15635" max="15635" width="12.109375" style="8" customWidth="1"/>
    <col min="15636" max="15636" width="17.33203125" style="8" customWidth="1"/>
    <col min="15637" max="15637" width="16.109375" style="8" customWidth="1"/>
    <col min="15638" max="15638" width="11.77734375" style="8" customWidth="1"/>
    <col min="15639" max="15639" width="10.6640625" style="8" bestFit="1" customWidth="1"/>
    <col min="15640" max="15640" width="8.77734375" style="8" bestFit="1" customWidth="1"/>
    <col min="15641" max="15641" width="12.33203125" style="8" bestFit="1" customWidth="1"/>
    <col min="15642" max="15642" width="10.44140625" style="8" bestFit="1" customWidth="1"/>
    <col min="15643" max="15643" width="7" style="8" bestFit="1" customWidth="1"/>
    <col min="15644" max="15644" width="8.77734375" style="8" bestFit="1" customWidth="1"/>
    <col min="15645" max="15875" width="9.33203125" style="8"/>
    <col min="15876" max="15876" width="26.109375" style="8" bestFit="1" customWidth="1"/>
    <col min="15877" max="15877" width="5.77734375" style="8" bestFit="1" customWidth="1"/>
    <col min="15878" max="15878" width="5.6640625" style="8" bestFit="1" customWidth="1"/>
    <col min="15879" max="15879" width="7.44140625" style="8" bestFit="1" customWidth="1"/>
    <col min="15880" max="15880" width="11" style="8" bestFit="1" customWidth="1"/>
    <col min="15881" max="15881" width="19.77734375" style="8" bestFit="1" customWidth="1"/>
    <col min="15882" max="15886" width="7.6640625" style="8" customWidth="1"/>
    <col min="15887" max="15888" width="11" style="8" bestFit="1" customWidth="1"/>
    <col min="15889" max="15889" width="13" style="8" bestFit="1" customWidth="1"/>
    <col min="15890" max="15890" width="12.33203125" style="8" bestFit="1" customWidth="1"/>
    <col min="15891" max="15891" width="12.109375" style="8" customWidth="1"/>
    <col min="15892" max="15892" width="17.33203125" style="8" customWidth="1"/>
    <col min="15893" max="15893" width="16.109375" style="8" customWidth="1"/>
    <col min="15894" max="15894" width="11.77734375" style="8" customWidth="1"/>
    <col min="15895" max="15895" width="10.6640625" style="8" bestFit="1" customWidth="1"/>
    <col min="15896" max="15896" width="8.77734375" style="8" bestFit="1" customWidth="1"/>
    <col min="15897" max="15897" width="12.33203125" style="8" bestFit="1" customWidth="1"/>
    <col min="15898" max="15898" width="10.44140625" style="8" bestFit="1" customWidth="1"/>
    <col min="15899" max="15899" width="7" style="8" bestFit="1" customWidth="1"/>
    <col min="15900" max="15900" width="8.77734375" style="8" bestFit="1" customWidth="1"/>
    <col min="15901" max="16131" width="9.33203125" style="8"/>
    <col min="16132" max="16132" width="26.109375" style="8" bestFit="1" customWidth="1"/>
    <col min="16133" max="16133" width="5.77734375" style="8" bestFit="1" customWidth="1"/>
    <col min="16134" max="16134" width="5.6640625" style="8" bestFit="1" customWidth="1"/>
    <col min="16135" max="16135" width="7.44140625" style="8" bestFit="1" customWidth="1"/>
    <col min="16136" max="16136" width="11" style="8" bestFit="1" customWidth="1"/>
    <col min="16137" max="16137" width="19.77734375" style="8" bestFit="1" customWidth="1"/>
    <col min="16138" max="16142" width="7.6640625" style="8" customWidth="1"/>
    <col min="16143" max="16144" width="11" style="8" bestFit="1" customWidth="1"/>
    <col min="16145" max="16145" width="13" style="8" bestFit="1" customWidth="1"/>
    <col min="16146" max="16146" width="12.33203125" style="8" bestFit="1" customWidth="1"/>
    <col min="16147" max="16147" width="12.109375" style="8" customWidth="1"/>
    <col min="16148" max="16148" width="17.33203125" style="8" customWidth="1"/>
    <col min="16149" max="16149" width="16.109375" style="8" customWidth="1"/>
    <col min="16150" max="16150" width="11.77734375" style="8" customWidth="1"/>
    <col min="16151" max="16151" width="10.6640625" style="8" bestFit="1" customWidth="1"/>
    <col min="16152" max="16152" width="8.77734375" style="8" bestFit="1" customWidth="1"/>
    <col min="16153" max="16153" width="12.33203125" style="8" bestFit="1" customWidth="1"/>
    <col min="16154" max="16154" width="10.44140625" style="8" bestFit="1" customWidth="1"/>
    <col min="16155" max="16155" width="7" style="8" bestFit="1" customWidth="1"/>
    <col min="16156" max="16156" width="8.77734375" style="8" bestFit="1" customWidth="1"/>
    <col min="16157" max="16384" width="9.33203125" style="8"/>
  </cols>
  <sheetData>
    <row r="1" spans="1:23" s="5" customFormat="1" ht="51.75" customHeight="1" x14ac:dyDescent="0.3">
      <c r="A1" s="4" t="s">
        <v>2</v>
      </c>
      <c r="B1" s="5" t="s">
        <v>3</v>
      </c>
      <c r="C1" s="5" t="s">
        <v>0</v>
      </c>
      <c r="D1" s="5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75" t="s">
        <v>2550</v>
      </c>
      <c r="Q1" s="75" t="s">
        <v>2551</v>
      </c>
      <c r="R1" s="75" t="s">
        <v>2552</v>
      </c>
      <c r="S1" s="15" t="s">
        <v>16</v>
      </c>
      <c r="T1" s="6" t="s">
        <v>17</v>
      </c>
      <c r="U1" s="6" t="s">
        <v>18</v>
      </c>
      <c r="V1" s="6" t="s">
        <v>19</v>
      </c>
      <c r="W1" s="4" t="s">
        <v>20</v>
      </c>
    </row>
    <row r="2" spans="1:23" x14ac:dyDescent="0.25">
      <c r="A2" s="8" t="s">
        <v>59</v>
      </c>
      <c r="B2" s="8" t="s">
        <v>23</v>
      </c>
      <c r="C2" s="8">
        <v>2010</v>
      </c>
      <c r="D2" s="8" t="s">
        <v>24</v>
      </c>
      <c r="E2" s="9" t="s">
        <v>25</v>
      </c>
      <c r="F2" s="16" t="s">
        <v>26</v>
      </c>
      <c r="G2" s="8">
        <v>2</v>
      </c>
      <c r="H2" s="8">
        <v>6</v>
      </c>
      <c r="I2" s="8" t="s">
        <v>28</v>
      </c>
      <c r="J2" s="8">
        <v>5</v>
      </c>
      <c r="K2" s="8" t="s">
        <v>28</v>
      </c>
      <c r="L2" s="8">
        <v>132</v>
      </c>
      <c r="M2" s="8">
        <v>118</v>
      </c>
      <c r="O2" s="8">
        <v>1.8280000000000001</v>
      </c>
      <c r="P2" s="8">
        <f>IF(O2,L2/O2,"")</f>
        <v>72.21006564551422</v>
      </c>
      <c r="Q2" s="8">
        <f>IF(P2="","",P2*8.92179)</f>
        <v>644.24304157549227</v>
      </c>
      <c r="R2" s="8" t="str">
        <f>IF(Q2="","",IF(E2="SW",Q2/60,IF(E2="WW",Q2/60,"")))</f>
        <v/>
      </c>
      <c r="S2" s="11">
        <v>134.85714285714286</v>
      </c>
      <c r="T2" s="10">
        <v>73.773054079399813</v>
      </c>
      <c r="U2" s="10">
        <v>658.20318849640523</v>
      </c>
      <c r="V2" s="10" t="s">
        <v>29</v>
      </c>
    </row>
    <row r="3" spans="1:23" x14ac:dyDescent="0.25">
      <c r="A3" s="8" t="s">
        <v>93</v>
      </c>
      <c r="B3" s="8" t="s">
        <v>23</v>
      </c>
      <c r="C3" s="8">
        <v>2010</v>
      </c>
      <c r="D3" s="8" t="s">
        <v>24</v>
      </c>
      <c r="E3" s="9" t="s">
        <v>25</v>
      </c>
      <c r="F3" s="16" t="s">
        <v>26</v>
      </c>
      <c r="G3" s="8">
        <v>3</v>
      </c>
      <c r="H3" s="8">
        <v>7</v>
      </c>
      <c r="I3" s="8" t="s">
        <v>28</v>
      </c>
      <c r="J3" s="8">
        <v>5</v>
      </c>
      <c r="K3" s="8" t="s">
        <v>28</v>
      </c>
      <c r="L3" s="8">
        <v>209</v>
      </c>
      <c r="M3" s="8">
        <v>188</v>
      </c>
      <c r="O3" s="8">
        <v>1.8280000000000001</v>
      </c>
      <c r="P3" s="8">
        <f t="shared" ref="P3:P66" si="0">IF(O3,L3/O3,"")</f>
        <v>114.33260393873086</v>
      </c>
      <c r="Q3" s="8">
        <f t="shared" ref="Q3:Q66" si="1">IF(P3="","",P3*8.92179)</f>
        <v>1020.0514824945295</v>
      </c>
      <c r="R3" s="8" t="str">
        <f t="shared" ref="R3:R66" si="2">IF(Q3="","",IF(E3="SW",Q3/60,IF(E3="WW",Q3/60,"")))</f>
        <v/>
      </c>
      <c r="S3" s="11">
        <v>214.85714285714286</v>
      </c>
      <c r="T3" s="10">
        <v>117.5367302281963</v>
      </c>
      <c r="U3" s="10">
        <v>1048.6627070959676</v>
      </c>
      <c r="V3" s="10" t="s">
        <v>29</v>
      </c>
    </row>
    <row r="4" spans="1:23" x14ac:dyDescent="0.25">
      <c r="A4" s="8" t="s">
        <v>74</v>
      </c>
      <c r="B4" s="8" t="s">
        <v>23</v>
      </c>
      <c r="C4" s="8">
        <v>2010</v>
      </c>
      <c r="D4" s="8" t="s">
        <v>24</v>
      </c>
      <c r="E4" s="9" t="s">
        <v>25</v>
      </c>
      <c r="F4" s="16" t="s">
        <v>26</v>
      </c>
      <c r="G4" s="8">
        <v>24</v>
      </c>
      <c r="H4" s="8">
        <v>7</v>
      </c>
      <c r="I4" s="8" t="s">
        <v>32</v>
      </c>
      <c r="J4" s="8">
        <v>5</v>
      </c>
      <c r="K4" s="8" t="s">
        <v>28</v>
      </c>
      <c r="L4" s="8">
        <v>266</v>
      </c>
      <c r="M4" s="8">
        <v>240</v>
      </c>
      <c r="O4" s="8">
        <v>1.8280000000000001</v>
      </c>
      <c r="P4" s="8">
        <f t="shared" si="0"/>
        <v>145.51422319474835</v>
      </c>
      <c r="Q4" s="8">
        <f t="shared" si="1"/>
        <v>1298.2473413566738</v>
      </c>
      <c r="R4" s="8" t="str">
        <f t="shared" si="2"/>
        <v/>
      </c>
      <c r="S4" s="11">
        <v>274.28571428571428</v>
      </c>
      <c r="T4" s="10">
        <v>150.04688965301656</v>
      </c>
      <c r="U4" s="10">
        <v>1338.7183494842138</v>
      </c>
      <c r="V4" s="10" t="s">
        <v>29</v>
      </c>
    </row>
    <row r="5" spans="1:23" x14ac:dyDescent="0.25">
      <c r="A5" s="8" t="s">
        <v>130</v>
      </c>
      <c r="B5" s="8" t="s">
        <v>23</v>
      </c>
      <c r="C5" s="8">
        <v>2010</v>
      </c>
      <c r="D5" s="8" t="s">
        <v>24</v>
      </c>
      <c r="E5" s="9" t="s">
        <v>25</v>
      </c>
      <c r="F5" s="16" t="s">
        <v>26</v>
      </c>
      <c r="G5" s="8">
        <v>48</v>
      </c>
      <c r="H5" s="8">
        <v>8</v>
      </c>
      <c r="I5" s="8" t="s">
        <v>131</v>
      </c>
      <c r="J5" s="8">
        <v>5</v>
      </c>
      <c r="K5" s="8" t="s">
        <v>28</v>
      </c>
      <c r="L5" s="8">
        <v>309</v>
      </c>
      <c r="M5" s="8">
        <v>278</v>
      </c>
      <c r="O5" s="8">
        <v>1.8280000000000001</v>
      </c>
      <c r="P5" s="8">
        <f t="shared" si="0"/>
        <v>169.03719912472647</v>
      </c>
      <c r="Q5" s="8">
        <f t="shared" si="1"/>
        <v>1508.1143927789933</v>
      </c>
      <c r="R5" s="8" t="str">
        <f t="shared" si="2"/>
        <v/>
      </c>
      <c r="S5" s="11">
        <v>317.71428571428572</v>
      </c>
      <c r="T5" s="10">
        <v>173.80431384807753</v>
      </c>
      <c r="U5" s="10">
        <v>1550.6820881525477</v>
      </c>
      <c r="V5" s="10" t="s">
        <v>29</v>
      </c>
    </row>
    <row r="6" spans="1:23" x14ac:dyDescent="0.25">
      <c r="A6" s="8" t="s">
        <v>22</v>
      </c>
      <c r="B6" s="8" t="s">
        <v>23</v>
      </c>
      <c r="C6" s="8">
        <v>2010</v>
      </c>
      <c r="D6" s="8" t="s">
        <v>24</v>
      </c>
      <c r="E6" s="9" t="s">
        <v>25</v>
      </c>
      <c r="F6" s="16" t="s">
        <v>26</v>
      </c>
      <c r="G6" s="8">
        <v>101</v>
      </c>
      <c r="H6" s="8">
        <v>9</v>
      </c>
      <c r="I6" s="8" t="s">
        <v>27</v>
      </c>
      <c r="J6" s="8">
        <v>5</v>
      </c>
      <c r="K6" s="8" t="s">
        <v>28</v>
      </c>
      <c r="L6" s="8">
        <v>484</v>
      </c>
      <c r="M6" s="8">
        <v>434</v>
      </c>
      <c r="O6" s="8">
        <v>1.8280000000000001</v>
      </c>
      <c r="P6" s="8">
        <f t="shared" si="0"/>
        <v>264.77024070021884</v>
      </c>
      <c r="Q6" s="8">
        <f t="shared" si="1"/>
        <v>2362.2244857768055</v>
      </c>
      <c r="R6" s="8" t="str">
        <f t="shared" si="2"/>
        <v/>
      </c>
      <c r="S6" s="11">
        <v>496</v>
      </c>
      <c r="T6" s="10">
        <v>271.33479212253826</v>
      </c>
      <c r="U6" s="10">
        <v>2420.8490153172866</v>
      </c>
      <c r="V6" s="10" t="s">
        <v>29</v>
      </c>
    </row>
    <row r="7" spans="1:23" x14ac:dyDescent="0.25">
      <c r="A7" s="8" t="s">
        <v>37</v>
      </c>
      <c r="B7" s="8" t="s">
        <v>23</v>
      </c>
      <c r="C7" s="8">
        <v>2010</v>
      </c>
      <c r="D7" s="8" t="s">
        <v>24</v>
      </c>
      <c r="E7" s="9" t="s">
        <v>25</v>
      </c>
      <c r="F7" s="16" t="s">
        <v>26</v>
      </c>
      <c r="G7" s="8">
        <v>127</v>
      </c>
      <c r="H7" s="8">
        <v>9</v>
      </c>
      <c r="I7" s="8" t="s">
        <v>38</v>
      </c>
      <c r="J7" s="8">
        <v>5</v>
      </c>
      <c r="K7" s="8" t="s">
        <v>28</v>
      </c>
      <c r="L7" s="8">
        <v>372</v>
      </c>
      <c r="M7" s="8">
        <v>336</v>
      </c>
      <c r="O7" s="8">
        <v>1.8280000000000001</v>
      </c>
      <c r="P7" s="8">
        <f t="shared" si="0"/>
        <v>203.50109409190372</v>
      </c>
      <c r="Q7" s="8">
        <f t="shared" si="1"/>
        <v>1815.5940262582058</v>
      </c>
      <c r="R7" s="8" t="str">
        <f t="shared" si="2"/>
        <v/>
      </c>
      <c r="S7" s="11">
        <v>384</v>
      </c>
      <c r="T7" s="10">
        <v>210.06564551422318</v>
      </c>
      <c r="U7" s="10">
        <v>1874.2056892778994</v>
      </c>
      <c r="V7" s="10" t="s">
        <v>29</v>
      </c>
    </row>
    <row r="8" spans="1:23" x14ac:dyDescent="0.25">
      <c r="A8" s="8" t="s">
        <v>39</v>
      </c>
      <c r="B8" s="8" t="s">
        <v>23</v>
      </c>
      <c r="C8" s="8">
        <v>2010</v>
      </c>
      <c r="D8" s="8" t="s">
        <v>24</v>
      </c>
      <c r="E8" s="9" t="s">
        <v>25</v>
      </c>
      <c r="F8" s="16" t="s">
        <v>26</v>
      </c>
      <c r="G8" s="8">
        <v>128</v>
      </c>
      <c r="H8" s="8">
        <v>10</v>
      </c>
      <c r="I8" s="8" t="s">
        <v>38</v>
      </c>
      <c r="J8" s="8">
        <v>5</v>
      </c>
      <c r="K8" s="8" t="s">
        <v>28</v>
      </c>
      <c r="L8" s="8">
        <v>335</v>
      </c>
      <c r="M8" s="8">
        <v>302</v>
      </c>
      <c r="O8" s="8">
        <v>1.8280000000000001</v>
      </c>
      <c r="P8" s="8">
        <f t="shared" si="0"/>
        <v>183.26039387308532</v>
      </c>
      <c r="Q8" s="8">
        <f t="shared" si="1"/>
        <v>1635.0107494529539</v>
      </c>
      <c r="R8" s="8" t="str">
        <f t="shared" si="2"/>
        <v/>
      </c>
      <c r="S8" s="11">
        <v>345.14285714285717</v>
      </c>
      <c r="T8" s="10">
        <v>188.80900281337918</v>
      </c>
      <c r="U8" s="10">
        <v>1684.5539231009691</v>
      </c>
      <c r="V8" s="10" t="s">
        <v>29</v>
      </c>
    </row>
    <row r="9" spans="1:23" x14ac:dyDescent="0.25">
      <c r="A9" s="8" t="s">
        <v>45</v>
      </c>
      <c r="B9" s="8" t="s">
        <v>23</v>
      </c>
      <c r="C9" s="8">
        <v>2010</v>
      </c>
      <c r="D9" s="8" t="s">
        <v>24</v>
      </c>
      <c r="E9" s="9" t="s">
        <v>25</v>
      </c>
      <c r="F9" s="16" t="s">
        <v>26</v>
      </c>
      <c r="G9" s="8">
        <v>154</v>
      </c>
      <c r="H9" s="8">
        <v>11</v>
      </c>
      <c r="I9" s="8" t="s">
        <v>46</v>
      </c>
      <c r="J9" s="8">
        <v>5</v>
      </c>
      <c r="K9" s="8" t="s">
        <v>28</v>
      </c>
      <c r="L9" s="8">
        <v>423</v>
      </c>
      <c r="M9" s="8">
        <v>382</v>
      </c>
      <c r="O9" s="8">
        <v>1.8280000000000001</v>
      </c>
      <c r="P9" s="8">
        <f t="shared" si="0"/>
        <v>231.40043763676147</v>
      </c>
      <c r="Q9" s="8">
        <f t="shared" si="1"/>
        <v>2064.5061105032819</v>
      </c>
      <c r="R9" s="8" t="str">
        <f t="shared" si="2"/>
        <v/>
      </c>
      <c r="S9" s="11">
        <v>436.57142857142856</v>
      </c>
      <c r="T9" s="10">
        <v>238.82463269771802</v>
      </c>
      <c r="U9" s="10">
        <v>2130.7933729290403</v>
      </c>
      <c r="V9" s="10" t="s">
        <v>29</v>
      </c>
    </row>
    <row r="10" spans="1:23" x14ac:dyDescent="0.25">
      <c r="A10" s="8" t="s">
        <v>52</v>
      </c>
      <c r="B10" s="8" t="s">
        <v>23</v>
      </c>
      <c r="C10" s="8">
        <v>2010</v>
      </c>
      <c r="D10" s="8" t="s">
        <v>24</v>
      </c>
      <c r="E10" s="9" t="s">
        <v>25</v>
      </c>
      <c r="F10" s="16" t="s">
        <v>26</v>
      </c>
      <c r="G10" s="8">
        <v>180</v>
      </c>
      <c r="H10" s="8">
        <v>11</v>
      </c>
      <c r="I10" s="8" t="s">
        <v>53</v>
      </c>
      <c r="J10" s="8">
        <v>5</v>
      </c>
      <c r="K10" s="8" t="s">
        <v>28</v>
      </c>
      <c r="L10" s="8">
        <v>185</v>
      </c>
      <c r="M10" s="8">
        <v>167</v>
      </c>
      <c r="O10" s="8">
        <v>1.8280000000000001</v>
      </c>
      <c r="P10" s="8">
        <f t="shared" si="0"/>
        <v>101.20350109409191</v>
      </c>
      <c r="Q10" s="8">
        <f t="shared" si="1"/>
        <v>902.91638402625813</v>
      </c>
      <c r="R10" s="8" t="str">
        <f t="shared" si="2"/>
        <v/>
      </c>
      <c r="S10" s="11">
        <v>190.85714285714286</v>
      </c>
      <c r="T10" s="10">
        <v>104.40762738355735</v>
      </c>
      <c r="U10" s="10">
        <v>931.52485151609881</v>
      </c>
      <c r="V10" s="10" t="s">
        <v>29</v>
      </c>
    </row>
    <row r="11" spans="1:23" x14ac:dyDescent="0.25">
      <c r="A11" s="8" t="s">
        <v>60</v>
      </c>
      <c r="B11" s="8" t="s">
        <v>23</v>
      </c>
      <c r="C11" s="8">
        <v>2010</v>
      </c>
      <c r="D11" s="8" t="s">
        <v>24</v>
      </c>
      <c r="E11" s="9" t="s">
        <v>25</v>
      </c>
      <c r="F11" s="16" t="s">
        <v>26</v>
      </c>
      <c r="G11" s="8">
        <v>205</v>
      </c>
      <c r="H11" s="8">
        <v>12</v>
      </c>
      <c r="I11" s="8" t="s">
        <v>61</v>
      </c>
      <c r="J11" s="8">
        <v>5</v>
      </c>
      <c r="K11" s="8" t="s">
        <v>28</v>
      </c>
      <c r="L11" s="8">
        <v>389</v>
      </c>
      <c r="M11" s="8">
        <v>349</v>
      </c>
      <c r="O11" s="8">
        <v>1.8280000000000001</v>
      </c>
      <c r="P11" s="8">
        <f t="shared" si="0"/>
        <v>212.80087527352296</v>
      </c>
      <c r="Q11" s="8">
        <f t="shared" si="1"/>
        <v>1898.5647210065645</v>
      </c>
      <c r="R11" s="8" t="str">
        <f t="shared" si="2"/>
        <v/>
      </c>
      <c r="S11" s="11">
        <v>398.85714285714283</v>
      </c>
      <c r="T11" s="10">
        <v>218.19318537042824</v>
      </c>
      <c r="U11" s="10">
        <v>1946.719599874961</v>
      </c>
      <c r="V11" s="10" t="s">
        <v>29</v>
      </c>
    </row>
    <row r="12" spans="1:23" x14ac:dyDescent="0.25">
      <c r="A12" s="8" t="s">
        <v>67</v>
      </c>
      <c r="B12" s="8" t="s">
        <v>23</v>
      </c>
      <c r="C12" s="8">
        <v>2010</v>
      </c>
      <c r="D12" s="8" t="s">
        <v>24</v>
      </c>
      <c r="E12" s="9" t="s">
        <v>25</v>
      </c>
      <c r="F12" s="16" t="s">
        <v>26</v>
      </c>
      <c r="G12" s="8">
        <v>230</v>
      </c>
      <c r="H12" s="8">
        <v>12</v>
      </c>
      <c r="I12" s="8" t="s">
        <v>68</v>
      </c>
      <c r="J12" s="8">
        <v>5</v>
      </c>
      <c r="K12" s="8" t="s">
        <v>28</v>
      </c>
      <c r="L12" s="8">
        <v>227</v>
      </c>
      <c r="M12" s="8">
        <v>205</v>
      </c>
      <c r="O12" s="8">
        <v>1.8280000000000001</v>
      </c>
      <c r="P12" s="8">
        <f t="shared" si="0"/>
        <v>124.17943107221006</v>
      </c>
      <c r="Q12" s="8">
        <f t="shared" si="1"/>
        <v>1107.9028063457331</v>
      </c>
      <c r="R12" s="8" t="str">
        <f t="shared" si="2"/>
        <v/>
      </c>
      <c r="S12" s="11">
        <v>234.28571428571428</v>
      </c>
      <c r="T12" s="10">
        <v>128.16505157861832</v>
      </c>
      <c r="U12" s="10">
        <v>1143.4885901844327</v>
      </c>
      <c r="V12" s="10" t="s">
        <v>29</v>
      </c>
    </row>
    <row r="13" spans="1:23" x14ac:dyDescent="0.25">
      <c r="A13" s="8" t="s">
        <v>75</v>
      </c>
      <c r="B13" s="8" t="s">
        <v>23</v>
      </c>
      <c r="C13" s="8">
        <v>2010</v>
      </c>
      <c r="D13" s="8" t="s">
        <v>24</v>
      </c>
      <c r="E13" s="9" t="s">
        <v>25</v>
      </c>
      <c r="F13" s="16" t="s">
        <v>26</v>
      </c>
      <c r="G13" s="8">
        <v>254</v>
      </c>
      <c r="H13" s="8">
        <v>14</v>
      </c>
      <c r="I13" s="8" t="s">
        <v>76</v>
      </c>
      <c r="J13" s="8">
        <v>5</v>
      </c>
      <c r="K13" s="8" t="s">
        <v>28</v>
      </c>
      <c r="L13" s="8">
        <v>318</v>
      </c>
      <c r="M13" s="8">
        <v>288</v>
      </c>
      <c r="O13" s="8">
        <v>1.8280000000000001</v>
      </c>
      <c r="P13" s="8">
        <f t="shared" si="0"/>
        <v>173.96061269146608</v>
      </c>
      <c r="Q13" s="8">
        <f t="shared" si="1"/>
        <v>1552.0400547045951</v>
      </c>
      <c r="R13" s="8" t="str">
        <f t="shared" si="2"/>
        <v/>
      </c>
      <c r="S13" s="11">
        <v>329.14285714285717</v>
      </c>
      <c r="T13" s="10">
        <v>180.0562675836199</v>
      </c>
      <c r="U13" s="10">
        <v>1606.4620193810567</v>
      </c>
      <c r="V13" s="10" t="s">
        <v>29</v>
      </c>
    </row>
    <row r="14" spans="1:23" x14ac:dyDescent="0.25">
      <c r="A14" s="8" t="s">
        <v>84</v>
      </c>
      <c r="B14" s="8" t="s">
        <v>23</v>
      </c>
      <c r="C14" s="8">
        <v>2010</v>
      </c>
      <c r="D14" s="8" t="s">
        <v>24</v>
      </c>
      <c r="E14" s="9" t="s">
        <v>25</v>
      </c>
      <c r="F14" s="16" t="s">
        <v>26</v>
      </c>
      <c r="G14" s="8">
        <v>277</v>
      </c>
      <c r="H14" s="8">
        <v>14</v>
      </c>
      <c r="I14" s="8" t="s">
        <v>85</v>
      </c>
      <c r="J14" s="8">
        <v>5</v>
      </c>
      <c r="K14" s="8" t="s">
        <v>28</v>
      </c>
      <c r="L14" s="8">
        <v>203</v>
      </c>
      <c r="M14" s="8">
        <v>184</v>
      </c>
      <c r="O14" s="8">
        <v>1.8280000000000001</v>
      </c>
      <c r="P14" s="8">
        <f t="shared" si="0"/>
        <v>111.05032822757111</v>
      </c>
      <c r="Q14" s="8">
        <f t="shared" si="1"/>
        <v>990.7677078774617</v>
      </c>
      <c r="R14" s="8" t="str">
        <f t="shared" si="2"/>
        <v/>
      </c>
      <c r="S14" s="11">
        <v>210.28571428571428</v>
      </c>
      <c r="T14" s="10">
        <v>115.03594873397935</v>
      </c>
      <c r="U14" s="10">
        <v>1026.350734604564</v>
      </c>
      <c r="V14" s="10" t="s">
        <v>29</v>
      </c>
    </row>
    <row r="15" spans="1:23" x14ac:dyDescent="0.25">
      <c r="A15" s="8" t="s">
        <v>95</v>
      </c>
      <c r="B15" s="8" t="s">
        <v>23</v>
      </c>
      <c r="C15" s="8">
        <v>2010</v>
      </c>
      <c r="D15" s="8" t="s">
        <v>24</v>
      </c>
      <c r="E15" s="9" t="s">
        <v>25</v>
      </c>
      <c r="F15" s="16" t="s">
        <v>26</v>
      </c>
      <c r="G15" s="8">
        <v>302</v>
      </c>
      <c r="H15" s="8">
        <v>14</v>
      </c>
      <c r="I15" s="8" t="s">
        <v>96</v>
      </c>
      <c r="J15" s="8">
        <v>5</v>
      </c>
      <c r="K15" s="8" t="s">
        <v>28</v>
      </c>
      <c r="P15" s="8" t="str">
        <f t="shared" si="0"/>
        <v/>
      </c>
      <c r="Q15" s="8" t="str">
        <f t="shared" si="1"/>
        <v/>
      </c>
      <c r="R15" s="8" t="str">
        <f t="shared" si="2"/>
        <v/>
      </c>
    </row>
    <row r="16" spans="1:23" x14ac:dyDescent="0.25">
      <c r="A16" s="8" t="s">
        <v>101</v>
      </c>
      <c r="B16" s="8" t="s">
        <v>23</v>
      </c>
      <c r="C16" s="8">
        <v>2010</v>
      </c>
      <c r="D16" s="8" t="s">
        <v>24</v>
      </c>
      <c r="E16" s="9" t="s">
        <v>25</v>
      </c>
      <c r="F16" s="16" t="s">
        <v>26</v>
      </c>
      <c r="G16" s="8">
        <v>328</v>
      </c>
      <c r="H16" s="8">
        <v>15</v>
      </c>
      <c r="I16" s="8" t="s">
        <v>102</v>
      </c>
      <c r="J16" s="8">
        <v>5</v>
      </c>
      <c r="K16" s="8" t="s">
        <v>28</v>
      </c>
      <c r="L16" s="8">
        <v>263</v>
      </c>
      <c r="M16" s="8">
        <v>238</v>
      </c>
      <c r="O16" s="8">
        <v>1.8280000000000001</v>
      </c>
      <c r="P16" s="8">
        <f t="shared" si="0"/>
        <v>143.87308533916848</v>
      </c>
      <c r="Q16" s="8">
        <f t="shared" si="1"/>
        <v>1283.60545404814</v>
      </c>
      <c r="R16" s="8" t="str">
        <f t="shared" si="2"/>
        <v/>
      </c>
      <c r="S16" s="11">
        <v>272</v>
      </c>
      <c r="T16" s="10">
        <v>148.79649890590809</v>
      </c>
      <c r="U16" s="10">
        <v>1327.562363238512</v>
      </c>
      <c r="V16" s="10" t="s">
        <v>29</v>
      </c>
    </row>
    <row r="17" spans="1:22" x14ac:dyDescent="0.25">
      <c r="A17" s="8" t="s">
        <v>108</v>
      </c>
      <c r="B17" s="8" t="s">
        <v>23</v>
      </c>
      <c r="C17" s="8">
        <v>2010</v>
      </c>
      <c r="D17" s="8" t="s">
        <v>24</v>
      </c>
      <c r="E17" s="9" t="s">
        <v>25</v>
      </c>
      <c r="F17" s="16" t="s">
        <v>26</v>
      </c>
      <c r="G17" s="8">
        <v>352</v>
      </c>
      <c r="H17" s="8">
        <v>15</v>
      </c>
      <c r="I17" s="8" t="s">
        <v>109</v>
      </c>
      <c r="J17" s="8">
        <v>5</v>
      </c>
      <c r="K17" s="8" t="s">
        <v>28</v>
      </c>
      <c r="L17" s="8">
        <v>338</v>
      </c>
      <c r="M17" s="8">
        <v>308</v>
      </c>
      <c r="O17" s="8">
        <v>1.8280000000000001</v>
      </c>
      <c r="P17" s="8">
        <f t="shared" si="0"/>
        <v>184.90153172866519</v>
      </c>
      <c r="Q17" s="8">
        <f t="shared" si="1"/>
        <v>1649.6526367614877</v>
      </c>
      <c r="R17" s="8" t="str">
        <f t="shared" si="2"/>
        <v/>
      </c>
      <c r="S17" s="11">
        <v>352</v>
      </c>
      <c r="T17" s="10">
        <v>192.56017505470459</v>
      </c>
      <c r="U17" s="10">
        <v>1718.0218818380745</v>
      </c>
      <c r="V17" s="10" t="s">
        <v>29</v>
      </c>
    </row>
    <row r="18" spans="1:22" x14ac:dyDescent="0.25">
      <c r="A18" s="8" t="s">
        <v>110</v>
      </c>
      <c r="B18" s="8" t="s">
        <v>23</v>
      </c>
      <c r="C18" s="8">
        <v>2010</v>
      </c>
      <c r="D18" s="8" t="s">
        <v>24</v>
      </c>
      <c r="E18" s="9" t="s">
        <v>25</v>
      </c>
      <c r="F18" s="16" t="s">
        <v>26</v>
      </c>
      <c r="G18" s="8">
        <v>353</v>
      </c>
      <c r="H18" s="8">
        <v>16</v>
      </c>
      <c r="I18" s="8" t="s">
        <v>109</v>
      </c>
      <c r="J18" s="8">
        <v>5</v>
      </c>
      <c r="K18" s="8" t="s">
        <v>28</v>
      </c>
      <c r="L18" s="8">
        <v>287</v>
      </c>
      <c r="M18" s="8">
        <v>260</v>
      </c>
      <c r="O18" s="8">
        <v>1.8280000000000001</v>
      </c>
      <c r="P18" s="8">
        <f t="shared" si="0"/>
        <v>157.00218818380745</v>
      </c>
      <c r="Q18" s="8">
        <f t="shared" si="1"/>
        <v>1400.7405525164113</v>
      </c>
      <c r="R18" s="8" t="str">
        <f t="shared" si="2"/>
        <v/>
      </c>
      <c r="S18" s="11">
        <v>297.14285714285717</v>
      </c>
      <c r="T18" s="10">
        <v>162.55079712410128</v>
      </c>
      <c r="U18" s="10">
        <v>1450.2782119412318</v>
      </c>
      <c r="V18" s="10" t="s">
        <v>29</v>
      </c>
    </row>
    <row r="19" spans="1:22" x14ac:dyDescent="0.25">
      <c r="A19" s="8" t="s">
        <v>116</v>
      </c>
      <c r="B19" s="8" t="s">
        <v>23</v>
      </c>
      <c r="C19" s="8">
        <v>2010</v>
      </c>
      <c r="D19" s="8" t="s">
        <v>24</v>
      </c>
      <c r="E19" s="9" t="s">
        <v>25</v>
      </c>
      <c r="F19" s="16" t="s">
        <v>26</v>
      </c>
      <c r="G19" s="8">
        <v>375</v>
      </c>
      <c r="H19" s="8">
        <v>16</v>
      </c>
      <c r="I19" s="8" t="s">
        <v>117</v>
      </c>
      <c r="J19" s="8">
        <v>5</v>
      </c>
      <c r="K19" s="8" t="s">
        <v>28</v>
      </c>
      <c r="L19" s="8">
        <v>355</v>
      </c>
      <c r="M19" s="8">
        <v>322</v>
      </c>
      <c r="O19" s="8">
        <v>1.8280000000000001</v>
      </c>
      <c r="P19" s="8">
        <f t="shared" si="0"/>
        <v>194.20131291028446</v>
      </c>
      <c r="Q19" s="8">
        <f t="shared" si="1"/>
        <v>1732.6233315098466</v>
      </c>
      <c r="R19" s="8" t="str">
        <f t="shared" si="2"/>
        <v/>
      </c>
      <c r="S19" s="11">
        <v>368</v>
      </c>
      <c r="T19" s="10">
        <v>201.3129102844639</v>
      </c>
      <c r="U19" s="10">
        <v>1796.1137855579871</v>
      </c>
      <c r="V19" s="10" t="s">
        <v>29</v>
      </c>
    </row>
    <row r="20" spans="1:22" x14ac:dyDescent="0.25">
      <c r="A20" s="8" t="s">
        <v>118</v>
      </c>
      <c r="B20" s="8" t="s">
        <v>23</v>
      </c>
      <c r="C20" s="8">
        <v>2010</v>
      </c>
      <c r="D20" s="8" t="s">
        <v>24</v>
      </c>
      <c r="E20" s="9" t="s">
        <v>25</v>
      </c>
      <c r="F20" s="16" t="s">
        <v>26</v>
      </c>
      <c r="G20" s="8">
        <v>376</v>
      </c>
      <c r="H20" s="8">
        <v>17</v>
      </c>
      <c r="I20" s="8" t="s">
        <v>117</v>
      </c>
      <c r="J20" s="8">
        <v>5</v>
      </c>
      <c r="K20" s="8" t="s">
        <v>28</v>
      </c>
      <c r="L20" s="8">
        <v>399</v>
      </c>
      <c r="M20" s="8">
        <v>366</v>
      </c>
      <c r="O20" s="8">
        <v>1.8280000000000001</v>
      </c>
      <c r="P20" s="8">
        <f t="shared" si="0"/>
        <v>218.27133479212253</v>
      </c>
      <c r="Q20" s="8">
        <f t="shared" si="1"/>
        <v>1947.3710120350108</v>
      </c>
      <c r="R20" s="8" t="str">
        <f t="shared" si="2"/>
        <v/>
      </c>
      <c r="S20" s="11">
        <v>418.28571428571428</v>
      </c>
      <c r="T20" s="10">
        <v>228.82150672085027</v>
      </c>
      <c r="U20" s="10">
        <v>2041.5454829634261</v>
      </c>
      <c r="V20" s="10" t="s">
        <v>29</v>
      </c>
    </row>
    <row r="21" spans="1:22" x14ac:dyDescent="0.25">
      <c r="A21" s="8" t="s">
        <v>127</v>
      </c>
      <c r="B21" s="8" t="s">
        <v>23</v>
      </c>
      <c r="C21" s="8">
        <v>2010</v>
      </c>
      <c r="D21" s="8" t="s">
        <v>24</v>
      </c>
      <c r="E21" s="9" t="s">
        <v>25</v>
      </c>
      <c r="F21" s="16" t="s">
        <v>26</v>
      </c>
      <c r="G21" s="8">
        <v>422</v>
      </c>
      <c r="H21" s="8">
        <v>18</v>
      </c>
      <c r="I21" s="8" t="s">
        <v>128</v>
      </c>
      <c r="J21" s="8">
        <v>5</v>
      </c>
      <c r="K21" s="8" t="s">
        <v>28</v>
      </c>
      <c r="L21" s="8">
        <v>420</v>
      </c>
      <c r="M21" s="8">
        <v>382</v>
      </c>
      <c r="O21" s="8">
        <v>1.8280000000000001</v>
      </c>
      <c r="P21" s="8">
        <f t="shared" si="0"/>
        <v>229.75929978118162</v>
      </c>
      <c r="Q21" s="8">
        <f t="shared" si="1"/>
        <v>2049.8642231947483</v>
      </c>
      <c r="R21" s="8" t="str">
        <f t="shared" si="2"/>
        <v/>
      </c>
      <c r="S21" s="11">
        <v>436.57142857142856</v>
      </c>
      <c r="T21" s="10">
        <v>238.82463269771802</v>
      </c>
      <c r="U21" s="10">
        <v>2130.7933729290403</v>
      </c>
      <c r="V21" s="10" t="s">
        <v>29</v>
      </c>
    </row>
    <row r="22" spans="1:22" x14ac:dyDescent="0.25">
      <c r="A22" s="8" t="s">
        <v>132</v>
      </c>
      <c r="B22" s="8" t="s">
        <v>23</v>
      </c>
      <c r="C22" s="8">
        <v>2010</v>
      </c>
      <c r="D22" s="8" t="s">
        <v>24</v>
      </c>
      <c r="E22" s="12" t="s">
        <v>25</v>
      </c>
      <c r="F22" s="16" t="s">
        <v>26</v>
      </c>
      <c r="G22" s="11">
        <v>5</v>
      </c>
      <c r="H22" s="11">
        <v>9</v>
      </c>
      <c r="I22" s="11" t="s">
        <v>28</v>
      </c>
      <c r="J22" s="11">
        <v>1</v>
      </c>
      <c r="K22" s="11" t="s">
        <v>32</v>
      </c>
      <c r="L22" s="8">
        <v>313</v>
      </c>
      <c r="M22" s="8">
        <v>285</v>
      </c>
      <c r="O22" s="8">
        <v>1.8280000000000001</v>
      </c>
      <c r="P22" s="8">
        <f t="shared" si="0"/>
        <v>171.2253829321663</v>
      </c>
      <c r="Q22" s="8">
        <f t="shared" si="1"/>
        <v>1527.6369091903719</v>
      </c>
      <c r="R22" s="8" t="str">
        <f t="shared" si="2"/>
        <v/>
      </c>
      <c r="S22" s="11">
        <v>325.71428571428572</v>
      </c>
      <c r="T22" s="10">
        <v>178.18068146295718</v>
      </c>
      <c r="U22" s="10">
        <v>1589.7280400125042</v>
      </c>
      <c r="V22" s="10" t="s">
        <v>29</v>
      </c>
    </row>
    <row r="23" spans="1:22" x14ac:dyDescent="0.25">
      <c r="A23" s="8" t="s">
        <v>81</v>
      </c>
      <c r="B23" s="8" t="s">
        <v>23</v>
      </c>
      <c r="C23" s="8">
        <v>2010</v>
      </c>
      <c r="D23" s="8" t="s">
        <v>24</v>
      </c>
      <c r="E23" s="12" t="s">
        <v>25</v>
      </c>
      <c r="F23" s="16" t="s">
        <v>26</v>
      </c>
      <c r="G23" s="11">
        <v>26</v>
      </c>
      <c r="H23" s="11">
        <v>9</v>
      </c>
      <c r="I23" s="11" t="s">
        <v>32</v>
      </c>
      <c r="J23" s="11">
        <v>1</v>
      </c>
      <c r="K23" s="11" t="s">
        <v>32</v>
      </c>
      <c r="L23" s="8">
        <v>377</v>
      </c>
      <c r="M23" s="8">
        <v>340</v>
      </c>
      <c r="O23" s="8">
        <v>1.8280000000000001</v>
      </c>
      <c r="P23" s="8">
        <f t="shared" si="0"/>
        <v>206.23632385120348</v>
      </c>
      <c r="Q23" s="8">
        <f t="shared" si="1"/>
        <v>1839.9971717724286</v>
      </c>
      <c r="R23" s="8" t="str">
        <f t="shared" si="2"/>
        <v/>
      </c>
      <c r="S23" s="11">
        <v>388.57142857142856</v>
      </c>
      <c r="T23" s="10">
        <v>212.56642700844012</v>
      </c>
      <c r="U23" s="10">
        <v>1896.5176617693028</v>
      </c>
      <c r="V23" s="10" t="s">
        <v>29</v>
      </c>
    </row>
    <row r="24" spans="1:22" x14ac:dyDescent="0.25">
      <c r="A24" s="8" t="s">
        <v>133</v>
      </c>
      <c r="B24" s="8" t="s">
        <v>23</v>
      </c>
      <c r="C24" s="8">
        <v>2010</v>
      </c>
      <c r="D24" s="8" t="s">
        <v>24</v>
      </c>
      <c r="E24" s="12" t="s">
        <v>25</v>
      </c>
      <c r="F24" s="16" t="s">
        <v>26</v>
      </c>
      <c r="G24" s="11">
        <v>50</v>
      </c>
      <c r="H24" s="11">
        <v>10</v>
      </c>
      <c r="I24" s="11" t="s">
        <v>131</v>
      </c>
      <c r="J24" s="11">
        <v>1</v>
      </c>
      <c r="K24" s="11" t="s">
        <v>32</v>
      </c>
      <c r="L24" s="8">
        <v>290</v>
      </c>
      <c r="M24" s="8">
        <v>247</v>
      </c>
      <c r="O24" s="8">
        <v>1.8280000000000001</v>
      </c>
      <c r="P24" s="8">
        <f t="shared" si="0"/>
        <v>158.64332603938729</v>
      </c>
      <c r="Q24" s="8">
        <f t="shared" si="1"/>
        <v>1415.3824398249451</v>
      </c>
      <c r="R24" s="8" t="str">
        <f t="shared" si="2"/>
        <v/>
      </c>
      <c r="S24" s="11">
        <v>282.28571428571428</v>
      </c>
      <c r="T24" s="10">
        <v>154.42325726789622</v>
      </c>
      <c r="U24" s="10">
        <v>1377.7643013441702</v>
      </c>
      <c r="V24" s="10" t="s">
        <v>29</v>
      </c>
    </row>
    <row r="25" spans="1:22" x14ac:dyDescent="0.25">
      <c r="A25" s="8" t="s">
        <v>140</v>
      </c>
      <c r="B25" s="8" t="s">
        <v>23</v>
      </c>
      <c r="C25" s="8">
        <v>2010</v>
      </c>
      <c r="D25" s="8" t="s">
        <v>24</v>
      </c>
      <c r="E25" s="12" t="s">
        <v>25</v>
      </c>
      <c r="F25" s="16" t="s">
        <v>26</v>
      </c>
      <c r="G25" s="11">
        <v>76</v>
      </c>
      <c r="H25" s="11">
        <v>11</v>
      </c>
      <c r="I25" s="11" t="s">
        <v>141</v>
      </c>
      <c r="J25" s="11">
        <v>1</v>
      </c>
      <c r="K25" s="11" t="s">
        <v>32</v>
      </c>
      <c r="L25" s="8">
        <v>416</v>
      </c>
      <c r="M25" s="8">
        <v>378</v>
      </c>
      <c r="O25" s="8">
        <v>1.8280000000000001</v>
      </c>
      <c r="P25" s="8">
        <f t="shared" si="0"/>
        <v>227.5711159737418</v>
      </c>
      <c r="Q25" s="8">
        <f t="shared" si="1"/>
        <v>2030.3417067833698</v>
      </c>
      <c r="R25" s="8" t="str">
        <f t="shared" si="2"/>
        <v/>
      </c>
      <c r="S25" s="11">
        <v>432</v>
      </c>
      <c r="T25" s="10">
        <v>236.32385120350108</v>
      </c>
      <c r="U25" s="10">
        <v>2108.4814004376367</v>
      </c>
      <c r="V25" s="10" t="s">
        <v>29</v>
      </c>
    </row>
    <row r="26" spans="1:22" x14ac:dyDescent="0.25">
      <c r="A26" s="8" t="s">
        <v>30</v>
      </c>
      <c r="B26" s="8" t="s">
        <v>23</v>
      </c>
      <c r="C26" s="8">
        <v>2010</v>
      </c>
      <c r="D26" s="8" t="s">
        <v>24</v>
      </c>
      <c r="E26" s="12" t="s">
        <v>25</v>
      </c>
      <c r="F26" s="16" t="s">
        <v>31</v>
      </c>
      <c r="G26" s="11">
        <v>103</v>
      </c>
      <c r="H26" s="11">
        <v>11</v>
      </c>
      <c r="I26" s="11" t="s">
        <v>27</v>
      </c>
      <c r="J26" s="11">
        <v>1</v>
      </c>
      <c r="K26" s="11" t="s">
        <v>32</v>
      </c>
      <c r="L26" s="8">
        <v>471</v>
      </c>
      <c r="M26" s="8">
        <v>408</v>
      </c>
      <c r="N26" s="8">
        <v>978</v>
      </c>
      <c r="O26" s="8">
        <v>1.8280000000000001</v>
      </c>
      <c r="P26" s="8">
        <f t="shared" si="0"/>
        <v>257.6586433260394</v>
      </c>
      <c r="Q26" s="8">
        <f t="shared" si="1"/>
        <v>2298.7763074398249</v>
      </c>
      <c r="R26" s="8" t="str">
        <f t="shared" si="2"/>
        <v/>
      </c>
      <c r="S26" s="11">
        <v>466.28571428571428</v>
      </c>
      <c r="T26" s="10">
        <v>255.07971241012814</v>
      </c>
      <c r="U26" s="10">
        <v>2275.8211941231634</v>
      </c>
      <c r="V26" s="10" t="s">
        <v>29</v>
      </c>
    </row>
    <row r="27" spans="1:22" x14ac:dyDescent="0.25">
      <c r="A27" s="8" t="s">
        <v>33</v>
      </c>
      <c r="B27" s="8" t="s">
        <v>23</v>
      </c>
      <c r="C27" s="8">
        <v>2010</v>
      </c>
      <c r="D27" s="8" t="s">
        <v>24</v>
      </c>
      <c r="E27" s="12" t="s">
        <v>25</v>
      </c>
      <c r="F27" s="16" t="s">
        <v>26</v>
      </c>
      <c r="G27" s="11">
        <v>104</v>
      </c>
      <c r="H27" s="11">
        <v>12</v>
      </c>
      <c r="I27" s="11" t="s">
        <v>27</v>
      </c>
      <c r="J27" s="11">
        <v>1</v>
      </c>
      <c r="K27" s="11" t="s">
        <v>32</v>
      </c>
      <c r="L27" s="8">
        <v>532</v>
      </c>
      <c r="M27" s="8">
        <v>465</v>
      </c>
      <c r="O27" s="8">
        <v>1.8280000000000001</v>
      </c>
      <c r="P27" s="8">
        <f t="shared" si="0"/>
        <v>291.02844638949671</v>
      </c>
      <c r="Q27" s="8">
        <f t="shared" si="1"/>
        <v>2596.4946827133476</v>
      </c>
      <c r="R27" s="8" t="str">
        <f t="shared" si="2"/>
        <v/>
      </c>
      <c r="S27" s="11">
        <v>531.42857142857144</v>
      </c>
      <c r="T27" s="10">
        <v>290.7158487027196</v>
      </c>
      <c r="U27" s="10">
        <v>2593.7668021256645</v>
      </c>
      <c r="V27" s="10" t="s">
        <v>29</v>
      </c>
    </row>
    <row r="28" spans="1:22" x14ac:dyDescent="0.25">
      <c r="A28" s="8" t="s">
        <v>40</v>
      </c>
      <c r="B28" s="8" t="s">
        <v>23</v>
      </c>
      <c r="C28" s="8">
        <v>2010</v>
      </c>
      <c r="D28" s="8" t="s">
        <v>24</v>
      </c>
      <c r="E28" s="12" t="s">
        <v>25</v>
      </c>
      <c r="F28" s="16" t="s">
        <v>26</v>
      </c>
      <c r="G28" s="11">
        <v>130</v>
      </c>
      <c r="H28" s="11">
        <v>12</v>
      </c>
      <c r="I28" s="11" t="s">
        <v>38</v>
      </c>
      <c r="J28" s="11">
        <v>1</v>
      </c>
      <c r="K28" s="11" t="s">
        <v>32</v>
      </c>
      <c r="L28" s="8">
        <v>253</v>
      </c>
      <c r="M28" s="8">
        <v>226</v>
      </c>
      <c r="O28" s="8">
        <v>1.8280000000000001</v>
      </c>
      <c r="P28" s="8">
        <f t="shared" si="0"/>
        <v>138.40262582056891</v>
      </c>
      <c r="Q28" s="8">
        <f t="shared" si="1"/>
        <v>1234.7991630196934</v>
      </c>
      <c r="R28" s="8" t="str">
        <f t="shared" si="2"/>
        <v/>
      </c>
      <c r="S28" s="11">
        <v>258.28571428571428</v>
      </c>
      <c r="T28" s="10">
        <v>141.29415442325725</v>
      </c>
      <c r="U28" s="10">
        <v>1260.6264457643013</v>
      </c>
      <c r="V28" s="10" t="s">
        <v>29</v>
      </c>
    </row>
    <row r="29" spans="1:22" x14ac:dyDescent="0.25">
      <c r="A29" s="8" t="s">
        <v>47</v>
      </c>
      <c r="B29" s="8" t="s">
        <v>23</v>
      </c>
      <c r="C29" s="8">
        <v>2010</v>
      </c>
      <c r="D29" s="8" t="s">
        <v>24</v>
      </c>
      <c r="E29" s="12" t="s">
        <v>25</v>
      </c>
      <c r="F29" s="16" t="s">
        <v>26</v>
      </c>
      <c r="G29" s="11">
        <v>156</v>
      </c>
      <c r="H29" s="11">
        <v>13</v>
      </c>
      <c r="I29" s="11" t="s">
        <v>46</v>
      </c>
      <c r="J29" s="11">
        <v>1</v>
      </c>
      <c r="K29" s="11" t="s">
        <v>32</v>
      </c>
      <c r="L29" s="8">
        <v>502</v>
      </c>
      <c r="M29" s="8">
        <v>455</v>
      </c>
      <c r="O29" s="8">
        <v>1.8280000000000001</v>
      </c>
      <c r="P29" s="8">
        <f t="shared" si="0"/>
        <v>274.617067833698</v>
      </c>
      <c r="Q29" s="8">
        <f t="shared" si="1"/>
        <v>2450.0758096280083</v>
      </c>
      <c r="R29" s="8" t="str">
        <f t="shared" si="2"/>
        <v/>
      </c>
      <c r="S29" s="11">
        <v>520</v>
      </c>
      <c r="T29" s="10">
        <v>284.46389496717723</v>
      </c>
      <c r="U29" s="10">
        <v>2537.9868708971553</v>
      </c>
      <c r="V29" s="10" t="s">
        <v>29</v>
      </c>
    </row>
    <row r="30" spans="1:22" x14ac:dyDescent="0.25">
      <c r="A30" s="8" t="s">
        <v>54</v>
      </c>
      <c r="B30" s="8" t="s">
        <v>23</v>
      </c>
      <c r="C30" s="8">
        <v>2010</v>
      </c>
      <c r="D30" s="8" t="s">
        <v>24</v>
      </c>
      <c r="E30" s="12" t="s">
        <v>25</v>
      </c>
      <c r="F30" s="16" t="s">
        <v>26</v>
      </c>
      <c r="G30" s="11">
        <v>182</v>
      </c>
      <c r="H30" s="11">
        <v>13</v>
      </c>
      <c r="I30" s="11" t="s">
        <v>53</v>
      </c>
      <c r="J30" s="11">
        <v>1</v>
      </c>
      <c r="K30" s="11" t="s">
        <v>32</v>
      </c>
      <c r="L30" s="8">
        <v>373</v>
      </c>
      <c r="M30" s="8">
        <v>339</v>
      </c>
      <c r="O30" s="8">
        <v>1.8280000000000001</v>
      </c>
      <c r="P30" s="8">
        <f t="shared" si="0"/>
        <v>204.04814004376368</v>
      </c>
      <c r="Q30" s="8">
        <f t="shared" si="1"/>
        <v>1820.4746553610503</v>
      </c>
      <c r="R30" s="8" t="str">
        <f t="shared" si="2"/>
        <v/>
      </c>
      <c r="S30" s="11">
        <v>387.42857142857144</v>
      </c>
      <c r="T30" s="10">
        <v>211.9412316348859</v>
      </c>
      <c r="U30" s="10">
        <v>1890.939668646452</v>
      </c>
      <c r="V30" s="10" t="s">
        <v>29</v>
      </c>
    </row>
    <row r="31" spans="1:22" x14ac:dyDescent="0.25">
      <c r="A31" s="8" t="s">
        <v>48</v>
      </c>
      <c r="B31" s="8" t="s">
        <v>23</v>
      </c>
      <c r="C31" s="8">
        <v>2010</v>
      </c>
      <c r="D31" s="8" t="s">
        <v>24</v>
      </c>
      <c r="E31" s="12" t="s">
        <v>25</v>
      </c>
      <c r="F31" s="16" t="s">
        <v>26</v>
      </c>
      <c r="G31" s="11">
        <v>157</v>
      </c>
      <c r="H31" s="11">
        <v>14</v>
      </c>
      <c r="I31" s="11" t="s">
        <v>46</v>
      </c>
      <c r="J31" s="11">
        <v>1</v>
      </c>
      <c r="K31" s="11" t="s">
        <v>32</v>
      </c>
      <c r="L31" s="8">
        <v>296</v>
      </c>
      <c r="M31" s="8">
        <v>269</v>
      </c>
      <c r="O31" s="8">
        <v>1.8280000000000001</v>
      </c>
      <c r="P31" s="8">
        <f t="shared" si="0"/>
        <v>161.92560175054703</v>
      </c>
      <c r="Q31" s="8">
        <f t="shared" si="1"/>
        <v>1444.6662144420129</v>
      </c>
      <c r="R31" s="8" t="str">
        <f t="shared" si="2"/>
        <v/>
      </c>
      <c r="S31" s="11">
        <v>307.42857142857144</v>
      </c>
      <c r="T31" s="10">
        <v>168.1775554860894</v>
      </c>
      <c r="U31" s="10">
        <v>1500.4801500468898</v>
      </c>
      <c r="V31" s="10" t="s">
        <v>29</v>
      </c>
    </row>
    <row r="32" spans="1:22" x14ac:dyDescent="0.25">
      <c r="A32" s="8" t="s">
        <v>55</v>
      </c>
      <c r="B32" s="8" t="s">
        <v>23</v>
      </c>
      <c r="C32" s="8">
        <v>2010</v>
      </c>
      <c r="D32" s="8" t="s">
        <v>24</v>
      </c>
      <c r="E32" s="12" t="s">
        <v>25</v>
      </c>
      <c r="F32" s="16" t="s">
        <v>26</v>
      </c>
      <c r="G32" s="11">
        <v>183</v>
      </c>
      <c r="H32" s="11">
        <v>14</v>
      </c>
      <c r="I32" s="11" t="s">
        <v>53</v>
      </c>
      <c r="J32" s="11">
        <v>1</v>
      </c>
      <c r="K32" s="11" t="s">
        <v>32</v>
      </c>
      <c r="L32" s="8">
        <v>529</v>
      </c>
      <c r="M32" s="8">
        <v>479</v>
      </c>
      <c r="O32" s="8">
        <v>1.8280000000000001</v>
      </c>
      <c r="P32" s="8">
        <f t="shared" si="0"/>
        <v>289.38730853391684</v>
      </c>
      <c r="Q32" s="8">
        <f t="shared" si="1"/>
        <v>2581.8527954048136</v>
      </c>
      <c r="R32" s="8" t="str">
        <f t="shared" si="2"/>
        <v/>
      </c>
      <c r="S32" s="11">
        <v>547.42857142857144</v>
      </c>
      <c r="T32" s="10">
        <v>299.46858393247891</v>
      </c>
      <c r="U32" s="10">
        <v>2671.8587058455769</v>
      </c>
      <c r="V32" s="10" t="s">
        <v>29</v>
      </c>
    </row>
    <row r="33" spans="1:22" x14ac:dyDescent="0.25">
      <c r="A33" s="8" t="s">
        <v>69</v>
      </c>
      <c r="B33" s="8" t="s">
        <v>23</v>
      </c>
      <c r="C33" s="8">
        <v>2010</v>
      </c>
      <c r="D33" s="8" t="s">
        <v>24</v>
      </c>
      <c r="E33" s="12" t="s">
        <v>25</v>
      </c>
      <c r="F33" s="16" t="s">
        <v>26</v>
      </c>
      <c r="G33" s="11">
        <v>232</v>
      </c>
      <c r="H33" s="11">
        <v>14</v>
      </c>
      <c r="I33" s="11" t="s">
        <v>68</v>
      </c>
      <c r="J33" s="11">
        <v>1</v>
      </c>
      <c r="K33" s="11" t="s">
        <v>32</v>
      </c>
      <c r="L33" s="8">
        <v>410</v>
      </c>
      <c r="M33" s="8">
        <v>369</v>
      </c>
      <c r="O33" s="8">
        <v>1.8280000000000001</v>
      </c>
      <c r="P33" s="8">
        <f t="shared" si="0"/>
        <v>224.28884026258206</v>
      </c>
      <c r="Q33" s="8">
        <f t="shared" si="1"/>
        <v>2001.057932166302</v>
      </c>
      <c r="R33" s="8" t="str">
        <f t="shared" si="2"/>
        <v/>
      </c>
      <c r="S33" s="11">
        <v>421.71428571428572</v>
      </c>
      <c r="T33" s="10">
        <v>230.69709284151295</v>
      </c>
      <c r="U33" s="10">
        <v>2058.2794623319787</v>
      </c>
      <c r="V33" s="10" t="s">
        <v>29</v>
      </c>
    </row>
    <row r="34" spans="1:22" x14ac:dyDescent="0.25">
      <c r="A34" s="8" t="s">
        <v>62</v>
      </c>
      <c r="B34" s="8" t="s">
        <v>23</v>
      </c>
      <c r="C34" s="8">
        <v>2010</v>
      </c>
      <c r="D34" s="8" t="s">
        <v>24</v>
      </c>
      <c r="E34" s="12" t="s">
        <v>25</v>
      </c>
      <c r="F34" s="16" t="s">
        <v>26</v>
      </c>
      <c r="G34" s="11">
        <v>208</v>
      </c>
      <c r="H34" s="11">
        <v>15</v>
      </c>
      <c r="I34" s="11" t="s">
        <v>61</v>
      </c>
      <c r="J34" s="11">
        <v>1</v>
      </c>
      <c r="K34" s="11" t="s">
        <v>32</v>
      </c>
      <c r="L34" s="8">
        <v>296</v>
      </c>
      <c r="M34" s="8">
        <v>269</v>
      </c>
      <c r="O34" s="8">
        <v>1.8280000000000001</v>
      </c>
      <c r="P34" s="8">
        <f t="shared" si="0"/>
        <v>161.92560175054703</v>
      </c>
      <c r="Q34" s="8">
        <f t="shared" si="1"/>
        <v>1444.6662144420129</v>
      </c>
      <c r="R34" s="8" t="str">
        <f t="shared" si="2"/>
        <v/>
      </c>
      <c r="S34" s="11">
        <v>307.42857142857144</v>
      </c>
      <c r="T34" s="10">
        <v>168.1775554860894</v>
      </c>
      <c r="U34" s="10">
        <v>1500.4801500468898</v>
      </c>
      <c r="V34" s="10" t="s">
        <v>29</v>
      </c>
    </row>
    <row r="35" spans="1:22" x14ac:dyDescent="0.25">
      <c r="A35" s="8" t="s">
        <v>70</v>
      </c>
      <c r="B35" s="8" t="s">
        <v>23</v>
      </c>
      <c r="C35" s="8">
        <v>2010</v>
      </c>
      <c r="D35" s="8" t="s">
        <v>24</v>
      </c>
      <c r="E35" s="12" t="s">
        <v>25</v>
      </c>
      <c r="F35" s="16" t="s">
        <v>26</v>
      </c>
      <c r="G35" s="11">
        <v>233</v>
      </c>
      <c r="H35" s="11">
        <v>15</v>
      </c>
      <c r="I35" s="11" t="s">
        <v>68</v>
      </c>
      <c r="J35" s="11">
        <v>1</v>
      </c>
      <c r="K35" s="11" t="s">
        <v>32</v>
      </c>
      <c r="L35" s="8">
        <v>420</v>
      </c>
      <c r="M35" s="8">
        <v>381</v>
      </c>
      <c r="O35" s="8">
        <v>1.8280000000000001</v>
      </c>
      <c r="P35" s="8">
        <f t="shared" si="0"/>
        <v>229.75929978118162</v>
      </c>
      <c r="Q35" s="8">
        <f t="shared" si="1"/>
        <v>2049.8642231947483</v>
      </c>
      <c r="R35" s="8" t="str">
        <f t="shared" si="2"/>
        <v/>
      </c>
      <c r="S35" s="11">
        <v>435.42857142857144</v>
      </c>
      <c r="T35" s="10">
        <v>238.1994373241638</v>
      </c>
      <c r="U35" s="10">
        <v>2125.2153798061895</v>
      </c>
      <c r="V35" s="10" t="s">
        <v>29</v>
      </c>
    </row>
    <row r="36" spans="1:22" x14ac:dyDescent="0.25">
      <c r="A36" s="8" t="s">
        <v>77</v>
      </c>
      <c r="B36" s="8" t="s">
        <v>23</v>
      </c>
      <c r="C36" s="8">
        <v>2010</v>
      </c>
      <c r="D36" s="8" t="s">
        <v>24</v>
      </c>
      <c r="E36" s="12" t="s">
        <v>25</v>
      </c>
      <c r="F36" s="16" t="s">
        <v>26</v>
      </c>
      <c r="G36" s="11">
        <v>256</v>
      </c>
      <c r="H36" s="11">
        <v>16</v>
      </c>
      <c r="I36" s="11" t="s">
        <v>76</v>
      </c>
      <c r="J36" s="11">
        <v>1</v>
      </c>
      <c r="K36" s="11" t="s">
        <v>32</v>
      </c>
      <c r="L36" s="8">
        <v>390</v>
      </c>
      <c r="M36" s="8">
        <v>356</v>
      </c>
      <c r="O36" s="8">
        <v>1.8280000000000001</v>
      </c>
      <c r="P36" s="8">
        <f t="shared" si="0"/>
        <v>213.34792122538292</v>
      </c>
      <c r="Q36" s="8">
        <f t="shared" si="1"/>
        <v>1903.445350109409</v>
      </c>
      <c r="R36" s="8" t="str">
        <f t="shared" si="2"/>
        <v/>
      </c>
      <c r="S36" s="11">
        <v>406.85714285714283</v>
      </c>
      <c r="T36" s="10">
        <v>222.56955298530789</v>
      </c>
      <c r="U36" s="10">
        <v>1985.7655517349172</v>
      </c>
      <c r="V36" s="10" t="s">
        <v>29</v>
      </c>
    </row>
    <row r="37" spans="1:22" x14ac:dyDescent="0.25">
      <c r="A37" s="8" t="s">
        <v>86</v>
      </c>
      <c r="B37" s="8" t="s">
        <v>23</v>
      </c>
      <c r="C37" s="8">
        <v>2010</v>
      </c>
      <c r="D37" s="8" t="s">
        <v>24</v>
      </c>
      <c r="E37" s="12" t="s">
        <v>25</v>
      </c>
      <c r="F37" s="16" t="s">
        <v>26</v>
      </c>
      <c r="G37" s="11">
        <v>279</v>
      </c>
      <c r="H37" s="11">
        <v>16</v>
      </c>
      <c r="I37" s="11" t="s">
        <v>85</v>
      </c>
      <c r="J37" s="11">
        <v>1</v>
      </c>
      <c r="K37" s="11" t="s">
        <v>32</v>
      </c>
      <c r="L37" s="8">
        <v>477</v>
      </c>
      <c r="M37" s="8">
        <v>434</v>
      </c>
      <c r="O37" s="8">
        <v>1.8280000000000001</v>
      </c>
      <c r="P37" s="8">
        <f t="shared" si="0"/>
        <v>260.94091903719914</v>
      </c>
      <c r="Q37" s="8">
        <f t="shared" si="1"/>
        <v>2328.060082056893</v>
      </c>
      <c r="R37" s="8" t="str">
        <f t="shared" si="2"/>
        <v/>
      </c>
      <c r="S37" s="11">
        <v>496</v>
      </c>
      <c r="T37" s="10">
        <v>271.33479212253826</v>
      </c>
      <c r="U37" s="10">
        <v>2420.8490153172866</v>
      </c>
      <c r="V37" s="10" t="s">
        <v>29</v>
      </c>
    </row>
    <row r="38" spans="1:22" x14ac:dyDescent="0.25">
      <c r="A38" s="8" t="s">
        <v>78</v>
      </c>
      <c r="B38" s="8" t="s">
        <v>23</v>
      </c>
      <c r="C38" s="8">
        <v>2010</v>
      </c>
      <c r="D38" s="8" t="s">
        <v>24</v>
      </c>
      <c r="E38" s="12" t="s">
        <v>25</v>
      </c>
      <c r="F38" s="16" t="s">
        <v>26</v>
      </c>
      <c r="G38" s="11">
        <v>257</v>
      </c>
      <c r="H38" s="11">
        <v>17</v>
      </c>
      <c r="I38" s="11" t="s">
        <v>76</v>
      </c>
      <c r="J38" s="11">
        <v>1</v>
      </c>
      <c r="K38" s="11" t="s">
        <v>32</v>
      </c>
      <c r="L38" s="8">
        <v>335</v>
      </c>
      <c r="M38" s="8">
        <v>306</v>
      </c>
      <c r="O38" s="8">
        <v>1.8280000000000001</v>
      </c>
      <c r="P38" s="8">
        <f t="shared" si="0"/>
        <v>183.26039387308532</v>
      </c>
      <c r="Q38" s="8">
        <f t="shared" si="1"/>
        <v>1635.0107494529539</v>
      </c>
      <c r="R38" s="8" t="str">
        <f t="shared" si="2"/>
        <v/>
      </c>
      <c r="S38" s="11">
        <v>349.71428571428572</v>
      </c>
      <c r="T38" s="10">
        <v>191.30978430759612</v>
      </c>
      <c r="U38" s="10">
        <v>1706.8658955923727</v>
      </c>
      <c r="V38" s="10" t="s">
        <v>29</v>
      </c>
    </row>
    <row r="39" spans="1:22" x14ac:dyDescent="0.25">
      <c r="A39" s="8" t="s">
        <v>88</v>
      </c>
      <c r="B39" s="8" t="s">
        <v>23</v>
      </c>
      <c r="C39" s="8">
        <v>2010</v>
      </c>
      <c r="D39" s="8" t="s">
        <v>24</v>
      </c>
      <c r="E39" s="12" t="s">
        <v>25</v>
      </c>
      <c r="F39" s="16" t="s">
        <v>26</v>
      </c>
      <c r="G39" s="11">
        <v>280</v>
      </c>
      <c r="H39" s="11">
        <v>17</v>
      </c>
      <c r="I39" s="11" t="s">
        <v>85</v>
      </c>
      <c r="J39" s="11">
        <v>1</v>
      </c>
      <c r="K39" s="11" t="s">
        <v>32</v>
      </c>
      <c r="L39" s="8">
        <v>468</v>
      </c>
      <c r="M39" s="8">
        <v>424</v>
      </c>
      <c r="O39" s="8">
        <v>1.8280000000000001</v>
      </c>
      <c r="P39" s="8">
        <f t="shared" si="0"/>
        <v>256.01750547045953</v>
      </c>
      <c r="Q39" s="8">
        <f t="shared" si="1"/>
        <v>2284.1344201312909</v>
      </c>
      <c r="R39" s="8" t="str">
        <f t="shared" si="2"/>
        <v/>
      </c>
      <c r="S39" s="11">
        <v>484.57142857142856</v>
      </c>
      <c r="T39" s="10">
        <v>265.08283838699595</v>
      </c>
      <c r="U39" s="10">
        <v>2365.0690840887778</v>
      </c>
      <c r="V39" s="10" t="s">
        <v>29</v>
      </c>
    </row>
    <row r="40" spans="1:22" x14ac:dyDescent="0.25">
      <c r="A40" s="8" t="s">
        <v>97</v>
      </c>
      <c r="B40" s="8" t="s">
        <v>23</v>
      </c>
      <c r="C40" s="8">
        <v>2010</v>
      </c>
      <c r="D40" s="8" t="s">
        <v>24</v>
      </c>
      <c r="E40" s="12" t="s">
        <v>25</v>
      </c>
      <c r="F40" s="16" t="s">
        <v>26</v>
      </c>
      <c r="G40" s="11">
        <v>305</v>
      </c>
      <c r="H40" s="11">
        <v>17</v>
      </c>
      <c r="I40" s="11" t="s">
        <v>96</v>
      </c>
      <c r="J40" s="11">
        <v>1</v>
      </c>
      <c r="K40" s="11" t="s">
        <v>32</v>
      </c>
      <c r="L40" s="8">
        <v>458</v>
      </c>
      <c r="M40" s="8">
        <v>414</v>
      </c>
      <c r="O40" s="8">
        <v>1.8280000000000001</v>
      </c>
      <c r="P40" s="8">
        <f t="shared" si="0"/>
        <v>250.54704595185996</v>
      </c>
      <c r="Q40" s="8">
        <f t="shared" si="1"/>
        <v>2235.3281291028447</v>
      </c>
      <c r="R40" s="8" t="str">
        <f t="shared" si="2"/>
        <v/>
      </c>
      <c r="S40" s="11">
        <v>473.14285714285717</v>
      </c>
      <c r="T40" s="10">
        <v>258.83088465145357</v>
      </c>
      <c r="U40" s="10">
        <v>2309.289152860269</v>
      </c>
      <c r="V40" s="10" t="s">
        <v>29</v>
      </c>
    </row>
    <row r="41" spans="1:22" x14ac:dyDescent="0.25">
      <c r="A41" s="8" t="s">
        <v>103</v>
      </c>
      <c r="B41" s="8" t="s">
        <v>23</v>
      </c>
      <c r="C41" s="8">
        <v>2010</v>
      </c>
      <c r="D41" s="8" t="s">
        <v>24</v>
      </c>
      <c r="E41" s="12" t="s">
        <v>25</v>
      </c>
      <c r="F41" s="16" t="s">
        <v>26</v>
      </c>
      <c r="G41" s="11">
        <v>331</v>
      </c>
      <c r="H41" s="11">
        <v>18</v>
      </c>
      <c r="I41" s="11" t="s">
        <v>102</v>
      </c>
      <c r="J41" s="11">
        <v>1</v>
      </c>
      <c r="K41" s="11" t="s">
        <v>32</v>
      </c>
      <c r="L41" s="8">
        <v>377</v>
      </c>
      <c r="M41" s="8">
        <v>343</v>
      </c>
      <c r="O41" s="8">
        <v>1.8280000000000001</v>
      </c>
      <c r="P41" s="8">
        <f t="shared" si="0"/>
        <v>206.23632385120348</v>
      </c>
      <c r="Q41" s="8">
        <f t="shared" si="1"/>
        <v>1839.9971717724286</v>
      </c>
      <c r="R41" s="8" t="str">
        <f t="shared" si="2"/>
        <v/>
      </c>
      <c r="S41" s="11">
        <v>392</v>
      </c>
      <c r="T41" s="10">
        <v>214.44201312910283</v>
      </c>
      <c r="U41" s="10">
        <v>1913.2516411378556</v>
      </c>
      <c r="V41" s="10" t="s">
        <v>29</v>
      </c>
    </row>
    <row r="42" spans="1:22" x14ac:dyDescent="0.25">
      <c r="A42" s="8" t="s">
        <v>111</v>
      </c>
      <c r="B42" s="8" t="s">
        <v>23</v>
      </c>
      <c r="C42" s="8">
        <v>2010</v>
      </c>
      <c r="D42" s="8" t="s">
        <v>24</v>
      </c>
      <c r="E42" s="12" t="s">
        <v>25</v>
      </c>
      <c r="F42" s="16" t="s">
        <v>26</v>
      </c>
      <c r="G42" s="11">
        <v>355</v>
      </c>
      <c r="H42" s="11">
        <v>18</v>
      </c>
      <c r="I42" s="11" t="s">
        <v>109</v>
      </c>
      <c r="J42" s="11">
        <v>1</v>
      </c>
      <c r="K42" s="11" t="s">
        <v>32</v>
      </c>
      <c r="L42" s="8">
        <v>474</v>
      </c>
      <c r="M42" s="8">
        <v>430</v>
      </c>
      <c r="O42" s="8">
        <v>1.8280000000000001</v>
      </c>
      <c r="P42" s="8">
        <f t="shared" si="0"/>
        <v>259.29978118161927</v>
      </c>
      <c r="Q42" s="8">
        <f t="shared" si="1"/>
        <v>2313.4181947483589</v>
      </c>
      <c r="R42" s="8" t="str">
        <f t="shared" si="2"/>
        <v/>
      </c>
      <c r="S42" s="11">
        <v>491.42857142857144</v>
      </c>
      <c r="T42" s="10">
        <v>268.83401062832132</v>
      </c>
      <c r="U42" s="10">
        <v>2398.537042825883</v>
      </c>
      <c r="V42" s="10" t="s">
        <v>29</v>
      </c>
    </row>
    <row r="43" spans="1:22" x14ac:dyDescent="0.25">
      <c r="A43" s="8" t="s">
        <v>119</v>
      </c>
      <c r="B43" s="8" t="s">
        <v>23</v>
      </c>
      <c r="C43" s="8">
        <v>2010</v>
      </c>
      <c r="D43" s="8" t="s">
        <v>24</v>
      </c>
      <c r="E43" s="12" t="s">
        <v>25</v>
      </c>
      <c r="F43" s="16" t="s">
        <v>26</v>
      </c>
      <c r="G43" s="11">
        <v>377</v>
      </c>
      <c r="H43" s="11">
        <v>18</v>
      </c>
      <c r="I43" s="11" t="s">
        <v>117</v>
      </c>
      <c r="J43" s="11">
        <v>1</v>
      </c>
      <c r="K43" s="11" t="s">
        <v>32</v>
      </c>
      <c r="L43" s="8">
        <v>398</v>
      </c>
      <c r="M43" s="8">
        <v>359</v>
      </c>
      <c r="O43" s="8">
        <v>1.8280000000000001</v>
      </c>
      <c r="P43" s="8">
        <f t="shared" si="0"/>
        <v>217.72428884026257</v>
      </c>
      <c r="Q43" s="8">
        <f t="shared" si="1"/>
        <v>1942.4903829321661</v>
      </c>
      <c r="R43" s="8" t="str">
        <f t="shared" si="2"/>
        <v/>
      </c>
      <c r="S43" s="11">
        <v>410.28571428571428</v>
      </c>
      <c r="T43" s="10">
        <v>224.44513910597061</v>
      </c>
      <c r="U43" s="10">
        <v>2002.49953110347</v>
      </c>
      <c r="V43" s="10" t="s">
        <v>29</v>
      </c>
    </row>
    <row r="44" spans="1:22" x14ac:dyDescent="0.25">
      <c r="A44" s="8" t="s">
        <v>120</v>
      </c>
      <c r="B44" s="8" t="s">
        <v>23</v>
      </c>
      <c r="C44" s="8">
        <v>2010</v>
      </c>
      <c r="D44" s="8" t="s">
        <v>24</v>
      </c>
      <c r="E44" s="12" t="s">
        <v>25</v>
      </c>
      <c r="F44" s="16" t="s">
        <v>26</v>
      </c>
      <c r="G44" s="11">
        <v>378</v>
      </c>
      <c r="H44" s="11">
        <v>19</v>
      </c>
      <c r="I44" s="11" t="s">
        <v>117</v>
      </c>
      <c r="J44" s="11">
        <v>1</v>
      </c>
      <c r="K44" s="11" t="s">
        <v>32</v>
      </c>
      <c r="L44" s="8">
        <v>478</v>
      </c>
      <c r="M44" s="8">
        <v>430</v>
      </c>
      <c r="O44" s="8">
        <v>1.8280000000000001</v>
      </c>
      <c r="P44" s="8">
        <f t="shared" si="0"/>
        <v>261.48796498905909</v>
      </c>
      <c r="Q44" s="8">
        <f t="shared" si="1"/>
        <v>2332.9407111597375</v>
      </c>
      <c r="R44" s="8" t="str">
        <f t="shared" si="2"/>
        <v/>
      </c>
      <c r="S44" s="11">
        <v>491.42857142857144</v>
      </c>
      <c r="T44" s="10">
        <v>268.83401062832132</v>
      </c>
      <c r="U44" s="10">
        <v>2398.537042825883</v>
      </c>
      <c r="V44" s="10" t="s">
        <v>29</v>
      </c>
    </row>
    <row r="45" spans="1:22" x14ac:dyDescent="0.25">
      <c r="A45" s="8" t="s">
        <v>124</v>
      </c>
      <c r="B45" s="8" t="s">
        <v>23</v>
      </c>
      <c r="C45" s="8">
        <v>2010</v>
      </c>
      <c r="D45" s="8" t="s">
        <v>24</v>
      </c>
      <c r="E45" s="12" t="s">
        <v>25</v>
      </c>
      <c r="F45" s="16" t="s">
        <v>26</v>
      </c>
      <c r="G45" s="11">
        <v>401</v>
      </c>
      <c r="H45" s="11">
        <v>20</v>
      </c>
      <c r="I45" s="11" t="s">
        <v>125</v>
      </c>
      <c r="J45" s="11">
        <v>1</v>
      </c>
      <c r="K45" s="11" t="s">
        <v>32</v>
      </c>
      <c r="L45" s="8">
        <v>506</v>
      </c>
      <c r="M45" s="8">
        <v>459</v>
      </c>
      <c r="O45" s="8">
        <v>1.8280000000000001</v>
      </c>
      <c r="P45" s="8">
        <f t="shared" si="0"/>
        <v>276.80525164113783</v>
      </c>
      <c r="Q45" s="8">
        <f t="shared" si="1"/>
        <v>2469.5983260393868</v>
      </c>
      <c r="R45" s="8" t="str">
        <f t="shared" si="2"/>
        <v/>
      </c>
      <c r="S45" s="11">
        <v>524.57142857142856</v>
      </c>
      <c r="T45" s="10">
        <v>286.96467646139416</v>
      </c>
      <c r="U45" s="10">
        <v>2560.2988433885589</v>
      </c>
      <c r="V45" s="10" t="s">
        <v>29</v>
      </c>
    </row>
    <row r="46" spans="1:22" x14ac:dyDescent="0.25">
      <c r="A46" s="8" t="s">
        <v>129</v>
      </c>
      <c r="B46" s="8" t="s">
        <v>23</v>
      </c>
      <c r="C46" s="8">
        <v>2010</v>
      </c>
      <c r="D46" s="8" t="s">
        <v>24</v>
      </c>
      <c r="E46" s="12" t="s">
        <v>25</v>
      </c>
      <c r="F46" s="16" t="s">
        <v>26</v>
      </c>
      <c r="G46" s="11">
        <v>425</v>
      </c>
      <c r="H46" s="11">
        <v>21</v>
      </c>
      <c r="I46" s="11" t="s">
        <v>128</v>
      </c>
      <c r="J46" s="11">
        <v>1</v>
      </c>
      <c r="K46" s="11" t="s">
        <v>32</v>
      </c>
      <c r="L46" s="8">
        <v>482</v>
      </c>
      <c r="M46" s="8">
        <v>437</v>
      </c>
      <c r="O46" s="8">
        <v>1.8280000000000001</v>
      </c>
      <c r="P46" s="8">
        <f t="shared" si="0"/>
        <v>263.67614879649892</v>
      </c>
      <c r="Q46" s="8">
        <f t="shared" si="1"/>
        <v>2352.463227571116</v>
      </c>
      <c r="R46" s="8" t="str">
        <f t="shared" si="2"/>
        <v/>
      </c>
      <c r="S46" s="11">
        <v>499.42857142857144</v>
      </c>
      <c r="T46" s="10">
        <v>273.21037824320098</v>
      </c>
      <c r="U46" s="10">
        <v>2437.5829946858394</v>
      </c>
      <c r="V46" s="10" t="s">
        <v>29</v>
      </c>
    </row>
    <row r="47" spans="1:22" x14ac:dyDescent="0.25">
      <c r="A47" s="8" t="s">
        <v>138</v>
      </c>
      <c r="B47" s="8" t="s">
        <v>23</v>
      </c>
      <c r="C47" s="8">
        <v>2010</v>
      </c>
      <c r="D47" s="8" t="s">
        <v>24</v>
      </c>
      <c r="E47" s="12" t="s">
        <v>25</v>
      </c>
      <c r="F47" s="16" t="s">
        <v>26</v>
      </c>
      <c r="G47" s="11">
        <v>6</v>
      </c>
      <c r="H47" s="11">
        <v>10</v>
      </c>
      <c r="I47" s="11" t="s">
        <v>28</v>
      </c>
      <c r="J47" s="11">
        <v>2</v>
      </c>
      <c r="K47" s="11" t="s">
        <v>32</v>
      </c>
      <c r="L47" s="8">
        <v>322</v>
      </c>
      <c r="M47" s="8">
        <v>292</v>
      </c>
      <c r="O47" s="8">
        <v>1.8280000000000001</v>
      </c>
      <c r="P47" s="8">
        <f t="shared" si="0"/>
        <v>176.14879649890591</v>
      </c>
      <c r="Q47" s="8">
        <f t="shared" si="1"/>
        <v>1571.5625711159737</v>
      </c>
      <c r="R47" s="8" t="str">
        <f t="shared" si="2"/>
        <v/>
      </c>
      <c r="S47" s="11">
        <v>333.71428571428572</v>
      </c>
      <c r="T47" s="10">
        <v>182.55704907783681</v>
      </c>
      <c r="U47" s="10">
        <v>1628.7739918724601</v>
      </c>
      <c r="V47" s="10" t="s">
        <v>29</v>
      </c>
    </row>
    <row r="48" spans="1:22" x14ac:dyDescent="0.25">
      <c r="A48" s="8" t="s">
        <v>83</v>
      </c>
      <c r="B48" s="8" t="s">
        <v>23</v>
      </c>
      <c r="C48" s="8">
        <v>2010</v>
      </c>
      <c r="D48" s="8" t="s">
        <v>24</v>
      </c>
      <c r="E48" s="12" t="s">
        <v>25</v>
      </c>
      <c r="F48" s="16" t="s">
        <v>26</v>
      </c>
      <c r="G48" s="11">
        <v>27</v>
      </c>
      <c r="H48" s="11">
        <v>10</v>
      </c>
      <c r="I48" s="11" t="s">
        <v>32</v>
      </c>
      <c r="J48" s="11">
        <v>2</v>
      </c>
      <c r="K48" s="11" t="s">
        <v>32</v>
      </c>
      <c r="L48" s="8">
        <v>280</v>
      </c>
      <c r="M48" s="8">
        <v>255</v>
      </c>
      <c r="O48" s="8">
        <v>1.8280000000000001</v>
      </c>
      <c r="P48" s="8">
        <f t="shared" si="0"/>
        <v>153.17286652078775</v>
      </c>
      <c r="Q48" s="8">
        <f t="shared" si="1"/>
        <v>1366.576148796499</v>
      </c>
      <c r="R48" s="8" t="str">
        <f t="shared" si="2"/>
        <v/>
      </c>
      <c r="S48" s="11">
        <v>291.42857142857144</v>
      </c>
      <c r="T48" s="10">
        <v>159.42482025633009</v>
      </c>
      <c r="U48" s="10">
        <v>1422.3882463269772</v>
      </c>
      <c r="V48" s="10" t="s">
        <v>29</v>
      </c>
    </row>
    <row r="49" spans="1:22" x14ac:dyDescent="0.25">
      <c r="A49" s="8" t="s">
        <v>134</v>
      </c>
      <c r="B49" s="8" t="s">
        <v>23</v>
      </c>
      <c r="C49" s="8">
        <v>2010</v>
      </c>
      <c r="D49" s="8" t="s">
        <v>24</v>
      </c>
      <c r="E49" s="12" t="s">
        <v>25</v>
      </c>
      <c r="F49" s="16" t="s">
        <v>26</v>
      </c>
      <c r="G49" s="11">
        <v>51</v>
      </c>
      <c r="H49" s="11">
        <v>11</v>
      </c>
      <c r="I49" s="11" t="s">
        <v>131</v>
      </c>
      <c r="J49" s="11">
        <v>2</v>
      </c>
      <c r="K49" s="11" t="s">
        <v>32</v>
      </c>
      <c r="L49" s="8">
        <v>291</v>
      </c>
      <c r="M49" s="8">
        <v>263</v>
      </c>
      <c r="O49" s="8">
        <v>1.8280000000000001</v>
      </c>
      <c r="P49" s="8">
        <f t="shared" si="0"/>
        <v>159.19037199124725</v>
      </c>
      <c r="Q49" s="8">
        <f t="shared" si="1"/>
        <v>1420.2630689277896</v>
      </c>
      <c r="R49" s="8" t="str">
        <f t="shared" si="2"/>
        <v/>
      </c>
      <c r="S49" s="11">
        <v>300.57142857142856</v>
      </c>
      <c r="T49" s="10">
        <v>164.42638324476397</v>
      </c>
      <c r="U49" s="10">
        <v>1467.0121913097842</v>
      </c>
      <c r="V49" s="10" t="s">
        <v>29</v>
      </c>
    </row>
    <row r="50" spans="1:22" x14ac:dyDescent="0.25">
      <c r="A50" s="8" t="s">
        <v>135</v>
      </c>
      <c r="B50" s="8" t="s">
        <v>23</v>
      </c>
      <c r="C50" s="8">
        <v>2010</v>
      </c>
      <c r="D50" s="8" t="s">
        <v>24</v>
      </c>
      <c r="E50" s="12" t="s">
        <v>25</v>
      </c>
      <c r="F50" s="16" t="s">
        <v>26</v>
      </c>
      <c r="G50" s="11">
        <v>52</v>
      </c>
      <c r="H50" s="11">
        <v>12</v>
      </c>
      <c r="I50" s="11" t="s">
        <v>131</v>
      </c>
      <c r="J50" s="11">
        <v>2</v>
      </c>
      <c r="K50" s="11" t="s">
        <v>32</v>
      </c>
      <c r="L50" s="8">
        <v>363</v>
      </c>
      <c r="M50" s="8">
        <v>328</v>
      </c>
      <c r="O50" s="8">
        <v>1.8280000000000001</v>
      </c>
      <c r="P50" s="8">
        <f t="shared" si="0"/>
        <v>198.57768052516411</v>
      </c>
      <c r="Q50" s="8">
        <f t="shared" si="1"/>
        <v>1771.6683643326039</v>
      </c>
      <c r="R50" s="8" t="str">
        <f t="shared" si="2"/>
        <v/>
      </c>
      <c r="S50" s="11">
        <v>374.85714285714283</v>
      </c>
      <c r="T50" s="10">
        <v>205.06408252578927</v>
      </c>
      <c r="U50" s="10">
        <v>1829.581744295092</v>
      </c>
      <c r="V50" s="10" t="s">
        <v>29</v>
      </c>
    </row>
    <row r="51" spans="1:22" x14ac:dyDescent="0.25">
      <c r="A51" s="8" t="s">
        <v>142</v>
      </c>
      <c r="B51" s="8" t="s">
        <v>23</v>
      </c>
      <c r="C51" s="8">
        <v>2010</v>
      </c>
      <c r="D51" s="8" t="s">
        <v>24</v>
      </c>
      <c r="E51" s="12" t="s">
        <v>25</v>
      </c>
      <c r="F51" s="16" t="s">
        <v>26</v>
      </c>
      <c r="G51" s="11">
        <v>77</v>
      </c>
      <c r="H51" s="11">
        <v>12</v>
      </c>
      <c r="I51" s="11" t="s">
        <v>141</v>
      </c>
      <c r="J51" s="11">
        <v>2</v>
      </c>
      <c r="K51" s="11" t="s">
        <v>32</v>
      </c>
      <c r="L51" s="8">
        <v>391</v>
      </c>
      <c r="M51" s="8">
        <v>354</v>
      </c>
      <c r="O51" s="8">
        <v>1.8280000000000001</v>
      </c>
      <c r="P51" s="8">
        <f t="shared" si="0"/>
        <v>213.89496717724288</v>
      </c>
      <c r="Q51" s="8">
        <f t="shared" si="1"/>
        <v>1908.3259792122537</v>
      </c>
      <c r="R51" s="8" t="str">
        <f t="shared" si="2"/>
        <v/>
      </c>
      <c r="S51" s="11">
        <v>404.57142857142856</v>
      </c>
      <c r="T51" s="10">
        <v>221.31916223819943</v>
      </c>
      <c r="U51" s="10">
        <v>1974.6095654892154</v>
      </c>
      <c r="V51" s="10" t="s">
        <v>29</v>
      </c>
    </row>
    <row r="52" spans="1:22" x14ac:dyDescent="0.25">
      <c r="A52" s="8" t="s">
        <v>34</v>
      </c>
      <c r="B52" s="8" t="s">
        <v>23</v>
      </c>
      <c r="C52" s="8">
        <v>2010</v>
      </c>
      <c r="D52" s="8" t="s">
        <v>24</v>
      </c>
      <c r="E52" s="12" t="s">
        <v>25</v>
      </c>
      <c r="F52" s="16" t="s">
        <v>26</v>
      </c>
      <c r="G52" s="11">
        <v>105</v>
      </c>
      <c r="H52" s="11">
        <v>13</v>
      </c>
      <c r="I52" s="11" t="s">
        <v>27</v>
      </c>
      <c r="J52" s="11">
        <v>2</v>
      </c>
      <c r="K52" s="11" t="s">
        <v>32</v>
      </c>
      <c r="L52" s="8">
        <v>478</v>
      </c>
      <c r="M52" s="8">
        <v>436</v>
      </c>
      <c r="O52" s="8">
        <v>1.8280000000000001</v>
      </c>
      <c r="P52" s="8">
        <f t="shared" si="0"/>
        <v>261.48796498905909</v>
      </c>
      <c r="Q52" s="8">
        <f t="shared" si="1"/>
        <v>2332.9407111597375</v>
      </c>
      <c r="R52" s="8" t="str">
        <f t="shared" si="2"/>
        <v/>
      </c>
      <c r="S52" s="11">
        <v>498.28571428571428</v>
      </c>
      <c r="T52" s="10">
        <v>272.58518286964676</v>
      </c>
      <c r="U52" s="10">
        <v>2432.0050015629886</v>
      </c>
      <c r="V52" s="10" t="s">
        <v>29</v>
      </c>
    </row>
    <row r="53" spans="1:22" x14ac:dyDescent="0.25">
      <c r="A53" s="8" t="s">
        <v>41</v>
      </c>
      <c r="B53" s="8" t="s">
        <v>23</v>
      </c>
      <c r="C53" s="8">
        <v>2010</v>
      </c>
      <c r="D53" s="8" t="s">
        <v>24</v>
      </c>
      <c r="E53" s="12" t="s">
        <v>25</v>
      </c>
      <c r="F53" s="16" t="s">
        <v>26</v>
      </c>
      <c r="G53" s="11">
        <v>131</v>
      </c>
      <c r="H53" s="11">
        <v>13</v>
      </c>
      <c r="I53" s="11" t="s">
        <v>38</v>
      </c>
      <c r="J53" s="11">
        <v>2</v>
      </c>
      <c r="K53" s="11" t="s">
        <v>32</v>
      </c>
      <c r="L53" s="8">
        <v>388</v>
      </c>
      <c r="M53" s="8">
        <v>347</v>
      </c>
      <c r="O53" s="8">
        <v>1.8280000000000001</v>
      </c>
      <c r="P53" s="8">
        <f t="shared" si="0"/>
        <v>212.25382932166301</v>
      </c>
      <c r="Q53" s="8">
        <f t="shared" si="1"/>
        <v>1893.6840919037197</v>
      </c>
      <c r="R53" s="8" t="str">
        <f t="shared" si="2"/>
        <v/>
      </c>
      <c r="S53" s="11">
        <v>396.57142857142856</v>
      </c>
      <c r="T53" s="10">
        <v>216.94279462331977</v>
      </c>
      <c r="U53" s="10">
        <v>1935.5636136292592</v>
      </c>
      <c r="V53" s="10" t="s">
        <v>29</v>
      </c>
    </row>
    <row r="54" spans="1:22" x14ac:dyDescent="0.25">
      <c r="A54" s="8" t="s">
        <v>42</v>
      </c>
      <c r="B54" s="8" t="s">
        <v>23</v>
      </c>
      <c r="C54" s="8">
        <v>2010</v>
      </c>
      <c r="D54" s="8" t="s">
        <v>24</v>
      </c>
      <c r="E54" s="12" t="s">
        <v>25</v>
      </c>
      <c r="F54" s="16" t="s">
        <v>26</v>
      </c>
      <c r="G54" s="11">
        <v>132</v>
      </c>
      <c r="H54" s="11">
        <v>14</v>
      </c>
      <c r="I54" s="11" t="s">
        <v>38</v>
      </c>
      <c r="J54" s="11">
        <v>2</v>
      </c>
      <c r="K54" s="11" t="s">
        <v>32</v>
      </c>
      <c r="L54" s="8">
        <v>330</v>
      </c>
      <c r="M54" s="8">
        <v>298</v>
      </c>
      <c r="O54" s="8">
        <v>1.8280000000000001</v>
      </c>
      <c r="P54" s="8">
        <f t="shared" si="0"/>
        <v>180.52516411378556</v>
      </c>
      <c r="Q54" s="8">
        <f t="shared" si="1"/>
        <v>1610.6076039387308</v>
      </c>
      <c r="R54" s="8" t="str">
        <f t="shared" si="2"/>
        <v/>
      </c>
      <c r="S54" s="11">
        <v>340.57142857142856</v>
      </c>
      <c r="T54" s="10">
        <v>186.30822131916221</v>
      </c>
      <c r="U54" s="10">
        <v>1662.2419506095655</v>
      </c>
      <c r="V54" s="10" t="s">
        <v>29</v>
      </c>
    </row>
    <row r="55" spans="1:22" x14ac:dyDescent="0.25">
      <c r="A55" s="8" t="s">
        <v>49</v>
      </c>
      <c r="B55" s="8" t="s">
        <v>23</v>
      </c>
      <c r="C55" s="8">
        <v>2010</v>
      </c>
      <c r="D55" s="8" t="s">
        <v>24</v>
      </c>
      <c r="E55" s="12" t="s">
        <v>25</v>
      </c>
      <c r="F55" s="16" t="s">
        <v>31</v>
      </c>
      <c r="G55" s="11">
        <v>158</v>
      </c>
      <c r="H55" s="11">
        <v>15</v>
      </c>
      <c r="I55" s="11" t="s">
        <v>46</v>
      </c>
      <c r="J55" s="11">
        <v>2</v>
      </c>
      <c r="K55" s="11" t="s">
        <v>32</v>
      </c>
      <c r="L55" s="8">
        <v>309</v>
      </c>
      <c r="M55" s="8">
        <v>276</v>
      </c>
      <c r="N55" s="8">
        <v>723</v>
      </c>
      <c r="O55" s="8">
        <v>1.8280000000000001</v>
      </c>
      <c r="P55" s="8">
        <f t="shared" si="0"/>
        <v>169.03719912472647</v>
      </c>
      <c r="Q55" s="8">
        <f t="shared" si="1"/>
        <v>1508.1143927789933</v>
      </c>
      <c r="R55" s="8" t="str">
        <f t="shared" si="2"/>
        <v/>
      </c>
      <c r="S55" s="11">
        <v>315.42857142857144</v>
      </c>
      <c r="T55" s="10">
        <v>172.55392310096906</v>
      </c>
      <c r="U55" s="10">
        <v>1539.526101906846</v>
      </c>
      <c r="V55" s="10" t="s">
        <v>29</v>
      </c>
    </row>
    <row r="56" spans="1:22" x14ac:dyDescent="0.25">
      <c r="A56" s="8" t="s">
        <v>56</v>
      </c>
      <c r="B56" s="8" t="s">
        <v>23</v>
      </c>
      <c r="C56" s="8">
        <v>2010</v>
      </c>
      <c r="D56" s="8" t="s">
        <v>24</v>
      </c>
      <c r="E56" s="12" t="s">
        <v>25</v>
      </c>
      <c r="F56" s="16" t="s">
        <v>26</v>
      </c>
      <c r="G56" s="11">
        <v>184</v>
      </c>
      <c r="H56" s="11">
        <v>15</v>
      </c>
      <c r="I56" s="11" t="s">
        <v>53</v>
      </c>
      <c r="J56" s="11">
        <v>2</v>
      </c>
      <c r="K56" s="11" t="s">
        <v>32</v>
      </c>
      <c r="L56" s="8">
        <v>322</v>
      </c>
      <c r="M56" s="8">
        <v>290</v>
      </c>
      <c r="O56" s="8">
        <v>1.8280000000000001</v>
      </c>
      <c r="P56" s="8">
        <f t="shared" si="0"/>
        <v>176.14879649890591</v>
      </c>
      <c r="Q56" s="8">
        <f t="shared" si="1"/>
        <v>1571.5625711159737</v>
      </c>
      <c r="R56" s="8" t="str">
        <f t="shared" si="2"/>
        <v/>
      </c>
      <c r="S56" s="11">
        <v>331.42857142857144</v>
      </c>
      <c r="T56" s="10">
        <v>181.30665833072837</v>
      </c>
      <c r="U56" s="10">
        <v>1617.6180056267585</v>
      </c>
      <c r="V56" s="10" t="s">
        <v>29</v>
      </c>
    </row>
    <row r="57" spans="1:22" x14ac:dyDescent="0.25">
      <c r="A57" s="8" t="s">
        <v>63</v>
      </c>
      <c r="B57" s="8" t="s">
        <v>23</v>
      </c>
      <c r="C57" s="8">
        <v>2010</v>
      </c>
      <c r="D57" s="8" t="s">
        <v>24</v>
      </c>
      <c r="E57" s="12" t="s">
        <v>25</v>
      </c>
      <c r="F57" s="16" t="s">
        <v>26</v>
      </c>
      <c r="G57" s="11">
        <v>209</v>
      </c>
      <c r="H57" s="11">
        <v>16</v>
      </c>
      <c r="I57" s="11" t="s">
        <v>61</v>
      </c>
      <c r="J57" s="11">
        <v>2</v>
      </c>
      <c r="K57" s="11" t="s">
        <v>32</v>
      </c>
      <c r="L57" s="8">
        <v>256</v>
      </c>
      <c r="M57" s="8">
        <v>233</v>
      </c>
      <c r="O57" s="8">
        <v>1.8280000000000001</v>
      </c>
      <c r="P57" s="8">
        <f t="shared" si="0"/>
        <v>140.04376367614879</v>
      </c>
      <c r="Q57" s="8">
        <f t="shared" si="1"/>
        <v>1249.4410503282274</v>
      </c>
      <c r="R57" s="8" t="str">
        <f t="shared" si="2"/>
        <v/>
      </c>
      <c r="S57" s="11">
        <v>266.28571428571428</v>
      </c>
      <c r="T57" s="10">
        <v>145.67052203813691</v>
      </c>
      <c r="U57" s="10">
        <v>1299.6723976242577</v>
      </c>
      <c r="V57" s="10" t="s">
        <v>29</v>
      </c>
    </row>
    <row r="58" spans="1:22" x14ac:dyDescent="0.25">
      <c r="A58" s="8" t="s">
        <v>71</v>
      </c>
      <c r="B58" s="8" t="s">
        <v>23</v>
      </c>
      <c r="C58" s="8">
        <v>2010</v>
      </c>
      <c r="D58" s="8" t="s">
        <v>24</v>
      </c>
      <c r="E58" s="12" t="s">
        <v>25</v>
      </c>
      <c r="F58" s="16" t="s">
        <v>26</v>
      </c>
      <c r="G58" s="11">
        <v>234</v>
      </c>
      <c r="H58" s="11">
        <v>16</v>
      </c>
      <c r="I58" s="11" t="s">
        <v>68</v>
      </c>
      <c r="J58" s="11">
        <v>2</v>
      </c>
      <c r="K58" s="11" t="s">
        <v>32</v>
      </c>
      <c r="L58" s="8">
        <v>304</v>
      </c>
      <c r="M58" s="8">
        <v>276</v>
      </c>
      <c r="O58" s="8">
        <v>1.8280000000000001</v>
      </c>
      <c r="P58" s="8">
        <f t="shared" si="0"/>
        <v>166.30196936542669</v>
      </c>
      <c r="Q58" s="8">
        <f t="shared" si="1"/>
        <v>1483.71124726477</v>
      </c>
      <c r="R58" s="8" t="str">
        <f t="shared" si="2"/>
        <v/>
      </c>
      <c r="S58" s="11">
        <v>315.42857142857144</v>
      </c>
      <c r="T58" s="10">
        <v>172.55392310096906</v>
      </c>
      <c r="U58" s="10">
        <v>1539.526101906846</v>
      </c>
      <c r="V58" s="10" t="s">
        <v>29</v>
      </c>
    </row>
    <row r="59" spans="1:22" x14ac:dyDescent="0.25">
      <c r="A59" s="8" t="s">
        <v>98</v>
      </c>
      <c r="B59" s="8" t="s">
        <v>23</v>
      </c>
      <c r="C59" s="8">
        <v>2010</v>
      </c>
      <c r="D59" s="8" t="s">
        <v>24</v>
      </c>
      <c r="E59" s="12" t="s">
        <v>25</v>
      </c>
      <c r="F59" s="16" t="s">
        <v>26</v>
      </c>
      <c r="G59" s="11">
        <v>306</v>
      </c>
      <c r="H59" s="11">
        <v>18</v>
      </c>
      <c r="I59" s="11" t="s">
        <v>96</v>
      </c>
      <c r="J59" s="11">
        <v>2</v>
      </c>
      <c r="K59" s="11" t="s">
        <v>32</v>
      </c>
      <c r="L59" s="8">
        <v>311</v>
      </c>
      <c r="M59" s="8">
        <v>283</v>
      </c>
      <c r="O59" s="8">
        <v>1.8280000000000001</v>
      </c>
      <c r="P59" s="8">
        <f t="shared" si="0"/>
        <v>170.13129102844638</v>
      </c>
      <c r="Q59" s="8">
        <f t="shared" si="1"/>
        <v>1517.8756509846826</v>
      </c>
      <c r="R59" s="8" t="str">
        <f t="shared" si="2"/>
        <v/>
      </c>
      <c r="S59" s="11">
        <v>323.42857142857144</v>
      </c>
      <c r="T59" s="10">
        <v>176.93029071584871</v>
      </c>
      <c r="U59" s="10">
        <v>1578.5720537668024</v>
      </c>
      <c r="V59" s="10" t="s">
        <v>29</v>
      </c>
    </row>
    <row r="60" spans="1:22" x14ac:dyDescent="0.25">
      <c r="A60" s="8" t="s">
        <v>104</v>
      </c>
      <c r="B60" s="8" t="s">
        <v>23</v>
      </c>
      <c r="C60" s="8">
        <v>2010</v>
      </c>
      <c r="D60" s="8" t="s">
        <v>24</v>
      </c>
      <c r="E60" s="12" t="s">
        <v>25</v>
      </c>
      <c r="F60" s="16" t="s">
        <v>26</v>
      </c>
      <c r="G60" s="11">
        <v>332</v>
      </c>
      <c r="H60" s="11">
        <v>19</v>
      </c>
      <c r="I60" s="11" t="s">
        <v>102</v>
      </c>
      <c r="J60" s="11">
        <v>2</v>
      </c>
      <c r="K60" s="11" t="s">
        <v>32</v>
      </c>
      <c r="L60" s="8">
        <v>345</v>
      </c>
      <c r="M60" s="8">
        <v>315</v>
      </c>
      <c r="O60" s="8">
        <v>1.8280000000000001</v>
      </c>
      <c r="P60" s="8">
        <f t="shared" si="0"/>
        <v>188.73085339168489</v>
      </c>
      <c r="Q60" s="8">
        <f t="shared" si="1"/>
        <v>1683.8170404814002</v>
      </c>
      <c r="R60" s="8" t="str">
        <f t="shared" si="2"/>
        <v/>
      </c>
      <c r="S60" s="11">
        <v>360</v>
      </c>
      <c r="T60" s="10">
        <v>196.93654266958424</v>
      </c>
      <c r="U60" s="10">
        <v>1757.0678336980307</v>
      </c>
      <c r="V60" s="10" t="s">
        <v>29</v>
      </c>
    </row>
    <row r="61" spans="1:22" x14ac:dyDescent="0.25">
      <c r="A61" s="8" t="s">
        <v>112</v>
      </c>
      <c r="B61" s="8" t="s">
        <v>23</v>
      </c>
      <c r="C61" s="8">
        <v>2010</v>
      </c>
      <c r="D61" s="8" t="s">
        <v>24</v>
      </c>
      <c r="E61" s="12" t="s">
        <v>25</v>
      </c>
      <c r="F61" s="16" t="s">
        <v>26</v>
      </c>
      <c r="G61" s="11">
        <v>356</v>
      </c>
      <c r="H61" s="11">
        <v>19</v>
      </c>
      <c r="I61" s="11" t="s">
        <v>109</v>
      </c>
      <c r="J61" s="11">
        <v>2</v>
      </c>
      <c r="K61" s="11" t="s">
        <v>32</v>
      </c>
      <c r="L61" s="8">
        <v>284</v>
      </c>
      <c r="M61" s="8">
        <v>258</v>
      </c>
      <c r="O61" s="8">
        <v>1.8280000000000001</v>
      </c>
      <c r="P61" s="8">
        <f t="shared" si="0"/>
        <v>155.36105032822758</v>
      </c>
      <c r="Q61" s="8">
        <f t="shared" si="1"/>
        <v>1386.0986652078775</v>
      </c>
      <c r="R61" s="8" t="str">
        <f t="shared" si="2"/>
        <v/>
      </c>
      <c r="S61" s="11">
        <v>294.85714285714283</v>
      </c>
      <c r="T61" s="10">
        <v>161.30040637699278</v>
      </c>
      <c r="U61" s="10">
        <v>1439.1222256955298</v>
      </c>
      <c r="V61" s="10" t="s">
        <v>29</v>
      </c>
    </row>
    <row r="62" spans="1:22" x14ac:dyDescent="0.25">
      <c r="A62" s="8" t="s">
        <v>113</v>
      </c>
      <c r="B62" s="8" t="s">
        <v>23</v>
      </c>
      <c r="C62" s="8">
        <v>2010</v>
      </c>
      <c r="D62" s="8" t="s">
        <v>24</v>
      </c>
      <c r="E62" s="12" t="s">
        <v>25</v>
      </c>
      <c r="F62" s="16" t="s">
        <v>26</v>
      </c>
      <c r="G62" s="11">
        <v>357</v>
      </c>
      <c r="H62" s="11">
        <v>20</v>
      </c>
      <c r="I62" s="11" t="s">
        <v>109</v>
      </c>
      <c r="J62" s="11">
        <v>2</v>
      </c>
      <c r="K62" s="11" t="s">
        <v>32</v>
      </c>
      <c r="L62" s="8">
        <v>507</v>
      </c>
      <c r="M62" s="8">
        <v>461</v>
      </c>
      <c r="O62" s="8">
        <v>1.8280000000000001</v>
      </c>
      <c r="P62" s="8">
        <f t="shared" si="0"/>
        <v>277.35229759299779</v>
      </c>
      <c r="Q62" s="8">
        <f t="shared" si="1"/>
        <v>2474.4789551422318</v>
      </c>
      <c r="R62" s="8" t="str">
        <f t="shared" si="2"/>
        <v/>
      </c>
      <c r="S62" s="11">
        <v>526.85714285714289</v>
      </c>
      <c r="T62" s="10">
        <v>288.21506720850266</v>
      </c>
      <c r="U62" s="10">
        <v>2571.4548296342609</v>
      </c>
      <c r="V62" s="10" t="s">
        <v>29</v>
      </c>
    </row>
    <row r="63" spans="1:22" x14ac:dyDescent="0.25">
      <c r="A63" s="8" t="s">
        <v>121</v>
      </c>
      <c r="B63" s="8" t="s">
        <v>23</v>
      </c>
      <c r="C63" s="8">
        <v>2010</v>
      </c>
      <c r="D63" s="8" t="s">
        <v>24</v>
      </c>
      <c r="E63" s="12" t="s">
        <v>25</v>
      </c>
      <c r="F63" s="16" t="s">
        <v>26</v>
      </c>
      <c r="G63" s="11">
        <v>379</v>
      </c>
      <c r="H63" s="11">
        <v>20</v>
      </c>
      <c r="I63" s="11" t="s">
        <v>117</v>
      </c>
      <c r="J63" s="11">
        <v>2</v>
      </c>
      <c r="K63" s="11" t="s">
        <v>32</v>
      </c>
      <c r="L63" s="8">
        <v>330</v>
      </c>
      <c r="M63" s="8">
        <v>301</v>
      </c>
      <c r="O63" s="8">
        <v>1.8280000000000001</v>
      </c>
      <c r="P63" s="8">
        <f t="shared" si="0"/>
        <v>180.52516411378556</v>
      </c>
      <c r="Q63" s="8">
        <f t="shared" si="1"/>
        <v>1610.6076039387308</v>
      </c>
      <c r="R63" s="8" t="str">
        <f t="shared" si="2"/>
        <v/>
      </c>
      <c r="S63" s="11">
        <v>344</v>
      </c>
      <c r="T63" s="10">
        <v>188.18380743982493</v>
      </c>
      <c r="U63" s="10">
        <v>1678.9759299781181</v>
      </c>
      <c r="V63" s="10" t="s">
        <v>29</v>
      </c>
    </row>
    <row r="64" spans="1:22" x14ac:dyDescent="0.25">
      <c r="A64" s="8" t="s">
        <v>126</v>
      </c>
      <c r="B64" s="8" t="s">
        <v>23</v>
      </c>
      <c r="C64" s="8">
        <v>2010</v>
      </c>
      <c r="D64" s="8" t="s">
        <v>24</v>
      </c>
      <c r="E64" s="12" t="s">
        <v>25</v>
      </c>
      <c r="F64" s="16" t="s">
        <v>26</v>
      </c>
      <c r="G64" s="11">
        <v>402</v>
      </c>
      <c r="H64" s="11">
        <v>21</v>
      </c>
      <c r="I64" s="11" t="s">
        <v>125</v>
      </c>
      <c r="J64" s="11">
        <v>2</v>
      </c>
      <c r="K64" s="11" t="s">
        <v>32</v>
      </c>
      <c r="L64" s="8">
        <v>312</v>
      </c>
      <c r="M64" s="8">
        <v>281</v>
      </c>
      <c r="O64" s="8">
        <v>1.8280000000000001</v>
      </c>
      <c r="P64" s="8">
        <f t="shared" si="0"/>
        <v>170.67833698030634</v>
      </c>
      <c r="Q64" s="8">
        <f t="shared" si="1"/>
        <v>1522.7562800875273</v>
      </c>
      <c r="R64" s="8" t="str">
        <f t="shared" si="2"/>
        <v/>
      </c>
      <c r="S64" s="11">
        <v>321.14285714285717</v>
      </c>
      <c r="T64" s="10">
        <v>175.67989996874024</v>
      </c>
      <c r="U64" s="10">
        <v>1567.4160675211006</v>
      </c>
      <c r="V64" s="10" t="s">
        <v>29</v>
      </c>
    </row>
    <row r="65" spans="1:22" x14ac:dyDescent="0.25">
      <c r="A65" s="8" t="s">
        <v>139</v>
      </c>
      <c r="B65" s="8" t="s">
        <v>23</v>
      </c>
      <c r="C65" s="8">
        <v>2010</v>
      </c>
      <c r="D65" s="8" t="s">
        <v>24</v>
      </c>
      <c r="E65" s="12" t="s">
        <v>25</v>
      </c>
      <c r="F65" s="16" t="s">
        <v>26</v>
      </c>
      <c r="G65" s="11">
        <v>7</v>
      </c>
      <c r="H65" s="11">
        <v>11</v>
      </c>
      <c r="I65" s="11" t="s">
        <v>28</v>
      </c>
      <c r="J65" s="11">
        <v>3</v>
      </c>
      <c r="K65" s="11" t="s">
        <v>32</v>
      </c>
      <c r="L65" s="8">
        <v>354</v>
      </c>
      <c r="M65" s="8">
        <v>320</v>
      </c>
      <c r="O65" s="8">
        <v>1.8280000000000001</v>
      </c>
      <c r="P65" s="8">
        <f t="shared" si="0"/>
        <v>193.6542669584245</v>
      </c>
      <c r="Q65" s="8">
        <f t="shared" si="1"/>
        <v>1727.7427024070021</v>
      </c>
      <c r="R65" s="8" t="str">
        <f t="shared" si="2"/>
        <v/>
      </c>
      <c r="S65" s="11">
        <v>365.71428571428572</v>
      </c>
      <c r="T65" s="10">
        <v>200.06251953735543</v>
      </c>
      <c r="U65" s="10">
        <v>1784.9577993122853</v>
      </c>
      <c r="V65" s="10" t="s">
        <v>29</v>
      </c>
    </row>
    <row r="66" spans="1:22" x14ac:dyDescent="0.25">
      <c r="A66" s="8" t="s">
        <v>87</v>
      </c>
      <c r="B66" s="8" t="s">
        <v>23</v>
      </c>
      <c r="C66" s="8">
        <v>2010</v>
      </c>
      <c r="D66" s="8" t="s">
        <v>24</v>
      </c>
      <c r="E66" s="12" t="s">
        <v>25</v>
      </c>
      <c r="F66" s="16" t="s">
        <v>31</v>
      </c>
      <c r="G66" s="11">
        <v>28</v>
      </c>
      <c r="H66" s="11">
        <v>11</v>
      </c>
      <c r="I66" s="11" t="s">
        <v>32</v>
      </c>
      <c r="J66" s="11">
        <v>3</v>
      </c>
      <c r="K66" s="11" t="s">
        <v>32</v>
      </c>
      <c r="L66" s="8">
        <v>383</v>
      </c>
      <c r="M66" s="8">
        <v>347</v>
      </c>
      <c r="N66" s="8">
        <v>796</v>
      </c>
      <c r="O66" s="8">
        <v>1.8280000000000001</v>
      </c>
      <c r="P66" s="8">
        <f t="shared" si="0"/>
        <v>209.51859956236322</v>
      </c>
      <c r="Q66" s="8">
        <f t="shared" si="1"/>
        <v>1869.2809463894964</v>
      </c>
      <c r="R66" s="8" t="str">
        <f t="shared" si="2"/>
        <v/>
      </c>
      <c r="S66" s="11">
        <v>396.57142857142856</v>
      </c>
      <c r="T66" s="10">
        <v>216.94279462331977</v>
      </c>
      <c r="U66" s="10">
        <v>1935.5636136292592</v>
      </c>
      <c r="V66" s="10" t="s">
        <v>29</v>
      </c>
    </row>
    <row r="67" spans="1:22" x14ac:dyDescent="0.25">
      <c r="A67" s="8" t="s">
        <v>145</v>
      </c>
      <c r="B67" s="8" t="s">
        <v>23</v>
      </c>
      <c r="C67" s="8">
        <v>2010</v>
      </c>
      <c r="D67" s="8" t="s">
        <v>24</v>
      </c>
      <c r="E67" s="12" t="s">
        <v>25</v>
      </c>
      <c r="F67" s="16" t="s">
        <v>26</v>
      </c>
      <c r="G67" s="11">
        <v>8</v>
      </c>
      <c r="H67" s="11">
        <v>12</v>
      </c>
      <c r="I67" s="11" t="s">
        <v>28</v>
      </c>
      <c r="J67" s="11">
        <v>3</v>
      </c>
      <c r="K67" s="11" t="s">
        <v>32</v>
      </c>
      <c r="L67" s="8">
        <v>253</v>
      </c>
      <c r="M67" s="8">
        <v>228</v>
      </c>
      <c r="O67" s="8">
        <v>1.8280000000000001</v>
      </c>
      <c r="P67" s="8">
        <f t="shared" ref="P67:P130" si="3">IF(O67,L67/O67,"")</f>
        <v>138.40262582056891</v>
      </c>
      <c r="Q67" s="8">
        <f t="shared" ref="Q67:Q130" si="4">IF(P67="","",P67*8.92179)</f>
        <v>1234.7991630196934</v>
      </c>
      <c r="R67" s="8" t="str">
        <f t="shared" ref="R67:R130" si="5">IF(Q67="","",IF(E67="SW",Q67/60,IF(E67="WW",Q67/60,"")))</f>
        <v/>
      </c>
      <c r="S67" s="11">
        <v>260.57142857142856</v>
      </c>
      <c r="T67" s="10">
        <v>142.54454517036572</v>
      </c>
      <c r="U67" s="10">
        <v>1271.782432010003</v>
      </c>
      <c r="V67" s="10" t="s">
        <v>29</v>
      </c>
    </row>
    <row r="68" spans="1:22" x14ac:dyDescent="0.25">
      <c r="A68" s="8" t="s">
        <v>92</v>
      </c>
      <c r="B68" s="8" t="s">
        <v>23</v>
      </c>
      <c r="C68" s="8">
        <v>2010</v>
      </c>
      <c r="D68" s="8" t="s">
        <v>24</v>
      </c>
      <c r="E68" s="12" t="s">
        <v>25</v>
      </c>
      <c r="F68" s="16" t="s">
        <v>26</v>
      </c>
      <c r="G68" s="11">
        <v>29</v>
      </c>
      <c r="H68" s="11">
        <v>12</v>
      </c>
      <c r="I68" s="11" t="s">
        <v>32</v>
      </c>
      <c r="J68" s="11">
        <v>3</v>
      </c>
      <c r="K68" s="11" t="s">
        <v>32</v>
      </c>
      <c r="L68" s="8">
        <v>155</v>
      </c>
      <c r="M68" s="8">
        <v>139</v>
      </c>
      <c r="O68" s="8">
        <v>1.8280000000000001</v>
      </c>
      <c r="P68" s="8">
        <f t="shared" si="3"/>
        <v>84.792122538293214</v>
      </c>
      <c r="Q68" s="8">
        <f t="shared" si="4"/>
        <v>756.49751094091903</v>
      </c>
      <c r="R68" s="8" t="str">
        <f t="shared" si="5"/>
        <v/>
      </c>
      <c r="S68" s="11">
        <v>158.85714285714286</v>
      </c>
      <c r="T68" s="10">
        <v>86.902156924038763</v>
      </c>
      <c r="U68" s="10">
        <v>775.34104407627387</v>
      </c>
      <c r="V68" s="10" t="s">
        <v>29</v>
      </c>
    </row>
    <row r="69" spans="1:22" x14ac:dyDescent="0.25">
      <c r="A69" s="8" t="s">
        <v>136</v>
      </c>
      <c r="B69" s="8" t="s">
        <v>23</v>
      </c>
      <c r="C69" s="8">
        <v>2010</v>
      </c>
      <c r="D69" s="8" t="s">
        <v>24</v>
      </c>
      <c r="E69" s="12" t="s">
        <v>25</v>
      </c>
      <c r="F69" s="16" t="s">
        <v>26</v>
      </c>
      <c r="G69" s="11">
        <v>53</v>
      </c>
      <c r="H69" s="11">
        <v>13</v>
      </c>
      <c r="I69" s="11" t="s">
        <v>131</v>
      </c>
      <c r="J69" s="11">
        <v>3</v>
      </c>
      <c r="K69" s="11" t="s">
        <v>32</v>
      </c>
      <c r="L69" s="8">
        <v>161</v>
      </c>
      <c r="M69" s="8">
        <v>144</v>
      </c>
      <c r="O69" s="8">
        <v>1.8280000000000001</v>
      </c>
      <c r="P69" s="8">
        <f t="shared" si="3"/>
        <v>88.074398249452955</v>
      </c>
      <c r="Q69" s="8">
        <f t="shared" si="4"/>
        <v>785.78128555798685</v>
      </c>
      <c r="R69" s="8" t="str">
        <f t="shared" si="5"/>
        <v/>
      </c>
      <c r="S69" s="11">
        <v>164.57142857142858</v>
      </c>
      <c r="T69" s="10">
        <v>90.02813379180995</v>
      </c>
      <c r="U69" s="10">
        <v>803.23100969052837</v>
      </c>
      <c r="V69" s="10" t="s">
        <v>29</v>
      </c>
    </row>
    <row r="70" spans="1:22" x14ac:dyDescent="0.25">
      <c r="A70" s="8" t="s">
        <v>143</v>
      </c>
      <c r="B70" s="8" t="s">
        <v>23</v>
      </c>
      <c r="C70" s="8">
        <v>2010</v>
      </c>
      <c r="D70" s="8" t="s">
        <v>24</v>
      </c>
      <c r="E70" s="12" t="s">
        <v>25</v>
      </c>
      <c r="F70" s="16" t="s">
        <v>26</v>
      </c>
      <c r="G70" s="11">
        <v>78</v>
      </c>
      <c r="H70" s="11">
        <v>13</v>
      </c>
      <c r="I70" s="11" t="s">
        <v>141</v>
      </c>
      <c r="J70" s="11">
        <v>3</v>
      </c>
      <c r="K70" s="11" t="s">
        <v>32</v>
      </c>
      <c r="L70" s="8">
        <v>359</v>
      </c>
      <c r="M70" s="8">
        <v>324</v>
      </c>
      <c r="O70" s="8">
        <v>1.8280000000000001</v>
      </c>
      <c r="P70" s="8">
        <f t="shared" si="3"/>
        <v>196.38949671772428</v>
      </c>
      <c r="Q70" s="8">
        <f t="shared" si="4"/>
        <v>1752.1458479212254</v>
      </c>
      <c r="R70" s="8" t="str">
        <f t="shared" si="5"/>
        <v/>
      </c>
      <c r="S70" s="11">
        <v>370.28571428571428</v>
      </c>
      <c r="T70" s="10">
        <v>202.56330103157237</v>
      </c>
      <c r="U70" s="10">
        <v>1807.2697718036889</v>
      </c>
      <c r="V70" s="10" t="s">
        <v>29</v>
      </c>
    </row>
    <row r="71" spans="1:22" x14ac:dyDescent="0.25">
      <c r="A71" s="8" t="s">
        <v>144</v>
      </c>
      <c r="B71" s="8" t="s">
        <v>23</v>
      </c>
      <c r="C71" s="8">
        <v>2010</v>
      </c>
      <c r="D71" s="8" t="s">
        <v>24</v>
      </c>
      <c r="E71" s="12" t="s">
        <v>25</v>
      </c>
      <c r="F71" s="16" t="s">
        <v>26</v>
      </c>
      <c r="G71" s="11">
        <v>79</v>
      </c>
      <c r="H71" s="11">
        <v>14</v>
      </c>
      <c r="I71" s="11" t="s">
        <v>141</v>
      </c>
      <c r="J71" s="11">
        <v>3</v>
      </c>
      <c r="K71" s="11" t="s">
        <v>32</v>
      </c>
      <c r="L71" s="8">
        <v>253</v>
      </c>
      <c r="M71" s="8">
        <v>227</v>
      </c>
      <c r="O71" s="8">
        <v>1.8280000000000001</v>
      </c>
      <c r="P71" s="8">
        <f t="shared" si="3"/>
        <v>138.40262582056891</v>
      </c>
      <c r="Q71" s="8">
        <f t="shared" si="4"/>
        <v>1234.7991630196934</v>
      </c>
      <c r="R71" s="8" t="str">
        <f t="shared" si="5"/>
        <v/>
      </c>
      <c r="S71" s="11">
        <v>259.42857142857144</v>
      </c>
      <c r="T71" s="10">
        <v>141.9193497968115</v>
      </c>
      <c r="U71" s="10">
        <v>1266.2044388871523</v>
      </c>
      <c r="V71" s="10" t="s">
        <v>29</v>
      </c>
    </row>
    <row r="72" spans="1:22" x14ac:dyDescent="0.25">
      <c r="A72" s="8" t="s">
        <v>35</v>
      </c>
      <c r="B72" s="8" t="s">
        <v>23</v>
      </c>
      <c r="C72" s="8">
        <v>2010</v>
      </c>
      <c r="D72" s="8" t="s">
        <v>24</v>
      </c>
      <c r="E72" s="12" t="s">
        <v>25</v>
      </c>
      <c r="F72" s="16" t="s">
        <v>26</v>
      </c>
      <c r="G72" s="11">
        <v>106</v>
      </c>
      <c r="H72" s="11">
        <v>14</v>
      </c>
      <c r="I72" s="11" t="s">
        <v>27</v>
      </c>
      <c r="J72" s="11">
        <v>3</v>
      </c>
      <c r="K72" s="11" t="s">
        <v>32</v>
      </c>
      <c r="L72" s="8">
        <v>382</v>
      </c>
      <c r="M72" s="8">
        <v>346</v>
      </c>
      <c r="O72" s="8">
        <v>1.8280000000000001</v>
      </c>
      <c r="P72" s="8">
        <f t="shared" si="3"/>
        <v>208.97155361050326</v>
      </c>
      <c r="Q72" s="8">
        <f t="shared" si="4"/>
        <v>1864.4003172866519</v>
      </c>
      <c r="R72" s="8" t="str">
        <f t="shared" si="5"/>
        <v/>
      </c>
      <c r="S72" s="11">
        <v>395.42857142857144</v>
      </c>
      <c r="T72" s="10">
        <v>216.31759924976555</v>
      </c>
      <c r="U72" s="10">
        <v>1929.9856205064084</v>
      </c>
      <c r="V72" s="10" t="s">
        <v>29</v>
      </c>
    </row>
    <row r="73" spans="1:22" x14ac:dyDescent="0.25">
      <c r="A73" s="8" t="s">
        <v>43</v>
      </c>
      <c r="B73" s="8" t="s">
        <v>23</v>
      </c>
      <c r="C73" s="8">
        <v>2010</v>
      </c>
      <c r="D73" s="8" t="s">
        <v>24</v>
      </c>
      <c r="E73" s="12" t="s">
        <v>25</v>
      </c>
      <c r="F73" s="16" t="s">
        <v>26</v>
      </c>
      <c r="G73" s="11">
        <v>133</v>
      </c>
      <c r="H73" s="11">
        <v>15</v>
      </c>
      <c r="I73" s="11" t="s">
        <v>38</v>
      </c>
      <c r="J73" s="11">
        <v>3</v>
      </c>
      <c r="K73" s="11" t="s">
        <v>32</v>
      </c>
      <c r="L73" s="8">
        <v>475</v>
      </c>
      <c r="M73" s="8">
        <v>430</v>
      </c>
      <c r="O73" s="8">
        <v>1.8280000000000001</v>
      </c>
      <c r="P73" s="8">
        <f t="shared" si="3"/>
        <v>259.84682713347922</v>
      </c>
      <c r="Q73" s="8">
        <f t="shared" si="4"/>
        <v>2318.2988238512035</v>
      </c>
      <c r="R73" s="8" t="str">
        <f t="shared" si="5"/>
        <v/>
      </c>
      <c r="S73" s="11">
        <v>491.42857142857144</v>
      </c>
      <c r="T73" s="10">
        <v>268.83401062832132</v>
      </c>
      <c r="U73" s="10">
        <v>2398.537042825883</v>
      </c>
      <c r="V73" s="10" t="s">
        <v>29</v>
      </c>
    </row>
    <row r="74" spans="1:22" x14ac:dyDescent="0.25">
      <c r="A74" s="8" t="s">
        <v>50</v>
      </c>
      <c r="B74" s="8" t="s">
        <v>23</v>
      </c>
      <c r="C74" s="8">
        <v>2010</v>
      </c>
      <c r="D74" s="8" t="s">
        <v>24</v>
      </c>
      <c r="E74" s="12" t="s">
        <v>25</v>
      </c>
      <c r="F74" s="16" t="s">
        <v>26</v>
      </c>
      <c r="G74" s="11">
        <v>159</v>
      </c>
      <c r="H74" s="11">
        <v>16</v>
      </c>
      <c r="I74" s="11" t="s">
        <v>46</v>
      </c>
      <c r="J74" s="11">
        <v>3</v>
      </c>
      <c r="K74" s="11" t="s">
        <v>32</v>
      </c>
      <c r="L74" s="8">
        <v>200</v>
      </c>
      <c r="M74" s="8">
        <v>182</v>
      </c>
      <c r="O74" s="8">
        <v>1.8280000000000001</v>
      </c>
      <c r="P74" s="8">
        <f t="shared" si="3"/>
        <v>109.40919037199124</v>
      </c>
      <c r="Q74" s="8">
        <f t="shared" si="4"/>
        <v>976.12582056892768</v>
      </c>
      <c r="R74" s="8" t="str">
        <f t="shared" si="5"/>
        <v/>
      </c>
      <c r="S74" s="11">
        <v>208</v>
      </c>
      <c r="T74" s="10">
        <v>113.7855579868709</v>
      </c>
      <c r="U74" s="10">
        <v>1015.1947483588622</v>
      </c>
      <c r="V74" s="10" t="s">
        <v>29</v>
      </c>
    </row>
    <row r="75" spans="1:22" x14ac:dyDescent="0.25">
      <c r="A75" s="8" t="s">
        <v>57</v>
      </c>
      <c r="B75" s="8" t="s">
        <v>23</v>
      </c>
      <c r="C75" s="8">
        <v>2010</v>
      </c>
      <c r="D75" s="8" t="s">
        <v>24</v>
      </c>
      <c r="E75" s="12" t="s">
        <v>25</v>
      </c>
      <c r="F75" s="16" t="s">
        <v>26</v>
      </c>
      <c r="G75" s="11">
        <v>185</v>
      </c>
      <c r="H75" s="11">
        <v>16</v>
      </c>
      <c r="I75" s="11" t="s">
        <v>53</v>
      </c>
      <c r="J75" s="11">
        <v>3</v>
      </c>
      <c r="K75" s="11" t="s">
        <v>32</v>
      </c>
      <c r="P75" s="8" t="str">
        <f t="shared" si="3"/>
        <v/>
      </c>
      <c r="Q75" s="8" t="str">
        <f t="shared" si="4"/>
        <v/>
      </c>
      <c r="R75" s="8" t="str">
        <f t="shared" si="5"/>
        <v/>
      </c>
      <c r="V75" s="10" t="s">
        <v>29</v>
      </c>
    </row>
    <row r="76" spans="1:22" x14ac:dyDescent="0.25">
      <c r="A76" s="8" t="s">
        <v>64</v>
      </c>
      <c r="B76" s="8" t="s">
        <v>23</v>
      </c>
      <c r="C76" s="8">
        <v>2010</v>
      </c>
      <c r="D76" s="8" t="s">
        <v>24</v>
      </c>
      <c r="E76" s="12" t="s">
        <v>25</v>
      </c>
      <c r="F76" s="16" t="s">
        <v>26</v>
      </c>
      <c r="G76" s="11">
        <v>210</v>
      </c>
      <c r="H76" s="11">
        <v>17</v>
      </c>
      <c r="I76" s="11" t="s">
        <v>61</v>
      </c>
      <c r="J76" s="11">
        <v>3</v>
      </c>
      <c r="K76" s="11" t="s">
        <v>32</v>
      </c>
      <c r="L76" s="8">
        <v>292</v>
      </c>
      <c r="M76" s="8">
        <v>264</v>
      </c>
      <c r="O76" s="8">
        <v>1.8280000000000001</v>
      </c>
      <c r="P76" s="8">
        <f t="shared" si="3"/>
        <v>159.7374179431072</v>
      </c>
      <c r="Q76" s="8">
        <f t="shared" si="4"/>
        <v>1425.1436980306344</v>
      </c>
      <c r="R76" s="8" t="str">
        <f t="shared" si="5"/>
        <v/>
      </c>
      <c r="S76" s="11">
        <v>301.71428571428572</v>
      </c>
      <c r="T76" s="10">
        <v>165.05157861831822</v>
      </c>
      <c r="U76" s="10">
        <v>1472.5901844326352</v>
      </c>
      <c r="V76" s="10" t="s">
        <v>29</v>
      </c>
    </row>
    <row r="77" spans="1:22" x14ac:dyDescent="0.25">
      <c r="A77" s="8" t="s">
        <v>72</v>
      </c>
      <c r="B77" s="8" t="s">
        <v>23</v>
      </c>
      <c r="C77" s="8">
        <v>2010</v>
      </c>
      <c r="D77" s="8" t="s">
        <v>24</v>
      </c>
      <c r="E77" s="12" t="s">
        <v>25</v>
      </c>
      <c r="F77" s="16" t="s">
        <v>26</v>
      </c>
      <c r="G77" s="11">
        <v>235</v>
      </c>
      <c r="H77" s="11">
        <v>17</v>
      </c>
      <c r="I77" s="11" t="s">
        <v>68</v>
      </c>
      <c r="J77" s="11">
        <v>3</v>
      </c>
      <c r="K77" s="11" t="s">
        <v>32</v>
      </c>
      <c r="L77" s="8">
        <v>283</v>
      </c>
      <c r="M77" s="8">
        <v>255</v>
      </c>
      <c r="O77" s="8">
        <v>1.8280000000000001</v>
      </c>
      <c r="P77" s="8">
        <f t="shared" si="3"/>
        <v>154.81400437636762</v>
      </c>
      <c r="Q77" s="8">
        <f t="shared" si="4"/>
        <v>1381.2180361050328</v>
      </c>
      <c r="R77" s="8" t="str">
        <f t="shared" si="5"/>
        <v/>
      </c>
      <c r="S77" s="11">
        <v>291.42857142857144</v>
      </c>
      <c r="T77" s="10">
        <v>159.42482025633009</v>
      </c>
      <c r="U77" s="10">
        <v>1422.3882463269772</v>
      </c>
      <c r="V77" s="10" t="s">
        <v>29</v>
      </c>
    </row>
    <row r="78" spans="1:22" x14ac:dyDescent="0.25">
      <c r="A78" s="8" t="s">
        <v>79</v>
      </c>
      <c r="B78" s="8" t="s">
        <v>23</v>
      </c>
      <c r="C78" s="8">
        <v>2010</v>
      </c>
      <c r="D78" s="8" t="s">
        <v>24</v>
      </c>
      <c r="E78" s="12" t="s">
        <v>25</v>
      </c>
      <c r="F78" s="16" t="s">
        <v>31</v>
      </c>
      <c r="G78" s="11">
        <v>258</v>
      </c>
      <c r="H78" s="11">
        <v>18</v>
      </c>
      <c r="I78" s="11" t="s">
        <v>76</v>
      </c>
      <c r="J78" s="11">
        <v>3</v>
      </c>
      <c r="K78" s="11" t="s">
        <v>32</v>
      </c>
      <c r="L78" s="8">
        <v>210</v>
      </c>
      <c r="M78" s="8">
        <v>188</v>
      </c>
      <c r="N78" s="8">
        <v>552</v>
      </c>
      <c r="O78" s="8">
        <v>1.8280000000000001</v>
      </c>
      <c r="P78" s="8">
        <f t="shared" si="3"/>
        <v>114.87964989059081</v>
      </c>
      <c r="Q78" s="8">
        <f t="shared" si="4"/>
        <v>1024.9321115973742</v>
      </c>
      <c r="R78" s="8" t="str">
        <f t="shared" si="5"/>
        <v/>
      </c>
      <c r="S78" s="11">
        <v>214.85714285714286</v>
      </c>
      <c r="T78" s="10">
        <v>117.5367302281963</v>
      </c>
      <c r="U78" s="10">
        <v>1048.6627070959676</v>
      </c>
      <c r="V78" s="10" t="s">
        <v>29</v>
      </c>
    </row>
    <row r="79" spans="1:22" x14ac:dyDescent="0.25">
      <c r="A79" s="8" t="s">
        <v>89</v>
      </c>
      <c r="B79" s="8" t="s">
        <v>23</v>
      </c>
      <c r="C79" s="8">
        <v>2010</v>
      </c>
      <c r="D79" s="8" t="s">
        <v>24</v>
      </c>
      <c r="E79" s="12" t="s">
        <v>25</v>
      </c>
      <c r="F79" s="16" t="s">
        <v>26</v>
      </c>
      <c r="G79" s="11">
        <v>281</v>
      </c>
      <c r="H79" s="11">
        <v>18</v>
      </c>
      <c r="I79" s="11" t="s">
        <v>85</v>
      </c>
      <c r="J79" s="11">
        <v>3</v>
      </c>
      <c r="K79" s="11" t="s">
        <v>32</v>
      </c>
      <c r="L79" s="8">
        <v>216</v>
      </c>
      <c r="M79" s="8">
        <v>196</v>
      </c>
      <c r="O79" s="8">
        <v>1.8280000000000001</v>
      </c>
      <c r="P79" s="8">
        <f t="shared" si="3"/>
        <v>118.16192560175054</v>
      </c>
      <c r="Q79" s="8">
        <f t="shared" si="4"/>
        <v>1054.215886214442</v>
      </c>
      <c r="R79" s="8" t="str">
        <f t="shared" si="5"/>
        <v/>
      </c>
      <c r="S79" s="11">
        <v>224</v>
      </c>
      <c r="T79" s="10">
        <v>122.53829321663019</v>
      </c>
      <c r="U79" s="10">
        <v>1093.2866520787748</v>
      </c>
      <c r="V79" s="10" t="s">
        <v>29</v>
      </c>
    </row>
    <row r="80" spans="1:22" x14ac:dyDescent="0.25">
      <c r="A80" s="8" t="s">
        <v>80</v>
      </c>
      <c r="B80" s="8" t="s">
        <v>23</v>
      </c>
      <c r="C80" s="8">
        <v>2010</v>
      </c>
      <c r="D80" s="8" t="s">
        <v>24</v>
      </c>
      <c r="E80" s="12" t="s">
        <v>25</v>
      </c>
      <c r="F80" s="16" t="s">
        <v>26</v>
      </c>
      <c r="G80" s="11">
        <v>259</v>
      </c>
      <c r="H80" s="11">
        <v>19</v>
      </c>
      <c r="I80" s="11" t="s">
        <v>76</v>
      </c>
      <c r="J80" s="11">
        <v>3</v>
      </c>
      <c r="K80" s="11" t="s">
        <v>32</v>
      </c>
      <c r="L80" s="8">
        <v>277</v>
      </c>
      <c r="M80" s="8">
        <v>251</v>
      </c>
      <c r="O80" s="8">
        <v>1.8280000000000001</v>
      </c>
      <c r="P80" s="8">
        <f t="shared" si="3"/>
        <v>151.53172866520788</v>
      </c>
      <c r="Q80" s="8">
        <f t="shared" si="4"/>
        <v>1351.9342614879649</v>
      </c>
      <c r="R80" s="8" t="str">
        <f t="shared" si="5"/>
        <v/>
      </c>
      <c r="S80" s="11">
        <v>286.85714285714283</v>
      </c>
      <c r="T80" s="10">
        <v>156.92403876211313</v>
      </c>
      <c r="U80" s="10">
        <v>1400.0762738355734</v>
      </c>
      <c r="V80" s="10" t="s">
        <v>29</v>
      </c>
    </row>
    <row r="81" spans="1:22" x14ac:dyDescent="0.25">
      <c r="A81" s="8" t="s">
        <v>90</v>
      </c>
      <c r="B81" s="8" t="s">
        <v>23</v>
      </c>
      <c r="C81" s="8">
        <v>2010</v>
      </c>
      <c r="D81" s="8" t="s">
        <v>24</v>
      </c>
      <c r="E81" s="12" t="s">
        <v>25</v>
      </c>
      <c r="F81" s="16" t="s">
        <v>26</v>
      </c>
      <c r="G81" s="11">
        <v>282</v>
      </c>
      <c r="H81" s="11">
        <v>19</v>
      </c>
      <c r="I81" s="11" t="s">
        <v>85</v>
      </c>
      <c r="J81" s="11">
        <v>3</v>
      </c>
      <c r="K81" s="11" t="s">
        <v>32</v>
      </c>
      <c r="L81" s="8">
        <v>175</v>
      </c>
      <c r="M81" s="8">
        <v>158</v>
      </c>
      <c r="O81" s="8">
        <v>1.8280000000000001</v>
      </c>
      <c r="P81" s="8">
        <f t="shared" si="3"/>
        <v>95.733041575492337</v>
      </c>
      <c r="Q81" s="8">
        <f t="shared" si="4"/>
        <v>854.11009299781176</v>
      </c>
      <c r="R81" s="8" t="str">
        <f t="shared" si="5"/>
        <v/>
      </c>
      <c r="S81" s="11">
        <v>180.57142857142858</v>
      </c>
      <c r="T81" s="10">
        <v>98.780869021569245</v>
      </c>
      <c r="U81" s="10">
        <v>881.32291341044083</v>
      </c>
      <c r="V81" s="10" t="s">
        <v>29</v>
      </c>
    </row>
    <row r="82" spans="1:22" x14ac:dyDescent="0.25">
      <c r="A82" s="8" t="s">
        <v>99</v>
      </c>
      <c r="B82" s="8" t="s">
        <v>23</v>
      </c>
      <c r="C82" s="8">
        <v>2010</v>
      </c>
      <c r="D82" s="8" t="s">
        <v>24</v>
      </c>
      <c r="E82" s="12" t="s">
        <v>25</v>
      </c>
      <c r="F82" s="16" t="s">
        <v>26</v>
      </c>
      <c r="G82" s="11">
        <v>308</v>
      </c>
      <c r="H82" s="11">
        <v>19</v>
      </c>
      <c r="I82" s="11" t="s">
        <v>96</v>
      </c>
      <c r="J82" s="11">
        <v>3</v>
      </c>
      <c r="K82" s="11" t="s">
        <v>32</v>
      </c>
      <c r="L82" s="8">
        <v>246</v>
      </c>
      <c r="M82" s="8">
        <v>223</v>
      </c>
      <c r="O82" s="8">
        <v>1.8280000000000001</v>
      </c>
      <c r="P82" s="8">
        <f t="shared" si="3"/>
        <v>134.57330415754922</v>
      </c>
      <c r="Q82" s="8">
        <f t="shared" si="4"/>
        <v>1200.6347592997811</v>
      </c>
      <c r="R82" s="8" t="str">
        <f t="shared" si="5"/>
        <v/>
      </c>
      <c r="S82" s="11">
        <v>254.85714285714286</v>
      </c>
      <c r="T82" s="10">
        <v>139.41856830259457</v>
      </c>
      <c r="U82" s="10">
        <v>1243.8924663957489</v>
      </c>
      <c r="V82" s="10" t="s">
        <v>29</v>
      </c>
    </row>
    <row r="83" spans="1:22" x14ac:dyDescent="0.25">
      <c r="A83" s="8" t="s">
        <v>100</v>
      </c>
      <c r="B83" s="8" t="s">
        <v>23</v>
      </c>
      <c r="C83" s="8">
        <v>2010</v>
      </c>
      <c r="D83" s="8" t="s">
        <v>24</v>
      </c>
      <c r="E83" s="12" t="s">
        <v>25</v>
      </c>
      <c r="F83" s="16" t="s">
        <v>26</v>
      </c>
      <c r="G83" s="11">
        <v>308</v>
      </c>
      <c r="H83" s="11">
        <v>20</v>
      </c>
      <c r="I83" s="11" t="s">
        <v>96</v>
      </c>
      <c r="J83" s="11">
        <v>3</v>
      </c>
      <c r="K83" s="11" t="s">
        <v>32</v>
      </c>
      <c r="L83" s="8">
        <v>317</v>
      </c>
      <c r="M83" s="8">
        <v>284</v>
      </c>
      <c r="O83" s="8">
        <v>1.8280000000000001</v>
      </c>
      <c r="P83" s="8">
        <f t="shared" si="3"/>
        <v>173.41356673960613</v>
      </c>
      <c r="Q83" s="8">
        <f t="shared" si="4"/>
        <v>1547.1594256017504</v>
      </c>
      <c r="R83" s="8" t="str">
        <f t="shared" si="5"/>
        <v/>
      </c>
      <c r="S83" s="11">
        <v>324.57142857142856</v>
      </c>
      <c r="T83" s="10">
        <v>177.55548608940293</v>
      </c>
      <c r="U83" s="10">
        <v>1584.1500468896531</v>
      </c>
      <c r="V83" s="10" t="s">
        <v>29</v>
      </c>
    </row>
    <row r="84" spans="1:22" x14ac:dyDescent="0.25">
      <c r="A84" s="8" t="s">
        <v>105</v>
      </c>
      <c r="B84" s="8" t="s">
        <v>23</v>
      </c>
      <c r="C84" s="8">
        <v>2010</v>
      </c>
      <c r="D84" s="8" t="s">
        <v>24</v>
      </c>
      <c r="E84" s="12" t="s">
        <v>25</v>
      </c>
      <c r="F84" s="16" t="s">
        <v>26</v>
      </c>
      <c r="G84" s="11">
        <v>333</v>
      </c>
      <c r="H84" s="11">
        <v>20</v>
      </c>
      <c r="I84" s="11" t="s">
        <v>102</v>
      </c>
      <c r="J84" s="11">
        <v>3</v>
      </c>
      <c r="K84" s="11" t="s">
        <v>32</v>
      </c>
      <c r="L84" s="8">
        <v>287</v>
      </c>
      <c r="M84" s="8">
        <v>260</v>
      </c>
      <c r="O84" s="8">
        <v>1.8280000000000001</v>
      </c>
      <c r="P84" s="8">
        <f t="shared" si="3"/>
        <v>157.00218818380745</v>
      </c>
      <c r="Q84" s="8">
        <f t="shared" si="4"/>
        <v>1400.7405525164113</v>
      </c>
      <c r="R84" s="8" t="str">
        <f t="shared" si="5"/>
        <v/>
      </c>
      <c r="S84" s="11">
        <v>297.14285714285717</v>
      </c>
      <c r="T84" s="10">
        <v>162.55079712410128</v>
      </c>
      <c r="U84" s="10">
        <v>1450.2782119412318</v>
      </c>
      <c r="V84" s="10" t="s">
        <v>29</v>
      </c>
    </row>
    <row r="85" spans="1:22" x14ac:dyDescent="0.25">
      <c r="A85" s="8" t="s">
        <v>122</v>
      </c>
      <c r="B85" s="8" t="s">
        <v>23</v>
      </c>
      <c r="C85" s="8">
        <v>2010</v>
      </c>
      <c r="D85" s="8" t="s">
        <v>24</v>
      </c>
      <c r="E85" s="12" t="s">
        <v>25</v>
      </c>
      <c r="F85" s="16" t="s">
        <v>26</v>
      </c>
      <c r="G85" s="11">
        <v>380</v>
      </c>
      <c r="H85" s="11">
        <v>21</v>
      </c>
      <c r="I85" s="11" t="s">
        <v>117</v>
      </c>
      <c r="J85" s="11">
        <v>3</v>
      </c>
      <c r="K85" s="11" t="s">
        <v>32</v>
      </c>
      <c r="L85" s="8">
        <v>285</v>
      </c>
      <c r="M85" s="8">
        <v>257</v>
      </c>
      <c r="O85" s="8">
        <v>1.8280000000000001</v>
      </c>
      <c r="P85" s="8">
        <f t="shared" si="3"/>
        <v>155.90809628008753</v>
      </c>
      <c r="Q85" s="8">
        <f t="shared" si="4"/>
        <v>1390.979294310722</v>
      </c>
      <c r="R85" s="8" t="str">
        <f t="shared" si="5"/>
        <v/>
      </c>
      <c r="S85" s="11">
        <v>293.71428571428572</v>
      </c>
      <c r="T85" s="10">
        <v>160.67521100343856</v>
      </c>
      <c r="U85" s="10">
        <v>1433.544232572679</v>
      </c>
      <c r="V85" s="10" t="s">
        <v>29</v>
      </c>
    </row>
    <row r="86" spans="1:22" x14ac:dyDescent="0.25">
      <c r="A86" s="8" t="s">
        <v>123</v>
      </c>
      <c r="B86" s="8" t="s">
        <v>23</v>
      </c>
      <c r="C86" s="8">
        <v>2010</v>
      </c>
      <c r="D86" s="8" t="s">
        <v>24</v>
      </c>
      <c r="E86" s="12" t="s">
        <v>25</v>
      </c>
      <c r="F86" s="16" t="s">
        <v>26</v>
      </c>
      <c r="G86" s="11">
        <v>381</v>
      </c>
      <c r="H86" s="11">
        <v>22</v>
      </c>
      <c r="I86" s="11" t="s">
        <v>117</v>
      </c>
      <c r="J86" s="11">
        <v>3</v>
      </c>
      <c r="K86" s="11" t="s">
        <v>32</v>
      </c>
      <c r="L86" s="8">
        <v>238</v>
      </c>
      <c r="M86" s="8">
        <v>215</v>
      </c>
      <c r="O86" s="8">
        <v>1.8280000000000001</v>
      </c>
      <c r="P86" s="8">
        <f t="shared" si="3"/>
        <v>130.19693654266959</v>
      </c>
      <c r="Q86" s="8">
        <f t="shared" si="4"/>
        <v>1161.589726477024</v>
      </c>
      <c r="R86" s="8" t="str">
        <f t="shared" si="5"/>
        <v/>
      </c>
      <c r="S86" s="11">
        <v>245.71428571428572</v>
      </c>
      <c r="T86" s="10">
        <v>134.41700531416066</v>
      </c>
      <c r="U86" s="10">
        <v>1199.2685214129415</v>
      </c>
      <c r="V86" s="10" t="s">
        <v>29</v>
      </c>
    </row>
    <row r="87" spans="1:22" x14ac:dyDescent="0.25">
      <c r="A87" s="8" t="s">
        <v>147</v>
      </c>
      <c r="B87" s="8" t="s">
        <v>23</v>
      </c>
      <c r="C87" s="8">
        <v>2010</v>
      </c>
      <c r="D87" s="8" t="s">
        <v>24</v>
      </c>
      <c r="E87" s="12" t="s">
        <v>25</v>
      </c>
      <c r="F87" s="16" t="s">
        <v>26</v>
      </c>
      <c r="G87" s="11">
        <v>9</v>
      </c>
      <c r="H87" s="11">
        <v>13</v>
      </c>
      <c r="I87" s="11" t="s">
        <v>28</v>
      </c>
      <c r="J87" s="11">
        <v>4</v>
      </c>
      <c r="K87" s="11" t="s">
        <v>32</v>
      </c>
      <c r="L87" s="8">
        <v>241</v>
      </c>
      <c r="M87" s="8">
        <v>217</v>
      </c>
      <c r="O87" s="8">
        <v>1.8280000000000001</v>
      </c>
      <c r="P87" s="8">
        <f t="shared" si="3"/>
        <v>131.83807439824946</v>
      </c>
      <c r="Q87" s="8">
        <f t="shared" si="4"/>
        <v>1176.231613785558</v>
      </c>
      <c r="R87" s="8" t="str">
        <f t="shared" si="5"/>
        <v/>
      </c>
      <c r="S87" s="11">
        <v>248</v>
      </c>
      <c r="T87" s="10">
        <v>135.66739606126913</v>
      </c>
      <c r="U87" s="10">
        <v>1210.4245076586433</v>
      </c>
      <c r="V87" s="10" t="s">
        <v>29</v>
      </c>
    </row>
    <row r="88" spans="1:22" x14ac:dyDescent="0.25">
      <c r="A88" s="8" t="s">
        <v>94</v>
      </c>
      <c r="B88" s="8" t="s">
        <v>23</v>
      </c>
      <c r="C88" s="8">
        <v>2010</v>
      </c>
      <c r="D88" s="8" t="s">
        <v>24</v>
      </c>
      <c r="E88" s="12" t="s">
        <v>25</v>
      </c>
      <c r="F88" s="16" t="s">
        <v>26</v>
      </c>
      <c r="G88" s="11">
        <v>30</v>
      </c>
      <c r="H88" s="11">
        <v>13</v>
      </c>
      <c r="I88" s="11" t="s">
        <v>32</v>
      </c>
      <c r="J88" s="11">
        <v>4</v>
      </c>
      <c r="K88" s="11" t="s">
        <v>32</v>
      </c>
      <c r="L88" s="8">
        <v>338</v>
      </c>
      <c r="M88" s="8">
        <v>305</v>
      </c>
      <c r="O88" s="8">
        <v>1.8280000000000001</v>
      </c>
      <c r="P88" s="8">
        <f t="shared" si="3"/>
        <v>184.90153172866519</v>
      </c>
      <c r="Q88" s="8">
        <f t="shared" si="4"/>
        <v>1649.6526367614877</v>
      </c>
      <c r="R88" s="8" t="str">
        <f t="shared" si="5"/>
        <v/>
      </c>
      <c r="S88" s="11">
        <v>348.57142857142856</v>
      </c>
      <c r="T88" s="10">
        <v>190.68458893404187</v>
      </c>
      <c r="U88" s="10">
        <v>1701.2879024695217</v>
      </c>
      <c r="V88" s="10" t="s">
        <v>29</v>
      </c>
    </row>
    <row r="89" spans="1:22" x14ac:dyDescent="0.25">
      <c r="A89" s="8" t="s">
        <v>137</v>
      </c>
      <c r="B89" s="8" t="s">
        <v>23</v>
      </c>
      <c r="C89" s="8">
        <v>2010</v>
      </c>
      <c r="D89" s="8" t="s">
        <v>24</v>
      </c>
      <c r="E89" s="12" t="s">
        <v>25</v>
      </c>
      <c r="F89" s="16" t="s">
        <v>26</v>
      </c>
      <c r="G89" s="11">
        <v>54</v>
      </c>
      <c r="H89" s="11">
        <v>14</v>
      </c>
      <c r="I89" s="11" t="s">
        <v>131</v>
      </c>
      <c r="J89" s="11">
        <v>4</v>
      </c>
      <c r="K89" s="11" t="s">
        <v>32</v>
      </c>
      <c r="L89" s="8">
        <v>406</v>
      </c>
      <c r="M89" s="8">
        <v>367</v>
      </c>
      <c r="O89" s="8">
        <v>1.8280000000000001</v>
      </c>
      <c r="P89" s="8">
        <f t="shared" si="3"/>
        <v>222.10065645514223</v>
      </c>
      <c r="Q89" s="8">
        <f t="shared" si="4"/>
        <v>1981.5354157549234</v>
      </c>
      <c r="R89" s="8" t="str">
        <f t="shared" si="5"/>
        <v/>
      </c>
      <c r="S89" s="11">
        <v>419.42857142857144</v>
      </c>
      <c r="T89" s="10">
        <v>229.44670209440451</v>
      </c>
      <c r="U89" s="10">
        <v>2047.1234760862772</v>
      </c>
      <c r="V89" s="10" t="s">
        <v>29</v>
      </c>
    </row>
    <row r="90" spans="1:22" x14ac:dyDescent="0.25">
      <c r="A90" s="8" t="s">
        <v>146</v>
      </c>
      <c r="B90" s="8" t="s">
        <v>23</v>
      </c>
      <c r="C90" s="8">
        <v>2010</v>
      </c>
      <c r="D90" s="8" t="s">
        <v>24</v>
      </c>
      <c r="E90" s="12" t="s">
        <v>25</v>
      </c>
      <c r="F90" s="16" t="s">
        <v>26</v>
      </c>
      <c r="G90" s="11">
        <v>80</v>
      </c>
      <c r="H90" s="11">
        <v>15</v>
      </c>
      <c r="I90" s="11" t="s">
        <v>141</v>
      </c>
      <c r="J90" s="11">
        <v>4</v>
      </c>
      <c r="K90" s="11" t="s">
        <v>32</v>
      </c>
      <c r="L90" s="8">
        <v>407</v>
      </c>
      <c r="M90" s="8">
        <v>370</v>
      </c>
      <c r="O90" s="8">
        <v>1.8280000000000001</v>
      </c>
      <c r="P90" s="8">
        <f t="shared" si="3"/>
        <v>222.64770240700219</v>
      </c>
      <c r="Q90" s="8">
        <f t="shared" si="4"/>
        <v>1986.4160448577679</v>
      </c>
      <c r="R90" s="8" t="str">
        <f t="shared" si="5"/>
        <v/>
      </c>
      <c r="S90" s="11">
        <v>422.85714285714283</v>
      </c>
      <c r="T90" s="10">
        <v>231.32228821506718</v>
      </c>
      <c r="U90" s="10">
        <v>2063.8574554548295</v>
      </c>
      <c r="V90" s="10" t="s">
        <v>29</v>
      </c>
    </row>
    <row r="91" spans="1:22" x14ac:dyDescent="0.25">
      <c r="A91" s="8" t="s">
        <v>36</v>
      </c>
      <c r="B91" s="8" t="s">
        <v>23</v>
      </c>
      <c r="C91" s="8">
        <v>2010</v>
      </c>
      <c r="D91" s="8" t="s">
        <v>24</v>
      </c>
      <c r="E91" s="12" t="s">
        <v>25</v>
      </c>
      <c r="F91" s="16" t="s">
        <v>26</v>
      </c>
      <c r="G91" s="11">
        <v>108</v>
      </c>
      <c r="H91" s="11">
        <v>15</v>
      </c>
      <c r="I91" s="11" t="s">
        <v>27</v>
      </c>
      <c r="J91" s="11">
        <v>4</v>
      </c>
      <c r="K91" s="11" t="s">
        <v>32</v>
      </c>
      <c r="L91" s="8">
        <v>237</v>
      </c>
      <c r="M91" s="8">
        <v>214</v>
      </c>
      <c r="O91" s="8">
        <v>1.8280000000000001</v>
      </c>
      <c r="P91" s="8">
        <f t="shared" si="3"/>
        <v>129.64989059080963</v>
      </c>
      <c r="Q91" s="8">
        <f t="shared" si="4"/>
        <v>1156.7090973741795</v>
      </c>
      <c r="R91" s="8" t="str">
        <f t="shared" si="5"/>
        <v/>
      </c>
      <c r="S91" s="11">
        <v>244.57142857142858</v>
      </c>
      <c r="T91" s="10">
        <v>133.79180994060644</v>
      </c>
      <c r="U91" s="10">
        <v>1193.6905282900907</v>
      </c>
      <c r="V91" s="10" t="s">
        <v>29</v>
      </c>
    </row>
    <row r="92" spans="1:22" x14ac:dyDescent="0.25">
      <c r="A92" s="8" t="s">
        <v>44</v>
      </c>
      <c r="B92" s="8" t="s">
        <v>23</v>
      </c>
      <c r="C92" s="8">
        <v>2010</v>
      </c>
      <c r="D92" s="8" t="s">
        <v>24</v>
      </c>
      <c r="E92" s="12" t="s">
        <v>25</v>
      </c>
      <c r="F92" s="16" t="s">
        <v>26</v>
      </c>
      <c r="G92" s="11">
        <v>134</v>
      </c>
      <c r="H92" s="11">
        <v>16</v>
      </c>
      <c r="I92" s="11" t="s">
        <v>38</v>
      </c>
      <c r="J92" s="11">
        <v>4</v>
      </c>
      <c r="K92" s="11" t="s">
        <v>32</v>
      </c>
      <c r="L92" s="8">
        <v>303</v>
      </c>
      <c r="M92" s="8">
        <v>273</v>
      </c>
      <c r="O92" s="8">
        <v>1.8280000000000001</v>
      </c>
      <c r="P92" s="8">
        <f t="shared" si="3"/>
        <v>165.75492341356673</v>
      </c>
      <c r="Q92" s="8">
        <f t="shared" si="4"/>
        <v>1478.8306181619255</v>
      </c>
      <c r="R92" s="8" t="str">
        <f t="shared" si="5"/>
        <v/>
      </c>
      <c r="S92" s="11">
        <v>312</v>
      </c>
      <c r="T92" s="10">
        <v>170.67833698030634</v>
      </c>
      <c r="U92" s="10">
        <v>1522.7921225382934</v>
      </c>
      <c r="V92" s="10" t="s">
        <v>29</v>
      </c>
    </row>
    <row r="93" spans="1:22" x14ac:dyDescent="0.25">
      <c r="A93" s="8" t="s">
        <v>51</v>
      </c>
      <c r="B93" s="8" t="s">
        <v>23</v>
      </c>
      <c r="C93" s="8">
        <v>2010</v>
      </c>
      <c r="D93" s="8" t="s">
        <v>24</v>
      </c>
      <c r="E93" s="12" t="s">
        <v>25</v>
      </c>
      <c r="F93" s="16" t="s">
        <v>26</v>
      </c>
      <c r="G93" s="11">
        <v>160</v>
      </c>
      <c r="H93" s="11">
        <v>17</v>
      </c>
      <c r="I93" s="11" t="s">
        <v>46</v>
      </c>
      <c r="J93" s="11">
        <v>4</v>
      </c>
      <c r="K93" s="11" t="s">
        <v>32</v>
      </c>
      <c r="L93" s="8">
        <v>248</v>
      </c>
      <c r="M93" s="8">
        <v>223</v>
      </c>
      <c r="O93" s="8">
        <v>1.8280000000000001</v>
      </c>
      <c r="P93" s="8">
        <f t="shared" si="3"/>
        <v>135.66739606126913</v>
      </c>
      <c r="Q93" s="8">
        <f t="shared" si="4"/>
        <v>1210.3960175054704</v>
      </c>
      <c r="R93" s="8" t="str">
        <f t="shared" si="5"/>
        <v/>
      </c>
      <c r="S93" s="11">
        <v>254.85714285714286</v>
      </c>
      <c r="T93" s="10">
        <v>139.41856830259457</v>
      </c>
      <c r="U93" s="10">
        <v>1243.8924663957489</v>
      </c>
      <c r="V93" s="10" t="s">
        <v>29</v>
      </c>
    </row>
    <row r="94" spans="1:22" x14ac:dyDescent="0.25">
      <c r="A94" s="8" t="s">
        <v>58</v>
      </c>
      <c r="B94" s="8" t="s">
        <v>23</v>
      </c>
      <c r="C94" s="8">
        <v>2010</v>
      </c>
      <c r="D94" s="8" t="s">
        <v>24</v>
      </c>
      <c r="E94" s="12" t="s">
        <v>25</v>
      </c>
      <c r="F94" s="16" t="s">
        <v>26</v>
      </c>
      <c r="G94" s="11">
        <v>186</v>
      </c>
      <c r="H94" s="11">
        <v>17</v>
      </c>
      <c r="I94" s="11" t="s">
        <v>53</v>
      </c>
      <c r="J94" s="11">
        <v>4</v>
      </c>
      <c r="K94" s="11" t="s">
        <v>32</v>
      </c>
      <c r="L94" s="8">
        <v>452</v>
      </c>
      <c r="M94" s="8">
        <v>411</v>
      </c>
      <c r="O94" s="8">
        <v>1.8280000000000001</v>
      </c>
      <c r="P94" s="8">
        <f t="shared" si="3"/>
        <v>247.26477024070022</v>
      </c>
      <c r="Q94" s="8">
        <f t="shared" si="4"/>
        <v>2206.0443544857767</v>
      </c>
      <c r="R94" s="8" t="str">
        <f t="shared" si="5"/>
        <v/>
      </c>
      <c r="S94" s="11">
        <v>469.71428571428572</v>
      </c>
      <c r="T94" s="10">
        <v>256.95529853079086</v>
      </c>
      <c r="U94" s="10">
        <v>2292.5551734917162</v>
      </c>
      <c r="V94" s="10" t="s">
        <v>29</v>
      </c>
    </row>
    <row r="95" spans="1:22" x14ac:dyDescent="0.25">
      <c r="A95" s="8" t="s">
        <v>65</v>
      </c>
      <c r="B95" s="8" t="s">
        <v>23</v>
      </c>
      <c r="C95" s="8">
        <v>2010</v>
      </c>
      <c r="D95" s="8" t="s">
        <v>24</v>
      </c>
      <c r="E95" s="12" t="s">
        <v>25</v>
      </c>
      <c r="F95" s="16" t="s">
        <v>26</v>
      </c>
      <c r="G95" s="11">
        <v>211</v>
      </c>
      <c r="H95" s="11">
        <v>18</v>
      </c>
      <c r="I95" s="11" t="s">
        <v>61</v>
      </c>
      <c r="J95" s="11">
        <v>4</v>
      </c>
      <c r="K95" s="11" t="s">
        <v>32</v>
      </c>
      <c r="L95" s="8">
        <v>461</v>
      </c>
      <c r="M95" s="8">
        <v>416</v>
      </c>
      <c r="O95" s="8">
        <v>1.8280000000000001</v>
      </c>
      <c r="P95" s="8">
        <f t="shared" si="3"/>
        <v>252.18818380743983</v>
      </c>
      <c r="Q95" s="8">
        <f t="shared" si="4"/>
        <v>2249.9700164113783</v>
      </c>
      <c r="R95" s="8" t="str">
        <f t="shared" si="5"/>
        <v/>
      </c>
      <c r="S95" s="11">
        <v>475.42857142857144</v>
      </c>
      <c r="T95" s="10">
        <v>260.08127539856207</v>
      </c>
      <c r="U95" s="10">
        <v>2320.4451391059711</v>
      </c>
      <c r="V95" s="10" t="s">
        <v>29</v>
      </c>
    </row>
    <row r="96" spans="1:22" x14ac:dyDescent="0.25">
      <c r="A96" s="8" t="s">
        <v>73</v>
      </c>
      <c r="B96" s="8" t="s">
        <v>23</v>
      </c>
      <c r="C96" s="8">
        <v>2010</v>
      </c>
      <c r="D96" s="8" t="s">
        <v>24</v>
      </c>
      <c r="E96" s="12" t="s">
        <v>25</v>
      </c>
      <c r="F96" s="16" t="s">
        <v>26</v>
      </c>
      <c r="G96" s="11">
        <v>236</v>
      </c>
      <c r="H96" s="11">
        <v>18</v>
      </c>
      <c r="I96" s="11" t="s">
        <v>68</v>
      </c>
      <c r="J96" s="11">
        <v>4</v>
      </c>
      <c r="K96" s="11" t="s">
        <v>32</v>
      </c>
      <c r="L96" s="8">
        <v>352</v>
      </c>
      <c r="M96" s="8">
        <v>318</v>
      </c>
      <c r="O96" s="8">
        <v>1.8280000000000001</v>
      </c>
      <c r="P96" s="8">
        <f t="shared" si="3"/>
        <v>192.56017505470459</v>
      </c>
      <c r="Q96" s="8">
        <f t="shared" si="4"/>
        <v>1717.9814442013128</v>
      </c>
      <c r="R96" s="8" t="str">
        <f t="shared" si="5"/>
        <v/>
      </c>
      <c r="S96" s="11">
        <v>363.42857142857144</v>
      </c>
      <c r="T96" s="10">
        <v>198.81212879024696</v>
      </c>
      <c r="U96" s="10">
        <v>1773.8018130665835</v>
      </c>
      <c r="V96" s="10" t="s">
        <v>29</v>
      </c>
    </row>
    <row r="97" spans="1:22" x14ac:dyDescent="0.25">
      <c r="A97" s="8" t="s">
        <v>66</v>
      </c>
      <c r="B97" s="8" t="s">
        <v>23</v>
      </c>
      <c r="C97" s="8">
        <v>2010</v>
      </c>
      <c r="D97" s="8" t="s">
        <v>24</v>
      </c>
      <c r="E97" s="12" t="s">
        <v>25</v>
      </c>
      <c r="F97" s="16" t="s">
        <v>26</v>
      </c>
      <c r="G97" s="11">
        <v>212</v>
      </c>
      <c r="H97" s="11">
        <v>19</v>
      </c>
      <c r="I97" s="11" t="s">
        <v>61</v>
      </c>
      <c r="J97" s="11">
        <v>4</v>
      </c>
      <c r="K97" s="11" t="s">
        <v>32</v>
      </c>
      <c r="L97" s="8">
        <v>422</v>
      </c>
      <c r="M97" s="8">
        <v>382</v>
      </c>
      <c r="O97" s="8">
        <v>1.8280000000000001</v>
      </c>
      <c r="P97" s="8">
        <f t="shared" si="3"/>
        <v>230.85339168490151</v>
      </c>
      <c r="Q97" s="8">
        <f t="shared" si="4"/>
        <v>2059.6254814004374</v>
      </c>
      <c r="R97" s="8" t="str">
        <f t="shared" si="5"/>
        <v/>
      </c>
      <c r="S97" s="11">
        <v>436.57142857142856</v>
      </c>
      <c r="T97" s="10">
        <v>238.82463269771802</v>
      </c>
      <c r="U97" s="10">
        <v>2130.7933729290403</v>
      </c>
      <c r="V97" s="10" t="s">
        <v>29</v>
      </c>
    </row>
    <row r="98" spans="1:22" x14ac:dyDescent="0.25">
      <c r="A98" s="8" t="s">
        <v>82</v>
      </c>
      <c r="B98" s="8" t="s">
        <v>23</v>
      </c>
      <c r="C98" s="8">
        <v>2010</v>
      </c>
      <c r="D98" s="8" t="s">
        <v>24</v>
      </c>
      <c r="E98" s="12" t="s">
        <v>25</v>
      </c>
      <c r="F98" s="16" t="s">
        <v>26</v>
      </c>
      <c r="G98" s="11">
        <v>260</v>
      </c>
      <c r="H98" s="11">
        <v>20</v>
      </c>
      <c r="I98" s="11" t="s">
        <v>76</v>
      </c>
      <c r="J98" s="11">
        <v>4</v>
      </c>
      <c r="K98" s="11" t="s">
        <v>32</v>
      </c>
      <c r="L98" s="8">
        <v>271</v>
      </c>
      <c r="M98" s="8">
        <v>247</v>
      </c>
      <c r="O98" s="8">
        <v>1.8280000000000001</v>
      </c>
      <c r="P98" s="8">
        <f t="shared" si="3"/>
        <v>148.24945295404814</v>
      </c>
      <c r="Q98" s="8">
        <f t="shared" si="4"/>
        <v>1322.6504868708971</v>
      </c>
      <c r="R98" s="8" t="str">
        <f t="shared" si="5"/>
        <v/>
      </c>
      <c r="S98" s="11">
        <v>282.28571428571428</v>
      </c>
      <c r="T98" s="10">
        <v>154.42325726789622</v>
      </c>
      <c r="U98" s="10">
        <v>1377.7643013441702</v>
      </c>
      <c r="V98" s="10" t="s">
        <v>29</v>
      </c>
    </row>
    <row r="99" spans="1:22" x14ac:dyDescent="0.25">
      <c r="A99" s="8" t="s">
        <v>91</v>
      </c>
      <c r="B99" s="8" t="s">
        <v>23</v>
      </c>
      <c r="C99" s="8">
        <v>2010</v>
      </c>
      <c r="D99" s="8" t="s">
        <v>24</v>
      </c>
      <c r="E99" s="12" t="s">
        <v>25</v>
      </c>
      <c r="F99" s="16" t="s">
        <v>26</v>
      </c>
      <c r="G99" s="11">
        <v>283</v>
      </c>
      <c r="H99" s="11">
        <v>20</v>
      </c>
      <c r="I99" s="11" t="s">
        <v>85</v>
      </c>
      <c r="J99" s="11">
        <v>4</v>
      </c>
      <c r="K99" s="11" t="s">
        <v>32</v>
      </c>
      <c r="L99" s="8">
        <v>347</v>
      </c>
      <c r="M99" s="8">
        <v>313</v>
      </c>
      <c r="O99" s="8">
        <v>1.8280000000000001</v>
      </c>
      <c r="P99" s="8">
        <f t="shared" si="3"/>
        <v>189.8249452954048</v>
      </c>
      <c r="Q99" s="8">
        <f t="shared" si="4"/>
        <v>1693.5782986870895</v>
      </c>
      <c r="R99" s="8" t="str">
        <f t="shared" si="5"/>
        <v/>
      </c>
      <c r="S99" s="11">
        <v>357.71428571428572</v>
      </c>
      <c r="T99" s="10">
        <v>195.68615192247577</v>
      </c>
      <c r="U99" s="10">
        <v>1745.9118474523289</v>
      </c>
      <c r="V99" s="10" t="s">
        <v>29</v>
      </c>
    </row>
    <row r="100" spans="1:22" x14ac:dyDescent="0.25">
      <c r="A100" s="8" t="s">
        <v>106</v>
      </c>
      <c r="B100" s="8" t="s">
        <v>23</v>
      </c>
      <c r="C100" s="8">
        <v>2010</v>
      </c>
      <c r="D100" s="8" t="s">
        <v>24</v>
      </c>
      <c r="E100" s="12" t="s">
        <v>25</v>
      </c>
      <c r="F100" s="16" t="s">
        <v>26</v>
      </c>
      <c r="G100" s="11">
        <v>334</v>
      </c>
      <c r="H100" s="11">
        <v>21</v>
      </c>
      <c r="I100" s="11" t="s">
        <v>102</v>
      </c>
      <c r="J100" s="11">
        <v>4</v>
      </c>
      <c r="K100" s="11" t="s">
        <v>32</v>
      </c>
      <c r="L100" s="8">
        <v>393</v>
      </c>
      <c r="M100" s="8">
        <v>355</v>
      </c>
      <c r="O100" s="8">
        <v>1.8280000000000001</v>
      </c>
      <c r="P100" s="8">
        <f t="shared" si="3"/>
        <v>214.98905908096279</v>
      </c>
      <c r="Q100" s="8">
        <f t="shared" si="4"/>
        <v>1918.087237417943</v>
      </c>
      <c r="R100" s="8" t="str">
        <f t="shared" si="5"/>
        <v/>
      </c>
      <c r="S100" s="11">
        <v>405.71428571428572</v>
      </c>
      <c r="T100" s="10">
        <v>221.94435761175367</v>
      </c>
      <c r="U100" s="10">
        <v>1980.1875586120664</v>
      </c>
      <c r="V100" s="10" t="s">
        <v>29</v>
      </c>
    </row>
    <row r="101" spans="1:22" x14ac:dyDescent="0.25">
      <c r="A101" s="8" t="s">
        <v>114</v>
      </c>
      <c r="B101" s="8" t="s">
        <v>23</v>
      </c>
      <c r="C101" s="8">
        <v>2010</v>
      </c>
      <c r="D101" s="8" t="s">
        <v>24</v>
      </c>
      <c r="E101" s="12" t="s">
        <v>25</v>
      </c>
      <c r="F101" s="16" t="s">
        <v>26</v>
      </c>
      <c r="G101" s="11">
        <v>358</v>
      </c>
      <c r="H101" s="11">
        <v>21</v>
      </c>
      <c r="I101" s="11" t="s">
        <v>109</v>
      </c>
      <c r="J101" s="11">
        <v>4</v>
      </c>
      <c r="K101" s="11" t="s">
        <v>32</v>
      </c>
      <c r="L101" s="8">
        <v>358</v>
      </c>
      <c r="M101" s="8">
        <v>326</v>
      </c>
      <c r="O101" s="8">
        <v>1.8280000000000001</v>
      </c>
      <c r="P101" s="8">
        <f t="shared" si="3"/>
        <v>195.84245076586433</v>
      </c>
      <c r="Q101" s="8">
        <f t="shared" si="4"/>
        <v>1747.2652188183806</v>
      </c>
      <c r="R101" s="8" t="str">
        <f t="shared" si="5"/>
        <v/>
      </c>
      <c r="S101" s="11">
        <v>372.57142857142856</v>
      </c>
      <c r="T101" s="10">
        <v>203.81369177868083</v>
      </c>
      <c r="U101" s="10">
        <v>1818.4257580493904</v>
      </c>
      <c r="V101" s="10" t="s">
        <v>29</v>
      </c>
    </row>
    <row r="102" spans="1:22" x14ac:dyDescent="0.25">
      <c r="A102" s="8" t="s">
        <v>107</v>
      </c>
      <c r="B102" s="8" t="s">
        <v>23</v>
      </c>
      <c r="C102" s="8">
        <v>2010</v>
      </c>
      <c r="D102" s="8" t="s">
        <v>24</v>
      </c>
      <c r="E102" s="12" t="s">
        <v>25</v>
      </c>
      <c r="F102" s="16" t="s">
        <v>31</v>
      </c>
      <c r="G102" s="11">
        <v>335</v>
      </c>
      <c r="H102" s="11">
        <v>22</v>
      </c>
      <c r="I102" s="11" t="s">
        <v>102</v>
      </c>
      <c r="J102" s="11">
        <v>4</v>
      </c>
      <c r="K102" s="11" t="s">
        <v>32</v>
      </c>
      <c r="L102" s="8">
        <v>448</v>
      </c>
      <c r="M102" s="8">
        <v>406</v>
      </c>
      <c r="N102" s="8">
        <v>942</v>
      </c>
      <c r="O102" s="8">
        <v>1.8280000000000001</v>
      </c>
      <c r="P102" s="8">
        <f t="shared" si="3"/>
        <v>245.07658643326039</v>
      </c>
      <c r="Q102" s="8">
        <f t="shared" si="4"/>
        <v>2186.5218380743981</v>
      </c>
      <c r="R102" s="8" t="str">
        <f t="shared" si="5"/>
        <v/>
      </c>
      <c r="S102" s="11">
        <v>464</v>
      </c>
      <c r="T102" s="10">
        <v>253.8293216630197</v>
      </c>
      <c r="U102" s="10">
        <v>2264.6652078774619</v>
      </c>
      <c r="V102" s="10" t="s">
        <v>29</v>
      </c>
    </row>
    <row r="103" spans="1:22" x14ac:dyDescent="0.25">
      <c r="A103" s="8" t="s">
        <v>115</v>
      </c>
      <c r="B103" s="8" t="s">
        <v>23</v>
      </c>
      <c r="C103" s="8">
        <v>2010</v>
      </c>
      <c r="D103" s="8" t="s">
        <v>24</v>
      </c>
      <c r="E103" s="12" t="s">
        <v>25</v>
      </c>
      <c r="F103" s="16" t="s">
        <v>26</v>
      </c>
      <c r="G103" s="11">
        <v>359</v>
      </c>
      <c r="H103" s="11">
        <v>22</v>
      </c>
      <c r="I103" s="11" t="s">
        <v>109</v>
      </c>
      <c r="J103" s="11">
        <v>4</v>
      </c>
      <c r="K103" s="11" t="s">
        <v>32</v>
      </c>
      <c r="L103" s="8">
        <v>399</v>
      </c>
      <c r="M103" s="8">
        <v>363</v>
      </c>
      <c r="O103" s="8">
        <v>1.8280000000000001</v>
      </c>
      <c r="P103" s="8">
        <f t="shared" si="3"/>
        <v>218.27133479212253</v>
      </c>
      <c r="Q103" s="8">
        <f t="shared" si="4"/>
        <v>1947.3710120350108</v>
      </c>
      <c r="R103" s="8" t="str">
        <f t="shared" si="5"/>
        <v/>
      </c>
      <c r="S103" s="11">
        <v>414.85714285714283</v>
      </c>
      <c r="T103" s="10">
        <v>226.94592060018755</v>
      </c>
      <c r="U103" s="10">
        <v>2024.8115035948736</v>
      </c>
      <c r="V103" s="10" t="s">
        <v>29</v>
      </c>
    </row>
    <row r="104" spans="1:22" x14ac:dyDescent="0.25">
      <c r="A104" s="8" t="s">
        <v>165</v>
      </c>
      <c r="B104" s="8" t="s">
        <v>23</v>
      </c>
      <c r="C104" s="8">
        <v>2010</v>
      </c>
      <c r="D104" s="8" t="s">
        <v>24</v>
      </c>
      <c r="E104" s="9" t="s">
        <v>149</v>
      </c>
      <c r="F104" s="16" t="s">
        <v>26</v>
      </c>
      <c r="G104" s="8">
        <v>4</v>
      </c>
      <c r="H104" s="8">
        <v>8</v>
      </c>
      <c r="I104" s="8" t="s">
        <v>28</v>
      </c>
      <c r="J104" s="8">
        <v>6</v>
      </c>
      <c r="K104" s="8" t="s">
        <v>28</v>
      </c>
      <c r="L104" s="8">
        <v>794</v>
      </c>
      <c r="M104" s="8">
        <v>763</v>
      </c>
      <c r="O104" s="8">
        <v>1.8280000000000001</v>
      </c>
      <c r="P104" s="8">
        <f t="shared" si="3"/>
        <v>434.35448577680523</v>
      </c>
      <c r="Q104" s="8">
        <f t="shared" si="4"/>
        <v>3875.2195076586431</v>
      </c>
      <c r="R104" s="8" t="str">
        <f t="shared" si="5"/>
        <v/>
      </c>
      <c r="S104" s="11">
        <v>872</v>
      </c>
      <c r="T104" s="10">
        <v>477.02407002188181</v>
      </c>
      <c r="U104" s="10">
        <v>4256.0087527352298</v>
      </c>
      <c r="V104" s="10">
        <v>70.933479212253829</v>
      </c>
    </row>
    <row r="105" spans="1:22" x14ac:dyDescent="0.25">
      <c r="A105" s="8" t="s">
        <v>156</v>
      </c>
      <c r="B105" s="8" t="s">
        <v>23</v>
      </c>
      <c r="C105" s="8">
        <v>2010</v>
      </c>
      <c r="D105" s="8" t="s">
        <v>24</v>
      </c>
      <c r="E105" s="9" t="s">
        <v>149</v>
      </c>
      <c r="F105" s="16" t="s">
        <v>26</v>
      </c>
      <c r="G105" s="8">
        <v>25</v>
      </c>
      <c r="H105" s="8">
        <v>8</v>
      </c>
      <c r="I105" s="8" t="s">
        <v>32</v>
      </c>
      <c r="J105" s="8">
        <v>6</v>
      </c>
      <c r="K105" s="8" t="s">
        <v>28</v>
      </c>
      <c r="L105" s="8">
        <v>989</v>
      </c>
      <c r="M105" s="8">
        <v>954</v>
      </c>
      <c r="O105" s="8">
        <v>1.8280000000000001</v>
      </c>
      <c r="P105" s="8">
        <f t="shared" si="3"/>
        <v>541.02844638949671</v>
      </c>
      <c r="Q105" s="8">
        <f t="shared" si="4"/>
        <v>4826.9421827133474</v>
      </c>
      <c r="R105" s="8" t="str">
        <f t="shared" si="5"/>
        <v/>
      </c>
      <c r="S105" s="11">
        <v>1090.2857142857142</v>
      </c>
      <c r="T105" s="10">
        <v>596.43638637074082</v>
      </c>
      <c r="U105" s="10">
        <v>5321.4054391997497</v>
      </c>
      <c r="V105" s="10">
        <v>88.690090653329165</v>
      </c>
    </row>
    <row r="106" spans="1:22" x14ac:dyDescent="0.25">
      <c r="A106" s="8" t="s">
        <v>170</v>
      </c>
      <c r="B106" s="8" t="s">
        <v>23</v>
      </c>
      <c r="C106" s="8">
        <v>2010</v>
      </c>
      <c r="D106" s="8" t="s">
        <v>24</v>
      </c>
      <c r="E106" s="9" t="s">
        <v>149</v>
      </c>
      <c r="F106" s="16" t="s">
        <v>26</v>
      </c>
      <c r="G106" s="8">
        <v>49</v>
      </c>
      <c r="H106" s="8">
        <v>9</v>
      </c>
      <c r="I106" s="8" t="s">
        <v>131</v>
      </c>
      <c r="J106" s="8">
        <v>6</v>
      </c>
      <c r="K106" s="8" t="s">
        <v>28</v>
      </c>
      <c r="L106" s="8">
        <v>1023</v>
      </c>
      <c r="M106" s="8">
        <v>975</v>
      </c>
      <c r="O106" s="8">
        <v>1.8280000000000001</v>
      </c>
      <c r="P106" s="8">
        <f t="shared" si="3"/>
        <v>559.62800875273524</v>
      </c>
      <c r="Q106" s="8">
        <f t="shared" si="4"/>
        <v>4992.8835722100657</v>
      </c>
      <c r="R106" s="8" t="str">
        <f t="shared" si="5"/>
        <v/>
      </c>
      <c r="S106" s="11">
        <v>1114.2857142857142</v>
      </c>
      <c r="T106" s="10">
        <v>609.56548921537978</v>
      </c>
      <c r="U106" s="10">
        <v>5438.5432947796189</v>
      </c>
      <c r="V106" s="10">
        <v>90.642388246326988</v>
      </c>
    </row>
    <row r="107" spans="1:22" x14ac:dyDescent="0.25">
      <c r="A107" s="8" t="s">
        <v>171</v>
      </c>
      <c r="B107" s="8" t="s">
        <v>23</v>
      </c>
      <c r="C107" s="8">
        <v>2010</v>
      </c>
      <c r="D107" s="8" t="s">
        <v>24</v>
      </c>
      <c r="E107" s="9" t="s">
        <v>149</v>
      </c>
      <c r="F107" s="16" t="s">
        <v>26</v>
      </c>
      <c r="G107" s="8">
        <v>74</v>
      </c>
      <c r="H107" s="8">
        <v>9</v>
      </c>
      <c r="I107" s="8" t="s">
        <v>141</v>
      </c>
      <c r="J107" s="8">
        <v>6</v>
      </c>
      <c r="K107" s="8" t="s">
        <v>28</v>
      </c>
      <c r="L107" s="8">
        <v>905</v>
      </c>
      <c r="M107" s="8">
        <v>871</v>
      </c>
      <c r="O107" s="8">
        <v>1.8280000000000001</v>
      </c>
      <c r="P107" s="8">
        <f t="shared" si="3"/>
        <v>495.07658643326039</v>
      </c>
      <c r="Q107" s="8">
        <f t="shared" si="4"/>
        <v>4416.9693380743984</v>
      </c>
      <c r="R107" s="8" t="str">
        <f t="shared" si="5"/>
        <v/>
      </c>
      <c r="S107" s="11">
        <v>995.42857142857144</v>
      </c>
      <c r="T107" s="10">
        <v>544.5451703657393</v>
      </c>
      <c r="U107" s="10">
        <v>4858.4320100031264</v>
      </c>
      <c r="V107" s="10">
        <v>80.973866833385443</v>
      </c>
    </row>
    <row r="108" spans="1:22" x14ac:dyDescent="0.25">
      <c r="A108" s="8" t="s">
        <v>172</v>
      </c>
      <c r="B108" s="8" t="s">
        <v>23</v>
      </c>
      <c r="C108" s="8">
        <v>2010</v>
      </c>
      <c r="D108" s="8" t="s">
        <v>24</v>
      </c>
      <c r="E108" s="9" t="s">
        <v>149</v>
      </c>
      <c r="F108" s="16" t="s">
        <v>26</v>
      </c>
      <c r="G108" s="8">
        <v>75</v>
      </c>
      <c r="H108" s="8">
        <v>10</v>
      </c>
      <c r="I108" s="8" t="s">
        <v>141</v>
      </c>
      <c r="J108" s="8">
        <v>6</v>
      </c>
      <c r="K108" s="8" t="s">
        <v>28</v>
      </c>
      <c r="L108" s="8">
        <v>1033</v>
      </c>
      <c r="M108" s="8">
        <v>984</v>
      </c>
      <c r="O108" s="8">
        <v>1.8280000000000001</v>
      </c>
      <c r="P108" s="8">
        <f t="shared" si="3"/>
        <v>565.09846827133481</v>
      </c>
      <c r="Q108" s="8">
        <f t="shared" si="4"/>
        <v>5041.6898632385119</v>
      </c>
      <c r="R108" s="8" t="str">
        <f t="shared" si="5"/>
        <v/>
      </c>
      <c r="S108" s="11">
        <v>1124.5714285714287</v>
      </c>
      <c r="T108" s="10">
        <v>615.19224757736799</v>
      </c>
      <c r="U108" s="10">
        <v>5488.7452328852778</v>
      </c>
      <c r="V108" s="10">
        <v>91.479087214754628</v>
      </c>
    </row>
    <row r="109" spans="1:22" x14ac:dyDescent="0.25">
      <c r="A109" s="8" t="s">
        <v>148</v>
      </c>
      <c r="B109" s="8" t="s">
        <v>23</v>
      </c>
      <c r="C109" s="8">
        <v>2010</v>
      </c>
      <c r="D109" s="8" t="s">
        <v>24</v>
      </c>
      <c r="E109" s="9" t="s">
        <v>149</v>
      </c>
      <c r="F109" s="16" t="s">
        <v>26</v>
      </c>
      <c r="G109" s="8">
        <v>102</v>
      </c>
      <c r="H109" s="8">
        <v>10</v>
      </c>
      <c r="I109" s="8" t="s">
        <v>27</v>
      </c>
      <c r="J109" s="8">
        <v>6</v>
      </c>
      <c r="K109" s="8" t="s">
        <v>28</v>
      </c>
      <c r="L109" s="8">
        <v>898</v>
      </c>
      <c r="M109" s="8">
        <v>859</v>
      </c>
      <c r="O109" s="8">
        <v>1.8280000000000001</v>
      </c>
      <c r="P109" s="8">
        <f t="shared" si="3"/>
        <v>491.24726477024069</v>
      </c>
      <c r="Q109" s="8">
        <f t="shared" si="4"/>
        <v>4382.8049343544853</v>
      </c>
      <c r="R109" s="8" t="str">
        <f t="shared" si="5"/>
        <v/>
      </c>
      <c r="S109" s="11">
        <v>981.71428571428567</v>
      </c>
      <c r="T109" s="10">
        <v>537.04282588308843</v>
      </c>
      <c r="U109" s="10">
        <v>4791.4960925289151</v>
      </c>
      <c r="V109" s="10">
        <v>79.858268208815247</v>
      </c>
    </row>
    <row r="110" spans="1:22" x14ac:dyDescent="0.25">
      <c r="A110" s="8" t="s">
        <v>150</v>
      </c>
      <c r="B110" s="8" t="s">
        <v>23</v>
      </c>
      <c r="C110" s="8">
        <v>2010</v>
      </c>
      <c r="D110" s="8" t="s">
        <v>24</v>
      </c>
      <c r="E110" s="9" t="s">
        <v>149</v>
      </c>
      <c r="F110" s="16" t="s">
        <v>26</v>
      </c>
      <c r="G110" s="8">
        <v>129</v>
      </c>
      <c r="H110" s="8">
        <v>11</v>
      </c>
      <c r="I110" s="8" t="s">
        <v>38</v>
      </c>
      <c r="J110" s="8">
        <v>6</v>
      </c>
      <c r="K110" s="8" t="s">
        <v>28</v>
      </c>
      <c r="L110" s="8">
        <v>927</v>
      </c>
      <c r="M110" s="8">
        <v>886</v>
      </c>
      <c r="O110" s="8">
        <v>1.8280000000000001</v>
      </c>
      <c r="P110" s="8">
        <f t="shared" si="3"/>
        <v>507.11159737417944</v>
      </c>
      <c r="Q110" s="8">
        <f t="shared" si="4"/>
        <v>4524.3431783369806</v>
      </c>
      <c r="R110" s="8" t="str">
        <f t="shared" si="5"/>
        <v/>
      </c>
      <c r="S110" s="11">
        <v>1012.5714285714286</v>
      </c>
      <c r="T110" s="10">
        <v>553.92310096905283</v>
      </c>
      <c r="U110" s="10">
        <v>4942.10190684589</v>
      </c>
      <c r="V110" s="10">
        <v>82.368365114098168</v>
      </c>
    </row>
    <row r="111" spans="1:22" x14ac:dyDescent="0.25">
      <c r="A111" s="8" t="s">
        <v>151</v>
      </c>
      <c r="B111" s="8" t="s">
        <v>23</v>
      </c>
      <c r="C111" s="8">
        <v>2010</v>
      </c>
      <c r="D111" s="8" t="s">
        <v>24</v>
      </c>
      <c r="E111" s="9" t="s">
        <v>149</v>
      </c>
      <c r="F111" s="16" t="s">
        <v>26</v>
      </c>
      <c r="G111" s="8">
        <v>155</v>
      </c>
      <c r="H111" s="8">
        <v>12</v>
      </c>
      <c r="I111" s="8" t="s">
        <v>46</v>
      </c>
      <c r="J111" s="8">
        <v>6</v>
      </c>
      <c r="K111" s="8" t="s">
        <v>28</v>
      </c>
      <c r="L111" s="8">
        <v>708</v>
      </c>
      <c r="M111" s="8">
        <v>672</v>
      </c>
      <c r="O111" s="8">
        <v>1.8280000000000001</v>
      </c>
      <c r="P111" s="8">
        <f t="shared" si="3"/>
        <v>387.308533916849</v>
      </c>
      <c r="Q111" s="8">
        <f t="shared" si="4"/>
        <v>3455.4854048140041</v>
      </c>
      <c r="R111" s="8" t="str">
        <f t="shared" si="5"/>
        <v/>
      </c>
      <c r="S111" s="11">
        <v>768</v>
      </c>
      <c r="T111" s="10">
        <v>420.13129102844636</v>
      </c>
      <c r="U111" s="10">
        <v>3748.4113785557988</v>
      </c>
      <c r="V111" s="10">
        <v>62.473522975929981</v>
      </c>
    </row>
    <row r="112" spans="1:22" x14ac:dyDescent="0.25">
      <c r="A112" s="8" t="s">
        <v>152</v>
      </c>
      <c r="B112" s="8" t="s">
        <v>23</v>
      </c>
      <c r="C112" s="8">
        <v>2010</v>
      </c>
      <c r="D112" s="8" t="s">
        <v>24</v>
      </c>
      <c r="E112" s="9" t="s">
        <v>149</v>
      </c>
      <c r="F112" s="16" t="s">
        <v>31</v>
      </c>
      <c r="G112" s="8">
        <v>181</v>
      </c>
      <c r="H112" s="8">
        <v>12</v>
      </c>
      <c r="I112" s="8" t="s">
        <v>53</v>
      </c>
      <c r="J112" s="8">
        <v>6</v>
      </c>
      <c r="K112" s="8" t="s">
        <v>28</v>
      </c>
      <c r="L112" s="8">
        <v>823</v>
      </c>
      <c r="M112" s="8">
        <v>773</v>
      </c>
      <c r="N112" s="8">
        <v>1879</v>
      </c>
      <c r="O112" s="8">
        <v>1.8280000000000001</v>
      </c>
      <c r="P112" s="8">
        <f t="shared" si="3"/>
        <v>450.21881838074398</v>
      </c>
      <c r="Q112" s="8">
        <f t="shared" si="4"/>
        <v>4016.7577516411379</v>
      </c>
      <c r="R112" s="8" t="str">
        <f t="shared" si="5"/>
        <v/>
      </c>
      <c r="S112" s="11">
        <v>883.42857142857144</v>
      </c>
      <c r="T112" s="10">
        <v>483.27602375742418</v>
      </c>
      <c r="U112" s="10">
        <v>4311.7886839637385</v>
      </c>
      <c r="V112" s="10">
        <v>71.863144732728969</v>
      </c>
    </row>
    <row r="113" spans="1:23" x14ac:dyDescent="0.25">
      <c r="A113" s="8" t="s">
        <v>153</v>
      </c>
      <c r="B113" s="8" t="s">
        <v>23</v>
      </c>
      <c r="C113" s="8">
        <v>2010</v>
      </c>
      <c r="D113" s="8" t="s">
        <v>24</v>
      </c>
      <c r="E113" s="9" t="s">
        <v>149</v>
      </c>
      <c r="F113" s="16" t="s">
        <v>26</v>
      </c>
      <c r="G113" s="8">
        <v>206</v>
      </c>
      <c r="H113" s="8">
        <v>13</v>
      </c>
      <c r="I113" s="8" t="s">
        <v>61</v>
      </c>
      <c r="J113" s="8">
        <v>6</v>
      </c>
      <c r="K113" s="8" t="s">
        <v>28</v>
      </c>
      <c r="L113" s="8">
        <v>805</v>
      </c>
      <c r="M113" s="8">
        <v>771</v>
      </c>
      <c r="O113" s="8">
        <v>1.8280000000000001</v>
      </c>
      <c r="P113" s="8">
        <f t="shared" si="3"/>
        <v>440.37199124726476</v>
      </c>
      <c r="Q113" s="8">
        <f t="shared" si="4"/>
        <v>3928.9064277899342</v>
      </c>
      <c r="R113" s="8" t="str">
        <f t="shared" si="5"/>
        <v/>
      </c>
      <c r="S113" s="11">
        <v>881.14285714285711</v>
      </c>
      <c r="T113" s="10">
        <v>482.02563301031569</v>
      </c>
      <c r="U113" s="10">
        <v>4300.632697718037</v>
      </c>
      <c r="V113" s="10">
        <v>71.677211628633955</v>
      </c>
    </row>
    <row r="114" spans="1:23" x14ac:dyDescent="0.25">
      <c r="A114" s="8" t="s">
        <v>155</v>
      </c>
      <c r="B114" s="8" t="s">
        <v>23</v>
      </c>
      <c r="C114" s="8">
        <v>2010</v>
      </c>
      <c r="D114" s="8" t="s">
        <v>24</v>
      </c>
      <c r="E114" s="9" t="s">
        <v>149</v>
      </c>
      <c r="F114" s="16" t="s">
        <v>31</v>
      </c>
      <c r="G114" s="8">
        <v>231</v>
      </c>
      <c r="H114" s="8">
        <v>13</v>
      </c>
      <c r="I114" s="8" t="s">
        <v>68</v>
      </c>
      <c r="J114" s="8">
        <v>6</v>
      </c>
      <c r="K114" s="8" t="s">
        <v>28</v>
      </c>
      <c r="L114" s="8">
        <v>966</v>
      </c>
      <c r="M114" s="8">
        <v>899</v>
      </c>
      <c r="N114" s="8">
        <v>2224</v>
      </c>
      <c r="O114" s="8">
        <v>1.8280000000000001</v>
      </c>
      <c r="P114" s="8">
        <f t="shared" si="3"/>
        <v>528.44638949671776</v>
      </c>
      <c r="Q114" s="8">
        <f t="shared" si="4"/>
        <v>4714.6877133479211</v>
      </c>
      <c r="R114" s="8" t="str">
        <f t="shared" si="5"/>
        <v/>
      </c>
      <c r="S114" s="11">
        <v>1027.4285714285713</v>
      </c>
      <c r="T114" s="10">
        <v>562.0506408252578</v>
      </c>
      <c r="U114" s="10">
        <v>5014.6158174429502</v>
      </c>
      <c r="V114" s="10">
        <v>83.576930290715836</v>
      </c>
    </row>
    <row r="115" spans="1:23" x14ac:dyDescent="0.25">
      <c r="A115" s="8" t="s">
        <v>154</v>
      </c>
      <c r="B115" s="8" t="s">
        <v>23</v>
      </c>
      <c r="C115" s="8">
        <v>2010</v>
      </c>
      <c r="D115" s="8" t="s">
        <v>24</v>
      </c>
      <c r="E115" s="9" t="s">
        <v>149</v>
      </c>
      <c r="F115" s="16" t="s">
        <v>26</v>
      </c>
      <c r="G115" s="8">
        <v>207</v>
      </c>
      <c r="H115" s="8">
        <v>14</v>
      </c>
      <c r="I115" s="8" t="s">
        <v>61</v>
      </c>
      <c r="J115" s="8">
        <v>6</v>
      </c>
      <c r="K115" s="8" t="s">
        <v>28</v>
      </c>
      <c r="L115" s="8">
        <v>788</v>
      </c>
      <c r="M115" s="8">
        <v>748</v>
      </c>
      <c r="O115" s="8">
        <v>1.8280000000000001</v>
      </c>
      <c r="P115" s="8">
        <f t="shared" si="3"/>
        <v>431.07221006564549</v>
      </c>
      <c r="Q115" s="8">
        <f t="shared" si="4"/>
        <v>3845.9357330415751</v>
      </c>
      <c r="R115" s="8" t="str">
        <f t="shared" si="5"/>
        <v/>
      </c>
      <c r="S115" s="11">
        <v>854.85714285714289</v>
      </c>
      <c r="T115" s="10">
        <v>467.64613941856828</v>
      </c>
      <c r="U115" s="10">
        <v>4172.3388558924662</v>
      </c>
      <c r="V115" s="10">
        <v>69.538980931541104</v>
      </c>
    </row>
    <row r="116" spans="1:23" x14ac:dyDescent="0.25">
      <c r="A116" s="8" t="s">
        <v>157</v>
      </c>
      <c r="B116" s="8" t="s">
        <v>23</v>
      </c>
      <c r="C116" s="8">
        <v>2010</v>
      </c>
      <c r="D116" s="8" t="s">
        <v>24</v>
      </c>
      <c r="E116" s="9" t="s">
        <v>149</v>
      </c>
      <c r="F116" s="16" t="s">
        <v>26</v>
      </c>
      <c r="G116" s="8">
        <v>255</v>
      </c>
      <c r="H116" s="8">
        <v>15</v>
      </c>
      <c r="I116" s="8" t="s">
        <v>76</v>
      </c>
      <c r="J116" s="8">
        <v>6</v>
      </c>
      <c r="K116" s="8" t="s">
        <v>28</v>
      </c>
      <c r="L116" s="8">
        <v>891</v>
      </c>
      <c r="M116" s="8">
        <v>854</v>
      </c>
      <c r="O116" s="8">
        <v>1.8280000000000001</v>
      </c>
      <c r="P116" s="8">
        <f t="shared" si="3"/>
        <v>487.41794310722099</v>
      </c>
      <c r="Q116" s="8">
        <f t="shared" si="4"/>
        <v>4348.6405306345732</v>
      </c>
      <c r="R116" s="8" t="str">
        <f t="shared" si="5"/>
        <v/>
      </c>
      <c r="S116" s="11">
        <v>976</v>
      </c>
      <c r="T116" s="10">
        <v>533.91684901531721</v>
      </c>
      <c r="U116" s="10">
        <v>4763.6061269146603</v>
      </c>
      <c r="V116" s="10">
        <v>79.393435448577677</v>
      </c>
    </row>
    <row r="117" spans="1:23" x14ac:dyDescent="0.25">
      <c r="A117" s="8" t="s">
        <v>158</v>
      </c>
      <c r="B117" s="8" t="s">
        <v>23</v>
      </c>
      <c r="C117" s="8">
        <v>2010</v>
      </c>
      <c r="D117" s="8" t="s">
        <v>24</v>
      </c>
      <c r="E117" s="9" t="s">
        <v>149</v>
      </c>
      <c r="F117" s="16" t="s">
        <v>26</v>
      </c>
      <c r="G117" s="8">
        <v>278</v>
      </c>
      <c r="H117" s="8">
        <v>15</v>
      </c>
      <c r="I117" s="8" t="s">
        <v>85</v>
      </c>
      <c r="J117" s="8">
        <v>6</v>
      </c>
      <c r="K117" s="8" t="s">
        <v>28</v>
      </c>
      <c r="L117" s="8">
        <v>966</v>
      </c>
      <c r="M117" s="8">
        <v>924</v>
      </c>
      <c r="O117" s="8">
        <v>1.8280000000000001</v>
      </c>
      <c r="P117" s="8">
        <f t="shared" si="3"/>
        <v>528.44638949671776</v>
      </c>
      <c r="Q117" s="8">
        <f t="shared" si="4"/>
        <v>4714.6877133479211</v>
      </c>
      <c r="R117" s="8" t="str">
        <f t="shared" si="5"/>
        <v/>
      </c>
      <c r="S117" s="11">
        <v>1056</v>
      </c>
      <c r="T117" s="10">
        <v>577.68052516411376</v>
      </c>
      <c r="U117" s="10">
        <v>5154.0656455142234</v>
      </c>
      <c r="V117" s="10">
        <v>85.90109409190373</v>
      </c>
    </row>
    <row r="118" spans="1:23" x14ac:dyDescent="0.25">
      <c r="A118" s="8" t="s">
        <v>159</v>
      </c>
      <c r="B118" s="8" t="s">
        <v>23</v>
      </c>
      <c r="C118" s="8">
        <v>2010</v>
      </c>
      <c r="D118" s="8" t="s">
        <v>24</v>
      </c>
      <c r="E118" s="9" t="s">
        <v>149</v>
      </c>
      <c r="F118" s="16" t="s">
        <v>31</v>
      </c>
      <c r="G118" s="8">
        <v>303</v>
      </c>
      <c r="H118" s="8">
        <v>15</v>
      </c>
      <c r="I118" s="8" t="s">
        <v>96</v>
      </c>
      <c r="J118" s="8">
        <v>6</v>
      </c>
      <c r="K118" s="8" t="s">
        <v>28</v>
      </c>
      <c r="L118" s="8">
        <v>873</v>
      </c>
      <c r="M118" s="8">
        <v>808</v>
      </c>
      <c r="N118" s="8">
        <v>2109</v>
      </c>
      <c r="O118" s="8">
        <v>1.8280000000000001</v>
      </c>
      <c r="P118" s="8">
        <f t="shared" si="3"/>
        <v>477.57111597374177</v>
      </c>
      <c r="Q118" s="8">
        <f t="shared" si="4"/>
        <v>4260.7892067833691</v>
      </c>
      <c r="R118" s="8" t="str">
        <f t="shared" si="5"/>
        <v/>
      </c>
      <c r="S118" s="11">
        <v>923.42857142857144</v>
      </c>
      <c r="T118" s="10">
        <v>505.15786183182246</v>
      </c>
      <c r="U118" s="10">
        <v>4507.0184432635206</v>
      </c>
      <c r="V118" s="10">
        <v>75.116974054392003</v>
      </c>
    </row>
    <row r="119" spans="1:23" x14ac:dyDescent="0.25">
      <c r="A119" s="8" t="s">
        <v>160</v>
      </c>
      <c r="B119" s="8" t="s">
        <v>23</v>
      </c>
      <c r="C119" s="8">
        <v>2010</v>
      </c>
      <c r="D119" s="8" t="s">
        <v>24</v>
      </c>
      <c r="E119" s="9" t="s">
        <v>149</v>
      </c>
      <c r="F119" s="16" t="s">
        <v>26</v>
      </c>
      <c r="G119" s="8">
        <v>304</v>
      </c>
      <c r="H119" s="8">
        <v>16</v>
      </c>
      <c r="I119" s="8" t="s">
        <v>96</v>
      </c>
      <c r="J119" s="8">
        <v>6</v>
      </c>
      <c r="K119" s="8" t="s">
        <v>28</v>
      </c>
      <c r="L119" s="8">
        <v>783</v>
      </c>
      <c r="M119" s="8">
        <v>744</v>
      </c>
      <c r="O119" s="8">
        <v>1.8280000000000001</v>
      </c>
      <c r="P119" s="8">
        <f t="shared" si="3"/>
        <v>428.33698030634571</v>
      </c>
      <c r="Q119" s="8">
        <f t="shared" si="4"/>
        <v>3821.532587527352</v>
      </c>
      <c r="R119" s="8" t="str">
        <f t="shared" si="5"/>
        <v/>
      </c>
      <c r="S119" s="11">
        <v>850.28571428571433</v>
      </c>
      <c r="T119" s="10">
        <v>465.14535792435134</v>
      </c>
      <c r="U119" s="10">
        <v>4150.0268834010631</v>
      </c>
      <c r="V119" s="10">
        <v>69.167114723351048</v>
      </c>
    </row>
    <row r="120" spans="1:23" x14ac:dyDescent="0.25">
      <c r="A120" s="8" t="s">
        <v>161</v>
      </c>
      <c r="B120" s="8" t="s">
        <v>23</v>
      </c>
      <c r="C120" s="8">
        <v>2010</v>
      </c>
      <c r="D120" s="8" t="s">
        <v>24</v>
      </c>
      <c r="E120" s="9" t="s">
        <v>149</v>
      </c>
      <c r="F120" s="16" t="s">
        <v>26</v>
      </c>
      <c r="G120" s="8">
        <v>329</v>
      </c>
      <c r="H120" s="8">
        <v>16</v>
      </c>
      <c r="I120" s="8" t="s">
        <v>102</v>
      </c>
      <c r="J120" s="8">
        <v>6</v>
      </c>
      <c r="K120" s="8" t="s">
        <v>28</v>
      </c>
      <c r="L120" s="8">
        <v>1005</v>
      </c>
      <c r="M120" s="8">
        <v>962</v>
      </c>
      <c r="O120" s="8">
        <v>1.8280000000000001</v>
      </c>
      <c r="P120" s="8">
        <f t="shared" si="3"/>
        <v>549.78118161925602</v>
      </c>
      <c r="Q120" s="8">
        <f t="shared" si="4"/>
        <v>4905.0322483588616</v>
      </c>
      <c r="R120" s="8" t="str">
        <f t="shared" si="5"/>
        <v/>
      </c>
      <c r="S120" s="11">
        <v>1099.4285714285713</v>
      </c>
      <c r="T120" s="10">
        <v>601.4379493591747</v>
      </c>
      <c r="U120" s="10">
        <v>5366.0293841825569</v>
      </c>
      <c r="V120" s="10">
        <v>89.433823069709277</v>
      </c>
    </row>
    <row r="121" spans="1:23" x14ac:dyDescent="0.25">
      <c r="A121" s="8" t="s">
        <v>162</v>
      </c>
      <c r="B121" s="8" t="s">
        <v>23</v>
      </c>
      <c r="C121" s="8">
        <v>2010</v>
      </c>
      <c r="D121" s="8" t="s">
        <v>24</v>
      </c>
      <c r="E121" s="9" t="s">
        <v>149</v>
      </c>
      <c r="F121" s="16" t="s">
        <v>31</v>
      </c>
      <c r="G121" s="8">
        <v>330</v>
      </c>
      <c r="H121" s="8">
        <v>17</v>
      </c>
      <c r="I121" s="8" t="s">
        <v>102</v>
      </c>
      <c r="J121" s="8">
        <v>6</v>
      </c>
      <c r="K121" s="8" t="s">
        <v>28</v>
      </c>
      <c r="L121" s="8">
        <v>834</v>
      </c>
      <c r="M121" s="8">
        <v>772</v>
      </c>
      <c r="N121" s="8">
        <v>1753</v>
      </c>
      <c r="O121" s="8">
        <v>1.8280000000000001</v>
      </c>
      <c r="P121" s="8">
        <f t="shared" si="3"/>
        <v>456.23632385120351</v>
      </c>
      <c r="Q121" s="8">
        <f t="shared" si="4"/>
        <v>4070.4446717724286</v>
      </c>
      <c r="R121" s="8" t="str">
        <f t="shared" si="5"/>
        <v/>
      </c>
      <c r="S121" s="11">
        <v>882.28571428571433</v>
      </c>
      <c r="T121" s="10">
        <v>482.65082838386996</v>
      </c>
      <c r="U121" s="10">
        <v>4306.2106908408878</v>
      </c>
      <c r="V121" s="10">
        <v>71.770178180681469</v>
      </c>
    </row>
    <row r="122" spans="1:23" x14ac:dyDescent="0.25">
      <c r="A122" s="8" t="s">
        <v>163</v>
      </c>
      <c r="B122" s="8" t="s">
        <v>23</v>
      </c>
      <c r="C122" s="8">
        <v>2010</v>
      </c>
      <c r="D122" s="8" t="s">
        <v>24</v>
      </c>
      <c r="E122" s="9" t="s">
        <v>149</v>
      </c>
      <c r="F122" s="16" t="s">
        <v>26</v>
      </c>
      <c r="G122" s="8">
        <v>354</v>
      </c>
      <c r="H122" s="8">
        <v>17</v>
      </c>
      <c r="I122" s="8" t="s">
        <v>109</v>
      </c>
      <c r="J122" s="8">
        <v>6</v>
      </c>
      <c r="K122" s="8" t="s">
        <v>28</v>
      </c>
      <c r="L122" s="8">
        <v>932</v>
      </c>
      <c r="M122" s="8">
        <v>887</v>
      </c>
      <c r="O122" s="8">
        <v>1.8280000000000001</v>
      </c>
      <c r="P122" s="8">
        <f t="shared" si="3"/>
        <v>509.84682713347917</v>
      </c>
      <c r="Q122" s="8">
        <f t="shared" si="4"/>
        <v>4548.7463238512028</v>
      </c>
      <c r="R122" s="8" t="str">
        <f t="shared" si="5"/>
        <v/>
      </c>
      <c r="S122" s="11">
        <v>1013.7142857142857</v>
      </c>
      <c r="T122" s="10">
        <v>554.54829634260705</v>
      </c>
      <c r="U122" s="10">
        <v>4947.6798999687408</v>
      </c>
      <c r="V122" s="10">
        <v>82.461331666145682</v>
      </c>
    </row>
    <row r="123" spans="1:23" x14ac:dyDescent="0.25">
      <c r="A123" s="8" t="s">
        <v>164</v>
      </c>
      <c r="B123" s="8" t="s">
        <v>23</v>
      </c>
      <c r="C123" s="8">
        <v>2010</v>
      </c>
      <c r="D123" s="8" t="s">
        <v>24</v>
      </c>
      <c r="E123" s="9" t="s">
        <v>149</v>
      </c>
      <c r="F123" s="16" t="s">
        <v>26</v>
      </c>
      <c r="G123" s="8">
        <v>399</v>
      </c>
      <c r="H123" s="8">
        <v>18</v>
      </c>
      <c r="I123" s="8" t="s">
        <v>125</v>
      </c>
      <c r="J123" s="8">
        <v>6</v>
      </c>
      <c r="K123" s="8" t="s">
        <v>28</v>
      </c>
      <c r="L123" s="8">
        <v>982</v>
      </c>
      <c r="M123" s="8">
        <v>943</v>
      </c>
      <c r="O123" s="8">
        <v>1.8280000000000001</v>
      </c>
      <c r="P123" s="8">
        <f t="shared" si="3"/>
        <v>537.19912472647695</v>
      </c>
      <c r="Q123" s="8">
        <f t="shared" si="4"/>
        <v>4792.7777789934344</v>
      </c>
      <c r="R123" s="8" t="str">
        <f t="shared" si="5"/>
        <v/>
      </c>
      <c r="S123" s="11">
        <v>1077.7142857142858</v>
      </c>
      <c r="T123" s="10">
        <v>589.55923726164428</v>
      </c>
      <c r="U123" s="10">
        <v>5260.0475148483911</v>
      </c>
      <c r="V123" s="10">
        <v>87.667458580806525</v>
      </c>
    </row>
    <row r="124" spans="1:23" x14ac:dyDescent="0.25">
      <c r="A124" s="8" t="s">
        <v>166</v>
      </c>
      <c r="B124" s="8" t="s">
        <v>23</v>
      </c>
      <c r="C124" s="8">
        <v>2010</v>
      </c>
      <c r="D124" s="8" t="s">
        <v>24</v>
      </c>
      <c r="E124" s="9" t="s">
        <v>149</v>
      </c>
      <c r="F124" s="16" t="s">
        <v>31</v>
      </c>
      <c r="G124" s="8">
        <v>400</v>
      </c>
      <c r="H124" s="8">
        <v>19</v>
      </c>
      <c r="I124" s="8" t="s">
        <v>125</v>
      </c>
      <c r="J124" s="8">
        <v>6</v>
      </c>
      <c r="K124" s="8" t="s">
        <v>28</v>
      </c>
      <c r="L124" s="8">
        <v>771</v>
      </c>
      <c r="M124" s="8">
        <v>717</v>
      </c>
      <c r="N124" s="8">
        <v>1917</v>
      </c>
      <c r="O124" s="8">
        <v>1.8280000000000001</v>
      </c>
      <c r="P124" s="8">
        <f t="shared" si="3"/>
        <v>421.77242888402623</v>
      </c>
      <c r="Q124" s="8">
        <f t="shared" si="4"/>
        <v>3762.9650382932164</v>
      </c>
      <c r="R124" s="8" t="str">
        <f t="shared" si="5"/>
        <v/>
      </c>
      <c r="S124" s="11">
        <v>819.42857142857144</v>
      </c>
      <c r="T124" s="10">
        <v>448.265082838387</v>
      </c>
      <c r="U124" s="10">
        <v>3999.4210690840891</v>
      </c>
      <c r="V124" s="10">
        <v>66.657017818068155</v>
      </c>
    </row>
    <row r="125" spans="1:23" x14ac:dyDescent="0.25">
      <c r="A125" s="8" t="s">
        <v>167</v>
      </c>
      <c r="B125" s="8" t="s">
        <v>23</v>
      </c>
      <c r="C125" s="8">
        <v>2010</v>
      </c>
      <c r="D125" s="8" t="s">
        <v>24</v>
      </c>
      <c r="E125" s="9" t="s">
        <v>149</v>
      </c>
      <c r="F125" s="16" t="s">
        <v>26</v>
      </c>
      <c r="G125" s="8">
        <v>423</v>
      </c>
      <c r="H125" s="8">
        <v>19</v>
      </c>
      <c r="I125" s="8" t="s">
        <v>128</v>
      </c>
      <c r="J125" s="8">
        <v>6</v>
      </c>
      <c r="K125" s="8" t="s">
        <v>28</v>
      </c>
      <c r="L125" s="8">
        <v>818</v>
      </c>
      <c r="M125" s="8">
        <v>780</v>
      </c>
      <c r="O125" s="8">
        <v>1.8280000000000001</v>
      </c>
      <c r="P125" s="8">
        <f t="shared" si="3"/>
        <v>447.4835886214442</v>
      </c>
      <c r="Q125" s="8">
        <f t="shared" si="4"/>
        <v>3992.3546061269144</v>
      </c>
      <c r="R125" s="8" t="str">
        <f t="shared" si="5"/>
        <v/>
      </c>
      <c r="S125" s="11">
        <v>891.42857142857144</v>
      </c>
      <c r="T125" s="10">
        <v>487.65239137230384</v>
      </c>
      <c r="U125" s="10">
        <v>4350.834635823695</v>
      </c>
      <c r="V125" s="10">
        <v>72.513910597061582</v>
      </c>
    </row>
    <row r="126" spans="1:23" x14ac:dyDescent="0.25">
      <c r="A126" s="8" t="s">
        <v>168</v>
      </c>
      <c r="B126" s="8" t="s">
        <v>23</v>
      </c>
      <c r="C126" s="8">
        <v>2010</v>
      </c>
      <c r="D126" s="8" t="s">
        <v>24</v>
      </c>
      <c r="E126" s="9" t="s">
        <v>149</v>
      </c>
      <c r="F126" s="16" t="s">
        <v>26</v>
      </c>
      <c r="G126" s="8">
        <v>424</v>
      </c>
      <c r="H126" s="8">
        <v>20</v>
      </c>
      <c r="I126" s="8" t="s">
        <v>128</v>
      </c>
      <c r="J126" s="8">
        <v>6</v>
      </c>
      <c r="K126" s="8" t="s">
        <v>28</v>
      </c>
      <c r="P126" s="8" t="str">
        <f t="shared" si="3"/>
        <v/>
      </c>
      <c r="Q126" s="8" t="str">
        <f t="shared" si="4"/>
        <v/>
      </c>
      <c r="R126" s="8" t="str">
        <f t="shared" si="5"/>
        <v/>
      </c>
      <c r="W126" s="9" t="s">
        <v>169</v>
      </c>
    </row>
    <row r="127" spans="1:23" x14ac:dyDescent="0.25">
      <c r="A127" s="8" t="s">
        <v>203</v>
      </c>
      <c r="B127" s="8" t="s">
        <v>23</v>
      </c>
      <c r="C127" s="8">
        <v>2010</v>
      </c>
      <c r="D127" s="8" t="s">
        <v>24</v>
      </c>
      <c r="E127" s="9" t="s">
        <v>174</v>
      </c>
      <c r="F127" s="16" t="s">
        <v>26</v>
      </c>
      <c r="G127" s="8">
        <v>18</v>
      </c>
      <c r="H127" s="8">
        <v>1</v>
      </c>
      <c r="I127" s="8" t="s">
        <v>32</v>
      </c>
      <c r="J127" s="8">
        <v>1</v>
      </c>
      <c r="K127" s="8" t="s">
        <v>28</v>
      </c>
      <c r="P127" s="8" t="str">
        <f t="shared" si="3"/>
        <v/>
      </c>
      <c r="Q127" s="8" t="str">
        <f t="shared" si="4"/>
        <v/>
      </c>
      <c r="R127" s="8" t="str">
        <f t="shared" si="5"/>
        <v/>
      </c>
      <c r="W127" s="9" t="s">
        <v>182</v>
      </c>
    </row>
    <row r="128" spans="1:23" x14ac:dyDescent="0.25">
      <c r="A128" s="8" t="s">
        <v>279</v>
      </c>
      <c r="B128" s="8" t="s">
        <v>23</v>
      </c>
      <c r="C128" s="8">
        <v>2010</v>
      </c>
      <c r="D128" s="8" t="s">
        <v>24</v>
      </c>
      <c r="E128" s="9" t="s">
        <v>174</v>
      </c>
      <c r="F128" s="16" t="s">
        <v>26</v>
      </c>
      <c r="G128" s="8">
        <v>42</v>
      </c>
      <c r="H128" s="8">
        <v>2</v>
      </c>
      <c r="I128" s="8" t="s">
        <v>131</v>
      </c>
      <c r="J128" s="8">
        <v>1</v>
      </c>
      <c r="K128" s="8" t="s">
        <v>28</v>
      </c>
      <c r="P128" s="8" t="str">
        <f t="shared" si="3"/>
        <v/>
      </c>
      <c r="Q128" s="8" t="str">
        <f t="shared" si="4"/>
        <v/>
      </c>
      <c r="R128" s="8" t="str">
        <f t="shared" si="5"/>
        <v/>
      </c>
      <c r="W128" s="9" t="s">
        <v>182</v>
      </c>
    </row>
    <row r="129" spans="1:23" x14ac:dyDescent="0.25">
      <c r="A129" s="8" t="s">
        <v>282</v>
      </c>
      <c r="B129" s="8" t="s">
        <v>23</v>
      </c>
      <c r="C129" s="8">
        <v>2010</v>
      </c>
      <c r="D129" s="8" t="s">
        <v>24</v>
      </c>
      <c r="E129" s="9" t="s">
        <v>174</v>
      </c>
      <c r="F129" s="16" t="s">
        <v>26</v>
      </c>
      <c r="G129" s="8">
        <v>43</v>
      </c>
      <c r="H129" s="8">
        <v>3</v>
      </c>
      <c r="I129" s="8" t="s">
        <v>131</v>
      </c>
      <c r="J129" s="8">
        <v>1</v>
      </c>
      <c r="K129" s="8" t="s">
        <v>28</v>
      </c>
      <c r="L129" s="8">
        <v>1040</v>
      </c>
      <c r="M129" s="8">
        <v>985</v>
      </c>
      <c r="O129" s="8">
        <v>1.8280000000000001</v>
      </c>
      <c r="P129" s="8">
        <f t="shared" si="3"/>
        <v>568.92778993435445</v>
      </c>
      <c r="Q129" s="8">
        <f t="shared" si="4"/>
        <v>5075.854266958424</v>
      </c>
      <c r="R129" s="8">
        <f t="shared" si="5"/>
        <v>84.597571115973736</v>
      </c>
      <c r="S129" s="11">
        <v>1125.7142857142858</v>
      </c>
      <c r="T129" s="10">
        <v>615.81744295092221</v>
      </c>
      <c r="U129" s="10">
        <v>5494.3232260081286</v>
      </c>
      <c r="V129" s="10">
        <v>91.572053766802142</v>
      </c>
    </row>
    <row r="130" spans="1:23" x14ac:dyDescent="0.25">
      <c r="A130" s="8" t="s">
        <v>290</v>
      </c>
      <c r="B130" s="8" t="s">
        <v>23</v>
      </c>
      <c r="C130" s="8">
        <v>2010</v>
      </c>
      <c r="D130" s="8" t="s">
        <v>24</v>
      </c>
      <c r="E130" s="9" t="s">
        <v>174</v>
      </c>
      <c r="F130" s="16" t="s">
        <v>26</v>
      </c>
      <c r="G130" s="8">
        <v>68</v>
      </c>
      <c r="H130" s="8">
        <v>3</v>
      </c>
      <c r="I130" s="8" t="s">
        <v>141</v>
      </c>
      <c r="J130" s="8">
        <v>1</v>
      </c>
      <c r="K130" s="8" t="s">
        <v>28</v>
      </c>
      <c r="L130" s="8">
        <v>855</v>
      </c>
      <c r="M130" s="8">
        <v>816</v>
      </c>
      <c r="O130" s="8">
        <v>1.8280000000000001</v>
      </c>
      <c r="P130" s="8">
        <f t="shared" si="3"/>
        <v>467.72428884026255</v>
      </c>
      <c r="Q130" s="8">
        <f t="shared" si="4"/>
        <v>4172.9378829321658</v>
      </c>
      <c r="R130" s="8">
        <f t="shared" si="5"/>
        <v>69.548964715536101</v>
      </c>
      <c r="S130" s="11">
        <v>932.57142857142856</v>
      </c>
      <c r="T130" s="10">
        <v>510.15942482025628</v>
      </c>
      <c r="U130" s="10">
        <v>4551.6423882463268</v>
      </c>
      <c r="V130" s="10">
        <v>75.860706470772115</v>
      </c>
    </row>
    <row r="131" spans="1:23" x14ac:dyDescent="0.25">
      <c r="A131" s="8" t="s">
        <v>298</v>
      </c>
      <c r="B131" s="8" t="s">
        <v>23</v>
      </c>
      <c r="C131" s="8">
        <v>2010</v>
      </c>
      <c r="D131" s="8" t="s">
        <v>24</v>
      </c>
      <c r="E131" s="9" t="s">
        <v>174</v>
      </c>
      <c r="F131" s="16" t="s">
        <v>26</v>
      </c>
      <c r="G131" s="8">
        <v>95</v>
      </c>
      <c r="H131" s="8">
        <v>3</v>
      </c>
      <c r="I131" s="8" t="s">
        <v>27</v>
      </c>
      <c r="J131" s="8">
        <v>1</v>
      </c>
      <c r="K131" s="8" t="s">
        <v>28</v>
      </c>
      <c r="P131" s="8" t="str">
        <f t="shared" ref="P131:P194" si="6">IF(O131,L131/O131,"")</f>
        <v/>
      </c>
      <c r="Q131" s="8" t="str">
        <f t="shared" ref="Q131:Q194" si="7">IF(P131="","",P131*8.92179)</f>
        <v/>
      </c>
      <c r="R131" s="8" t="str">
        <f t="shared" ref="R131:R194" si="8">IF(Q131="","",IF(E131="SW",Q131/60,IF(E131="WW",Q131/60,"")))</f>
        <v/>
      </c>
      <c r="W131" s="9" t="s">
        <v>182</v>
      </c>
    </row>
    <row r="132" spans="1:23" x14ac:dyDescent="0.25">
      <c r="A132" s="8" t="s">
        <v>299</v>
      </c>
      <c r="B132" s="8" t="s">
        <v>23</v>
      </c>
      <c r="C132" s="8">
        <v>2010</v>
      </c>
      <c r="D132" s="8" t="s">
        <v>24</v>
      </c>
      <c r="E132" s="9" t="s">
        <v>174</v>
      </c>
      <c r="F132" s="16" t="s">
        <v>26</v>
      </c>
      <c r="G132" s="8">
        <v>96</v>
      </c>
      <c r="H132" s="8">
        <v>4</v>
      </c>
      <c r="I132" s="8" t="s">
        <v>27</v>
      </c>
      <c r="J132" s="8">
        <v>1</v>
      </c>
      <c r="K132" s="8" t="s">
        <v>28</v>
      </c>
      <c r="L132" s="8">
        <v>907</v>
      </c>
      <c r="M132" s="8">
        <v>877</v>
      </c>
      <c r="O132" s="8">
        <v>1.8280000000000001</v>
      </c>
      <c r="P132" s="8">
        <f t="shared" si="6"/>
        <v>496.1706783369803</v>
      </c>
      <c r="Q132" s="8">
        <f t="shared" si="7"/>
        <v>4426.7305962800874</v>
      </c>
      <c r="R132" s="8">
        <f t="shared" si="8"/>
        <v>73.778843271334793</v>
      </c>
      <c r="S132" s="11">
        <v>1002.2857142857143</v>
      </c>
      <c r="T132" s="10">
        <v>548.29634260706473</v>
      </c>
      <c r="U132" s="10">
        <v>4891.899968740232</v>
      </c>
      <c r="V132" s="10">
        <v>81.531666145670528</v>
      </c>
    </row>
    <row r="133" spans="1:23" x14ac:dyDescent="0.25">
      <c r="A133" s="8" t="s">
        <v>181</v>
      </c>
      <c r="B133" s="8" t="s">
        <v>23</v>
      </c>
      <c r="C133" s="8">
        <v>2010</v>
      </c>
      <c r="D133" s="8" t="s">
        <v>24</v>
      </c>
      <c r="E133" s="9" t="s">
        <v>174</v>
      </c>
      <c r="F133" s="16" t="s">
        <v>26</v>
      </c>
      <c r="G133" s="8">
        <v>122</v>
      </c>
      <c r="H133" s="8">
        <v>4</v>
      </c>
      <c r="I133" s="8" t="s">
        <v>38</v>
      </c>
      <c r="J133" s="8">
        <v>1</v>
      </c>
      <c r="K133" s="8" t="s">
        <v>28</v>
      </c>
      <c r="P133" s="8" t="str">
        <f t="shared" si="6"/>
        <v/>
      </c>
      <c r="Q133" s="8" t="str">
        <f t="shared" si="7"/>
        <v/>
      </c>
      <c r="R133" s="8" t="str">
        <f t="shared" si="8"/>
        <v/>
      </c>
      <c r="W133" s="9" t="s">
        <v>182</v>
      </c>
    </row>
    <row r="134" spans="1:23" x14ac:dyDescent="0.25">
      <c r="A134" s="8" t="s">
        <v>183</v>
      </c>
      <c r="B134" s="8" t="s">
        <v>23</v>
      </c>
      <c r="C134" s="8">
        <v>2010</v>
      </c>
      <c r="D134" s="8" t="s">
        <v>24</v>
      </c>
      <c r="E134" s="9" t="s">
        <v>174</v>
      </c>
      <c r="F134" s="16" t="s">
        <v>26</v>
      </c>
      <c r="G134" s="8">
        <v>123</v>
      </c>
      <c r="H134" s="8">
        <v>5</v>
      </c>
      <c r="I134" s="8" t="s">
        <v>38</v>
      </c>
      <c r="J134" s="8">
        <v>1</v>
      </c>
      <c r="K134" s="8" t="s">
        <v>28</v>
      </c>
      <c r="L134" s="8">
        <v>879</v>
      </c>
      <c r="M134" s="8">
        <v>840</v>
      </c>
      <c r="O134" s="8">
        <v>1.8280000000000001</v>
      </c>
      <c r="P134" s="8">
        <f t="shared" si="6"/>
        <v>480.85339168490151</v>
      </c>
      <c r="Q134" s="8">
        <f t="shared" si="7"/>
        <v>4290.0729814004371</v>
      </c>
      <c r="R134" s="8">
        <f t="shared" si="8"/>
        <v>71.50121635667395</v>
      </c>
      <c r="S134" s="11">
        <v>960</v>
      </c>
      <c r="T134" s="10">
        <v>525.16411378555802</v>
      </c>
      <c r="U134" s="10">
        <v>4685.5142231947493</v>
      </c>
      <c r="V134" s="10">
        <v>78.091903719912494</v>
      </c>
    </row>
    <row r="135" spans="1:23" x14ac:dyDescent="0.25">
      <c r="A135" s="8" t="s">
        <v>190</v>
      </c>
      <c r="B135" s="8" t="s">
        <v>23</v>
      </c>
      <c r="C135" s="8">
        <v>2010</v>
      </c>
      <c r="D135" s="8" t="s">
        <v>24</v>
      </c>
      <c r="E135" s="9" t="s">
        <v>174</v>
      </c>
      <c r="F135" s="16" t="s">
        <v>26</v>
      </c>
      <c r="G135" s="8">
        <v>149</v>
      </c>
      <c r="H135" s="8">
        <v>6</v>
      </c>
      <c r="I135" s="8" t="s">
        <v>46</v>
      </c>
      <c r="J135" s="8">
        <v>1</v>
      </c>
      <c r="K135" s="8" t="s">
        <v>28</v>
      </c>
      <c r="L135" s="8">
        <v>1017</v>
      </c>
      <c r="M135" s="8">
        <v>942</v>
      </c>
      <c r="O135" s="8">
        <v>1.8280000000000001</v>
      </c>
      <c r="P135" s="8">
        <f t="shared" si="6"/>
        <v>556.3457330415755</v>
      </c>
      <c r="Q135" s="8">
        <f t="shared" si="7"/>
        <v>4963.5997975929977</v>
      </c>
      <c r="R135" s="8">
        <f t="shared" si="8"/>
        <v>82.726663293216632</v>
      </c>
      <c r="S135" s="11">
        <v>1076.5714285714287</v>
      </c>
      <c r="T135" s="10">
        <v>588.93404188809006</v>
      </c>
      <c r="U135" s="10">
        <v>5254.4695217255403</v>
      </c>
      <c r="V135" s="10">
        <v>87.574492028759011</v>
      </c>
    </row>
    <row r="136" spans="1:23" x14ac:dyDescent="0.25">
      <c r="A136" s="8" t="s">
        <v>198</v>
      </c>
      <c r="B136" s="8" t="s">
        <v>23</v>
      </c>
      <c r="C136" s="8">
        <v>2010</v>
      </c>
      <c r="D136" s="8" t="s">
        <v>24</v>
      </c>
      <c r="E136" s="9" t="s">
        <v>174</v>
      </c>
      <c r="F136" s="16" t="s">
        <v>26</v>
      </c>
      <c r="G136" s="8">
        <v>175</v>
      </c>
      <c r="H136" s="8">
        <v>6</v>
      </c>
      <c r="I136" s="8" t="s">
        <v>53</v>
      </c>
      <c r="J136" s="8">
        <v>1</v>
      </c>
      <c r="K136" s="8" t="s">
        <v>28</v>
      </c>
      <c r="L136" s="8">
        <v>953</v>
      </c>
      <c r="M136" s="8">
        <v>909</v>
      </c>
      <c r="O136" s="8">
        <v>1.8280000000000001</v>
      </c>
      <c r="P136" s="8">
        <f t="shared" si="6"/>
        <v>521.33479212253826</v>
      </c>
      <c r="Q136" s="8">
        <f t="shared" si="7"/>
        <v>4651.23953501094</v>
      </c>
      <c r="R136" s="8">
        <f t="shared" si="8"/>
        <v>77.520658916849001</v>
      </c>
      <c r="S136" s="11">
        <v>1038.8571428571429</v>
      </c>
      <c r="T136" s="10">
        <v>568.30259456080023</v>
      </c>
      <c r="U136" s="10">
        <v>5070.3957486714598</v>
      </c>
      <c r="V136" s="10">
        <v>84.506595811190991</v>
      </c>
    </row>
    <row r="137" spans="1:23" x14ac:dyDescent="0.25">
      <c r="A137" s="8" t="s">
        <v>199</v>
      </c>
      <c r="B137" s="8" t="s">
        <v>23</v>
      </c>
      <c r="C137" s="8">
        <v>2010</v>
      </c>
      <c r="D137" s="8" t="s">
        <v>24</v>
      </c>
      <c r="E137" s="9" t="s">
        <v>174</v>
      </c>
      <c r="F137" s="16" t="s">
        <v>26</v>
      </c>
      <c r="G137" s="8">
        <v>176</v>
      </c>
      <c r="H137" s="8">
        <v>7</v>
      </c>
      <c r="I137" s="8" t="s">
        <v>53</v>
      </c>
      <c r="J137" s="8">
        <v>1</v>
      </c>
      <c r="K137" s="8" t="s">
        <v>28</v>
      </c>
      <c r="L137" s="8">
        <v>1013</v>
      </c>
      <c r="M137" s="8">
        <v>969</v>
      </c>
      <c r="O137" s="8">
        <v>1.8280000000000001</v>
      </c>
      <c r="P137" s="8">
        <f t="shared" si="6"/>
        <v>554.15754923413567</v>
      </c>
      <c r="Q137" s="8">
        <f t="shared" si="7"/>
        <v>4944.0772811816187</v>
      </c>
      <c r="R137" s="8">
        <f t="shared" si="8"/>
        <v>82.401288019693638</v>
      </c>
      <c r="S137" s="11">
        <v>1107.4285714285713</v>
      </c>
      <c r="T137" s="10">
        <v>605.81431697405435</v>
      </c>
      <c r="U137" s="10">
        <v>5405.0753360425133</v>
      </c>
      <c r="V137" s="10">
        <v>90.084588934041889</v>
      </c>
    </row>
    <row r="138" spans="1:23" x14ac:dyDescent="0.25">
      <c r="A138" s="8" t="s">
        <v>209</v>
      </c>
      <c r="B138" s="8" t="s">
        <v>23</v>
      </c>
      <c r="C138" s="8">
        <v>2010</v>
      </c>
      <c r="D138" s="8" t="s">
        <v>24</v>
      </c>
      <c r="E138" s="9" t="s">
        <v>174</v>
      </c>
      <c r="F138" s="16" t="s">
        <v>26</v>
      </c>
      <c r="G138" s="8">
        <v>200</v>
      </c>
      <c r="H138" s="8">
        <v>7</v>
      </c>
      <c r="I138" s="8" t="s">
        <v>61</v>
      </c>
      <c r="J138" s="8">
        <v>1</v>
      </c>
      <c r="K138" s="8" t="s">
        <v>28</v>
      </c>
      <c r="P138" s="8" t="str">
        <f t="shared" si="6"/>
        <v/>
      </c>
      <c r="Q138" s="8" t="str">
        <f t="shared" si="7"/>
        <v/>
      </c>
      <c r="R138" s="8" t="str">
        <f t="shared" si="8"/>
        <v/>
      </c>
      <c r="W138" s="9" t="s">
        <v>182</v>
      </c>
    </row>
    <row r="139" spans="1:23" x14ac:dyDescent="0.25">
      <c r="A139" s="8" t="s">
        <v>219</v>
      </c>
      <c r="B139" s="8" t="s">
        <v>23</v>
      </c>
      <c r="C139" s="8">
        <v>2010</v>
      </c>
      <c r="D139" s="8" t="s">
        <v>24</v>
      </c>
      <c r="E139" s="9" t="s">
        <v>174</v>
      </c>
      <c r="F139" s="16" t="s">
        <v>26</v>
      </c>
      <c r="G139" s="8">
        <v>225</v>
      </c>
      <c r="H139" s="8">
        <v>7</v>
      </c>
      <c r="I139" s="8" t="s">
        <v>68</v>
      </c>
      <c r="J139" s="8">
        <v>1</v>
      </c>
      <c r="K139" s="8" t="s">
        <v>28</v>
      </c>
      <c r="P139" s="8" t="str">
        <f t="shared" si="6"/>
        <v/>
      </c>
      <c r="Q139" s="8" t="str">
        <f t="shared" si="7"/>
        <v/>
      </c>
      <c r="R139" s="8" t="str">
        <f t="shared" si="8"/>
        <v/>
      </c>
      <c r="W139" s="9" t="s">
        <v>182</v>
      </c>
    </row>
    <row r="140" spans="1:23" x14ac:dyDescent="0.25">
      <c r="A140" s="8" t="s">
        <v>210</v>
      </c>
      <c r="B140" s="8" t="s">
        <v>23</v>
      </c>
      <c r="C140" s="8">
        <v>2010</v>
      </c>
      <c r="D140" s="8" t="s">
        <v>24</v>
      </c>
      <c r="E140" s="9" t="s">
        <v>174</v>
      </c>
      <c r="F140" s="16" t="s">
        <v>26</v>
      </c>
      <c r="G140" s="8">
        <v>201</v>
      </c>
      <c r="H140" s="8">
        <v>8</v>
      </c>
      <c r="I140" s="8" t="s">
        <v>61</v>
      </c>
      <c r="J140" s="8">
        <v>1</v>
      </c>
      <c r="K140" s="8" t="s">
        <v>28</v>
      </c>
      <c r="L140" s="8">
        <v>425</v>
      </c>
      <c r="M140" s="8">
        <v>401</v>
      </c>
      <c r="O140" s="8">
        <v>1.8280000000000001</v>
      </c>
      <c r="P140" s="8">
        <f t="shared" si="6"/>
        <v>232.49452954048138</v>
      </c>
      <c r="Q140" s="8">
        <f t="shared" si="7"/>
        <v>2074.2673687089714</v>
      </c>
      <c r="R140" s="8">
        <f t="shared" si="8"/>
        <v>34.571122811816188</v>
      </c>
      <c r="S140" s="11">
        <v>458.28571428571428</v>
      </c>
      <c r="T140" s="10">
        <v>250.70334479524851</v>
      </c>
      <c r="U140" s="10">
        <v>2236.7752422632075</v>
      </c>
      <c r="V140" s="10">
        <v>37.279587371053459</v>
      </c>
    </row>
    <row r="141" spans="1:23" x14ac:dyDescent="0.25">
      <c r="A141" s="8" t="s">
        <v>229</v>
      </c>
      <c r="B141" s="8" t="s">
        <v>23</v>
      </c>
      <c r="C141" s="8">
        <v>2010</v>
      </c>
      <c r="D141" s="8" t="s">
        <v>24</v>
      </c>
      <c r="E141" s="9" t="s">
        <v>174</v>
      </c>
      <c r="F141" s="16" t="s">
        <v>26</v>
      </c>
      <c r="G141" s="8">
        <v>249</v>
      </c>
      <c r="H141" s="8">
        <v>9</v>
      </c>
      <c r="I141" s="8" t="s">
        <v>76</v>
      </c>
      <c r="J141" s="8">
        <v>1</v>
      </c>
      <c r="K141" s="8" t="s">
        <v>28</v>
      </c>
      <c r="L141" s="8">
        <v>1025</v>
      </c>
      <c r="M141" s="8">
        <v>961</v>
      </c>
      <c r="O141" s="8">
        <v>1.8280000000000001</v>
      </c>
      <c r="P141" s="8">
        <f t="shared" si="6"/>
        <v>560.72210065645515</v>
      </c>
      <c r="Q141" s="8">
        <f t="shared" si="7"/>
        <v>5002.6448304157548</v>
      </c>
      <c r="R141" s="8">
        <f t="shared" si="8"/>
        <v>83.377413840262577</v>
      </c>
      <c r="S141" s="11">
        <v>1098.2857142857142</v>
      </c>
      <c r="T141" s="10">
        <v>600.81275398562047</v>
      </c>
      <c r="U141" s="10">
        <v>5360.4513910597061</v>
      </c>
      <c r="V141" s="10">
        <v>89.340856517661763</v>
      </c>
    </row>
    <row r="142" spans="1:23" x14ac:dyDescent="0.25">
      <c r="A142" s="8" t="s">
        <v>237</v>
      </c>
      <c r="B142" s="8" t="s">
        <v>23</v>
      </c>
      <c r="C142" s="8">
        <v>2010</v>
      </c>
      <c r="D142" s="8" t="s">
        <v>24</v>
      </c>
      <c r="E142" s="9" t="s">
        <v>174</v>
      </c>
      <c r="F142" s="16" t="s">
        <v>26</v>
      </c>
      <c r="G142" s="8">
        <v>272</v>
      </c>
      <c r="H142" s="8">
        <v>9</v>
      </c>
      <c r="I142" s="8" t="s">
        <v>85</v>
      </c>
      <c r="J142" s="8">
        <v>1</v>
      </c>
      <c r="K142" s="8" t="s">
        <v>28</v>
      </c>
      <c r="L142" s="8">
        <v>870</v>
      </c>
      <c r="M142" s="8">
        <v>829</v>
      </c>
      <c r="O142" s="8">
        <v>1.8280000000000001</v>
      </c>
      <c r="P142" s="8">
        <f t="shared" si="6"/>
        <v>475.9299781181619</v>
      </c>
      <c r="Q142" s="8">
        <f t="shared" si="7"/>
        <v>4246.1473194748351</v>
      </c>
      <c r="R142" s="8">
        <f t="shared" si="8"/>
        <v>70.769121991247246</v>
      </c>
      <c r="S142" s="11">
        <v>947.42857142857144</v>
      </c>
      <c r="T142" s="10">
        <v>518.28696467646137</v>
      </c>
      <c r="U142" s="10">
        <v>4624.1562988433889</v>
      </c>
      <c r="V142" s="10">
        <v>77.069271647389812</v>
      </c>
    </row>
    <row r="143" spans="1:23" x14ac:dyDescent="0.25">
      <c r="A143" s="8" t="s">
        <v>245</v>
      </c>
      <c r="B143" s="8" t="s">
        <v>23</v>
      </c>
      <c r="C143" s="8">
        <v>2010</v>
      </c>
      <c r="D143" s="8" t="s">
        <v>24</v>
      </c>
      <c r="E143" s="9" t="s">
        <v>174</v>
      </c>
      <c r="F143" s="16" t="s">
        <v>26</v>
      </c>
      <c r="G143" s="8">
        <v>297</v>
      </c>
      <c r="H143" s="8">
        <v>9</v>
      </c>
      <c r="I143" s="8" t="s">
        <v>96</v>
      </c>
      <c r="J143" s="8">
        <v>1</v>
      </c>
      <c r="K143" s="8" t="s">
        <v>28</v>
      </c>
      <c r="P143" s="8" t="str">
        <f t="shared" si="6"/>
        <v/>
      </c>
      <c r="Q143" s="8" t="str">
        <f t="shared" si="7"/>
        <v/>
      </c>
      <c r="R143" s="8" t="str">
        <f t="shared" si="8"/>
        <v/>
      </c>
      <c r="W143" s="9" t="s">
        <v>182</v>
      </c>
    </row>
    <row r="144" spans="1:23" x14ac:dyDescent="0.25">
      <c r="A144" s="8" t="s">
        <v>246</v>
      </c>
      <c r="B144" s="8" t="s">
        <v>23</v>
      </c>
      <c r="C144" s="8">
        <v>2010</v>
      </c>
      <c r="D144" s="8" t="s">
        <v>24</v>
      </c>
      <c r="E144" s="9" t="s">
        <v>174</v>
      </c>
      <c r="F144" s="16" t="s">
        <v>26</v>
      </c>
      <c r="G144" s="8">
        <v>298</v>
      </c>
      <c r="H144" s="8">
        <v>10</v>
      </c>
      <c r="I144" s="8" t="s">
        <v>96</v>
      </c>
      <c r="J144" s="8">
        <v>1</v>
      </c>
      <c r="K144" s="8" t="s">
        <v>28</v>
      </c>
      <c r="L144" s="8">
        <v>986</v>
      </c>
      <c r="M144" s="8">
        <v>937</v>
      </c>
      <c r="O144" s="8">
        <v>1.8280000000000001</v>
      </c>
      <c r="P144" s="8">
        <f t="shared" si="6"/>
        <v>539.38730853391678</v>
      </c>
      <c r="Q144" s="8">
        <f t="shared" si="7"/>
        <v>4812.3002954048134</v>
      </c>
      <c r="R144" s="8">
        <f t="shared" si="8"/>
        <v>80.205004923413554</v>
      </c>
      <c r="S144" s="11">
        <v>1070.8571428571429</v>
      </c>
      <c r="T144" s="10">
        <v>585.80806502031885</v>
      </c>
      <c r="U144" s="10">
        <v>5226.5795561112855</v>
      </c>
      <c r="V144" s="10">
        <v>87.109659268521426</v>
      </c>
    </row>
    <row r="145" spans="1:23" x14ac:dyDescent="0.25">
      <c r="A145" s="8" t="s">
        <v>256</v>
      </c>
      <c r="B145" s="8" t="s">
        <v>23</v>
      </c>
      <c r="C145" s="8">
        <v>2010</v>
      </c>
      <c r="D145" s="8" t="s">
        <v>24</v>
      </c>
      <c r="E145" s="9" t="s">
        <v>174</v>
      </c>
      <c r="F145" s="16" t="s">
        <v>26</v>
      </c>
      <c r="G145" s="8">
        <v>323</v>
      </c>
      <c r="H145" s="8">
        <v>10</v>
      </c>
      <c r="I145" s="8" t="s">
        <v>102</v>
      </c>
      <c r="J145" s="8">
        <v>1</v>
      </c>
      <c r="K145" s="8" t="s">
        <v>28</v>
      </c>
      <c r="P145" s="8" t="str">
        <f t="shared" si="6"/>
        <v/>
      </c>
      <c r="Q145" s="8" t="str">
        <f t="shared" si="7"/>
        <v/>
      </c>
      <c r="R145" s="8" t="str">
        <f t="shared" si="8"/>
        <v/>
      </c>
      <c r="W145" s="9" t="s">
        <v>182</v>
      </c>
    </row>
    <row r="146" spans="1:23" x14ac:dyDescent="0.25">
      <c r="A146" s="8" t="s">
        <v>264</v>
      </c>
      <c r="B146" s="8" t="s">
        <v>23</v>
      </c>
      <c r="C146" s="8">
        <v>2010</v>
      </c>
      <c r="D146" s="8" t="s">
        <v>24</v>
      </c>
      <c r="E146" s="9" t="s">
        <v>174</v>
      </c>
      <c r="F146" s="16" t="s">
        <v>26</v>
      </c>
      <c r="G146" s="8">
        <v>348</v>
      </c>
      <c r="H146" s="8">
        <v>11</v>
      </c>
      <c r="I146" s="8" t="s">
        <v>109</v>
      </c>
      <c r="J146" s="8">
        <v>1</v>
      </c>
      <c r="K146" s="8" t="s">
        <v>28</v>
      </c>
      <c r="L146" s="8">
        <v>1212</v>
      </c>
      <c r="M146" s="8">
        <v>1169</v>
      </c>
      <c r="O146" s="8">
        <v>1.8280000000000001</v>
      </c>
      <c r="P146" s="8">
        <f t="shared" si="6"/>
        <v>663.01969365426692</v>
      </c>
      <c r="Q146" s="8">
        <f t="shared" si="7"/>
        <v>5915.3224726477019</v>
      </c>
      <c r="R146" s="8">
        <f t="shared" si="8"/>
        <v>98.588707877461701</v>
      </c>
      <c r="S146" s="11">
        <v>1336</v>
      </c>
      <c r="T146" s="10">
        <v>730.85339168490145</v>
      </c>
      <c r="U146" s="10">
        <v>6520.6739606126912</v>
      </c>
      <c r="V146" s="10">
        <v>108.67789934354485</v>
      </c>
    </row>
    <row r="147" spans="1:23" x14ac:dyDescent="0.25">
      <c r="A147" s="8" t="s">
        <v>269</v>
      </c>
      <c r="B147" s="8" t="s">
        <v>23</v>
      </c>
      <c r="C147" s="8">
        <v>2010</v>
      </c>
      <c r="D147" s="8" t="s">
        <v>24</v>
      </c>
      <c r="E147" s="9" t="s">
        <v>174</v>
      </c>
      <c r="F147" s="16" t="s">
        <v>26</v>
      </c>
      <c r="G147" s="8">
        <v>371</v>
      </c>
      <c r="H147" s="8">
        <v>12</v>
      </c>
      <c r="I147" s="8" t="s">
        <v>117</v>
      </c>
      <c r="J147" s="8">
        <v>1</v>
      </c>
      <c r="K147" s="8" t="s">
        <v>28</v>
      </c>
      <c r="L147" s="8">
        <v>506</v>
      </c>
      <c r="M147" s="8">
        <v>485</v>
      </c>
      <c r="O147" s="8">
        <v>1.8280000000000001</v>
      </c>
      <c r="P147" s="8">
        <f t="shared" si="6"/>
        <v>276.80525164113783</v>
      </c>
      <c r="Q147" s="8">
        <f t="shared" si="7"/>
        <v>2469.5983260393868</v>
      </c>
      <c r="R147" s="8">
        <f t="shared" si="8"/>
        <v>41.159972100656447</v>
      </c>
      <c r="S147" s="11">
        <v>554.28571428571433</v>
      </c>
      <c r="T147" s="10">
        <v>303.21975617380434</v>
      </c>
      <c r="U147" s="10">
        <v>2705.3266645826825</v>
      </c>
      <c r="V147" s="10">
        <v>45.088777743044709</v>
      </c>
    </row>
    <row r="148" spans="1:23" x14ac:dyDescent="0.25">
      <c r="A148" s="8" t="s">
        <v>207</v>
      </c>
      <c r="B148" s="8" t="s">
        <v>23</v>
      </c>
      <c r="C148" s="8">
        <v>2010</v>
      </c>
      <c r="D148" s="8" t="s">
        <v>24</v>
      </c>
      <c r="E148" s="9" t="s">
        <v>174</v>
      </c>
      <c r="F148" s="16" t="s">
        <v>26</v>
      </c>
      <c r="G148" s="8">
        <v>19</v>
      </c>
      <c r="H148" s="8">
        <v>2</v>
      </c>
      <c r="I148" s="8" t="s">
        <v>32</v>
      </c>
      <c r="J148" s="8">
        <v>2</v>
      </c>
      <c r="K148" s="8" t="s">
        <v>28</v>
      </c>
      <c r="L148" s="8">
        <v>592</v>
      </c>
      <c r="M148" s="8">
        <v>562</v>
      </c>
      <c r="O148" s="8">
        <v>1.8280000000000001</v>
      </c>
      <c r="P148" s="8">
        <f t="shared" si="6"/>
        <v>323.85120350109406</v>
      </c>
      <c r="Q148" s="8">
        <f t="shared" si="7"/>
        <v>2889.3324288840258</v>
      </c>
      <c r="R148" s="8">
        <f t="shared" si="8"/>
        <v>48.155540481400429</v>
      </c>
      <c r="S148" s="11">
        <v>642.28571428571433</v>
      </c>
      <c r="T148" s="10">
        <v>351.35979993748049</v>
      </c>
      <c r="U148" s="10">
        <v>3134.8321350422011</v>
      </c>
      <c r="V148" s="10">
        <v>52.247202250703353</v>
      </c>
    </row>
    <row r="149" spans="1:23" x14ac:dyDescent="0.25">
      <c r="A149" s="8" t="s">
        <v>208</v>
      </c>
      <c r="B149" s="8" t="s">
        <v>23</v>
      </c>
      <c r="C149" s="8">
        <v>2010</v>
      </c>
      <c r="D149" s="8" t="s">
        <v>24</v>
      </c>
      <c r="E149" s="9" t="s">
        <v>174</v>
      </c>
      <c r="F149" s="16" t="s">
        <v>26</v>
      </c>
      <c r="G149" s="8">
        <v>20</v>
      </c>
      <c r="H149" s="8">
        <v>3</v>
      </c>
      <c r="I149" s="8" t="s">
        <v>32</v>
      </c>
      <c r="J149" s="8">
        <v>2</v>
      </c>
      <c r="K149" s="8" t="s">
        <v>28</v>
      </c>
      <c r="L149" s="8">
        <v>487</v>
      </c>
      <c r="M149" s="8">
        <v>465</v>
      </c>
      <c r="O149" s="8">
        <v>1.8280000000000001</v>
      </c>
      <c r="P149" s="8">
        <f t="shared" si="6"/>
        <v>266.41137855579865</v>
      </c>
      <c r="Q149" s="8">
        <f t="shared" si="7"/>
        <v>2376.8663730853386</v>
      </c>
      <c r="R149" s="8">
        <f t="shared" si="8"/>
        <v>39.614439551422308</v>
      </c>
      <c r="S149" s="11">
        <v>531.42857142857144</v>
      </c>
      <c r="T149" s="10">
        <v>290.7158487027196</v>
      </c>
      <c r="U149" s="10">
        <v>2593.7668021256645</v>
      </c>
      <c r="V149" s="10">
        <v>43.229446702094407</v>
      </c>
    </row>
    <row r="150" spans="1:23" x14ac:dyDescent="0.25">
      <c r="A150" s="8" t="s">
        <v>283</v>
      </c>
      <c r="B150" s="8" t="s">
        <v>23</v>
      </c>
      <c r="C150" s="8">
        <v>2010</v>
      </c>
      <c r="D150" s="8" t="s">
        <v>24</v>
      </c>
      <c r="E150" s="9" t="s">
        <v>174</v>
      </c>
      <c r="F150" s="16" t="s">
        <v>26</v>
      </c>
      <c r="G150" s="8">
        <v>44</v>
      </c>
      <c r="H150" s="8">
        <v>4</v>
      </c>
      <c r="I150" s="8" t="s">
        <v>131</v>
      </c>
      <c r="J150" s="8">
        <v>2</v>
      </c>
      <c r="K150" s="8" t="s">
        <v>28</v>
      </c>
      <c r="L150" s="8">
        <v>602</v>
      </c>
      <c r="M150" s="8">
        <v>578</v>
      </c>
      <c r="O150" s="8">
        <v>1.8280000000000001</v>
      </c>
      <c r="P150" s="8">
        <f t="shared" si="6"/>
        <v>329.32166301969363</v>
      </c>
      <c r="Q150" s="8">
        <f t="shared" si="7"/>
        <v>2938.1387199124724</v>
      </c>
      <c r="R150" s="8">
        <f t="shared" si="8"/>
        <v>48.968978665207871</v>
      </c>
      <c r="S150" s="11">
        <v>660.57142857142856</v>
      </c>
      <c r="T150" s="10">
        <v>361.36292591434824</v>
      </c>
      <c r="U150" s="10">
        <v>3224.080025007815</v>
      </c>
      <c r="V150" s="10">
        <v>53.734667083463584</v>
      </c>
    </row>
    <row r="151" spans="1:23" x14ac:dyDescent="0.25">
      <c r="A151" s="8" t="s">
        <v>291</v>
      </c>
      <c r="B151" s="8" t="s">
        <v>23</v>
      </c>
      <c r="C151" s="8">
        <v>2010</v>
      </c>
      <c r="D151" s="8" t="s">
        <v>24</v>
      </c>
      <c r="E151" s="9" t="s">
        <v>174</v>
      </c>
      <c r="F151" s="16" t="s">
        <v>26</v>
      </c>
      <c r="G151" s="8">
        <v>69</v>
      </c>
      <c r="H151" s="8">
        <v>4</v>
      </c>
      <c r="I151" s="8" t="s">
        <v>141</v>
      </c>
      <c r="J151" s="8">
        <v>2</v>
      </c>
      <c r="K151" s="8" t="s">
        <v>28</v>
      </c>
      <c r="L151" s="8">
        <v>800</v>
      </c>
      <c r="M151" s="8">
        <v>757</v>
      </c>
      <c r="O151" s="8">
        <v>1.8280000000000001</v>
      </c>
      <c r="P151" s="8">
        <f t="shared" si="6"/>
        <v>437.63676148796498</v>
      </c>
      <c r="Q151" s="8">
        <f t="shared" si="7"/>
        <v>3904.5032822757107</v>
      </c>
      <c r="R151" s="8">
        <f t="shared" si="8"/>
        <v>65.075054704595175</v>
      </c>
      <c r="S151" s="11">
        <v>865.14285714285711</v>
      </c>
      <c r="T151" s="10">
        <v>473.27289778055638</v>
      </c>
      <c r="U151" s="10">
        <v>4222.5407939981242</v>
      </c>
      <c r="V151" s="10">
        <v>70.375679899968731</v>
      </c>
    </row>
    <row r="152" spans="1:23" x14ac:dyDescent="0.25">
      <c r="A152" s="8" t="s">
        <v>292</v>
      </c>
      <c r="B152" s="8" t="s">
        <v>23</v>
      </c>
      <c r="C152" s="8">
        <v>2010</v>
      </c>
      <c r="D152" s="8" t="s">
        <v>24</v>
      </c>
      <c r="E152" s="9" t="s">
        <v>174</v>
      </c>
      <c r="F152" s="16" t="s">
        <v>26</v>
      </c>
      <c r="G152" s="8">
        <v>70</v>
      </c>
      <c r="H152" s="8">
        <v>5</v>
      </c>
      <c r="I152" s="8" t="s">
        <v>141</v>
      </c>
      <c r="J152" s="8">
        <v>2</v>
      </c>
      <c r="K152" s="8" t="s">
        <v>28</v>
      </c>
      <c r="L152" s="8">
        <v>637</v>
      </c>
      <c r="M152" s="8">
        <v>601</v>
      </c>
      <c r="O152" s="8">
        <v>1.8280000000000001</v>
      </c>
      <c r="P152" s="8">
        <f t="shared" si="6"/>
        <v>348.46827133479212</v>
      </c>
      <c r="Q152" s="8">
        <f t="shared" si="7"/>
        <v>3108.9607385120348</v>
      </c>
      <c r="R152" s="8">
        <f t="shared" si="8"/>
        <v>51.816012308533914</v>
      </c>
      <c r="S152" s="11">
        <v>686.85714285714289</v>
      </c>
      <c r="T152" s="10">
        <v>375.74241950609564</v>
      </c>
      <c r="U152" s="10">
        <v>3352.3738668333854</v>
      </c>
      <c r="V152" s="10">
        <v>55.872897780556421</v>
      </c>
    </row>
    <row r="153" spans="1:23" x14ac:dyDescent="0.25">
      <c r="A153" s="8" t="s">
        <v>300</v>
      </c>
      <c r="B153" s="8" t="s">
        <v>23</v>
      </c>
      <c r="C153" s="8">
        <v>2010</v>
      </c>
      <c r="D153" s="8" t="s">
        <v>24</v>
      </c>
      <c r="E153" s="9" t="s">
        <v>174</v>
      </c>
      <c r="F153" s="16" t="s">
        <v>26</v>
      </c>
      <c r="G153" s="8">
        <v>97</v>
      </c>
      <c r="H153" s="8">
        <v>5</v>
      </c>
      <c r="I153" s="8" t="s">
        <v>27</v>
      </c>
      <c r="J153" s="8">
        <v>2</v>
      </c>
      <c r="K153" s="8" t="s">
        <v>28</v>
      </c>
      <c r="L153" s="8">
        <v>796</v>
      </c>
      <c r="M153" s="8">
        <v>755</v>
      </c>
      <c r="O153" s="8">
        <v>1.8280000000000001</v>
      </c>
      <c r="P153" s="8">
        <f t="shared" si="6"/>
        <v>435.44857768052515</v>
      </c>
      <c r="Q153" s="8">
        <f t="shared" si="7"/>
        <v>3884.9807658643322</v>
      </c>
      <c r="R153" s="8">
        <f t="shared" si="8"/>
        <v>64.749679431072209</v>
      </c>
      <c r="S153" s="11">
        <v>862.85714285714289</v>
      </c>
      <c r="T153" s="10">
        <v>472.02250703344794</v>
      </c>
      <c r="U153" s="10">
        <v>4211.3848077524226</v>
      </c>
      <c r="V153" s="10">
        <v>70.189746795873717</v>
      </c>
    </row>
    <row r="154" spans="1:23" x14ac:dyDescent="0.25">
      <c r="A154" s="8" t="s">
        <v>184</v>
      </c>
      <c r="B154" s="8" t="s">
        <v>23</v>
      </c>
      <c r="C154" s="8">
        <v>2010</v>
      </c>
      <c r="D154" s="8" t="s">
        <v>24</v>
      </c>
      <c r="E154" s="9" t="s">
        <v>174</v>
      </c>
      <c r="F154" s="16" t="s">
        <v>26</v>
      </c>
      <c r="G154" s="8">
        <v>124</v>
      </c>
      <c r="H154" s="8">
        <v>6</v>
      </c>
      <c r="I154" s="8" t="s">
        <v>38</v>
      </c>
      <c r="J154" s="8">
        <v>2</v>
      </c>
      <c r="K154" s="8" t="s">
        <v>28</v>
      </c>
      <c r="L154" s="8">
        <v>645</v>
      </c>
      <c r="M154" s="8">
        <v>619</v>
      </c>
      <c r="O154" s="8">
        <v>1.8280000000000001</v>
      </c>
      <c r="P154" s="8">
        <f t="shared" si="6"/>
        <v>352.84463894967178</v>
      </c>
      <c r="Q154" s="8">
        <f t="shared" si="7"/>
        <v>3148.0057713347919</v>
      </c>
      <c r="R154" s="8">
        <f t="shared" si="8"/>
        <v>52.466762855579866</v>
      </c>
      <c r="S154" s="11">
        <v>707.42857142857144</v>
      </c>
      <c r="T154" s="10">
        <v>386.99593623007189</v>
      </c>
      <c r="U154" s="10">
        <v>3452.7777430447018</v>
      </c>
      <c r="V154" s="10">
        <v>57.546295717411695</v>
      </c>
    </row>
    <row r="155" spans="1:23" x14ac:dyDescent="0.25">
      <c r="A155" s="8" t="s">
        <v>191</v>
      </c>
      <c r="B155" s="8" t="s">
        <v>23</v>
      </c>
      <c r="C155" s="8">
        <v>2010</v>
      </c>
      <c r="D155" s="8" t="s">
        <v>24</v>
      </c>
      <c r="E155" s="9" t="s">
        <v>174</v>
      </c>
      <c r="F155" s="16" t="s">
        <v>26</v>
      </c>
      <c r="G155" s="8">
        <v>150</v>
      </c>
      <c r="H155" s="8">
        <v>7</v>
      </c>
      <c r="I155" s="8" t="s">
        <v>46</v>
      </c>
      <c r="J155" s="8">
        <v>2</v>
      </c>
      <c r="K155" s="8" t="s">
        <v>28</v>
      </c>
      <c r="L155" s="8">
        <v>769</v>
      </c>
      <c r="M155" s="8">
        <v>722</v>
      </c>
      <c r="O155" s="8">
        <v>1.8280000000000001</v>
      </c>
      <c r="P155" s="8">
        <f t="shared" si="6"/>
        <v>420.67833698030631</v>
      </c>
      <c r="Q155" s="8">
        <f t="shared" si="7"/>
        <v>3753.2037800875269</v>
      </c>
      <c r="R155" s="8">
        <f t="shared" si="8"/>
        <v>62.553396334792112</v>
      </c>
      <c r="S155" s="11">
        <v>825.14285714285711</v>
      </c>
      <c r="T155" s="10">
        <v>451.39105970615816</v>
      </c>
      <c r="U155" s="10">
        <v>4027.3110346983435</v>
      </c>
      <c r="V155" s="10">
        <v>67.121850578305725</v>
      </c>
    </row>
    <row r="156" spans="1:23" x14ac:dyDescent="0.25">
      <c r="A156" s="8" t="s">
        <v>200</v>
      </c>
      <c r="B156" s="8" t="s">
        <v>23</v>
      </c>
      <c r="C156" s="8">
        <v>2010</v>
      </c>
      <c r="D156" s="8" t="s">
        <v>24</v>
      </c>
      <c r="E156" s="9" t="s">
        <v>174</v>
      </c>
      <c r="F156" s="16" t="s">
        <v>26</v>
      </c>
      <c r="G156" s="8">
        <v>177</v>
      </c>
      <c r="H156" s="8">
        <v>8</v>
      </c>
      <c r="I156" s="8" t="s">
        <v>53</v>
      </c>
      <c r="J156" s="8">
        <v>2</v>
      </c>
      <c r="K156" s="8" t="s">
        <v>28</v>
      </c>
      <c r="L156" s="8">
        <v>691</v>
      </c>
      <c r="M156" s="8">
        <v>664</v>
      </c>
      <c r="O156" s="8">
        <v>1.8280000000000001</v>
      </c>
      <c r="P156" s="8">
        <f t="shared" si="6"/>
        <v>378.00875273522973</v>
      </c>
      <c r="Q156" s="8">
        <f t="shared" si="7"/>
        <v>3372.514710065645</v>
      </c>
      <c r="R156" s="8">
        <f t="shared" si="8"/>
        <v>56.208578501094081</v>
      </c>
      <c r="S156" s="11">
        <v>758.85714285714289</v>
      </c>
      <c r="T156" s="10">
        <v>415.12972804001248</v>
      </c>
      <c r="U156" s="10">
        <v>3703.7874335729916</v>
      </c>
      <c r="V156" s="10">
        <v>61.729790559549862</v>
      </c>
    </row>
    <row r="157" spans="1:23" x14ac:dyDescent="0.25">
      <c r="A157" s="8" t="s">
        <v>220</v>
      </c>
      <c r="B157" s="8" t="s">
        <v>23</v>
      </c>
      <c r="C157" s="8">
        <v>2010</v>
      </c>
      <c r="D157" s="8" t="s">
        <v>24</v>
      </c>
      <c r="E157" s="9" t="s">
        <v>174</v>
      </c>
      <c r="F157" s="16" t="s">
        <v>26</v>
      </c>
      <c r="G157" s="8">
        <v>226</v>
      </c>
      <c r="H157" s="8">
        <v>8</v>
      </c>
      <c r="I157" s="8" t="s">
        <v>68</v>
      </c>
      <c r="J157" s="8">
        <v>2</v>
      </c>
      <c r="K157" s="8" t="s">
        <v>28</v>
      </c>
      <c r="L157" s="8">
        <v>806</v>
      </c>
      <c r="M157" s="8">
        <v>761</v>
      </c>
      <c r="O157" s="8">
        <v>1.8280000000000001</v>
      </c>
      <c r="P157" s="8">
        <f t="shared" si="6"/>
        <v>440.91903719912472</v>
      </c>
      <c r="Q157" s="8">
        <f t="shared" si="7"/>
        <v>3933.7870568927788</v>
      </c>
      <c r="R157" s="8">
        <f t="shared" si="8"/>
        <v>65.563117614879644</v>
      </c>
      <c r="S157" s="11">
        <v>869.71428571428567</v>
      </c>
      <c r="T157" s="10">
        <v>475.77367927477331</v>
      </c>
      <c r="U157" s="10">
        <v>4244.8527664895282</v>
      </c>
      <c r="V157" s="10">
        <v>70.747546108158801</v>
      </c>
    </row>
    <row r="158" spans="1:23" x14ac:dyDescent="0.25">
      <c r="A158" s="8" t="s">
        <v>211</v>
      </c>
      <c r="B158" s="8" t="s">
        <v>23</v>
      </c>
      <c r="C158" s="8">
        <v>2010</v>
      </c>
      <c r="D158" s="8" t="s">
        <v>24</v>
      </c>
      <c r="E158" s="9" t="s">
        <v>174</v>
      </c>
      <c r="F158" s="16" t="s">
        <v>26</v>
      </c>
      <c r="G158" s="8">
        <v>202</v>
      </c>
      <c r="H158" s="8">
        <v>9</v>
      </c>
      <c r="I158" s="8" t="s">
        <v>61</v>
      </c>
      <c r="J158" s="8">
        <v>2</v>
      </c>
      <c r="K158" s="8" t="s">
        <v>28</v>
      </c>
      <c r="L158" s="8">
        <v>827</v>
      </c>
      <c r="M158" s="8">
        <v>772</v>
      </c>
      <c r="O158" s="8">
        <v>1.8280000000000001</v>
      </c>
      <c r="P158" s="8">
        <f t="shared" si="6"/>
        <v>452.40700218818381</v>
      </c>
      <c r="Q158" s="8">
        <f t="shared" si="7"/>
        <v>4036.2802680525165</v>
      </c>
      <c r="R158" s="8">
        <f t="shared" si="8"/>
        <v>67.271337800875273</v>
      </c>
      <c r="S158" s="11">
        <v>882.28571428571433</v>
      </c>
      <c r="T158" s="10">
        <v>482.65082838386996</v>
      </c>
      <c r="U158" s="10">
        <v>4306.2106908408878</v>
      </c>
      <c r="V158" s="10">
        <v>71.770178180681469</v>
      </c>
    </row>
    <row r="159" spans="1:23" x14ac:dyDescent="0.25">
      <c r="A159" s="8" t="s">
        <v>230</v>
      </c>
      <c r="B159" s="8" t="s">
        <v>23</v>
      </c>
      <c r="C159" s="8">
        <v>2010</v>
      </c>
      <c r="D159" s="8" t="s">
        <v>24</v>
      </c>
      <c r="E159" s="9" t="s">
        <v>174</v>
      </c>
      <c r="F159" s="16" t="s">
        <v>26</v>
      </c>
      <c r="G159" s="8">
        <v>250</v>
      </c>
      <c r="H159" s="8">
        <v>10</v>
      </c>
      <c r="I159" s="8" t="s">
        <v>76</v>
      </c>
      <c r="J159" s="8">
        <v>2</v>
      </c>
      <c r="K159" s="8" t="s">
        <v>28</v>
      </c>
      <c r="L159" s="8">
        <v>820</v>
      </c>
      <c r="M159" s="8">
        <v>780</v>
      </c>
      <c r="O159" s="8">
        <v>1.8280000000000001</v>
      </c>
      <c r="P159" s="8">
        <f t="shared" si="6"/>
        <v>448.57768052516411</v>
      </c>
      <c r="Q159" s="8">
        <f t="shared" si="7"/>
        <v>4002.1158643326039</v>
      </c>
      <c r="R159" s="8">
        <f t="shared" si="8"/>
        <v>66.701931072210058</v>
      </c>
      <c r="S159" s="11">
        <v>891.42857142857144</v>
      </c>
      <c r="T159" s="10">
        <v>487.65239137230384</v>
      </c>
      <c r="U159" s="10">
        <v>4350.834635823695</v>
      </c>
      <c r="V159" s="10">
        <v>72.513910597061582</v>
      </c>
    </row>
    <row r="160" spans="1:23" x14ac:dyDescent="0.25">
      <c r="A160" s="8" t="s">
        <v>238</v>
      </c>
      <c r="B160" s="8" t="s">
        <v>23</v>
      </c>
      <c r="C160" s="8">
        <v>2010</v>
      </c>
      <c r="D160" s="8" t="s">
        <v>24</v>
      </c>
      <c r="E160" s="9" t="s">
        <v>174</v>
      </c>
      <c r="F160" s="16" t="s">
        <v>26</v>
      </c>
      <c r="G160" s="8">
        <v>273</v>
      </c>
      <c r="H160" s="8">
        <v>10</v>
      </c>
      <c r="I160" s="8" t="s">
        <v>85</v>
      </c>
      <c r="J160" s="8">
        <v>2</v>
      </c>
      <c r="K160" s="8" t="s">
        <v>28</v>
      </c>
      <c r="L160" s="8">
        <v>493</v>
      </c>
      <c r="M160" s="8">
        <v>464</v>
      </c>
      <c r="O160" s="8">
        <v>1.8280000000000001</v>
      </c>
      <c r="P160" s="8">
        <f t="shared" si="6"/>
        <v>269.69365426695839</v>
      </c>
      <c r="Q160" s="8">
        <f t="shared" si="7"/>
        <v>2406.1501477024067</v>
      </c>
      <c r="R160" s="8">
        <f t="shared" si="8"/>
        <v>40.102502461706777</v>
      </c>
      <c r="S160" s="11">
        <v>530.28571428571433</v>
      </c>
      <c r="T160" s="10">
        <v>290.09065332916538</v>
      </c>
      <c r="U160" s="10">
        <v>2588.1888090028137</v>
      </c>
      <c r="V160" s="10">
        <v>43.136480150046893</v>
      </c>
    </row>
    <row r="161" spans="1:22" x14ac:dyDescent="0.25">
      <c r="A161" s="8" t="s">
        <v>247</v>
      </c>
      <c r="B161" s="8" t="s">
        <v>23</v>
      </c>
      <c r="C161" s="8">
        <v>2010</v>
      </c>
      <c r="D161" s="8" t="s">
        <v>24</v>
      </c>
      <c r="E161" s="9" t="s">
        <v>174</v>
      </c>
      <c r="F161" s="16" t="s">
        <v>26</v>
      </c>
      <c r="G161" s="8">
        <v>299</v>
      </c>
      <c r="H161" s="8">
        <v>11</v>
      </c>
      <c r="I161" s="8" t="s">
        <v>96</v>
      </c>
      <c r="J161" s="8">
        <v>2</v>
      </c>
      <c r="K161" s="8" t="s">
        <v>28</v>
      </c>
      <c r="L161" s="8">
        <v>933</v>
      </c>
      <c r="M161" s="8">
        <v>883</v>
      </c>
      <c r="O161" s="8">
        <v>1.8280000000000001</v>
      </c>
      <c r="P161" s="8">
        <f t="shared" si="6"/>
        <v>510.39387308533912</v>
      </c>
      <c r="Q161" s="8">
        <f t="shared" si="7"/>
        <v>4553.6269529540477</v>
      </c>
      <c r="R161" s="8">
        <f t="shared" si="8"/>
        <v>75.893782549234132</v>
      </c>
      <c r="S161" s="11">
        <v>1009.1428571428571</v>
      </c>
      <c r="T161" s="10">
        <v>552.04751484839005</v>
      </c>
      <c r="U161" s="10">
        <v>4925.3679274773367</v>
      </c>
      <c r="V161" s="10">
        <v>82.089465457955612</v>
      </c>
    </row>
    <row r="162" spans="1:22" x14ac:dyDescent="0.25">
      <c r="A162" s="8" t="s">
        <v>257</v>
      </c>
      <c r="B162" s="8" t="s">
        <v>23</v>
      </c>
      <c r="C162" s="8">
        <v>2010</v>
      </c>
      <c r="D162" s="8" t="s">
        <v>24</v>
      </c>
      <c r="E162" s="9" t="s">
        <v>174</v>
      </c>
      <c r="F162" s="16" t="s">
        <v>26</v>
      </c>
      <c r="G162" s="8">
        <v>324</v>
      </c>
      <c r="H162" s="8">
        <v>11</v>
      </c>
      <c r="I162" s="8" t="s">
        <v>102</v>
      </c>
      <c r="J162" s="8">
        <v>2</v>
      </c>
      <c r="K162" s="8" t="s">
        <v>28</v>
      </c>
      <c r="L162" s="8">
        <v>763</v>
      </c>
      <c r="M162" s="8">
        <v>717</v>
      </c>
      <c r="O162" s="8">
        <v>1.8280000000000001</v>
      </c>
      <c r="P162" s="8">
        <f t="shared" si="6"/>
        <v>417.39606126914657</v>
      </c>
      <c r="Q162" s="8">
        <f t="shared" si="7"/>
        <v>3723.9200054704593</v>
      </c>
      <c r="R162" s="8">
        <f t="shared" si="8"/>
        <v>62.065333424507656</v>
      </c>
      <c r="S162" s="11">
        <v>819.42857142857144</v>
      </c>
      <c r="T162" s="10">
        <v>448.265082838387</v>
      </c>
      <c r="U162" s="10">
        <v>3999.4210690840891</v>
      </c>
      <c r="V162" s="10">
        <v>66.657017818068155</v>
      </c>
    </row>
    <row r="163" spans="1:22" x14ac:dyDescent="0.25">
      <c r="A163" s="8" t="s">
        <v>258</v>
      </c>
      <c r="B163" s="8" t="s">
        <v>23</v>
      </c>
      <c r="C163" s="8">
        <v>2010</v>
      </c>
      <c r="D163" s="8" t="s">
        <v>24</v>
      </c>
      <c r="E163" s="9" t="s">
        <v>174</v>
      </c>
      <c r="F163" s="16" t="s">
        <v>26</v>
      </c>
      <c r="G163" s="8">
        <v>325</v>
      </c>
      <c r="H163" s="8">
        <v>12</v>
      </c>
      <c r="I163" s="8" t="s">
        <v>102</v>
      </c>
      <c r="J163" s="8">
        <v>2</v>
      </c>
      <c r="K163" s="8" t="s">
        <v>28</v>
      </c>
      <c r="L163" s="8">
        <v>597</v>
      </c>
      <c r="M163" s="8">
        <v>559</v>
      </c>
      <c r="O163" s="8">
        <v>1.8280000000000001</v>
      </c>
      <c r="P163" s="8">
        <f t="shared" si="6"/>
        <v>326.58643326039385</v>
      </c>
      <c r="Q163" s="8">
        <f t="shared" si="7"/>
        <v>2913.7355743982489</v>
      </c>
      <c r="R163" s="8">
        <f t="shared" si="8"/>
        <v>48.562259573304146</v>
      </c>
      <c r="S163" s="11">
        <v>638.85714285714289</v>
      </c>
      <c r="T163" s="10">
        <v>349.48421381681777</v>
      </c>
      <c r="U163" s="10">
        <v>3118.0981556736483</v>
      </c>
      <c r="V163" s="10">
        <v>51.968302594560804</v>
      </c>
    </row>
    <row r="164" spans="1:22" x14ac:dyDescent="0.25">
      <c r="A164" s="8" t="s">
        <v>265</v>
      </c>
      <c r="B164" s="8" t="s">
        <v>23</v>
      </c>
      <c r="C164" s="8">
        <v>2010</v>
      </c>
      <c r="D164" s="8" t="s">
        <v>24</v>
      </c>
      <c r="E164" s="9" t="s">
        <v>174</v>
      </c>
      <c r="F164" s="16" t="s">
        <v>26</v>
      </c>
      <c r="G164" s="8">
        <v>349</v>
      </c>
      <c r="H164" s="8">
        <v>12</v>
      </c>
      <c r="I164" s="8" t="s">
        <v>109</v>
      </c>
      <c r="J164" s="8">
        <v>2</v>
      </c>
      <c r="K164" s="8" t="s">
        <v>28</v>
      </c>
      <c r="L164" s="8">
        <v>822</v>
      </c>
      <c r="M164" s="8">
        <v>773</v>
      </c>
      <c r="O164" s="8">
        <v>1.8280000000000001</v>
      </c>
      <c r="P164" s="8">
        <f t="shared" si="6"/>
        <v>449.67177242888403</v>
      </c>
      <c r="Q164" s="8">
        <f t="shared" si="7"/>
        <v>4011.877122538293</v>
      </c>
      <c r="R164" s="8">
        <f t="shared" si="8"/>
        <v>66.864618708971548</v>
      </c>
      <c r="S164" s="11">
        <v>883.42857142857144</v>
      </c>
      <c r="T164" s="10">
        <v>483.27602375742418</v>
      </c>
      <c r="U164" s="10">
        <v>4311.7886839637385</v>
      </c>
      <c r="V164" s="10">
        <v>71.863144732728969</v>
      </c>
    </row>
    <row r="165" spans="1:22" x14ac:dyDescent="0.25">
      <c r="A165" s="8" t="s">
        <v>270</v>
      </c>
      <c r="B165" s="8" t="s">
        <v>23</v>
      </c>
      <c r="C165" s="8">
        <v>2010</v>
      </c>
      <c r="D165" s="8" t="s">
        <v>24</v>
      </c>
      <c r="E165" s="9" t="s">
        <v>174</v>
      </c>
      <c r="F165" s="16" t="s">
        <v>26</v>
      </c>
      <c r="G165" s="8">
        <v>372</v>
      </c>
      <c r="H165" s="8">
        <v>13</v>
      </c>
      <c r="I165" s="8" t="s">
        <v>117</v>
      </c>
      <c r="J165" s="8">
        <v>2</v>
      </c>
      <c r="K165" s="8" t="s">
        <v>28</v>
      </c>
      <c r="L165" s="8">
        <v>839</v>
      </c>
      <c r="M165" s="8">
        <v>790</v>
      </c>
      <c r="O165" s="8">
        <v>1.8280000000000001</v>
      </c>
      <c r="P165" s="8">
        <f t="shared" si="6"/>
        <v>458.97155361050329</v>
      </c>
      <c r="Q165" s="8">
        <f t="shared" si="7"/>
        <v>4094.8478172866521</v>
      </c>
      <c r="R165" s="8">
        <f t="shared" si="8"/>
        <v>68.247463621444197</v>
      </c>
      <c r="S165" s="11">
        <v>902.85714285714289</v>
      </c>
      <c r="T165" s="10">
        <v>493.90434510784621</v>
      </c>
      <c r="U165" s="10">
        <v>4406.6145670522046</v>
      </c>
      <c r="V165" s="10">
        <v>73.44357611753675</v>
      </c>
    </row>
    <row r="166" spans="1:22" x14ac:dyDescent="0.25">
      <c r="A166" s="8" t="s">
        <v>273</v>
      </c>
      <c r="B166" s="8" t="s">
        <v>23</v>
      </c>
      <c r="C166" s="8">
        <v>2010</v>
      </c>
      <c r="D166" s="8" t="s">
        <v>24</v>
      </c>
      <c r="E166" s="9" t="s">
        <v>174</v>
      </c>
      <c r="F166" s="16" t="s">
        <v>26</v>
      </c>
      <c r="G166" s="8">
        <v>394</v>
      </c>
      <c r="H166" s="8">
        <v>13</v>
      </c>
      <c r="I166" s="8" t="s">
        <v>125</v>
      </c>
      <c r="J166" s="8">
        <v>2</v>
      </c>
      <c r="K166" s="8" t="s">
        <v>28</v>
      </c>
      <c r="L166" s="8">
        <v>679</v>
      </c>
      <c r="M166" s="8">
        <v>634</v>
      </c>
      <c r="O166" s="8">
        <v>1.8280000000000001</v>
      </c>
      <c r="P166" s="8">
        <f t="shared" si="6"/>
        <v>371.44420131291025</v>
      </c>
      <c r="Q166" s="8">
        <f t="shared" si="7"/>
        <v>3313.9471608315093</v>
      </c>
      <c r="R166" s="8">
        <f t="shared" si="8"/>
        <v>55.232452680525157</v>
      </c>
      <c r="S166" s="11">
        <v>724.57142857142856</v>
      </c>
      <c r="T166" s="10">
        <v>396.37386683338542</v>
      </c>
      <c r="U166" s="10">
        <v>3536.4476398874649</v>
      </c>
      <c r="V166" s="10">
        <v>58.940793998124413</v>
      </c>
    </row>
    <row r="167" spans="1:22" x14ac:dyDescent="0.25">
      <c r="A167" s="8" t="s">
        <v>274</v>
      </c>
      <c r="B167" s="8" t="s">
        <v>23</v>
      </c>
      <c r="C167" s="8">
        <v>2010</v>
      </c>
      <c r="D167" s="8" t="s">
        <v>24</v>
      </c>
      <c r="E167" s="9" t="s">
        <v>174</v>
      </c>
      <c r="F167" s="16" t="s">
        <v>26</v>
      </c>
      <c r="G167" s="8">
        <v>395</v>
      </c>
      <c r="H167" s="8">
        <v>14</v>
      </c>
      <c r="I167" s="8" t="s">
        <v>125</v>
      </c>
      <c r="J167" s="8">
        <v>2</v>
      </c>
      <c r="K167" s="8" t="s">
        <v>28</v>
      </c>
      <c r="L167" s="8">
        <v>894</v>
      </c>
      <c r="M167" s="8">
        <v>831</v>
      </c>
      <c r="O167" s="8">
        <v>1.8280000000000001</v>
      </c>
      <c r="P167" s="8">
        <f t="shared" si="6"/>
        <v>489.05908096280086</v>
      </c>
      <c r="Q167" s="8">
        <f t="shared" si="7"/>
        <v>4363.2824179431072</v>
      </c>
      <c r="R167" s="8">
        <f t="shared" si="8"/>
        <v>72.721373632385124</v>
      </c>
      <c r="S167" s="11">
        <v>949.71428571428567</v>
      </c>
      <c r="T167" s="10">
        <v>519.53735542356981</v>
      </c>
      <c r="U167" s="10">
        <v>4635.3122850890904</v>
      </c>
      <c r="V167" s="10">
        <v>77.25520475148484</v>
      </c>
    </row>
    <row r="168" spans="1:22" x14ac:dyDescent="0.25">
      <c r="A168" s="8" t="s">
        <v>278</v>
      </c>
      <c r="B168" s="8" t="s">
        <v>23</v>
      </c>
      <c r="C168" s="8">
        <v>2010</v>
      </c>
      <c r="D168" s="8" t="s">
        <v>24</v>
      </c>
      <c r="E168" s="9" t="s">
        <v>174</v>
      </c>
      <c r="F168" s="16" t="s">
        <v>26</v>
      </c>
      <c r="G168" s="8">
        <v>419</v>
      </c>
      <c r="H168" s="8">
        <v>15</v>
      </c>
      <c r="I168" s="8" t="s">
        <v>128</v>
      </c>
      <c r="J168" s="8">
        <v>2</v>
      </c>
      <c r="K168" s="8" t="s">
        <v>28</v>
      </c>
      <c r="L168" s="8">
        <v>844</v>
      </c>
      <c r="M168" s="8">
        <v>816</v>
      </c>
      <c r="O168" s="8">
        <v>1.8280000000000001</v>
      </c>
      <c r="P168" s="8">
        <f t="shared" si="6"/>
        <v>461.70678336980302</v>
      </c>
      <c r="Q168" s="8">
        <f t="shared" si="7"/>
        <v>4119.2509628008747</v>
      </c>
      <c r="R168" s="8">
        <f t="shared" si="8"/>
        <v>68.654182713347907</v>
      </c>
      <c r="S168" s="11">
        <v>932.57142857142856</v>
      </c>
      <c r="T168" s="10">
        <v>510.15942482025628</v>
      </c>
      <c r="U168" s="10">
        <v>4551.6423882463268</v>
      </c>
      <c r="V168" s="10">
        <v>75.860706470772115</v>
      </c>
    </row>
    <row r="169" spans="1:22" x14ac:dyDescent="0.25">
      <c r="A169" s="8" t="s">
        <v>214</v>
      </c>
      <c r="B169" s="8" t="s">
        <v>23</v>
      </c>
      <c r="C169" s="8">
        <v>2010</v>
      </c>
      <c r="D169" s="8" t="s">
        <v>24</v>
      </c>
      <c r="E169" s="9" t="s">
        <v>174</v>
      </c>
      <c r="F169" s="16" t="s">
        <v>26</v>
      </c>
      <c r="G169" s="8">
        <v>21</v>
      </c>
      <c r="H169" s="8">
        <v>4</v>
      </c>
      <c r="I169" s="8" t="s">
        <v>32</v>
      </c>
      <c r="J169" s="8">
        <v>3</v>
      </c>
      <c r="K169" s="8" t="s">
        <v>28</v>
      </c>
      <c r="L169" s="8">
        <v>554</v>
      </c>
      <c r="M169" s="8">
        <v>529</v>
      </c>
      <c r="O169" s="8">
        <v>1.8280000000000001</v>
      </c>
      <c r="P169" s="8">
        <f t="shared" si="6"/>
        <v>303.06345733041576</v>
      </c>
      <c r="Q169" s="8">
        <f t="shared" si="7"/>
        <v>2703.8685229759299</v>
      </c>
      <c r="R169" s="8">
        <f t="shared" si="8"/>
        <v>45.064475382932166</v>
      </c>
      <c r="S169" s="11">
        <v>604.57142857142856</v>
      </c>
      <c r="T169" s="10">
        <v>330.72835261019065</v>
      </c>
      <c r="U169" s="10">
        <v>2950.7583619881211</v>
      </c>
      <c r="V169" s="10">
        <v>49.179306033135354</v>
      </c>
    </row>
    <row r="170" spans="1:22" x14ac:dyDescent="0.25">
      <c r="A170" s="8" t="s">
        <v>284</v>
      </c>
      <c r="B170" s="8" t="s">
        <v>23</v>
      </c>
      <c r="C170" s="8">
        <v>2010</v>
      </c>
      <c r="D170" s="8" t="s">
        <v>24</v>
      </c>
      <c r="E170" s="9" t="s">
        <v>174</v>
      </c>
      <c r="F170" s="16" t="s">
        <v>26</v>
      </c>
      <c r="G170" s="8">
        <v>45</v>
      </c>
      <c r="H170" s="8">
        <v>5</v>
      </c>
      <c r="I170" s="8" t="s">
        <v>131</v>
      </c>
      <c r="J170" s="8">
        <v>3</v>
      </c>
      <c r="K170" s="8" t="s">
        <v>28</v>
      </c>
      <c r="L170" s="8">
        <v>445</v>
      </c>
      <c r="M170" s="8">
        <v>417</v>
      </c>
      <c r="O170" s="8">
        <v>1.8280000000000001</v>
      </c>
      <c r="P170" s="8">
        <f t="shared" si="6"/>
        <v>243.43544857768052</v>
      </c>
      <c r="Q170" s="8">
        <f t="shared" si="7"/>
        <v>2171.8799507658641</v>
      </c>
      <c r="R170" s="8">
        <f t="shared" si="8"/>
        <v>36.197999179431072</v>
      </c>
      <c r="S170" s="11">
        <v>476.57142857142856</v>
      </c>
      <c r="T170" s="10">
        <v>260.70647077211629</v>
      </c>
      <c r="U170" s="10">
        <v>2326.0231322288219</v>
      </c>
      <c r="V170" s="10">
        <v>38.767052203813698</v>
      </c>
    </row>
    <row r="171" spans="1:22" x14ac:dyDescent="0.25">
      <c r="A171" s="8" t="s">
        <v>285</v>
      </c>
      <c r="B171" s="8" t="s">
        <v>23</v>
      </c>
      <c r="C171" s="8">
        <v>2010</v>
      </c>
      <c r="D171" s="8" t="s">
        <v>24</v>
      </c>
      <c r="E171" s="9" t="s">
        <v>174</v>
      </c>
      <c r="F171" s="16" t="s">
        <v>26</v>
      </c>
      <c r="G171" s="8">
        <v>46</v>
      </c>
      <c r="H171" s="8">
        <v>6</v>
      </c>
      <c r="I171" s="8" t="s">
        <v>131</v>
      </c>
      <c r="J171" s="8">
        <v>3</v>
      </c>
      <c r="K171" s="8" t="s">
        <v>28</v>
      </c>
      <c r="L171" s="8">
        <v>408</v>
      </c>
      <c r="M171" s="8">
        <v>386</v>
      </c>
      <c r="O171" s="8">
        <v>1.8280000000000001</v>
      </c>
      <c r="P171" s="8">
        <f t="shared" si="6"/>
        <v>223.19474835886214</v>
      </c>
      <c r="Q171" s="8">
        <f t="shared" si="7"/>
        <v>1991.2966739606127</v>
      </c>
      <c r="R171" s="8">
        <f t="shared" si="8"/>
        <v>33.188277899343547</v>
      </c>
      <c r="S171" s="11">
        <v>441.14285714285717</v>
      </c>
      <c r="T171" s="10">
        <v>241.32541419193498</v>
      </c>
      <c r="U171" s="10">
        <v>2153.1053454204439</v>
      </c>
      <c r="V171" s="10">
        <v>35.885089090340735</v>
      </c>
    </row>
    <row r="172" spans="1:22" x14ac:dyDescent="0.25">
      <c r="A172" s="8" t="s">
        <v>293</v>
      </c>
      <c r="B172" s="8" t="s">
        <v>23</v>
      </c>
      <c r="C172" s="8">
        <v>2010</v>
      </c>
      <c r="D172" s="8" t="s">
        <v>24</v>
      </c>
      <c r="E172" s="9" t="s">
        <v>174</v>
      </c>
      <c r="F172" s="16" t="s">
        <v>26</v>
      </c>
      <c r="G172" s="8">
        <v>71</v>
      </c>
      <c r="H172" s="8">
        <v>6</v>
      </c>
      <c r="I172" s="8" t="s">
        <v>141</v>
      </c>
      <c r="J172" s="8">
        <v>3</v>
      </c>
      <c r="K172" s="8" t="s">
        <v>28</v>
      </c>
      <c r="L172" s="8">
        <v>475</v>
      </c>
      <c r="M172" s="8">
        <v>444</v>
      </c>
      <c r="O172" s="8">
        <v>1.8280000000000001</v>
      </c>
      <c r="P172" s="8">
        <f t="shared" si="6"/>
        <v>259.84682713347922</v>
      </c>
      <c r="Q172" s="8">
        <f t="shared" si="7"/>
        <v>2318.2988238512035</v>
      </c>
      <c r="R172" s="8">
        <f t="shared" si="8"/>
        <v>38.63831373085339</v>
      </c>
      <c r="S172" s="11">
        <v>507.42857142857144</v>
      </c>
      <c r="T172" s="10">
        <v>277.58674585808063</v>
      </c>
      <c r="U172" s="10">
        <v>2476.6289465457958</v>
      </c>
      <c r="V172" s="10">
        <v>41.277149109096598</v>
      </c>
    </row>
    <row r="173" spans="1:22" x14ac:dyDescent="0.25">
      <c r="A173" s="8" t="s">
        <v>301</v>
      </c>
      <c r="B173" s="8" t="s">
        <v>23</v>
      </c>
      <c r="C173" s="8">
        <v>2010</v>
      </c>
      <c r="D173" s="8" t="s">
        <v>24</v>
      </c>
      <c r="E173" s="9" t="s">
        <v>174</v>
      </c>
      <c r="F173" s="16" t="s">
        <v>26</v>
      </c>
      <c r="G173" s="8">
        <v>98</v>
      </c>
      <c r="H173" s="8">
        <v>6</v>
      </c>
      <c r="I173" s="8" t="s">
        <v>27</v>
      </c>
      <c r="J173" s="8">
        <v>3</v>
      </c>
      <c r="K173" s="8" t="s">
        <v>28</v>
      </c>
      <c r="L173" s="8">
        <v>944</v>
      </c>
      <c r="M173" s="8">
        <v>893</v>
      </c>
      <c r="O173" s="8">
        <v>1.8280000000000001</v>
      </c>
      <c r="P173" s="8">
        <f t="shared" si="6"/>
        <v>516.41137855579871</v>
      </c>
      <c r="Q173" s="8">
        <f t="shared" si="7"/>
        <v>4607.3138730853389</v>
      </c>
      <c r="R173" s="8">
        <f t="shared" si="8"/>
        <v>76.788564551422311</v>
      </c>
      <c r="S173" s="11">
        <v>1020.5714285714286</v>
      </c>
      <c r="T173" s="10">
        <v>558.29946858393248</v>
      </c>
      <c r="U173" s="10">
        <v>4981.1478587058464</v>
      </c>
      <c r="V173" s="10">
        <v>83.019130978430766</v>
      </c>
    </row>
    <row r="174" spans="1:22" x14ac:dyDescent="0.25">
      <c r="A174" s="8" t="s">
        <v>302</v>
      </c>
      <c r="B174" s="8" t="s">
        <v>23</v>
      </c>
      <c r="C174" s="8">
        <v>2010</v>
      </c>
      <c r="D174" s="8" t="s">
        <v>24</v>
      </c>
      <c r="E174" s="9" t="s">
        <v>174</v>
      </c>
      <c r="F174" s="16" t="s">
        <v>26</v>
      </c>
      <c r="G174" s="8">
        <v>99</v>
      </c>
      <c r="H174" s="8">
        <v>7</v>
      </c>
      <c r="I174" s="8" t="s">
        <v>27</v>
      </c>
      <c r="J174" s="8">
        <v>3</v>
      </c>
      <c r="K174" s="8" t="s">
        <v>28</v>
      </c>
      <c r="L174" s="8">
        <v>566</v>
      </c>
      <c r="M174" s="8">
        <v>547</v>
      </c>
      <c r="O174" s="8">
        <v>1.8280000000000001</v>
      </c>
      <c r="P174" s="8">
        <f t="shared" si="6"/>
        <v>309.62800875273524</v>
      </c>
      <c r="Q174" s="8">
        <f t="shared" si="7"/>
        <v>2762.4360722100655</v>
      </c>
      <c r="R174" s="8">
        <f t="shared" si="8"/>
        <v>46.04060120350109</v>
      </c>
      <c r="S174" s="11">
        <v>625.14285714285711</v>
      </c>
      <c r="T174" s="10">
        <v>341.9818693341669</v>
      </c>
      <c r="U174" s="10">
        <v>3051.1622381994375</v>
      </c>
      <c r="V174" s="10">
        <v>50.852703969990628</v>
      </c>
    </row>
    <row r="175" spans="1:22" x14ac:dyDescent="0.25">
      <c r="A175" s="8" t="s">
        <v>185</v>
      </c>
      <c r="B175" s="8" t="s">
        <v>23</v>
      </c>
      <c r="C175" s="8">
        <v>2010</v>
      </c>
      <c r="D175" s="8" t="s">
        <v>24</v>
      </c>
      <c r="E175" s="9" t="s">
        <v>174</v>
      </c>
      <c r="F175" s="16" t="s">
        <v>26</v>
      </c>
      <c r="G175" s="8">
        <v>125</v>
      </c>
      <c r="H175" s="8">
        <v>7</v>
      </c>
      <c r="I175" s="8" t="s">
        <v>38</v>
      </c>
      <c r="J175" s="8">
        <v>3</v>
      </c>
      <c r="K175" s="8" t="s">
        <v>28</v>
      </c>
      <c r="L175" s="8">
        <v>702</v>
      </c>
      <c r="M175" s="8">
        <v>666</v>
      </c>
      <c r="O175" s="8">
        <v>1.8280000000000001</v>
      </c>
      <c r="P175" s="8">
        <f t="shared" si="6"/>
        <v>384.02625820568926</v>
      </c>
      <c r="Q175" s="8">
        <f t="shared" si="7"/>
        <v>3426.2016301969361</v>
      </c>
      <c r="R175" s="8">
        <f t="shared" si="8"/>
        <v>57.103360503282268</v>
      </c>
      <c r="S175" s="11">
        <v>761.14285714285711</v>
      </c>
      <c r="T175" s="10">
        <v>416.38011878712092</v>
      </c>
      <c r="U175" s="10">
        <v>3714.9434198186932</v>
      </c>
      <c r="V175" s="10">
        <v>61.91572366364489</v>
      </c>
    </row>
    <row r="176" spans="1:22" x14ac:dyDescent="0.25">
      <c r="A176" s="8" t="s">
        <v>192</v>
      </c>
      <c r="B176" s="8" t="s">
        <v>23</v>
      </c>
      <c r="C176" s="8">
        <v>2010</v>
      </c>
      <c r="D176" s="8" t="s">
        <v>24</v>
      </c>
      <c r="E176" s="9" t="s">
        <v>174</v>
      </c>
      <c r="F176" s="16" t="s">
        <v>26</v>
      </c>
      <c r="G176" s="8">
        <v>151</v>
      </c>
      <c r="H176" s="8">
        <v>8</v>
      </c>
      <c r="I176" s="8" t="s">
        <v>46</v>
      </c>
      <c r="J176" s="8">
        <v>3</v>
      </c>
      <c r="K176" s="8" t="s">
        <v>28</v>
      </c>
      <c r="L176" s="8">
        <v>685</v>
      </c>
      <c r="M176" s="8">
        <v>648</v>
      </c>
      <c r="O176" s="8">
        <v>1.8280000000000001</v>
      </c>
      <c r="P176" s="8">
        <f t="shared" si="6"/>
        <v>374.72647702406999</v>
      </c>
      <c r="Q176" s="8">
        <f t="shared" si="7"/>
        <v>3343.2309354485774</v>
      </c>
      <c r="R176" s="8">
        <f t="shared" si="8"/>
        <v>55.720515590809626</v>
      </c>
      <c r="S176" s="11">
        <v>740.57142857142856</v>
      </c>
      <c r="T176" s="10">
        <v>405.12660206314473</v>
      </c>
      <c r="U176" s="10">
        <v>3614.5395436073777</v>
      </c>
      <c r="V176" s="10">
        <v>60.24232572678963</v>
      </c>
    </row>
    <row r="177" spans="1:22" x14ac:dyDescent="0.25">
      <c r="A177" s="8" t="s">
        <v>201</v>
      </c>
      <c r="B177" s="8" t="s">
        <v>23</v>
      </c>
      <c r="C177" s="8">
        <v>2010</v>
      </c>
      <c r="D177" s="8" t="s">
        <v>24</v>
      </c>
      <c r="E177" s="9" t="s">
        <v>174</v>
      </c>
      <c r="F177" s="16" t="s">
        <v>26</v>
      </c>
      <c r="G177" s="8">
        <v>178</v>
      </c>
      <c r="H177" s="8">
        <v>9</v>
      </c>
      <c r="I177" s="8" t="s">
        <v>53</v>
      </c>
      <c r="J177" s="8">
        <v>3</v>
      </c>
      <c r="K177" s="8" t="s">
        <v>28</v>
      </c>
      <c r="L177" s="8">
        <v>892</v>
      </c>
      <c r="M177" s="8">
        <v>846</v>
      </c>
      <c r="O177" s="8">
        <v>1.8280000000000001</v>
      </c>
      <c r="P177" s="8">
        <f t="shared" si="6"/>
        <v>487.96498905908095</v>
      </c>
      <c r="Q177" s="8">
        <f t="shared" si="7"/>
        <v>4353.5211597374173</v>
      </c>
      <c r="R177" s="8">
        <f t="shared" si="8"/>
        <v>72.55868599562362</v>
      </c>
      <c r="S177" s="11">
        <v>966.85714285714289</v>
      </c>
      <c r="T177" s="10">
        <v>528.91528602688345</v>
      </c>
      <c r="U177" s="10">
        <v>4718.982181931854</v>
      </c>
      <c r="V177" s="10">
        <v>78.649703032197564</v>
      </c>
    </row>
    <row r="178" spans="1:22" x14ac:dyDescent="0.25">
      <c r="A178" s="8" t="s">
        <v>221</v>
      </c>
      <c r="B178" s="8" t="s">
        <v>23</v>
      </c>
      <c r="C178" s="8">
        <v>2010</v>
      </c>
      <c r="D178" s="8" t="s">
        <v>24</v>
      </c>
      <c r="E178" s="9" t="s">
        <v>174</v>
      </c>
      <c r="F178" s="16" t="s">
        <v>26</v>
      </c>
      <c r="G178" s="8">
        <v>227</v>
      </c>
      <c r="H178" s="8">
        <v>9</v>
      </c>
      <c r="I178" s="8" t="s">
        <v>68</v>
      </c>
      <c r="J178" s="8">
        <v>3</v>
      </c>
      <c r="K178" s="8" t="s">
        <v>28</v>
      </c>
      <c r="L178" s="8">
        <v>525</v>
      </c>
      <c r="M178" s="8">
        <v>497</v>
      </c>
      <c r="O178" s="8">
        <v>1.8280000000000001</v>
      </c>
      <c r="P178" s="8">
        <f t="shared" si="6"/>
        <v>287.19912472647701</v>
      </c>
      <c r="Q178" s="8">
        <f t="shared" si="7"/>
        <v>2562.3302789934351</v>
      </c>
      <c r="R178" s="8">
        <f t="shared" si="8"/>
        <v>42.705504649890585</v>
      </c>
      <c r="S178" s="11">
        <v>568</v>
      </c>
      <c r="T178" s="10">
        <v>310.72210065645515</v>
      </c>
      <c r="U178" s="10">
        <v>2772.2625820568933</v>
      </c>
      <c r="V178" s="10">
        <v>46.204376367614891</v>
      </c>
    </row>
    <row r="179" spans="1:22" x14ac:dyDescent="0.25">
      <c r="A179" s="8" t="s">
        <v>212</v>
      </c>
      <c r="B179" s="8" t="s">
        <v>23</v>
      </c>
      <c r="C179" s="8">
        <v>2010</v>
      </c>
      <c r="D179" s="8" t="s">
        <v>24</v>
      </c>
      <c r="E179" s="9" t="s">
        <v>174</v>
      </c>
      <c r="F179" s="16" t="s">
        <v>26</v>
      </c>
      <c r="G179" s="8">
        <v>203</v>
      </c>
      <c r="H179" s="8">
        <v>10</v>
      </c>
      <c r="I179" s="8" t="s">
        <v>61</v>
      </c>
      <c r="J179" s="8">
        <v>3</v>
      </c>
      <c r="K179" s="8" t="s">
        <v>28</v>
      </c>
      <c r="L179" s="8">
        <v>597</v>
      </c>
      <c r="M179" s="8">
        <v>574</v>
      </c>
      <c r="O179" s="8">
        <v>1.8280000000000001</v>
      </c>
      <c r="P179" s="8">
        <f t="shared" si="6"/>
        <v>326.58643326039385</v>
      </c>
      <c r="Q179" s="8">
        <f t="shared" si="7"/>
        <v>2913.7355743982489</v>
      </c>
      <c r="R179" s="8">
        <f t="shared" si="8"/>
        <v>48.562259573304146</v>
      </c>
      <c r="S179" s="11">
        <v>656</v>
      </c>
      <c r="T179" s="10">
        <v>358.8621444201313</v>
      </c>
      <c r="U179" s="10">
        <v>3201.7680525164119</v>
      </c>
      <c r="V179" s="10">
        <v>53.362800875273528</v>
      </c>
    </row>
    <row r="180" spans="1:22" x14ac:dyDescent="0.25">
      <c r="A180" s="8" t="s">
        <v>222</v>
      </c>
      <c r="B180" s="8" t="s">
        <v>23</v>
      </c>
      <c r="C180" s="8">
        <v>2010</v>
      </c>
      <c r="D180" s="8" t="s">
        <v>24</v>
      </c>
      <c r="E180" s="9" t="s">
        <v>174</v>
      </c>
      <c r="F180" s="16" t="s">
        <v>26</v>
      </c>
      <c r="G180" s="8">
        <v>228</v>
      </c>
      <c r="H180" s="8">
        <v>10</v>
      </c>
      <c r="I180" s="8" t="s">
        <v>68</v>
      </c>
      <c r="J180" s="8">
        <v>3</v>
      </c>
      <c r="K180" s="8" t="s">
        <v>28</v>
      </c>
      <c r="L180" s="8">
        <v>484</v>
      </c>
      <c r="M180" s="8">
        <v>461</v>
      </c>
      <c r="O180" s="8">
        <v>1.8280000000000001</v>
      </c>
      <c r="P180" s="8">
        <f t="shared" si="6"/>
        <v>264.77024070021884</v>
      </c>
      <c r="Q180" s="8">
        <f t="shared" si="7"/>
        <v>2362.2244857768055</v>
      </c>
      <c r="R180" s="8">
        <f t="shared" si="8"/>
        <v>39.370408096280094</v>
      </c>
      <c r="S180" s="11">
        <v>526.85714285714289</v>
      </c>
      <c r="T180" s="10">
        <v>288.21506720850266</v>
      </c>
      <c r="U180" s="10">
        <v>2571.4548296342609</v>
      </c>
      <c r="V180" s="10">
        <v>42.857580493904351</v>
      </c>
    </row>
    <row r="181" spans="1:22" x14ac:dyDescent="0.25">
      <c r="A181" s="8" t="s">
        <v>231</v>
      </c>
      <c r="B181" s="8" t="s">
        <v>23</v>
      </c>
      <c r="C181" s="8">
        <v>2010</v>
      </c>
      <c r="D181" s="8" t="s">
        <v>24</v>
      </c>
      <c r="E181" s="9" t="s">
        <v>174</v>
      </c>
      <c r="F181" s="16" t="s">
        <v>26</v>
      </c>
      <c r="G181" s="8">
        <v>251</v>
      </c>
      <c r="H181" s="8">
        <v>11</v>
      </c>
      <c r="I181" s="8" t="s">
        <v>76</v>
      </c>
      <c r="J181" s="8">
        <v>3</v>
      </c>
      <c r="K181" s="8" t="s">
        <v>28</v>
      </c>
      <c r="L181" s="8">
        <v>891</v>
      </c>
      <c r="M181" s="8">
        <v>854</v>
      </c>
      <c r="O181" s="8">
        <v>1.8280000000000001</v>
      </c>
      <c r="P181" s="8">
        <f t="shared" si="6"/>
        <v>487.41794310722099</v>
      </c>
      <c r="Q181" s="8">
        <f t="shared" si="7"/>
        <v>4348.6405306345732</v>
      </c>
      <c r="R181" s="8">
        <f t="shared" si="8"/>
        <v>72.477342177242889</v>
      </c>
      <c r="S181" s="11">
        <v>976</v>
      </c>
      <c r="T181" s="10">
        <v>533.91684901531721</v>
      </c>
      <c r="U181" s="10">
        <v>4763.6061269146603</v>
      </c>
      <c r="V181" s="10">
        <v>79.393435448577677</v>
      </c>
    </row>
    <row r="182" spans="1:22" x14ac:dyDescent="0.25">
      <c r="A182" s="8" t="s">
        <v>239</v>
      </c>
      <c r="B182" s="8" t="s">
        <v>23</v>
      </c>
      <c r="C182" s="8">
        <v>2010</v>
      </c>
      <c r="D182" s="8" t="s">
        <v>24</v>
      </c>
      <c r="E182" s="9" t="s">
        <v>174</v>
      </c>
      <c r="F182" s="16" t="s">
        <v>26</v>
      </c>
      <c r="G182" s="8">
        <v>274</v>
      </c>
      <c r="H182" s="8">
        <v>11</v>
      </c>
      <c r="I182" s="8" t="s">
        <v>85</v>
      </c>
      <c r="J182" s="8">
        <v>3</v>
      </c>
      <c r="K182" s="8" t="s">
        <v>28</v>
      </c>
      <c r="L182" s="8">
        <v>643</v>
      </c>
      <c r="M182" s="8">
        <v>616</v>
      </c>
      <c r="O182" s="8">
        <v>1.8280000000000001</v>
      </c>
      <c r="P182" s="8">
        <f t="shared" si="6"/>
        <v>351.75054704595186</v>
      </c>
      <c r="Q182" s="8">
        <f t="shared" si="7"/>
        <v>3138.2445131291029</v>
      </c>
      <c r="R182" s="8">
        <f t="shared" si="8"/>
        <v>52.304075218818383</v>
      </c>
      <c r="S182" s="11">
        <v>704</v>
      </c>
      <c r="T182" s="10">
        <v>385.12035010940917</v>
      </c>
      <c r="U182" s="10">
        <v>3436.043763676149</v>
      </c>
      <c r="V182" s="10">
        <v>57.267396061269146</v>
      </c>
    </row>
    <row r="183" spans="1:22" x14ac:dyDescent="0.25">
      <c r="A183" s="8" t="s">
        <v>240</v>
      </c>
      <c r="B183" s="8" t="s">
        <v>23</v>
      </c>
      <c r="C183" s="8">
        <v>2010</v>
      </c>
      <c r="D183" s="8" t="s">
        <v>24</v>
      </c>
      <c r="E183" s="9" t="s">
        <v>174</v>
      </c>
      <c r="F183" s="16" t="s">
        <v>26</v>
      </c>
      <c r="G183" s="8">
        <v>275</v>
      </c>
      <c r="H183" s="8">
        <v>12</v>
      </c>
      <c r="I183" s="8" t="s">
        <v>85</v>
      </c>
      <c r="J183" s="8">
        <v>3</v>
      </c>
      <c r="K183" s="8" t="s">
        <v>28</v>
      </c>
      <c r="L183" s="8">
        <v>776</v>
      </c>
      <c r="M183" s="8">
        <v>743</v>
      </c>
      <c r="O183" s="8">
        <v>1.8280000000000001</v>
      </c>
      <c r="P183" s="8">
        <f t="shared" si="6"/>
        <v>424.50765864332601</v>
      </c>
      <c r="Q183" s="8">
        <f t="shared" si="7"/>
        <v>3787.3681838074394</v>
      </c>
      <c r="R183" s="8">
        <f t="shared" si="8"/>
        <v>63.122803063457326</v>
      </c>
      <c r="S183" s="11">
        <v>849.14285714285711</v>
      </c>
      <c r="T183" s="10">
        <v>464.52016255079707</v>
      </c>
      <c r="U183" s="10">
        <v>4144.4488902782114</v>
      </c>
      <c r="V183" s="10">
        <v>69.07414817130352</v>
      </c>
    </row>
    <row r="184" spans="1:22" x14ac:dyDescent="0.25">
      <c r="A184" s="8" t="s">
        <v>248</v>
      </c>
      <c r="B184" s="8" t="s">
        <v>23</v>
      </c>
      <c r="C184" s="8">
        <v>2010</v>
      </c>
      <c r="D184" s="8" t="s">
        <v>24</v>
      </c>
      <c r="E184" s="9" t="s">
        <v>174</v>
      </c>
      <c r="F184" s="16" t="s">
        <v>26</v>
      </c>
      <c r="G184" s="8">
        <v>300</v>
      </c>
      <c r="H184" s="8">
        <v>12</v>
      </c>
      <c r="I184" s="8" t="s">
        <v>96</v>
      </c>
      <c r="J184" s="8">
        <v>3</v>
      </c>
      <c r="K184" s="8" t="s">
        <v>28</v>
      </c>
      <c r="L184" s="8">
        <v>952</v>
      </c>
      <c r="M184" s="8">
        <v>905</v>
      </c>
      <c r="O184" s="8">
        <v>1.8280000000000001</v>
      </c>
      <c r="P184" s="8">
        <f t="shared" si="6"/>
        <v>520.78774617067836</v>
      </c>
      <c r="Q184" s="8">
        <f t="shared" si="7"/>
        <v>4646.3589059080959</v>
      </c>
      <c r="R184" s="8">
        <f t="shared" si="8"/>
        <v>77.439315098468271</v>
      </c>
      <c r="S184" s="11">
        <v>1034.2857142857142</v>
      </c>
      <c r="T184" s="10">
        <v>565.80181306658324</v>
      </c>
      <c r="U184" s="10">
        <v>5048.0837761800558</v>
      </c>
      <c r="V184" s="10">
        <v>84.134729603000935</v>
      </c>
    </row>
    <row r="185" spans="1:22" x14ac:dyDescent="0.25">
      <c r="A185" s="8" t="s">
        <v>259</v>
      </c>
      <c r="B185" s="8" t="s">
        <v>23</v>
      </c>
      <c r="C185" s="8">
        <v>2010</v>
      </c>
      <c r="D185" s="8" t="s">
        <v>24</v>
      </c>
      <c r="E185" s="9" t="s">
        <v>174</v>
      </c>
      <c r="F185" s="16" t="s">
        <v>26</v>
      </c>
      <c r="G185" s="8">
        <v>326</v>
      </c>
      <c r="H185" s="8">
        <v>13</v>
      </c>
      <c r="I185" s="8" t="s">
        <v>102</v>
      </c>
      <c r="J185" s="8">
        <v>3</v>
      </c>
      <c r="K185" s="8" t="s">
        <v>28</v>
      </c>
      <c r="L185" s="8">
        <v>899</v>
      </c>
      <c r="M185" s="8">
        <v>843</v>
      </c>
      <c r="O185" s="8">
        <v>1.8280000000000001</v>
      </c>
      <c r="P185" s="8">
        <f t="shared" si="6"/>
        <v>491.79431072210065</v>
      </c>
      <c r="Q185" s="8">
        <f t="shared" si="7"/>
        <v>4387.6855634573303</v>
      </c>
      <c r="R185" s="8">
        <f t="shared" si="8"/>
        <v>73.128092724288834</v>
      </c>
      <c r="S185" s="11">
        <v>963.42857142857144</v>
      </c>
      <c r="T185" s="10">
        <v>527.03969990622068</v>
      </c>
      <c r="U185" s="10">
        <v>4702.2482025633008</v>
      </c>
      <c r="V185" s="10">
        <v>78.370803376055008</v>
      </c>
    </row>
    <row r="186" spans="1:22" x14ac:dyDescent="0.25">
      <c r="A186" s="8" t="s">
        <v>266</v>
      </c>
      <c r="B186" s="8" t="s">
        <v>23</v>
      </c>
      <c r="C186" s="8">
        <v>2010</v>
      </c>
      <c r="D186" s="8" t="s">
        <v>24</v>
      </c>
      <c r="E186" s="9" t="s">
        <v>174</v>
      </c>
      <c r="F186" s="16" t="s">
        <v>26</v>
      </c>
      <c r="G186" s="8">
        <v>350</v>
      </c>
      <c r="H186" s="8">
        <v>13</v>
      </c>
      <c r="I186" s="8" t="s">
        <v>109</v>
      </c>
      <c r="J186" s="8">
        <v>3</v>
      </c>
      <c r="K186" s="8" t="s">
        <v>28</v>
      </c>
      <c r="L186" s="8">
        <v>814</v>
      </c>
      <c r="M186" s="8">
        <v>780</v>
      </c>
      <c r="O186" s="8">
        <v>1.8280000000000001</v>
      </c>
      <c r="P186" s="8">
        <f t="shared" si="6"/>
        <v>445.29540481400437</v>
      </c>
      <c r="Q186" s="8">
        <f t="shared" si="7"/>
        <v>3972.8320897155359</v>
      </c>
      <c r="R186" s="8">
        <f t="shared" si="8"/>
        <v>66.213868161925603</v>
      </c>
      <c r="S186" s="11">
        <v>891.42857142857144</v>
      </c>
      <c r="T186" s="10">
        <v>487.65239137230384</v>
      </c>
      <c r="U186" s="10">
        <v>4350.834635823695</v>
      </c>
      <c r="V186" s="10">
        <v>72.513910597061582</v>
      </c>
    </row>
    <row r="187" spans="1:22" x14ac:dyDescent="0.25">
      <c r="A187" s="8" t="s">
        <v>271</v>
      </c>
      <c r="B187" s="8" t="s">
        <v>23</v>
      </c>
      <c r="C187" s="8">
        <v>2010</v>
      </c>
      <c r="D187" s="8" t="s">
        <v>24</v>
      </c>
      <c r="E187" s="9" t="s">
        <v>174</v>
      </c>
      <c r="F187" s="16" t="s">
        <v>26</v>
      </c>
      <c r="G187" s="8">
        <v>373</v>
      </c>
      <c r="H187" s="8">
        <v>14</v>
      </c>
      <c r="I187" s="8" t="s">
        <v>117</v>
      </c>
      <c r="J187" s="8">
        <v>3</v>
      </c>
      <c r="K187" s="8" t="s">
        <v>28</v>
      </c>
      <c r="L187" s="8">
        <v>768</v>
      </c>
      <c r="M187" s="8">
        <v>729</v>
      </c>
      <c r="O187" s="8">
        <v>1.8280000000000001</v>
      </c>
      <c r="P187" s="8">
        <f t="shared" si="6"/>
        <v>420.13129102844636</v>
      </c>
      <c r="Q187" s="8">
        <f t="shared" si="7"/>
        <v>3748.3231509846823</v>
      </c>
      <c r="R187" s="8">
        <f t="shared" si="8"/>
        <v>62.472052516411374</v>
      </c>
      <c r="S187" s="11">
        <v>833.14285714285711</v>
      </c>
      <c r="T187" s="10">
        <v>455.76742732103781</v>
      </c>
      <c r="U187" s="10">
        <v>4066.3569865582995</v>
      </c>
      <c r="V187" s="10">
        <v>67.772616442638324</v>
      </c>
    </row>
    <row r="188" spans="1:22" x14ac:dyDescent="0.25">
      <c r="A188" s="8" t="s">
        <v>275</v>
      </c>
      <c r="B188" s="8" t="s">
        <v>23</v>
      </c>
      <c r="C188" s="8">
        <v>2010</v>
      </c>
      <c r="D188" s="8" t="s">
        <v>24</v>
      </c>
      <c r="E188" s="9" t="s">
        <v>174</v>
      </c>
      <c r="F188" s="16" t="s">
        <v>26</v>
      </c>
      <c r="G188" s="8">
        <v>396</v>
      </c>
      <c r="H188" s="8">
        <v>15</v>
      </c>
      <c r="I188" s="8" t="s">
        <v>125</v>
      </c>
      <c r="J188" s="8">
        <v>3</v>
      </c>
      <c r="K188" s="8" t="s">
        <v>28</v>
      </c>
      <c r="L188" s="8">
        <v>850</v>
      </c>
      <c r="M188" s="8">
        <v>815</v>
      </c>
      <c r="O188" s="8">
        <v>1.8280000000000001</v>
      </c>
      <c r="P188" s="8">
        <f t="shared" si="6"/>
        <v>464.98905908096276</v>
      </c>
      <c r="Q188" s="8">
        <f t="shared" si="7"/>
        <v>4148.5347374179428</v>
      </c>
      <c r="R188" s="8">
        <f t="shared" si="8"/>
        <v>69.142245623632377</v>
      </c>
      <c r="S188" s="11">
        <v>931.42857142857144</v>
      </c>
      <c r="T188" s="10">
        <v>509.53422944670206</v>
      </c>
      <c r="U188" s="10">
        <v>4546.0643951234761</v>
      </c>
      <c r="V188" s="10">
        <v>75.767739918724601</v>
      </c>
    </row>
    <row r="189" spans="1:22" x14ac:dyDescent="0.25">
      <c r="A189" s="8" t="s">
        <v>280</v>
      </c>
      <c r="B189" s="8" t="s">
        <v>23</v>
      </c>
      <c r="C189" s="8">
        <v>2010</v>
      </c>
      <c r="D189" s="8" t="s">
        <v>24</v>
      </c>
      <c r="E189" s="9" t="s">
        <v>174</v>
      </c>
      <c r="F189" s="16" t="s">
        <v>26</v>
      </c>
      <c r="G189" s="8">
        <v>420</v>
      </c>
      <c r="H189" s="8">
        <v>16</v>
      </c>
      <c r="I189" s="8" t="s">
        <v>128</v>
      </c>
      <c r="J189" s="8">
        <v>3</v>
      </c>
      <c r="K189" s="8" t="s">
        <v>28</v>
      </c>
      <c r="L189" s="8">
        <v>769</v>
      </c>
      <c r="M189" s="8">
        <v>732</v>
      </c>
      <c r="O189" s="8">
        <v>1.8280000000000001</v>
      </c>
      <c r="P189" s="8">
        <f t="shared" si="6"/>
        <v>420.67833698030631</v>
      </c>
      <c r="Q189" s="8">
        <f t="shared" si="7"/>
        <v>3753.2037800875269</v>
      </c>
      <c r="R189" s="8">
        <f t="shared" si="8"/>
        <v>62.553396334792112</v>
      </c>
      <c r="S189" s="11">
        <v>836.57142857142856</v>
      </c>
      <c r="T189" s="10">
        <v>457.64301344170053</v>
      </c>
      <c r="U189" s="10">
        <v>4083.0909659268523</v>
      </c>
      <c r="V189" s="10">
        <v>68.051516098780866</v>
      </c>
    </row>
    <row r="190" spans="1:22" x14ac:dyDescent="0.25">
      <c r="A190" s="8" t="s">
        <v>173</v>
      </c>
      <c r="B190" s="8" t="s">
        <v>23</v>
      </c>
      <c r="C190" s="8">
        <v>2010</v>
      </c>
      <c r="D190" s="8" t="s">
        <v>24</v>
      </c>
      <c r="E190" s="9" t="s">
        <v>174</v>
      </c>
      <c r="F190" s="16" t="s">
        <v>26</v>
      </c>
      <c r="G190" s="8">
        <v>1</v>
      </c>
      <c r="H190" s="8">
        <v>5</v>
      </c>
      <c r="I190" s="8" t="s">
        <v>28</v>
      </c>
      <c r="J190" s="8">
        <v>4</v>
      </c>
      <c r="K190" s="8" t="s">
        <v>28</v>
      </c>
      <c r="L190" s="8">
        <v>579</v>
      </c>
      <c r="M190" s="8">
        <v>549</v>
      </c>
      <c r="O190" s="8">
        <v>1.8280000000000001</v>
      </c>
      <c r="P190" s="8">
        <f t="shared" si="6"/>
        <v>316.73960612691462</v>
      </c>
      <c r="Q190" s="8">
        <f t="shared" si="7"/>
        <v>2825.8842505470457</v>
      </c>
      <c r="R190" s="8">
        <f t="shared" si="8"/>
        <v>47.09807084245076</v>
      </c>
      <c r="S190" s="11">
        <v>627.42857142857144</v>
      </c>
      <c r="T190" s="10">
        <v>343.2322600812754</v>
      </c>
      <c r="U190" s="10">
        <v>3062.3182244451391</v>
      </c>
      <c r="V190" s="10">
        <v>51.038637074085649</v>
      </c>
    </row>
    <row r="191" spans="1:22" x14ac:dyDescent="0.25">
      <c r="A191" s="8" t="s">
        <v>218</v>
      </c>
      <c r="B191" s="8" t="s">
        <v>23</v>
      </c>
      <c r="C191" s="8">
        <v>2010</v>
      </c>
      <c r="D191" s="8" t="s">
        <v>24</v>
      </c>
      <c r="E191" s="9" t="s">
        <v>174</v>
      </c>
      <c r="F191" s="16" t="s">
        <v>26</v>
      </c>
      <c r="G191" s="8">
        <v>22</v>
      </c>
      <c r="H191" s="8">
        <v>5</v>
      </c>
      <c r="I191" s="8" t="s">
        <v>32</v>
      </c>
      <c r="J191" s="8">
        <v>4</v>
      </c>
      <c r="K191" s="8" t="s">
        <v>28</v>
      </c>
      <c r="L191" s="8">
        <v>414</v>
      </c>
      <c r="M191" s="8">
        <v>389</v>
      </c>
      <c r="O191" s="8">
        <v>1.8280000000000001</v>
      </c>
      <c r="P191" s="8">
        <f t="shared" si="6"/>
        <v>226.47702407002188</v>
      </c>
      <c r="Q191" s="8">
        <f t="shared" si="7"/>
        <v>2020.5804485776805</v>
      </c>
      <c r="R191" s="8">
        <f t="shared" si="8"/>
        <v>33.676340809628009</v>
      </c>
      <c r="S191" s="11">
        <v>444.57142857142856</v>
      </c>
      <c r="T191" s="10">
        <v>243.20100031259767</v>
      </c>
      <c r="U191" s="10">
        <v>2169.8393247889967</v>
      </c>
      <c r="V191" s="10">
        <v>36.163988746483277</v>
      </c>
    </row>
    <row r="192" spans="1:22" x14ac:dyDescent="0.25">
      <c r="A192" s="8" t="s">
        <v>224</v>
      </c>
      <c r="B192" s="8" t="s">
        <v>23</v>
      </c>
      <c r="C192" s="8">
        <v>2010</v>
      </c>
      <c r="D192" s="8" t="s">
        <v>24</v>
      </c>
      <c r="E192" s="9" t="s">
        <v>174</v>
      </c>
      <c r="F192" s="16" t="s">
        <v>26</v>
      </c>
      <c r="G192" s="8">
        <v>23</v>
      </c>
      <c r="H192" s="8">
        <v>6</v>
      </c>
      <c r="I192" s="8" t="s">
        <v>32</v>
      </c>
      <c r="J192" s="8">
        <v>4</v>
      </c>
      <c r="K192" s="8" t="s">
        <v>28</v>
      </c>
      <c r="L192" s="8">
        <v>650</v>
      </c>
      <c r="M192" s="8">
        <v>622</v>
      </c>
      <c r="O192" s="8">
        <v>1.8280000000000001</v>
      </c>
      <c r="P192" s="8">
        <f t="shared" si="6"/>
        <v>355.57986870897156</v>
      </c>
      <c r="Q192" s="8">
        <f t="shared" si="7"/>
        <v>3172.4089168490154</v>
      </c>
      <c r="R192" s="8">
        <f t="shared" si="8"/>
        <v>52.87348194748359</v>
      </c>
      <c r="S192" s="11">
        <v>710.85714285714289</v>
      </c>
      <c r="T192" s="10">
        <v>388.87152235073461</v>
      </c>
      <c r="U192" s="10">
        <v>3469.5117224132546</v>
      </c>
      <c r="V192" s="10">
        <v>57.825195373554244</v>
      </c>
    </row>
    <row r="193" spans="1:22" x14ac:dyDescent="0.25">
      <c r="A193" s="8" t="s">
        <v>286</v>
      </c>
      <c r="B193" s="8" t="s">
        <v>23</v>
      </c>
      <c r="C193" s="8">
        <v>2010</v>
      </c>
      <c r="D193" s="8" t="s">
        <v>24</v>
      </c>
      <c r="E193" s="9" t="s">
        <v>174</v>
      </c>
      <c r="F193" s="16" t="s">
        <v>26</v>
      </c>
      <c r="G193" s="8">
        <v>47</v>
      </c>
      <c r="H193" s="8">
        <v>7</v>
      </c>
      <c r="I193" s="8" t="s">
        <v>131</v>
      </c>
      <c r="J193" s="8">
        <v>4</v>
      </c>
      <c r="K193" s="8" t="s">
        <v>28</v>
      </c>
      <c r="L193" s="8">
        <v>668</v>
      </c>
      <c r="M193" s="8">
        <v>641</v>
      </c>
      <c r="O193" s="8">
        <v>1.8280000000000001</v>
      </c>
      <c r="P193" s="8">
        <f t="shared" si="6"/>
        <v>365.42669584245073</v>
      </c>
      <c r="Q193" s="8">
        <f t="shared" si="7"/>
        <v>3260.2602407002182</v>
      </c>
      <c r="R193" s="8">
        <f t="shared" si="8"/>
        <v>54.33767067833697</v>
      </c>
      <c r="S193" s="11">
        <v>732.57142857142856</v>
      </c>
      <c r="T193" s="10">
        <v>400.75023444826508</v>
      </c>
      <c r="U193" s="10">
        <v>3575.4935917474213</v>
      </c>
      <c r="V193" s="10">
        <v>59.591559862457025</v>
      </c>
    </row>
    <row r="194" spans="1:22" x14ac:dyDescent="0.25">
      <c r="A194" s="8" t="s">
        <v>294</v>
      </c>
      <c r="B194" s="8" t="s">
        <v>23</v>
      </c>
      <c r="C194" s="8">
        <v>2010</v>
      </c>
      <c r="D194" s="8" t="s">
        <v>24</v>
      </c>
      <c r="E194" s="9" t="s">
        <v>174</v>
      </c>
      <c r="F194" s="16" t="s">
        <v>26</v>
      </c>
      <c r="G194" s="8">
        <v>72</v>
      </c>
      <c r="H194" s="8">
        <v>7</v>
      </c>
      <c r="I194" s="8" t="s">
        <v>141</v>
      </c>
      <c r="J194" s="8">
        <v>4</v>
      </c>
      <c r="K194" s="8" t="s">
        <v>28</v>
      </c>
      <c r="L194" s="8">
        <v>709</v>
      </c>
      <c r="M194" s="8">
        <v>670</v>
      </c>
      <c r="O194" s="8">
        <v>1.8280000000000001</v>
      </c>
      <c r="P194" s="8">
        <f t="shared" si="6"/>
        <v>387.85557986870896</v>
      </c>
      <c r="Q194" s="8">
        <f t="shared" si="7"/>
        <v>3460.3660339168487</v>
      </c>
      <c r="R194" s="8">
        <f t="shared" si="8"/>
        <v>57.672767231947475</v>
      </c>
      <c r="S194" s="11">
        <v>765.71428571428567</v>
      </c>
      <c r="T194" s="10">
        <v>418.88090028133786</v>
      </c>
      <c r="U194" s="10">
        <v>3737.2553923100968</v>
      </c>
      <c r="V194" s="10">
        <v>62.287589871834946</v>
      </c>
    </row>
    <row r="195" spans="1:22" x14ac:dyDescent="0.25">
      <c r="A195" s="8" t="s">
        <v>295</v>
      </c>
      <c r="B195" s="8" t="s">
        <v>23</v>
      </c>
      <c r="C195" s="8">
        <v>2010</v>
      </c>
      <c r="D195" s="8" t="s">
        <v>24</v>
      </c>
      <c r="E195" s="9" t="s">
        <v>174</v>
      </c>
      <c r="F195" s="16" t="s">
        <v>26</v>
      </c>
      <c r="G195" s="8">
        <v>73</v>
      </c>
      <c r="H195" s="8">
        <v>8</v>
      </c>
      <c r="I195" s="8" t="s">
        <v>141</v>
      </c>
      <c r="J195" s="8">
        <v>4</v>
      </c>
      <c r="K195" s="8" t="s">
        <v>28</v>
      </c>
      <c r="L195" s="8">
        <v>560</v>
      </c>
      <c r="M195" s="8">
        <v>535</v>
      </c>
      <c r="O195" s="8">
        <v>1.8280000000000001</v>
      </c>
      <c r="P195" s="8">
        <f t="shared" ref="P195:P258" si="9">IF(O195,L195/O195,"")</f>
        <v>306.3457330415755</v>
      </c>
      <c r="Q195" s="8">
        <f t="shared" ref="Q195:Q258" si="10">IF(P195="","",P195*8.92179)</f>
        <v>2733.1522975929979</v>
      </c>
      <c r="R195" s="8">
        <f t="shared" ref="R195:R258" si="11">IF(Q195="","",IF(E195="SW",Q195/60,IF(E195="WW",Q195/60,"")))</f>
        <v>45.552538293216635</v>
      </c>
      <c r="S195" s="11">
        <v>611.42857142857144</v>
      </c>
      <c r="T195" s="10">
        <v>334.47952485151609</v>
      </c>
      <c r="U195" s="10">
        <v>2984.2263207252267</v>
      </c>
      <c r="V195" s="10">
        <v>49.737105345420446</v>
      </c>
    </row>
    <row r="196" spans="1:22" x14ac:dyDescent="0.25">
      <c r="A196" s="8" t="s">
        <v>176</v>
      </c>
      <c r="B196" s="8" t="s">
        <v>23</v>
      </c>
      <c r="C196" s="8">
        <v>2010</v>
      </c>
      <c r="D196" s="8" t="s">
        <v>24</v>
      </c>
      <c r="E196" s="9" t="s">
        <v>174</v>
      </c>
      <c r="F196" s="16" t="s">
        <v>26</v>
      </c>
      <c r="G196" s="8">
        <v>100</v>
      </c>
      <c r="H196" s="8">
        <v>8</v>
      </c>
      <c r="I196" s="8" t="s">
        <v>27</v>
      </c>
      <c r="J196" s="8">
        <v>4</v>
      </c>
      <c r="K196" s="8" t="s">
        <v>28</v>
      </c>
      <c r="L196" s="8">
        <v>641</v>
      </c>
      <c r="M196" s="8">
        <v>599</v>
      </c>
      <c r="O196" s="8">
        <v>1.8280000000000001</v>
      </c>
      <c r="P196" s="8">
        <f t="shared" si="9"/>
        <v>350.65645514223195</v>
      </c>
      <c r="Q196" s="8">
        <f t="shared" si="10"/>
        <v>3128.4832549234134</v>
      </c>
      <c r="R196" s="8">
        <f t="shared" si="11"/>
        <v>52.141387582056886</v>
      </c>
      <c r="S196" s="11">
        <v>684.57142857142856</v>
      </c>
      <c r="T196" s="10">
        <v>374.49202875898715</v>
      </c>
      <c r="U196" s="10">
        <v>3341.2178805876833</v>
      </c>
      <c r="V196" s="10">
        <v>55.686964676461386</v>
      </c>
    </row>
    <row r="197" spans="1:22" x14ac:dyDescent="0.25">
      <c r="A197" s="8" t="s">
        <v>186</v>
      </c>
      <c r="B197" s="8" t="s">
        <v>23</v>
      </c>
      <c r="C197" s="8">
        <v>2010</v>
      </c>
      <c r="D197" s="8" t="s">
        <v>24</v>
      </c>
      <c r="E197" s="9" t="s">
        <v>174</v>
      </c>
      <c r="F197" s="16" t="s">
        <v>31</v>
      </c>
      <c r="G197" s="8">
        <v>126</v>
      </c>
      <c r="H197" s="8">
        <v>8</v>
      </c>
      <c r="I197" s="8" t="s">
        <v>38</v>
      </c>
      <c r="J197" s="8">
        <v>4</v>
      </c>
      <c r="K197" s="8" t="s">
        <v>28</v>
      </c>
      <c r="L197" s="8">
        <v>384</v>
      </c>
      <c r="M197" s="8">
        <v>354</v>
      </c>
      <c r="N197" s="8">
        <v>1491</v>
      </c>
      <c r="O197" s="8">
        <v>1.8280000000000001</v>
      </c>
      <c r="P197" s="8">
        <f t="shared" si="9"/>
        <v>210.06564551422318</v>
      </c>
      <c r="Q197" s="8">
        <f t="shared" si="10"/>
        <v>1874.1615754923412</v>
      </c>
      <c r="R197" s="8">
        <f t="shared" si="11"/>
        <v>31.236026258205687</v>
      </c>
      <c r="S197" s="11">
        <v>404.57142857142856</v>
      </c>
      <c r="T197" s="10">
        <v>221.31916223819943</v>
      </c>
      <c r="U197" s="10">
        <v>1974.6095654892154</v>
      </c>
      <c r="V197" s="10">
        <v>32.910159424820257</v>
      </c>
    </row>
    <row r="198" spans="1:22" x14ac:dyDescent="0.25">
      <c r="A198" s="8" t="s">
        <v>193</v>
      </c>
      <c r="B198" s="8" t="s">
        <v>23</v>
      </c>
      <c r="C198" s="8">
        <v>2010</v>
      </c>
      <c r="D198" s="8" t="s">
        <v>24</v>
      </c>
      <c r="E198" s="9" t="s">
        <v>174</v>
      </c>
      <c r="F198" s="16" t="s">
        <v>26</v>
      </c>
      <c r="G198" s="8">
        <v>152</v>
      </c>
      <c r="H198" s="8">
        <v>9</v>
      </c>
      <c r="I198" s="8" t="s">
        <v>46</v>
      </c>
      <c r="J198" s="8">
        <v>4</v>
      </c>
      <c r="K198" s="8" t="s">
        <v>28</v>
      </c>
      <c r="L198" s="8">
        <v>823</v>
      </c>
      <c r="M198" s="8">
        <v>786</v>
      </c>
      <c r="O198" s="8">
        <v>1.8280000000000001</v>
      </c>
      <c r="P198" s="8">
        <f t="shared" si="9"/>
        <v>450.21881838074398</v>
      </c>
      <c r="Q198" s="8">
        <f t="shared" si="10"/>
        <v>4016.7577516411379</v>
      </c>
      <c r="R198" s="8">
        <f t="shared" si="11"/>
        <v>66.945962527352293</v>
      </c>
      <c r="S198" s="11">
        <v>898.28571428571433</v>
      </c>
      <c r="T198" s="10">
        <v>491.40356361362927</v>
      </c>
      <c r="U198" s="10">
        <v>4384.3025945608006</v>
      </c>
      <c r="V198" s="10">
        <v>73.07170990934668</v>
      </c>
    </row>
    <row r="199" spans="1:22" x14ac:dyDescent="0.25">
      <c r="A199" s="8" t="s">
        <v>194</v>
      </c>
      <c r="B199" s="8" t="s">
        <v>23</v>
      </c>
      <c r="C199" s="8">
        <v>2010</v>
      </c>
      <c r="D199" s="8" t="s">
        <v>24</v>
      </c>
      <c r="E199" s="9" t="s">
        <v>174</v>
      </c>
      <c r="F199" s="16" t="s">
        <v>26</v>
      </c>
      <c r="G199" s="8">
        <v>153</v>
      </c>
      <c r="H199" s="8">
        <v>10</v>
      </c>
      <c r="I199" s="8" t="s">
        <v>46</v>
      </c>
      <c r="J199" s="8">
        <v>4</v>
      </c>
      <c r="K199" s="8" t="s">
        <v>28</v>
      </c>
      <c r="L199" s="8">
        <v>503</v>
      </c>
      <c r="M199" s="8">
        <v>476</v>
      </c>
      <c r="O199" s="8">
        <v>1.8280000000000001</v>
      </c>
      <c r="P199" s="8">
        <f t="shared" si="9"/>
        <v>275.16411378555796</v>
      </c>
      <c r="Q199" s="8">
        <f t="shared" si="10"/>
        <v>2454.9564387308528</v>
      </c>
      <c r="R199" s="8">
        <f t="shared" si="11"/>
        <v>40.915940645514212</v>
      </c>
      <c r="S199" s="11">
        <v>544</v>
      </c>
      <c r="T199" s="10">
        <v>297.59299781181619</v>
      </c>
      <c r="U199" s="10">
        <v>2655.1247264770241</v>
      </c>
      <c r="V199" s="10">
        <v>44.252078774617068</v>
      </c>
    </row>
    <row r="200" spans="1:22" x14ac:dyDescent="0.25">
      <c r="A200" s="8" t="s">
        <v>202</v>
      </c>
      <c r="B200" s="8" t="s">
        <v>23</v>
      </c>
      <c r="C200" s="8">
        <v>2010</v>
      </c>
      <c r="D200" s="8" t="s">
        <v>24</v>
      </c>
      <c r="E200" s="9" t="s">
        <v>174</v>
      </c>
      <c r="F200" s="16" t="s">
        <v>26</v>
      </c>
      <c r="G200" s="8">
        <v>179</v>
      </c>
      <c r="H200" s="8">
        <v>10</v>
      </c>
      <c r="I200" s="8" t="s">
        <v>53</v>
      </c>
      <c r="J200" s="8">
        <v>4</v>
      </c>
      <c r="K200" s="8" t="s">
        <v>28</v>
      </c>
      <c r="L200" s="8">
        <v>953</v>
      </c>
      <c r="M200" s="8">
        <v>914</v>
      </c>
      <c r="O200" s="8">
        <v>1.8280000000000001</v>
      </c>
      <c r="P200" s="8">
        <f t="shared" si="9"/>
        <v>521.33479212253826</v>
      </c>
      <c r="Q200" s="8">
        <f t="shared" si="10"/>
        <v>4651.23953501094</v>
      </c>
      <c r="R200" s="8">
        <f t="shared" si="11"/>
        <v>77.520658916849001</v>
      </c>
      <c r="S200" s="11">
        <v>1044.5714285714287</v>
      </c>
      <c r="T200" s="10">
        <v>571.42857142857144</v>
      </c>
      <c r="U200" s="10">
        <v>5098.2857142857147</v>
      </c>
      <c r="V200" s="10">
        <v>84.971428571428575</v>
      </c>
    </row>
    <row r="201" spans="1:22" x14ac:dyDescent="0.25">
      <c r="A201" s="8" t="s">
        <v>213</v>
      </c>
      <c r="B201" s="8" t="s">
        <v>23</v>
      </c>
      <c r="C201" s="8">
        <v>2010</v>
      </c>
      <c r="D201" s="8" t="s">
        <v>24</v>
      </c>
      <c r="E201" s="9" t="s">
        <v>174</v>
      </c>
      <c r="F201" s="16" t="s">
        <v>31</v>
      </c>
      <c r="G201" s="8">
        <v>204</v>
      </c>
      <c r="H201" s="8">
        <v>11</v>
      </c>
      <c r="I201" s="8" t="s">
        <v>61</v>
      </c>
      <c r="J201" s="8">
        <v>4</v>
      </c>
      <c r="K201" s="8" t="s">
        <v>28</v>
      </c>
      <c r="L201" s="8">
        <v>941</v>
      </c>
      <c r="M201" s="8">
        <v>864</v>
      </c>
      <c r="N201" s="8">
        <v>2676</v>
      </c>
      <c r="O201" s="8">
        <v>1.8280000000000001</v>
      </c>
      <c r="P201" s="8">
        <f t="shared" si="9"/>
        <v>514.77024070021878</v>
      </c>
      <c r="Q201" s="8">
        <f t="shared" si="10"/>
        <v>4592.6719857768048</v>
      </c>
      <c r="R201" s="8">
        <f t="shared" si="11"/>
        <v>76.544533096280077</v>
      </c>
      <c r="S201" s="11">
        <v>987.42857142857144</v>
      </c>
      <c r="T201" s="10">
        <v>540.16880275085964</v>
      </c>
      <c r="U201" s="10">
        <v>4819.38605814317</v>
      </c>
      <c r="V201" s="10">
        <v>80.323100969052831</v>
      </c>
    </row>
    <row r="202" spans="1:22" x14ac:dyDescent="0.25">
      <c r="A202" s="8" t="s">
        <v>223</v>
      </c>
      <c r="B202" s="8" t="s">
        <v>23</v>
      </c>
      <c r="C202" s="8">
        <v>2010</v>
      </c>
      <c r="D202" s="8" t="s">
        <v>24</v>
      </c>
      <c r="E202" s="9" t="s">
        <v>174</v>
      </c>
      <c r="F202" s="16" t="s">
        <v>26</v>
      </c>
      <c r="G202" s="8">
        <v>229</v>
      </c>
      <c r="H202" s="8">
        <v>11</v>
      </c>
      <c r="I202" s="8" t="s">
        <v>68</v>
      </c>
      <c r="J202" s="8">
        <v>4</v>
      </c>
      <c r="K202" s="8" t="s">
        <v>28</v>
      </c>
      <c r="L202" s="8">
        <v>825</v>
      </c>
      <c r="M202" s="8">
        <v>797</v>
      </c>
      <c r="O202" s="8">
        <v>1.8280000000000001</v>
      </c>
      <c r="P202" s="8">
        <f t="shared" si="9"/>
        <v>451.3129102844639</v>
      </c>
      <c r="Q202" s="8">
        <f t="shared" si="10"/>
        <v>4026.519009846827</v>
      </c>
      <c r="R202" s="8">
        <f t="shared" si="11"/>
        <v>67.108650164113783</v>
      </c>
      <c r="S202" s="11">
        <v>910.85714285714289</v>
      </c>
      <c r="T202" s="10">
        <v>498.28071272272587</v>
      </c>
      <c r="U202" s="10">
        <v>4445.6605189121601</v>
      </c>
      <c r="V202" s="10">
        <v>74.094341981869334</v>
      </c>
    </row>
    <row r="203" spans="1:22" x14ac:dyDescent="0.25">
      <c r="A203" s="8" t="s">
        <v>232</v>
      </c>
      <c r="B203" s="8" t="s">
        <v>23</v>
      </c>
      <c r="C203" s="8">
        <v>2010</v>
      </c>
      <c r="D203" s="8" t="s">
        <v>24</v>
      </c>
      <c r="E203" s="9" t="s">
        <v>174</v>
      </c>
      <c r="F203" s="16" t="s">
        <v>26</v>
      </c>
      <c r="G203" s="8">
        <v>252</v>
      </c>
      <c r="H203" s="8">
        <v>12</v>
      </c>
      <c r="I203" s="8" t="s">
        <v>76</v>
      </c>
      <c r="J203" s="8">
        <v>4</v>
      </c>
      <c r="K203" s="8" t="s">
        <v>28</v>
      </c>
      <c r="L203" s="8">
        <v>793</v>
      </c>
      <c r="M203" s="8">
        <v>766</v>
      </c>
      <c r="O203" s="8">
        <v>1.8280000000000001</v>
      </c>
      <c r="P203" s="8">
        <f t="shared" si="9"/>
        <v>433.80743982494528</v>
      </c>
      <c r="Q203" s="8">
        <f t="shared" si="10"/>
        <v>3870.3388785557986</v>
      </c>
      <c r="R203" s="8">
        <f t="shared" si="11"/>
        <v>64.505647975929975</v>
      </c>
      <c r="S203" s="11">
        <v>875.42857142857144</v>
      </c>
      <c r="T203" s="10">
        <v>478.89965614254453</v>
      </c>
      <c r="U203" s="10">
        <v>4272.7427321037821</v>
      </c>
      <c r="V203" s="10">
        <v>71.212378868396371</v>
      </c>
    </row>
    <row r="204" spans="1:22" x14ac:dyDescent="0.25">
      <c r="A204" s="8" t="s">
        <v>233</v>
      </c>
      <c r="B204" s="8" t="s">
        <v>23</v>
      </c>
      <c r="C204" s="8">
        <v>2010</v>
      </c>
      <c r="D204" s="8" t="s">
        <v>24</v>
      </c>
      <c r="E204" s="9" t="s">
        <v>174</v>
      </c>
      <c r="F204" s="16" t="s">
        <v>31</v>
      </c>
      <c r="G204" s="8">
        <v>253</v>
      </c>
      <c r="H204" s="8">
        <v>13</v>
      </c>
      <c r="I204" s="8" t="s">
        <v>76</v>
      </c>
      <c r="J204" s="8">
        <v>4</v>
      </c>
      <c r="K204" s="8" t="s">
        <v>28</v>
      </c>
      <c r="L204" s="8">
        <v>286</v>
      </c>
      <c r="M204" s="8">
        <v>263</v>
      </c>
      <c r="N204" s="8">
        <v>1059</v>
      </c>
      <c r="O204" s="8">
        <v>1.8280000000000001</v>
      </c>
      <c r="P204" s="8">
        <f t="shared" si="9"/>
        <v>156.45514223194749</v>
      </c>
      <c r="Q204" s="8">
        <f t="shared" si="10"/>
        <v>1395.8599234135668</v>
      </c>
      <c r="R204" s="8">
        <f t="shared" si="11"/>
        <v>23.26433205689278</v>
      </c>
      <c r="S204" s="11">
        <v>300.57142857142856</v>
      </c>
      <c r="T204" s="10">
        <v>164.42638324476397</v>
      </c>
      <c r="U204" s="10">
        <v>1467.0121913097842</v>
      </c>
      <c r="V204" s="10">
        <v>24.450203188496403</v>
      </c>
    </row>
    <row r="205" spans="1:22" x14ac:dyDescent="0.25">
      <c r="A205" s="8" t="s">
        <v>241</v>
      </c>
      <c r="B205" s="8" t="s">
        <v>23</v>
      </c>
      <c r="C205" s="8">
        <v>2010</v>
      </c>
      <c r="D205" s="8" t="s">
        <v>24</v>
      </c>
      <c r="E205" s="9" t="s">
        <v>174</v>
      </c>
      <c r="F205" s="16" t="s">
        <v>26</v>
      </c>
      <c r="G205" s="8">
        <v>276</v>
      </c>
      <c r="H205" s="8">
        <v>13</v>
      </c>
      <c r="I205" s="8" t="s">
        <v>85</v>
      </c>
      <c r="J205" s="8">
        <v>4</v>
      </c>
      <c r="K205" s="8" t="s">
        <v>28</v>
      </c>
      <c r="L205" s="8">
        <v>694</v>
      </c>
      <c r="M205" s="8">
        <v>655</v>
      </c>
      <c r="O205" s="8">
        <v>1.8280000000000001</v>
      </c>
      <c r="P205" s="8">
        <f t="shared" si="9"/>
        <v>379.6498905908096</v>
      </c>
      <c r="Q205" s="8">
        <f t="shared" si="10"/>
        <v>3387.156597374179</v>
      </c>
      <c r="R205" s="8">
        <f t="shared" si="11"/>
        <v>56.452609956236316</v>
      </c>
      <c r="S205" s="11">
        <v>748.57142857142856</v>
      </c>
      <c r="T205" s="10">
        <v>409.50296967802439</v>
      </c>
      <c r="U205" s="10">
        <v>3653.5854954673337</v>
      </c>
      <c r="V205" s="10">
        <v>60.893091591122229</v>
      </c>
    </row>
    <row r="206" spans="1:22" x14ac:dyDescent="0.25">
      <c r="A206" s="8" t="s">
        <v>249</v>
      </c>
      <c r="B206" s="8" t="s">
        <v>23</v>
      </c>
      <c r="C206" s="8">
        <v>2010</v>
      </c>
      <c r="D206" s="8" t="s">
        <v>24</v>
      </c>
      <c r="E206" s="9" t="s">
        <v>174</v>
      </c>
      <c r="F206" s="16" t="s">
        <v>26</v>
      </c>
      <c r="G206" s="8">
        <v>301</v>
      </c>
      <c r="H206" s="8">
        <v>13</v>
      </c>
      <c r="I206" s="8" t="s">
        <v>96</v>
      </c>
      <c r="J206" s="8">
        <v>4</v>
      </c>
      <c r="K206" s="8" t="s">
        <v>28</v>
      </c>
      <c r="L206" s="8">
        <v>712</v>
      </c>
      <c r="M206" s="8">
        <v>675</v>
      </c>
      <c r="O206" s="8">
        <v>1.8280000000000001</v>
      </c>
      <c r="P206" s="8">
        <f t="shared" si="9"/>
        <v>389.49671772428883</v>
      </c>
      <c r="Q206" s="8">
        <f t="shared" si="10"/>
        <v>3475.0079212253827</v>
      </c>
      <c r="R206" s="8">
        <f t="shared" si="11"/>
        <v>57.91679868708971</v>
      </c>
      <c r="S206" s="11">
        <v>771.42857142857144</v>
      </c>
      <c r="T206" s="10">
        <v>422.00687714910907</v>
      </c>
      <c r="U206" s="10">
        <v>3765.1453579243512</v>
      </c>
      <c r="V206" s="10">
        <v>62.752422632072516</v>
      </c>
    </row>
    <row r="207" spans="1:22" x14ac:dyDescent="0.25">
      <c r="A207" s="8" t="s">
        <v>260</v>
      </c>
      <c r="B207" s="8" t="s">
        <v>23</v>
      </c>
      <c r="C207" s="8">
        <v>2010</v>
      </c>
      <c r="D207" s="8" t="s">
        <v>24</v>
      </c>
      <c r="E207" s="9" t="s">
        <v>174</v>
      </c>
      <c r="F207" s="16" t="s">
        <v>31</v>
      </c>
      <c r="G207" s="8">
        <v>327</v>
      </c>
      <c r="H207" s="8">
        <v>14</v>
      </c>
      <c r="I207" s="8" t="s">
        <v>102</v>
      </c>
      <c r="J207" s="8">
        <v>4</v>
      </c>
      <c r="K207" s="8" t="s">
        <v>28</v>
      </c>
      <c r="L207" s="8">
        <v>618</v>
      </c>
      <c r="M207" s="8">
        <v>569</v>
      </c>
      <c r="N207" s="8">
        <v>2084</v>
      </c>
      <c r="O207" s="8">
        <v>1.8280000000000001</v>
      </c>
      <c r="P207" s="8">
        <f t="shared" si="9"/>
        <v>338.07439824945294</v>
      </c>
      <c r="Q207" s="8">
        <f t="shared" si="10"/>
        <v>3016.2287855579866</v>
      </c>
      <c r="R207" s="8">
        <f t="shared" si="11"/>
        <v>50.270479759299775</v>
      </c>
      <c r="S207" s="11">
        <v>650.28571428571433</v>
      </c>
      <c r="T207" s="10">
        <v>355.73616755236014</v>
      </c>
      <c r="U207" s="10">
        <v>3173.8780869021575</v>
      </c>
      <c r="V207" s="10">
        <v>52.897968115035958</v>
      </c>
    </row>
    <row r="208" spans="1:22" x14ac:dyDescent="0.25">
      <c r="A208" s="8" t="s">
        <v>267</v>
      </c>
      <c r="B208" s="8" t="s">
        <v>23</v>
      </c>
      <c r="C208" s="8">
        <v>2010</v>
      </c>
      <c r="D208" s="8" t="s">
        <v>24</v>
      </c>
      <c r="E208" s="9" t="s">
        <v>174</v>
      </c>
      <c r="F208" s="16" t="s">
        <v>26</v>
      </c>
      <c r="G208" s="8">
        <v>351</v>
      </c>
      <c r="H208" s="8">
        <v>14</v>
      </c>
      <c r="I208" s="8" t="s">
        <v>109</v>
      </c>
      <c r="J208" s="8">
        <v>4</v>
      </c>
      <c r="K208" s="8" t="s">
        <v>28</v>
      </c>
      <c r="L208" s="8">
        <v>736</v>
      </c>
      <c r="M208" s="8">
        <v>702</v>
      </c>
      <c r="O208" s="8">
        <v>1.8280000000000001</v>
      </c>
      <c r="P208" s="8">
        <f t="shared" si="9"/>
        <v>402.62582056892779</v>
      </c>
      <c r="Q208" s="8">
        <f t="shared" si="10"/>
        <v>3592.143019693654</v>
      </c>
      <c r="R208" s="8">
        <f t="shared" si="11"/>
        <v>59.869050328227566</v>
      </c>
      <c r="S208" s="11">
        <v>802.28571428571433</v>
      </c>
      <c r="T208" s="10">
        <v>438.88715223507347</v>
      </c>
      <c r="U208" s="10">
        <v>3915.751172241326</v>
      </c>
      <c r="V208" s="10">
        <v>65.262519537355431</v>
      </c>
    </row>
    <row r="209" spans="1:22" x14ac:dyDescent="0.25">
      <c r="A209" s="8" t="s">
        <v>272</v>
      </c>
      <c r="B209" s="8" t="s">
        <v>23</v>
      </c>
      <c r="C209" s="8">
        <v>2010</v>
      </c>
      <c r="D209" s="8" t="s">
        <v>24</v>
      </c>
      <c r="E209" s="9" t="s">
        <v>174</v>
      </c>
      <c r="F209" s="16" t="s">
        <v>31</v>
      </c>
      <c r="G209" s="8">
        <v>374</v>
      </c>
      <c r="H209" s="8">
        <v>15</v>
      </c>
      <c r="I209" s="8" t="s">
        <v>117</v>
      </c>
      <c r="J209" s="8">
        <v>4</v>
      </c>
      <c r="K209" s="8" t="s">
        <v>28</v>
      </c>
      <c r="L209" s="8">
        <v>853</v>
      </c>
      <c r="M209" s="8">
        <v>783</v>
      </c>
      <c r="N209" s="8">
        <v>2347</v>
      </c>
      <c r="O209" s="8">
        <v>1.8280000000000001</v>
      </c>
      <c r="P209" s="8">
        <f t="shared" si="9"/>
        <v>466.63019693654263</v>
      </c>
      <c r="Q209" s="8">
        <f t="shared" si="10"/>
        <v>4163.1766247264768</v>
      </c>
      <c r="R209" s="8">
        <f t="shared" si="11"/>
        <v>69.386277078774611</v>
      </c>
      <c r="S209" s="11">
        <v>894.85714285714289</v>
      </c>
      <c r="T209" s="10">
        <v>489.52797749296656</v>
      </c>
      <c r="U209" s="10">
        <v>4367.5686151922482</v>
      </c>
      <c r="V209" s="10">
        <v>72.792810253204138</v>
      </c>
    </row>
    <row r="210" spans="1:22" x14ac:dyDescent="0.25">
      <c r="A210" s="8" t="s">
        <v>276</v>
      </c>
      <c r="B210" s="8" t="s">
        <v>23</v>
      </c>
      <c r="C210" s="8">
        <v>2010</v>
      </c>
      <c r="D210" s="8" t="s">
        <v>24</v>
      </c>
      <c r="E210" s="9" t="s">
        <v>174</v>
      </c>
      <c r="F210" s="16" t="s">
        <v>26</v>
      </c>
      <c r="G210" s="8">
        <v>397</v>
      </c>
      <c r="H210" s="8">
        <v>16</v>
      </c>
      <c r="I210" s="8" t="s">
        <v>125</v>
      </c>
      <c r="J210" s="8">
        <v>4</v>
      </c>
      <c r="K210" s="8" t="s">
        <v>28</v>
      </c>
      <c r="L210" s="8">
        <v>546</v>
      </c>
      <c r="M210" s="8">
        <v>513</v>
      </c>
      <c r="O210" s="8">
        <v>1.8280000000000001</v>
      </c>
      <c r="P210" s="8">
        <f t="shared" si="9"/>
        <v>298.6870897155361</v>
      </c>
      <c r="Q210" s="8">
        <f t="shared" si="10"/>
        <v>2664.8234901531728</v>
      </c>
      <c r="R210" s="8">
        <f t="shared" si="11"/>
        <v>44.413724835886214</v>
      </c>
      <c r="S210" s="11">
        <v>586.28571428571433</v>
      </c>
      <c r="T210" s="10">
        <v>320.7252266333229</v>
      </c>
      <c r="U210" s="10">
        <v>2861.5104720225072</v>
      </c>
      <c r="V210" s="10">
        <v>47.691841200375123</v>
      </c>
    </row>
    <row r="211" spans="1:22" x14ac:dyDescent="0.25">
      <c r="A211" s="8" t="s">
        <v>277</v>
      </c>
      <c r="B211" s="8" t="s">
        <v>23</v>
      </c>
      <c r="C211" s="8">
        <v>2010</v>
      </c>
      <c r="D211" s="8" t="s">
        <v>24</v>
      </c>
      <c r="E211" s="9" t="s">
        <v>174</v>
      </c>
      <c r="F211" s="16" t="s">
        <v>26</v>
      </c>
      <c r="G211" s="8">
        <v>398</v>
      </c>
      <c r="H211" s="8">
        <v>17</v>
      </c>
      <c r="I211" s="8" t="s">
        <v>125</v>
      </c>
      <c r="J211" s="8">
        <v>4</v>
      </c>
      <c r="K211" s="8" t="s">
        <v>28</v>
      </c>
      <c r="L211" s="8">
        <v>471</v>
      </c>
      <c r="M211" s="8">
        <v>449</v>
      </c>
      <c r="O211" s="8">
        <v>1.8280000000000001</v>
      </c>
      <c r="P211" s="8">
        <f t="shared" si="9"/>
        <v>257.6586433260394</v>
      </c>
      <c r="Q211" s="8">
        <f t="shared" si="10"/>
        <v>2298.7763074398249</v>
      </c>
      <c r="R211" s="8">
        <f t="shared" si="11"/>
        <v>38.312938457330418</v>
      </c>
      <c r="S211" s="11">
        <v>513.14285714285711</v>
      </c>
      <c r="T211" s="10">
        <v>280.71272272585179</v>
      </c>
      <c r="U211" s="10">
        <v>2504.5189121600497</v>
      </c>
      <c r="V211" s="10">
        <v>41.741981869334161</v>
      </c>
    </row>
    <row r="212" spans="1:22" x14ac:dyDescent="0.25">
      <c r="A212" s="8" t="s">
        <v>281</v>
      </c>
      <c r="B212" s="8" t="s">
        <v>23</v>
      </c>
      <c r="C212" s="8">
        <v>2010</v>
      </c>
      <c r="D212" s="8" t="s">
        <v>24</v>
      </c>
      <c r="E212" s="9" t="s">
        <v>174</v>
      </c>
      <c r="F212" s="16" t="s">
        <v>26</v>
      </c>
      <c r="G212" s="8">
        <v>421</v>
      </c>
      <c r="H212" s="8">
        <v>17</v>
      </c>
      <c r="I212" s="8" t="s">
        <v>128</v>
      </c>
      <c r="J212" s="8">
        <v>4</v>
      </c>
      <c r="K212" s="8" t="s">
        <v>28</v>
      </c>
      <c r="L212" s="8">
        <v>702</v>
      </c>
      <c r="M212" s="8">
        <v>655</v>
      </c>
      <c r="O212" s="8">
        <v>1.8280000000000001</v>
      </c>
      <c r="P212" s="8">
        <f t="shared" si="9"/>
        <v>384.02625820568926</v>
      </c>
      <c r="Q212" s="8">
        <f t="shared" si="10"/>
        <v>3426.2016301969361</v>
      </c>
      <c r="R212" s="8">
        <f t="shared" si="11"/>
        <v>57.103360503282268</v>
      </c>
      <c r="S212" s="11">
        <v>748.57142857142856</v>
      </c>
      <c r="T212" s="10">
        <v>409.50296967802439</v>
      </c>
      <c r="U212" s="10">
        <v>3653.5854954673337</v>
      </c>
      <c r="V212" s="10">
        <v>60.893091591122229</v>
      </c>
    </row>
    <row r="213" spans="1:22" x14ac:dyDescent="0.25">
      <c r="A213" s="8" t="s">
        <v>175</v>
      </c>
      <c r="B213" s="8" t="s">
        <v>23</v>
      </c>
      <c r="C213" s="8">
        <v>2010</v>
      </c>
      <c r="D213" s="8" t="s">
        <v>24</v>
      </c>
      <c r="E213" s="12" t="s">
        <v>174</v>
      </c>
      <c r="F213" s="16" t="s">
        <v>26</v>
      </c>
      <c r="G213" s="11">
        <v>10</v>
      </c>
      <c r="H213" s="11">
        <v>14</v>
      </c>
      <c r="I213" s="11" t="s">
        <v>28</v>
      </c>
      <c r="J213" s="11">
        <v>5</v>
      </c>
      <c r="K213" s="11" t="s">
        <v>32</v>
      </c>
      <c r="L213" s="8">
        <v>599</v>
      </c>
      <c r="M213" s="8">
        <v>579</v>
      </c>
      <c r="O213" s="8">
        <v>1.8280000000000001</v>
      </c>
      <c r="P213" s="8">
        <f t="shared" si="9"/>
        <v>327.68052516411376</v>
      </c>
      <c r="Q213" s="8">
        <f t="shared" si="10"/>
        <v>2923.4968326039384</v>
      </c>
      <c r="R213" s="8">
        <f t="shared" si="11"/>
        <v>48.724947210065643</v>
      </c>
      <c r="S213" s="11">
        <v>661.71428571428567</v>
      </c>
      <c r="T213" s="10">
        <v>361.9881212879024</v>
      </c>
      <c r="U213" s="10">
        <v>3229.6580181306654</v>
      </c>
      <c r="V213" s="10">
        <v>53.827633635511091</v>
      </c>
    </row>
    <row r="214" spans="1:22" x14ac:dyDescent="0.25">
      <c r="A214" s="8" t="s">
        <v>251</v>
      </c>
      <c r="B214" s="8" t="s">
        <v>23</v>
      </c>
      <c r="C214" s="8">
        <v>2010</v>
      </c>
      <c r="D214" s="8" t="s">
        <v>24</v>
      </c>
      <c r="E214" s="12" t="s">
        <v>174</v>
      </c>
      <c r="F214" s="16" t="s">
        <v>26</v>
      </c>
      <c r="G214" s="11">
        <v>31</v>
      </c>
      <c r="H214" s="11">
        <v>14</v>
      </c>
      <c r="I214" s="11" t="s">
        <v>32</v>
      </c>
      <c r="J214" s="11">
        <v>5</v>
      </c>
      <c r="K214" s="11" t="s">
        <v>32</v>
      </c>
      <c r="L214" s="8">
        <v>774</v>
      </c>
      <c r="M214" s="8">
        <v>742</v>
      </c>
      <c r="O214" s="8">
        <v>1.8280000000000001</v>
      </c>
      <c r="P214" s="8">
        <f t="shared" si="9"/>
        <v>423.4135667396061</v>
      </c>
      <c r="Q214" s="8">
        <f t="shared" si="10"/>
        <v>3777.6069256017499</v>
      </c>
      <c r="R214" s="8">
        <f t="shared" si="11"/>
        <v>62.960115426695829</v>
      </c>
      <c r="S214" s="11">
        <v>848</v>
      </c>
      <c r="T214" s="10">
        <v>463.89496717724285</v>
      </c>
      <c r="U214" s="10">
        <v>4138.8708971553606</v>
      </c>
      <c r="V214" s="10">
        <v>68.981181619256006</v>
      </c>
    </row>
    <row r="215" spans="1:22" x14ac:dyDescent="0.25">
      <c r="A215" s="8" t="s">
        <v>287</v>
      </c>
      <c r="B215" s="8" t="s">
        <v>23</v>
      </c>
      <c r="C215" s="8">
        <v>2010</v>
      </c>
      <c r="D215" s="8" t="s">
        <v>24</v>
      </c>
      <c r="E215" s="12" t="s">
        <v>174</v>
      </c>
      <c r="F215" s="16" t="s">
        <v>31</v>
      </c>
      <c r="G215" s="11">
        <v>55</v>
      </c>
      <c r="H215" s="11">
        <v>15</v>
      </c>
      <c r="I215" s="11" t="s">
        <v>131</v>
      </c>
      <c r="J215" s="11">
        <v>5</v>
      </c>
      <c r="K215" s="11" t="s">
        <v>32</v>
      </c>
      <c r="L215" s="8">
        <v>599</v>
      </c>
      <c r="M215" s="8">
        <v>555</v>
      </c>
      <c r="N215" s="8">
        <v>1862</v>
      </c>
      <c r="O215" s="8">
        <v>1.8280000000000001</v>
      </c>
      <c r="P215" s="8">
        <f t="shared" si="9"/>
        <v>327.68052516411376</v>
      </c>
      <c r="Q215" s="8">
        <f t="shared" si="10"/>
        <v>2923.4968326039384</v>
      </c>
      <c r="R215" s="8">
        <f t="shared" si="11"/>
        <v>48.724947210065643</v>
      </c>
      <c r="S215" s="11">
        <v>634.28571428571433</v>
      </c>
      <c r="T215" s="10">
        <v>346.98343232260083</v>
      </c>
      <c r="U215" s="10">
        <v>3095.7861831822447</v>
      </c>
      <c r="V215" s="10">
        <v>51.596436386370748</v>
      </c>
    </row>
    <row r="216" spans="1:22" x14ac:dyDescent="0.25">
      <c r="A216" s="8" t="s">
        <v>288</v>
      </c>
      <c r="B216" s="8" t="s">
        <v>23</v>
      </c>
      <c r="C216" s="8">
        <v>2010</v>
      </c>
      <c r="D216" s="8" t="s">
        <v>24</v>
      </c>
      <c r="E216" s="12" t="s">
        <v>174</v>
      </c>
      <c r="F216" s="16" t="s">
        <v>26</v>
      </c>
      <c r="G216" s="11">
        <v>56</v>
      </c>
      <c r="H216" s="11">
        <v>16</v>
      </c>
      <c r="I216" s="11" t="s">
        <v>131</v>
      </c>
      <c r="J216" s="11">
        <v>5</v>
      </c>
      <c r="K216" s="11" t="s">
        <v>32</v>
      </c>
      <c r="L216" s="8">
        <v>726</v>
      </c>
      <c r="M216" s="8">
        <v>693</v>
      </c>
      <c r="O216" s="8">
        <v>1.8280000000000001</v>
      </c>
      <c r="P216" s="8">
        <f t="shared" si="9"/>
        <v>397.15536105032822</v>
      </c>
      <c r="Q216" s="8">
        <f t="shared" si="10"/>
        <v>3543.3367286652078</v>
      </c>
      <c r="R216" s="8">
        <f t="shared" si="11"/>
        <v>59.055612144420131</v>
      </c>
      <c r="S216" s="11">
        <v>792</v>
      </c>
      <c r="T216" s="10">
        <v>433.26039387308532</v>
      </c>
      <c r="U216" s="10">
        <v>3865.5492341356676</v>
      </c>
      <c r="V216" s="10">
        <v>64.42582056892779</v>
      </c>
    </row>
    <row r="217" spans="1:22" x14ac:dyDescent="0.25">
      <c r="A217" s="8" t="s">
        <v>296</v>
      </c>
      <c r="B217" s="8" t="s">
        <v>23</v>
      </c>
      <c r="C217" s="8">
        <v>2010</v>
      </c>
      <c r="D217" s="8" t="s">
        <v>24</v>
      </c>
      <c r="E217" s="12" t="s">
        <v>174</v>
      </c>
      <c r="F217" s="16" t="s">
        <v>26</v>
      </c>
      <c r="G217" s="11">
        <v>81</v>
      </c>
      <c r="H217" s="11">
        <v>16</v>
      </c>
      <c r="I217" s="11" t="s">
        <v>141</v>
      </c>
      <c r="J217" s="11">
        <v>5</v>
      </c>
      <c r="K217" s="11" t="s">
        <v>32</v>
      </c>
      <c r="L217" s="8">
        <v>699</v>
      </c>
      <c r="M217" s="8">
        <v>666</v>
      </c>
      <c r="O217" s="8">
        <v>1.8280000000000001</v>
      </c>
      <c r="P217" s="8">
        <f t="shared" si="9"/>
        <v>382.38512035010939</v>
      </c>
      <c r="Q217" s="8">
        <f t="shared" si="10"/>
        <v>3411.5597428884025</v>
      </c>
      <c r="R217" s="8">
        <f t="shared" si="11"/>
        <v>56.85932904814004</v>
      </c>
      <c r="S217" s="11">
        <v>761.14285714285711</v>
      </c>
      <c r="T217" s="10">
        <v>416.38011878712092</v>
      </c>
      <c r="U217" s="10">
        <v>3714.9434198186932</v>
      </c>
      <c r="V217" s="10">
        <v>61.91572366364489</v>
      </c>
    </row>
    <row r="218" spans="1:22" x14ac:dyDescent="0.25">
      <c r="A218" s="8" t="s">
        <v>177</v>
      </c>
      <c r="B218" s="8" t="s">
        <v>23</v>
      </c>
      <c r="C218" s="8">
        <v>2010</v>
      </c>
      <c r="D218" s="8" t="s">
        <v>24</v>
      </c>
      <c r="E218" s="12" t="s">
        <v>174</v>
      </c>
      <c r="F218" s="16" t="s">
        <v>26</v>
      </c>
      <c r="G218" s="11">
        <v>108</v>
      </c>
      <c r="H218" s="11">
        <v>16</v>
      </c>
      <c r="I218" s="11" t="s">
        <v>27</v>
      </c>
      <c r="J218" s="11">
        <v>5</v>
      </c>
      <c r="K218" s="11" t="s">
        <v>32</v>
      </c>
      <c r="L218" s="8">
        <v>878</v>
      </c>
      <c r="M218" s="8">
        <v>848</v>
      </c>
      <c r="O218" s="8">
        <v>1.8280000000000001</v>
      </c>
      <c r="P218" s="8">
        <f t="shared" si="9"/>
        <v>480.30634573304155</v>
      </c>
      <c r="Q218" s="8">
        <f t="shared" si="10"/>
        <v>4285.1923522975931</v>
      </c>
      <c r="R218" s="8">
        <f t="shared" si="11"/>
        <v>71.41987253829322</v>
      </c>
      <c r="S218" s="11">
        <v>969.14285714285711</v>
      </c>
      <c r="T218" s="10">
        <v>530.16567677399189</v>
      </c>
      <c r="U218" s="10">
        <v>4730.1381681775556</v>
      </c>
      <c r="V218" s="10">
        <v>78.835636136292592</v>
      </c>
    </row>
    <row r="219" spans="1:22" x14ac:dyDescent="0.25">
      <c r="A219" s="8" t="s">
        <v>187</v>
      </c>
      <c r="B219" s="8" t="s">
        <v>23</v>
      </c>
      <c r="C219" s="8">
        <v>2010</v>
      </c>
      <c r="D219" s="8" t="s">
        <v>24</v>
      </c>
      <c r="E219" s="12" t="s">
        <v>174</v>
      </c>
      <c r="F219" s="16" t="s">
        <v>26</v>
      </c>
      <c r="G219" s="11">
        <v>135</v>
      </c>
      <c r="H219" s="11">
        <v>17</v>
      </c>
      <c r="I219" s="11" t="s">
        <v>38</v>
      </c>
      <c r="J219" s="11">
        <v>5</v>
      </c>
      <c r="K219" s="11" t="s">
        <v>32</v>
      </c>
      <c r="L219" s="8">
        <v>697</v>
      </c>
      <c r="M219" s="8">
        <v>667</v>
      </c>
      <c r="O219" s="8">
        <v>1.8280000000000001</v>
      </c>
      <c r="P219" s="8">
        <f t="shared" si="9"/>
        <v>381.29102844638948</v>
      </c>
      <c r="Q219" s="8">
        <f t="shared" si="10"/>
        <v>3401.798484682713</v>
      </c>
      <c r="R219" s="8">
        <f t="shared" si="11"/>
        <v>56.69664141137855</v>
      </c>
      <c r="S219" s="11">
        <v>762.28571428571433</v>
      </c>
      <c r="T219" s="10">
        <v>417.0053141606752</v>
      </c>
      <c r="U219" s="10">
        <v>3720.5214129415444</v>
      </c>
      <c r="V219" s="10">
        <v>62.008690215692404</v>
      </c>
    </row>
    <row r="220" spans="1:22" x14ac:dyDescent="0.25">
      <c r="A220" s="8" t="s">
        <v>195</v>
      </c>
      <c r="B220" s="8" t="s">
        <v>23</v>
      </c>
      <c r="C220" s="8">
        <v>2010</v>
      </c>
      <c r="D220" s="8" t="s">
        <v>24</v>
      </c>
      <c r="E220" s="12" t="s">
        <v>174</v>
      </c>
      <c r="F220" s="16" t="s">
        <v>26</v>
      </c>
      <c r="G220" s="11">
        <v>161</v>
      </c>
      <c r="H220" s="11">
        <v>18</v>
      </c>
      <c r="I220" s="11" t="s">
        <v>46</v>
      </c>
      <c r="J220" s="11">
        <v>5</v>
      </c>
      <c r="K220" s="11" t="s">
        <v>32</v>
      </c>
      <c r="L220" s="8">
        <v>936</v>
      </c>
      <c r="M220" s="8">
        <v>896</v>
      </c>
      <c r="O220" s="8">
        <v>1.8280000000000001</v>
      </c>
      <c r="P220" s="8">
        <f t="shared" si="9"/>
        <v>512.03501094091905</v>
      </c>
      <c r="Q220" s="8">
        <f t="shared" si="10"/>
        <v>4568.2688402625818</v>
      </c>
      <c r="R220" s="8">
        <f t="shared" si="11"/>
        <v>76.137814004376366</v>
      </c>
      <c r="S220" s="11">
        <v>1024</v>
      </c>
      <c r="T220" s="10">
        <v>560.17505470459514</v>
      </c>
      <c r="U220" s="10">
        <v>4997.8818380743978</v>
      </c>
      <c r="V220" s="10">
        <v>83.298030634573294</v>
      </c>
    </row>
    <row r="221" spans="1:22" x14ac:dyDescent="0.25">
      <c r="A221" s="8" t="s">
        <v>204</v>
      </c>
      <c r="B221" s="8" t="s">
        <v>23</v>
      </c>
      <c r="C221" s="8">
        <v>2010</v>
      </c>
      <c r="D221" s="8" t="s">
        <v>24</v>
      </c>
      <c r="E221" s="12" t="s">
        <v>174</v>
      </c>
      <c r="F221" s="16" t="s">
        <v>31</v>
      </c>
      <c r="G221" s="11">
        <v>187</v>
      </c>
      <c r="H221" s="11">
        <v>18</v>
      </c>
      <c r="I221" s="11" t="s">
        <v>53</v>
      </c>
      <c r="J221" s="11">
        <v>5</v>
      </c>
      <c r="K221" s="11" t="s">
        <v>32</v>
      </c>
      <c r="L221" s="8">
        <v>550</v>
      </c>
      <c r="M221" s="8">
        <v>506</v>
      </c>
      <c r="N221" s="8">
        <v>1686</v>
      </c>
      <c r="O221" s="8">
        <v>1.8280000000000001</v>
      </c>
      <c r="P221" s="8">
        <f t="shared" si="9"/>
        <v>300.87527352297593</v>
      </c>
      <c r="Q221" s="8">
        <f t="shared" si="10"/>
        <v>2684.3460065645513</v>
      </c>
      <c r="R221" s="8">
        <f t="shared" si="11"/>
        <v>44.739100109409186</v>
      </c>
      <c r="S221" s="11">
        <v>578.28571428571433</v>
      </c>
      <c r="T221" s="10">
        <v>316.34885901844331</v>
      </c>
      <c r="U221" s="10">
        <v>2822.4645201625513</v>
      </c>
      <c r="V221" s="10">
        <v>47.041075336042518</v>
      </c>
    </row>
    <row r="222" spans="1:22" x14ac:dyDescent="0.25">
      <c r="A222" s="8" t="s">
        <v>205</v>
      </c>
      <c r="B222" s="8" t="s">
        <v>23</v>
      </c>
      <c r="C222" s="8">
        <v>2010</v>
      </c>
      <c r="D222" s="8" t="s">
        <v>24</v>
      </c>
      <c r="E222" s="12" t="s">
        <v>174</v>
      </c>
      <c r="F222" s="16" t="s">
        <v>26</v>
      </c>
      <c r="G222" s="11">
        <v>188</v>
      </c>
      <c r="H222" s="11">
        <v>19</v>
      </c>
      <c r="I222" s="11" t="s">
        <v>53</v>
      </c>
      <c r="J222" s="11">
        <v>5</v>
      </c>
      <c r="K222" s="11" t="s">
        <v>32</v>
      </c>
      <c r="L222" s="8">
        <v>727</v>
      </c>
      <c r="M222" s="8">
        <v>685</v>
      </c>
      <c r="O222" s="8">
        <v>1.8280000000000001</v>
      </c>
      <c r="P222" s="8">
        <f t="shared" si="9"/>
        <v>397.70240700218818</v>
      </c>
      <c r="Q222" s="8">
        <f t="shared" si="10"/>
        <v>3548.2173577680524</v>
      </c>
      <c r="R222" s="8">
        <f t="shared" si="11"/>
        <v>59.136955962800876</v>
      </c>
      <c r="S222" s="11">
        <v>782.85714285714289</v>
      </c>
      <c r="T222" s="10">
        <v>428.25883088465145</v>
      </c>
      <c r="U222" s="10">
        <v>3820.9252891528604</v>
      </c>
      <c r="V222" s="10">
        <v>63.682088152547671</v>
      </c>
    </row>
    <row r="223" spans="1:22" x14ac:dyDescent="0.25">
      <c r="A223" s="8" t="s">
        <v>225</v>
      </c>
      <c r="B223" s="8" t="s">
        <v>23</v>
      </c>
      <c r="C223" s="8">
        <v>2010</v>
      </c>
      <c r="D223" s="8" t="s">
        <v>24</v>
      </c>
      <c r="E223" s="12" t="s">
        <v>174</v>
      </c>
      <c r="F223" s="16" t="s">
        <v>26</v>
      </c>
      <c r="G223" s="11">
        <v>237</v>
      </c>
      <c r="H223" s="11">
        <v>19</v>
      </c>
      <c r="I223" s="11" t="s">
        <v>68</v>
      </c>
      <c r="J223" s="11">
        <v>5</v>
      </c>
      <c r="K223" s="11" t="s">
        <v>32</v>
      </c>
      <c r="L223" s="8">
        <v>686</v>
      </c>
      <c r="M223" s="8">
        <v>653</v>
      </c>
      <c r="O223" s="8">
        <v>1.8280000000000001</v>
      </c>
      <c r="P223" s="8">
        <f t="shared" si="9"/>
        <v>375.27352297592995</v>
      </c>
      <c r="Q223" s="8">
        <f t="shared" si="10"/>
        <v>3348.1115645514219</v>
      </c>
      <c r="R223" s="8">
        <f t="shared" si="11"/>
        <v>55.801859409190364</v>
      </c>
      <c r="S223" s="11">
        <v>746.28571428571433</v>
      </c>
      <c r="T223" s="10">
        <v>408.25257893091594</v>
      </c>
      <c r="U223" s="10">
        <v>3642.4295092216321</v>
      </c>
      <c r="V223" s="10">
        <v>60.707158487027201</v>
      </c>
    </row>
    <row r="224" spans="1:22" x14ac:dyDescent="0.25">
      <c r="A224" s="8" t="s">
        <v>215</v>
      </c>
      <c r="B224" s="8" t="s">
        <v>23</v>
      </c>
      <c r="C224" s="8">
        <v>2010</v>
      </c>
      <c r="D224" s="8" t="s">
        <v>24</v>
      </c>
      <c r="E224" s="12" t="s">
        <v>174</v>
      </c>
      <c r="F224" s="16" t="s">
        <v>26</v>
      </c>
      <c r="G224" s="11">
        <v>213</v>
      </c>
      <c r="H224" s="11">
        <v>20</v>
      </c>
      <c r="I224" s="11" t="s">
        <v>61</v>
      </c>
      <c r="J224" s="11">
        <v>5</v>
      </c>
      <c r="K224" s="11" t="s">
        <v>32</v>
      </c>
      <c r="L224" s="8">
        <v>841</v>
      </c>
      <c r="M224" s="8">
        <v>807</v>
      </c>
      <c r="O224" s="8">
        <v>1.8280000000000001</v>
      </c>
      <c r="P224" s="8">
        <f t="shared" si="9"/>
        <v>460.06564551422315</v>
      </c>
      <c r="Q224" s="8">
        <f t="shared" si="10"/>
        <v>4104.6090754923407</v>
      </c>
      <c r="R224" s="8">
        <f t="shared" si="11"/>
        <v>68.410151258205673</v>
      </c>
      <c r="S224" s="11">
        <v>922.28571428571433</v>
      </c>
      <c r="T224" s="10">
        <v>504.53266645826824</v>
      </c>
      <c r="U224" s="10">
        <v>4501.4404501406698</v>
      </c>
      <c r="V224" s="10">
        <v>75.024007502344503</v>
      </c>
    </row>
    <row r="225" spans="1:22" x14ac:dyDescent="0.25">
      <c r="A225" s="8" t="s">
        <v>226</v>
      </c>
      <c r="B225" s="8" t="s">
        <v>23</v>
      </c>
      <c r="C225" s="8">
        <v>2010</v>
      </c>
      <c r="D225" s="8" t="s">
        <v>24</v>
      </c>
      <c r="E225" s="12" t="s">
        <v>174</v>
      </c>
      <c r="F225" s="16" t="s">
        <v>26</v>
      </c>
      <c r="G225" s="11">
        <v>238</v>
      </c>
      <c r="H225" s="11">
        <v>20</v>
      </c>
      <c r="I225" s="11" t="s">
        <v>68</v>
      </c>
      <c r="J225" s="11">
        <v>5</v>
      </c>
      <c r="K225" s="11" t="s">
        <v>32</v>
      </c>
      <c r="L225" s="8">
        <v>970</v>
      </c>
      <c r="M225" s="8">
        <v>938</v>
      </c>
      <c r="O225" s="8">
        <v>1.8280000000000001</v>
      </c>
      <c r="P225" s="8">
        <f t="shared" si="9"/>
        <v>530.63457330415758</v>
      </c>
      <c r="Q225" s="8">
        <f t="shared" si="10"/>
        <v>4734.2102297593001</v>
      </c>
      <c r="R225" s="8">
        <f t="shared" si="11"/>
        <v>78.903503829321664</v>
      </c>
      <c r="S225" s="11">
        <v>1072</v>
      </c>
      <c r="T225" s="10">
        <v>586.43326039387307</v>
      </c>
      <c r="U225" s="10">
        <v>5232.1575492341362</v>
      </c>
      <c r="V225" s="10">
        <v>87.20262582056894</v>
      </c>
    </row>
    <row r="226" spans="1:22" x14ac:dyDescent="0.25">
      <c r="A226" s="8" t="s">
        <v>234</v>
      </c>
      <c r="B226" s="8" t="s">
        <v>23</v>
      </c>
      <c r="C226" s="8">
        <v>2010</v>
      </c>
      <c r="D226" s="8" t="s">
        <v>24</v>
      </c>
      <c r="E226" s="12" t="s">
        <v>174</v>
      </c>
      <c r="F226" s="16" t="s">
        <v>26</v>
      </c>
      <c r="G226" s="11">
        <v>261</v>
      </c>
      <c r="H226" s="11">
        <v>21</v>
      </c>
      <c r="I226" s="11" t="s">
        <v>76</v>
      </c>
      <c r="J226" s="11">
        <v>5</v>
      </c>
      <c r="K226" s="11" t="s">
        <v>32</v>
      </c>
      <c r="L226" s="8">
        <v>759</v>
      </c>
      <c r="M226" s="8">
        <v>743</v>
      </c>
      <c r="O226" s="8">
        <v>1.8280000000000001</v>
      </c>
      <c r="P226" s="8">
        <f t="shared" si="9"/>
        <v>415.20787746170674</v>
      </c>
      <c r="Q226" s="8">
        <f t="shared" si="10"/>
        <v>3704.3974890590803</v>
      </c>
      <c r="R226" s="8">
        <f t="shared" si="11"/>
        <v>61.73995815098467</v>
      </c>
      <c r="S226" s="11">
        <v>849.14285714285711</v>
      </c>
      <c r="T226" s="10">
        <v>464.52016255079707</v>
      </c>
      <c r="U226" s="10">
        <v>4144.4488902782114</v>
      </c>
      <c r="V226" s="10">
        <v>69.07414817130352</v>
      </c>
    </row>
    <row r="227" spans="1:22" x14ac:dyDescent="0.25">
      <c r="A227" s="8" t="s">
        <v>242</v>
      </c>
      <c r="B227" s="8" t="s">
        <v>23</v>
      </c>
      <c r="C227" s="8">
        <v>2010</v>
      </c>
      <c r="D227" s="8" t="s">
        <v>24</v>
      </c>
      <c r="E227" s="12" t="s">
        <v>174</v>
      </c>
      <c r="F227" s="16" t="s">
        <v>26</v>
      </c>
      <c r="G227" s="11">
        <v>284</v>
      </c>
      <c r="H227" s="11">
        <v>21</v>
      </c>
      <c r="I227" s="11" t="s">
        <v>85</v>
      </c>
      <c r="J227" s="11">
        <v>5</v>
      </c>
      <c r="K227" s="11" t="s">
        <v>32</v>
      </c>
      <c r="L227" s="8">
        <v>555</v>
      </c>
      <c r="M227" s="8">
        <v>542</v>
      </c>
      <c r="O227" s="8">
        <v>1.8280000000000001</v>
      </c>
      <c r="P227" s="8">
        <f t="shared" si="9"/>
        <v>303.61050328227572</v>
      </c>
      <c r="Q227" s="8">
        <f t="shared" si="10"/>
        <v>2708.7491520787744</v>
      </c>
      <c r="R227" s="8">
        <f t="shared" si="11"/>
        <v>45.145819201312904</v>
      </c>
      <c r="S227" s="11">
        <v>619.42857142857144</v>
      </c>
      <c r="T227" s="10">
        <v>338.85589246639574</v>
      </c>
      <c r="U227" s="10">
        <v>3023.2722725851831</v>
      </c>
      <c r="V227" s="10">
        <v>50.387871209753051</v>
      </c>
    </row>
    <row r="228" spans="1:22" x14ac:dyDescent="0.25">
      <c r="A228" s="8" t="s">
        <v>250</v>
      </c>
      <c r="B228" s="8" t="s">
        <v>23</v>
      </c>
      <c r="C228" s="8">
        <v>2010</v>
      </c>
      <c r="D228" s="8" t="s">
        <v>24</v>
      </c>
      <c r="E228" s="12" t="s">
        <v>174</v>
      </c>
      <c r="F228" s="16" t="s">
        <v>26</v>
      </c>
      <c r="G228" s="11">
        <v>309</v>
      </c>
      <c r="H228" s="11">
        <v>21</v>
      </c>
      <c r="I228" s="11" t="s">
        <v>96</v>
      </c>
      <c r="J228" s="11">
        <v>5</v>
      </c>
      <c r="K228" s="11" t="s">
        <v>32</v>
      </c>
      <c r="L228" s="8">
        <v>699</v>
      </c>
      <c r="M228" s="8">
        <v>671</v>
      </c>
      <c r="O228" s="8">
        <v>1.8280000000000001</v>
      </c>
      <c r="P228" s="8">
        <f t="shared" si="9"/>
        <v>382.38512035010939</v>
      </c>
      <c r="Q228" s="8">
        <f t="shared" si="10"/>
        <v>3411.5597428884025</v>
      </c>
      <c r="R228" s="8">
        <f t="shared" si="11"/>
        <v>56.85932904814004</v>
      </c>
      <c r="S228" s="11">
        <v>766.85714285714289</v>
      </c>
      <c r="T228" s="10">
        <v>419.50609565489214</v>
      </c>
      <c r="U228" s="10">
        <v>3742.833385432948</v>
      </c>
      <c r="V228" s="10">
        <v>62.380556423882467</v>
      </c>
    </row>
    <row r="229" spans="1:22" x14ac:dyDescent="0.25">
      <c r="A229" s="8" t="s">
        <v>235</v>
      </c>
      <c r="B229" s="8" t="s">
        <v>23</v>
      </c>
      <c r="C229" s="8">
        <v>2010</v>
      </c>
      <c r="D229" s="8" t="s">
        <v>24</v>
      </c>
      <c r="E229" s="12" t="s">
        <v>174</v>
      </c>
      <c r="F229" s="16" t="s">
        <v>26</v>
      </c>
      <c r="G229" s="11">
        <v>262</v>
      </c>
      <c r="H229" s="11">
        <v>22</v>
      </c>
      <c r="I229" s="11" t="s">
        <v>76</v>
      </c>
      <c r="J229" s="11">
        <v>5</v>
      </c>
      <c r="K229" s="11" t="s">
        <v>32</v>
      </c>
      <c r="L229" s="8">
        <v>562</v>
      </c>
      <c r="M229" s="8">
        <v>539</v>
      </c>
      <c r="O229" s="8">
        <v>1.8280000000000001</v>
      </c>
      <c r="P229" s="8">
        <f t="shared" si="9"/>
        <v>307.43982494529541</v>
      </c>
      <c r="Q229" s="8">
        <f t="shared" si="10"/>
        <v>2742.913555798687</v>
      </c>
      <c r="R229" s="8">
        <f t="shared" si="11"/>
        <v>45.715225929978118</v>
      </c>
      <c r="S229" s="11">
        <v>616</v>
      </c>
      <c r="T229" s="10">
        <v>336.98030634573303</v>
      </c>
      <c r="U229" s="10">
        <v>3006.5382932166303</v>
      </c>
      <c r="V229" s="10">
        <v>50.108971553610509</v>
      </c>
    </row>
    <row r="230" spans="1:22" x14ac:dyDescent="0.25">
      <c r="A230" s="8" t="s">
        <v>243</v>
      </c>
      <c r="B230" s="8" t="s">
        <v>23</v>
      </c>
      <c r="C230" s="8">
        <v>2010</v>
      </c>
      <c r="D230" s="8" t="s">
        <v>24</v>
      </c>
      <c r="E230" s="12" t="s">
        <v>174</v>
      </c>
      <c r="F230" s="16" t="s">
        <v>31</v>
      </c>
      <c r="G230" s="11">
        <v>285</v>
      </c>
      <c r="H230" s="11">
        <v>22</v>
      </c>
      <c r="I230" s="11" t="s">
        <v>85</v>
      </c>
      <c r="J230" s="11">
        <v>5</v>
      </c>
      <c r="K230" s="11" t="s">
        <v>32</v>
      </c>
      <c r="L230" s="8">
        <v>675</v>
      </c>
      <c r="M230" s="8">
        <v>624</v>
      </c>
      <c r="N230" s="8">
        <v>1906</v>
      </c>
      <c r="O230" s="8">
        <v>1.8280000000000001</v>
      </c>
      <c r="P230" s="8">
        <f t="shared" si="9"/>
        <v>369.25601750547042</v>
      </c>
      <c r="Q230" s="8">
        <f t="shared" si="10"/>
        <v>3294.4246444201308</v>
      </c>
      <c r="R230" s="8">
        <f t="shared" si="11"/>
        <v>54.907077407002177</v>
      </c>
      <c r="S230" s="11">
        <v>713.14285714285711</v>
      </c>
      <c r="T230" s="10">
        <v>390.12191309784305</v>
      </c>
      <c r="U230" s="10">
        <v>3480.6677086589557</v>
      </c>
      <c r="V230" s="10">
        <v>58.011128477649258</v>
      </c>
    </row>
    <row r="231" spans="1:22" x14ac:dyDescent="0.25">
      <c r="A231" s="8" t="s">
        <v>252</v>
      </c>
      <c r="B231" s="8" t="s">
        <v>23</v>
      </c>
      <c r="C231" s="8">
        <v>2010</v>
      </c>
      <c r="D231" s="8" t="s">
        <v>24</v>
      </c>
      <c r="E231" s="12" t="s">
        <v>174</v>
      </c>
      <c r="F231" s="16" t="s">
        <v>26</v>
      </c>
      <c r="G231" s="11">
        <v>310</v>
      </c>
      <c r="H231" s="11">
        <v>22</v>
      </c>
      <c r="I231" s="11" t="s">
        <v>96</v>
      </c>
      <c r="J231" s="11">
        <v>5</v>
      </c>
      <c r="K231" s="11" t="s">
        <v>32</v>
      </c>
      <c r="L231" s="8">
        <v>947</v>
      </c>
      <c r="M231" s="8">
        <v>914</v>
      </c>
      <c r="O231" s="8">
        <v>1.8280000000000001</v>
      </c>
      <c r="P231" s="8">
        <f t="shared" si="9"/>
        <v>518.05251641137852</v>
      </c>
      <c r="Q231" s="8">
        <f t="shared" si="10"/>
        <v>4621.9557603938729</v>
      </c>
      <c r="R231" s="8">
        <f t="shared" si="11"/>
        <v>77.032596006564546</v>
      </c>
      <c r="S231" s="11">
        <v>1044.5714285714287</v>
      </c>
      <c r="T231" s="10">
        <v>571.42857142857144</v>
      </c>
      <c r="U231" s="10">
        <v>5098.2857142857147</v>
      </c>
      <c r="V231" s="10">
        <v>84.971428571428575</v>
      </c>
    </row>
    <row r="232" spans="1:22" x14ac:dyDescent="0.25">
      <c r="A232" s="8" t="s">
        <v>262</v>
      </c>
      <c r="B232" s="8" t="s">
        <v>23</v>
      </c>
      <c r="C232" s="8">
        <v>2010</v>
      </c>
      <c r="D232" s="8" t="s">
        <v>24</v>
      </c>
      <c r="E232" s="12" t="s">
        <v>174</v>
      </c>
      <c r="F232" s="16" t="s">
        <v>26</v>
      </c>
      <c r="G232" s="11">
        <v>336</v>
      </c>
      <c r="H232" s="11">
        <v>23</v>
      </c>
      <c r="I232" s="11" t="s">
        <v>102</v>
      </c>
      <c r="J232" s="11">
        <v>5</v>
      </c>
      <c r="K232" s="11" t="s">
        <v>32</v>
      </c>
      <c r="L232" s="8">
        <v>772</v>
      </c>
      <c r="M232" s="8">
        <v>739</v>
      </c>
      <c r="O232" s="8">
        <v>1.8280000000000001</v>
      </c>
      <c r="P232" s="8">
        <f t="shared" si="9"/>
        <v>422.31947483588618</v>
      </c>
      <c r="Q232" s="8">
        <f t="shared" si="10"/>
        <v>3767.8456673960609</v>
      </c>
      <c r="R232" s="8">
        <f t="shared" si="11"/>
        <v>62.797427789934346</v>
      </c>
      <c r="S232" s="11">
        <v>844.57142857142856</v>
      </c>
      <c r="T232" s="10">
        <v>462.01938105658013</v>
      </c>
      <c r="U232" s="10">
        <v>4122.1369177868082</v>
      </c>
      <c r="V232" s="10">
        <v>68.702281963113464</v>
      </c>
    </row>
    <row r="233" spans="1:22" x14ac:dyDescent="0.25">
      <c r="A233" s="8" t="s">
        <v>268</v>
      </c>
      <c r="B233" s="8" t="s">
        <v>23</v>
      </c>
      <c r="C233" s="8">
        <v>2010</v>
      </c>
      <c r="D233" s="8" t="s">
        <v>24</v>
      </c>
      <c r="E233" s="12" t="s">
        <v>174</v>
      </c>
      <c r="F233" s="16" t="s">
        <v>26</v>
      </c>
      <c r="G233" s="11">
        <v>360</v>
      </c>
      <c r="H233" s="11">
        <v>23</v>
      </c>
      <c r="I233" s="11" t="s">
        <v>109</v>
      </c>
      <c r="J233" s="11">
        <v>5</v>
      </c>
      <c r="K233" s="11" t="s">
        <v>32</v>
      </c>
      <c r="L233" s="8">
        <v>643</v>
      </c>
      <c r="M233" s="8">
        <v>617</v>
      </c>
      <c r="O233" s="8">
        <v>1.8280000000000001</v>
      </c>
      <c r="P233" s="8">
        <f t="shared" si="9"/>
        <v>351.75054704595186</v>
      </c>
      <c r="Q233" s="8">
        <f t="shared" si="10"/>
        <v>3138.2445131291029</v>
      </c>
      <c r="R233" s="8">
        <f t="shared" si="11"/>
        <v>52.304075218818383</v>
      </c>
      <c r="S233" s="11">
        <v>705.14285714285711</v>
      </c>
      <c r="T233" s="10">
        <v>385.74554548296339</v>
      </c>
      <c r="U233" s="10">
        <v>3441.6217567989997</v>
      </c>
      <c r="V233" s="10">
        <v>57.36036261331666</v>
      </c>
    </row>
    <row r="234" spans="1:22" x14ac:dyDescent="0.25">
      <c r="A234" s="8" t="s">
        <v>179</v>
      </c>
      <c r="B234" s="8" t="s">
        <v>23</v>
      </c>
      <c r="C234" s="8">
        <v>2010</v>
      </c>
      <c r="D234" s="8" t="s">
        <v>24</v>
      </c>
      <c r="E234" s="12" t="s">
        <v>174</v>
      </c>
      <c r="F234" s="16" t="s">
        <v>26</v>
      </c>
      <c r="G234" s="11">
        <v>11</v>
      </c>
      <c r="H234" s="11">
        <v>15</v>
      </c>
      <c r="I234" s="11" t="s">
        <v>28</v>
      </c>
      <c r="J234" s="11">
        <v>6</v>
      </c>
      <c r="K234" s="11" t="s">
        <v>32</v>
      </c>
      <c r="L234" s="8">
        <v>904</v>
      </c>
      <c r="M234" s="8">
        <v>865</v>
      </c>
      <c r="O234" s="8">
        <v>1.8280000000000001</v>
      </c>
      <c r="P234" s="8">
        <f t="shared" si="9"/>
        <v>494.52954048140043</v>
      </c>
      <c r="Q234" s="8">
        <f t="shared" si="10"/>
        <v>4412.0887089715534</v>
      </c>
      <c r="R234" s="8">
        <f t="shared" si="11"/>
        <v>73.534811816192558</v>
      </c>
      <c r="S234" s="11">
        <v>988.57142857142856</v>
      </c>
      <c r="T234" s="10">
        <v>540.79399812441386</v>
      </c>
      <c r="U234" s="10">
        <v>4824.9640512660208</v>
      </c>
      <c r="V234" s="10">
        <v>80.416067521100345</v>
      </c>
    </row>
    <row r="235" spans="1:22" x14ac:dyDescent="0.25">
      <c r="A235" s="8" t="s">
        <v>255</v>
      </c>
      <c r="B235" s="8" t="s">
        <v>23</v>
      </c>
      <c r="C235" s="8">
        <v>2010</v>
      </c>
      <c r="D235" s="8" t="s">
        <v>24</v>
      </c>
      <c r="E235" s="12" t="s">
        <v>174</v>
      </c>
      <c r="F235" s="16" t="s">
        <v>26</v>
      </c>
      <c r="G235" s="11">
        <v>32</v>
      </c>
      <c r="H235" s="11">
        <v>15</v>
      </c>
      <c r="I235" s="11" t="s">
        <v>32</v>
      </c>
      <c r="J235" s="11">
        <v>6</v>
      </c>
      <c r="K235" s="11" t="s">
        <v>32</v>
      </c>
      <c r="L235" s="8">
        <v>727</v>
      </c>
      <c r="M235" s="8">
        <v>688</v>
      </c>
      <c r="O235" s="8">
        <v>1.8280000000000001</v>
      </c>
      <c r="P235" s="8">
        <f t="shared" si="9"/>
        <v>397.70240700218818</v>
      </c>
      <c r="Q235" s="8">
        <f t="shared" si="10"/>
        <v>3548.2173577680524</v>
      </c>
      <c r="R235" s="8">
        <f t="shared" si="11"/>
        <v>59.136955962800876</v>
      </c>
      <c r="S235" s="11">
        <v>786.28571428571433</v>
      </c>
      <c r="T235" s="10">
        <v>430.13441700531416</v>
      </c>
      <c r="U235" s="10">
        <v>3837.6592685214132</v>
      </c>
      <c r="V235" s="10">
        <v>63.96098780869022</v>
      </c>
    </row>
    <row r="236" spans="1:22" x14ac:dyDescent="0.25">
      <c r="A236" s="8" t="s">
        <v>180</v>
      </c>
      <c r="B236" s="8" t="s">
        <v>23</v>
      </c>
      <c r="C236" s="8">
        <v>2010</v>
      </c>
      <c r="D236" s="8" t="s">
        <v>24</v>
      </c>
      <c r="E236" s="12" t="s">
        <v>174</v>
      </c>
      <c r="F236" s="16" t="s">
        <v>26</v>
      </c>
      <c r="G236" s="11">
        <v>12</v>
      </c>
      <c r="H236" s="11">
        <v>16</v>
      </c>
      <c r="I236" s="11" t="s">
        <v>28</v>
      </c>
      <c r="J236" s="11">
        <v>6</v>
      </c>
      <c r="K236" s="11" t="s">
        <v>32</v>
      </c>
      <c r="L236" s="8">
        <v>774</v>
      </c>
      <c r="M236" s="8">
        <v>750</v>
      </c>
      <c r="O236" s="8">
        <v>1.8280000000000001</v>
      </c>
      <c r="P236" s="8">
        <f t="shared" si="9"/>
        <v>423.4135667396061</v>
      </c>
      <c r="Q236" s="8">
        <f t="shared" si="10"/>
        <v>3777.6069256017499</v>
      </c>
      <c r="R236" s="8">
        <f t="shared" si="11"/>
        <v>62.960115426695829</v>
      </c>
      <c r="S236" s="11">
        <v>857.14285714285711</v>
      </c>
      <c r="T236" s="10">
        <v>468.89653016567672</v>
      </c>
      <c r="U236" s="10">
        <v>4183.4948421381678</v>
      </c>
      <c r="V236" s="10">
        <v>69.724914035636132</v>
      </c>
    </row>
    <row r="237" spans="1:22" x14ac:dyDescent="0.25">
      <c r="A237" s="8" t="s">
        <v>261</v>
      </c>
      <c r="B237" s="8" t="s">
        <v>23</v>
      </c>
      <c r="C237" s="8">
        <v>2010</v>
      </c>
      <c r="D237" s="8" t="s">
        <v>24</v>
      </c>
      <c r="E237" s="12" t="s">
        <v>174</v>
      </c>
      <c r="F237" s="16" t="s">
        <v>26</v>
      </c>
      <c r="G237" s="11">
        <v>33</v>
      </c>
      <c r="H237" s="11">
        <v>16</v>
      </c>
      <c r="I237" s="11" t="s">
        <v>32</v>
      </c>
      <c r="J237" s="11">
        <v>6</v>
      </c>
      <c r="K237" s="11" t="s">
        <v>32</v>
      </c>
      <c r="P237" s="8" t="str">
        <f t="shared" si="9"/>
        <v/>
      </c>
      <c r="Q237" s="8" t="str">
        <f t="shared" si="10"/>
        <v/>
      </c>
      <c r="R237" s="8" t="str">
        <f t="shared" si="11"/>
        <v/>
      </c>
    </row>
    <row r="238" spans="1:22" x14ac:dyDescent="0.25">
      <c r="A238" s="8" t="s">
        <v>289</v>
      </c>
      <c r="B238" s="8" t="s">
        <v>23</v>
      </c>
      <c r="C238" s="8">
        <v>2010</v>
      </c>
      <c r="D238" s="8" t="s">
        <v>24</v>
      </c>
      <c r="E238" s="12" t="s">
        <v>174</v>
      </c>
      <c r="F238" s="16" t="s">
        <v>31</v>
      </c>
      <c r="G238" s="11">
        <v>57</v>
      </c>
      <c r="H238" s="11">
        <v>17</v>
      </c>
      <c r="I238" s="11" t="s">
        <v>131</v>
      </c>
      <c r="J238" s="11">
        <v>6</v>
      </c>
      <c r="K238" s="11" t="s">
        <v>32</v>
      </c>
      <c r="L238" s="8">
        <v>791</v>
      </c>
      <c r="M238" s="8">
        <v>730</v>
      </c>
      <c r="N238" s="8">
        <v>2202</v>
      </c>
      <c r="O238" s="8">
        <v>1.8280000000000001</v>
      </c>
      <c r="P238" s="8">
        <f t="shared" si="9"/>
        <v>432.71334792122536</v>
      </c>
      <c r="Q238" s="8">
        <f t="shared" si="10"/>
        <v>3860.5776203501091</v>
      </c>
      <c r="R238" s="8">
        <f t="shared" si="11"/>
        <v>64.342960339168485</v>
      </c>
      <c r="S238" s="11">
        <v>834.28571428571433</v>
      </c>
      <c r="T238" s="10">
        <v>456.39262269459209</v>
      </c>
      <c r="U238" s="10">
        <v>4071.9349796811507</v>
      </c>
      <c r="V238" s="10">
        <v>67.865582994685852</v>
      </c>
    </row>
    <row r="239" spans="1:22" x14ac:dyDescent="0.25">
      <c r="A239" s="8" t="s">
        <v>297</v>
      </c>
      <c r="B239" s="8" t="s">
        <v>23</v>
      </c>
      <c r="C239" s="8">
        <v>2010</v>
      </c>
      <c r="D239" s="8" t="s">
        <v>24</v>
      </c>
      <c r="E239" s="12" t="s">
        <v>174</v>
      </c>
      <c r="F239" s="16" t="s">
        <v>26</v>
      </c>
      <c r="G239" s="11">
        <v>82</v>
      </c>
      <c r="H239" s="11">
        <v>17</v>
      </c>
      <c r="I239" s="11" t="s">
        <v>141</v>
      </c>
      <c r="J239" s="11">
        <v>6</v>
      </c>
      <c r="K239" s="11" t="s">
        <v>32</v>
      </c>
      <c r="L239" s="8">
        <v>871</v>
      </c>
      <c r="M239" s="8">
        <v>823</v>
      </c>
      <c r="O239" s="8">
        <v>1.8280000000000001</v>
      </c>
      <c r="P239" s="8">
        <f t="shared" si="9"/>
        <v>476.47702407002186</v>
      </c>
      <c r="Q239" s="8">
        <f t="shared" si="10"/>
        <v>4251.02794857768</v>
      </c>
      <c r="R239" s="8">
        <f t="shared" si="11"/>
        <v>70.850465809628005</v>
      </c>
      <c r="S239" s="11">
        <v>940.57142857142856</v>
      </c>
      <c r="T239" s="10">
        <v>514.53579243513593</v>
      </c>
      <c r="U239" s="10">
        <v>4590.6883401062832</v>
      </c>
      <c r="V239" s="10">
        <v>76.511472335104727</v>
      </c>
    </row>
    <row r="240" spans="1:22" x14ac:dyDescent="0.25">
      <c r="A240" s="8" t="s">
        <v>178</v>
      </c>
      <c r="B240" s="8" t="s">
        <v>23</v>
      </c>
      <c r="C240" s="8">
        <v>2010</v>
      </c>
      <c r="D240" s="8" t="s">
        <v>24</v>
      </c>
      <c r="E240" s="12" t="s">
        <v>174</v>
      </c>
      <c r="F240" s="16" t="s">
        <v>26</v>
      </c>
      <c r="G240" s="11">
        <v>109</v>
      </c>
      <c r="H240" s="11">
        <v>17</v>
      </c>
      <c r="I240" s="11" t="s">
        <v>27</v>
      </c>
      <c r="J240" s="11">
        <v>6</v>
      </c>
      <c r="K240" s="11" t="s">
        <v>32</v>
      </c>
      <c r="L240" s="8">
        <v>1132</v>
      </c>
      <c r="M240" s="8">
        <v>1104</v>
      </c>
      <c r="O240" s="8">
        <v>1.8280000000000001</v>
      </c>
      <c r="P240" s="8">
        <f t="shared" si="9"/>
        <v>619.25601750547048</v>
      </c>
      <c r="Q240" s="8">
        <f t="shared" si="10"/>
        <v>5524.872144420131</v>
      </c>
      <c r="R240" s="8">
        <f t="shared" si="11"/>
        <v>92.081202407002181</v>
      </c>
      <c r="S240" s="11">
        <v>1261.7142857142858</v>
      </c>
      <c r="T240" s="10">
        <v>690.21569240387623</v>
      </c>
      <c r="U240" s="10">
        <v>6158.1044076273838</v>
      </c>
      <c r="V240" s="10">
        <v>102.6350734604564</v>
      </c>
    </row>
    <row r="241" spans="1:22" x14ac:dyDescent="0.25">
      <c r="A241" s="8" t="s">
        <v>188</v>
      </c>
      <c r="B241" s="8" t="s">
        <v>23</v>
      </c>
      <c r="C241" s="8">
        <v>2010</v>
      </c>
      <c r="D241" s="8" t="s">
        <v>24</v>
      </c>
      <c r="E241" s="12" t="s">
        <v>174</v>
      </c>
      <c r="F241" s="16" t="s">
        <v>26</v>
      </c>
      <c r="G241" s="11">
        <v>136</v>
      </c>
      <c r="H241" s="11">
        <v>18</v>
      </c>
      <c r="I241" s="11" t="s">
        <v>38</v>
      </c>
      <c r="J241" s="11">
        <v>6</v>
      </c>
      <c r="K241" s="11" t="s">
        <v>32</v>
      </c>
      <c r="L241" s="8">
        <v>1066</v>
      </c>
      <c r="M241" s="8">
        <v>1033</v>
      </c>
      <c r="O241" s="8">
        <v>1.8280000000000001</v>
      </c>
      <c r="P241" s="8">
        <f t="shared" si="9"/>
        <v>583.15098468271333</v>
      </c>
      <c r="Q241" s="8">
        <f t="shared" si="10"/>
        <v>5202.7506236323843</v>
      </c>
      <c r="R241" s="8">
        <f t="shared" si="11"/>
        <v>86.712510393873075</v>
      </c>
      <c r="S241" s="11">
        <v>1180.5714285714287</v>
      </c>
      <c r="T241" s="10">
        <v>645.82682088152546</v>
      </c>
      <c r="U241" s="10">
        <v>5762.0668959049708</v>
      </c>
      <c r="V241" s="10">
        <v>96.034448265082844</v>
      </c>
    </row>
    <row r="242" spans="1:22" x14ac:dyDescent="0.25">
      <c r="A242" s="8" t="s">
        <v>189</v>
      </c>
      <c r="B242" s="8" t="s">
        <v>23</v>
      </c>
      <c r="C242" s="8">
        <v>2010</v>
      </c>
      <c r="D242" s="8" t="s">
        <v>24</v>
      </c>
      <c r="E242" s="12" t="s">
        <v>174</v>
      </c>
      <c r="F242" s="16" t="s">
        <v>26</v>
      </c>
      <c r="G242" s="11">
        <v>137</v>
      </c>
      <c r="H242" s="11">
        <v>19</v>
      </c>
      <c r="I242" s="11" t="s">
        <v>38</v>
      </c>
      <c r="J242" s="11">
        <v>6</v>
      </c>
      <c r="K242" s="11" t="s">
        <v>32</v>
      </c>
      <c r="L242" s="8">
        <v>1042</v>
      </c>
      <c r="M242" s="8">
        <v>997</v>
      </c>
      <c r="O242" s="8">
        <v>1.8280000000000001</v>
      </c>
      <c r="P242" s="8">
        <f t="shared" si="9"/>
        <v>570.02188183807436</v>
      </c>
      <c r="Q242" s="8">
        <f t="shared" si="10"/>
        <v>5085.615525164113</v>
      </c>
      <c r="R242" s="8">
        <f t="shared" si="11"/>
        <v>84.760258752735211</v>
      </c>
      <c r="S242" s="11">
        <v>1139.4285714285713</v>
      </c>
      <c r="T242" s="10">
        <v>623.31978743357297</v>
      </c>
      <c r="U242" s="10">
        <v>5561.259143482338</v>
      </c>
      <c r="V242" s="10">
        <v>92.687652391372296</v>
      </c>
    </row>
    <row r="243" spans="1:22" x14ac:dyDescent="0.25">
      <c r="A243" s="8" t="s">
        <v>196</v>
      </c>
      <c r="B243" s="8" t="s">
        <v>23</v>
      </c>
      <c r="C243" s="8">
        <v>2010</v>
      </c>
      <c r="D243" s="8" t="s">
        <v>24</v>
      </c>
      <c r="E243" s="12" t="s">
        <v>174</v>
      </c>
      <c r="F243" s="16" t="s">
        <v>26</v>
      </c>
      <c r="G243" s="11">
        <v>162</v>
      </c>
      <c r="H243" s="11">
        <v>19</v>
      </c>
      <c r="I243" s="11" t="s">
        <v>46</v>
      </c>
      <c r="J243" s="11">
        <v>6</v>
      </c>
      <c r="K243" s="11" t="s">
        <v>32</v>
      </c>
      <c r="L243" s="8">
        <v>966</v>
      </c>
      <c r="M243" s="8">
        <v>930</v>
      </c>
      <c r="O243" s="8">
        <v>1.8280000000000001</v>
      </c>
      <c r="P243" s="8">
        <f t="shared" si="9"/>
        <v>528.44638949671776</v>
      </c>
      <c r="Q243" s="8">
        <f t="shared" si="10"/>
        <v>4714.6877133479211</v>
      </c>
      <c r="R243" s="8">
        <f t="shared" si="11"/>
        <v>78.578128555798685</v>
      </c>
      <c r="S243" s="11">
        <v>1062.8571428571429</v>
      </c>
      <c r="T243" s="10">
        <v>581.43169740543919</v>
      </c>
      <c r="U243" s="10">
        <v>5187.5336042513291</v>
      </c>
      <c r="V243" s="10">
        <v>86.458893404188814</v>
      </c>
    </row>
    <row r="244" spans="1:22" x14ac:dyDescent="0.25">
      <c r="A244" s="8" t="s">
        <v>197</v>
      </c>
      <c r="B244" s="8" t="s">
        <v>23</v>
      </c>
      <c r="C244" s="8">
        <v>2010</v>
      </c>
      <c r="D244" s="8" t="s">
        <v>24</v>
      </c>
      <c r="E244" s="12" t="s">
        <v>174</v>
      </c>
      <c r="F244" s="16" t="s">
        <v>26</v>
      </c>
      <c r="G244" s="11">
        <v>163</v>
      </c>
      <c r="H244" s="11">
        <v>20</v>
      </c>
      <c r="I244" s="11" t="s">
        <v>46</v>
      </c>
      <c r="J244" s="11">
        <v>6</v>
      </c>
      <c r="K244" s="11" t="s">
        <v>32</v>
      </c>
      <c r="L244" s="8">
        <v>1097</v>
      </c>
      <c r="M244" s="8">
        <v>1055</v>
      </c>
      <c r="O244" s="8">
        <v>1.8280000000000001</v>
      </c>
      <c r="P244" s="8">
        <f t="shared" si="9"/>
        <v>600.10940919037193</v>
      </c>
      <c r="Q244" s="8">
        <f t="shared" si="10"/>
        <v>5354.0501258205686</v>
      </c>
      <c r="R244" s="8">
        <f t="shared" si="11"/>
        <v>89.234168763676138</v>
      </c>
      <c r="S244" s="11">
        <v>1205.7142857142858</v>
      </c>
      <c r="T244" s="10">
        <v>659.58111909971865</v>
      </c>
      <c r="U244" s="10">
        <v>5884.7827446076899</v>
      </c>
      <c r="V244" s="10">
        <v>98.079712410128167</v>
      </c>
    </row>
    <row r="245" spans="1:22" x14ac:dyDescent="0.25">
      <c r="A245" s="8" t="s">
        <v>206</v>
      </c>
      <c r="B245" s="8" t="s">
        <v>23</v>
      </c>
      <c r="C245" s="8">
        <v>2010</v>
      </c>
      <c r="D245" s="8" t="s">
        <v>24</v>
      </c>
      <c r="E245" s="12" t="s">
        <v>174</v>
      </c>
      <c r="F245" s="16" t="s">
        <v>31</v>
      </c>
      <c r="G245" s="11">
        <v>189</v>
      </c>
      <c r="H245" s="11">
        <v>20</v>
      </c>
      <c r="I245" s="11" t="s">
        <v>53</v>
      </c>
      <c r="J245" s="11">
        <v>6</v>
      </c>
      <c r="K245" s="11" t="s">
        <v>32</v>
      </c>
      <c r="L245" s="8">
        <v>1130</v>
      </c>
      <c r="M245" s="8">
        <v>1047</v>
      </c>
      <c r="N245" s="8">
        <v>2805</v>
      </c>
      <c r="O245" s="8">
        <v>1.8280000000000001</v>
      </c>
      <c r="P245" s="8">
        <f t="shared" si="9"/>
        <v>618.16192560175057</v>
      </c>
      <c r="Q245" s="8">
        <f t="shared" si="10"/>
        <v>5515.110886214442</v>
      </c>
      <c r="R245" s="8">
        <f t="shared" si="11"/>
        <v>91.918514770240705</v>
      </c>
      <c r="S245" s="11">
        <v>1196.5714285714287</v>
      </c>
      <c r="T245" s="10">
        <v>654.57955611128477</v>
      </c>
      <c r="U245" s="10">
        <v>5840.1587996248827</v>
      </c>
      <c r="V245" s="10">
        <v>97.33597999374804</v>
      </c>
    </row>
    <row r="246" spans="1:22" x14ac:dyDescent="0.25">
      <c r="A246" s="8" t="s">
        <v>216</v>
      </c>
      <c r="B246" s="8" t="s">
        <v>23</v>
      </c>
      <c r="C246" s="8">
        <v>2010</v>
      </c>
      <c r="D246" s="8" t="s">
        <v>24</v>
      </c>
      <c r="E246" s="12" t="s">
        <v>174</v>
      </c>
      <c r="F246" s="16" t="s">
        <v>26</v>
      </c>
      <c r="G246" s="11">
        <v>214</v>
      </c>
      <c r="H246" s="11">
        <v>21</v>
      </c>
      <c r="I246" s="11" t="s">
        <v>61</v>
      </c>
      <c r="J246" s="11">
        <v>6</v>
      </c>
      <c r="K246" s="11" t="s">
        <v>32</v>
      </c>
      <c r="L246" s="8">
        <v>794</v>
      </c>
      <c r="M246" s="8">
        <v>761</v>
      </c>
      <c r="O246" s="8">
        <v>1.8280000000000001</v>
      </c>
      <c r="P246" s="8">
        <f t="shared" si="9"/>
        <v>434.35448577680523</v>
      </c>
      <c r="Q246" s="8">
        <f t="shared" si="10"/>
        <v>3875.2195076586431</v>
      </c>
      <c r="R246" s="8">
        <f t="shared" si="11"/>
        <v>64.58699179431072</v>
      </c>
      <c r="S246" s="11">
        <v>869.71428571428567</v>
      </c>
      <c r="T246" s="10">
        <v>475.77367927477331</v>
      </c>
      <c r="U246" s="10">
        <v>4244.8527664895282</v>
      </c>
      <c r="V246" s="10">
        <v>70.747546108158801</v>
      </c>
    </row>
    <row r="247" spans="1:22" x14ac:dyDescent="0.25">
      <c r="A247" s="8" t="s">
        <v>227</v>
      </c>
      <c r="B247" s="8" t="s">
        <v>23</v>
      </c>
      <c r="C247" s="8">
        <v>2010</v>
      </c>
      <c r="D247" s="8" t="s">
        <v>24</v>
      </c>
      <c r="E247" s="12" t="s">
        <v>174</v>
      </c>
      <c r="F247" s="16" t="s">
        <v>26</v>
      </c>
      <c r="G247" s="11">
        <v>239</v>
      </c>
      <c r="H247" s="11">
        <v>21</v>
      </c>
      <c r="I247" s="11" t="s">
        <v>68</v>
      </c>
      <c r="J247" s="11">
        <v>6</v>
      </c>
      <c r="K247" s="11" t="s">
        <v>32</v>
      </c>
      <c r="L247" s="8">
        <v>1023</v>
      </c>
      <c r="M247" s="8">
        <v>978</v>
      </c>
      <c r="O247" s="8">
        <v>1.8280000000000001</v>
      </c>
      <c r="P247" s="8">
        <f t="shared" si="9"/>
        <v>559.62800875273524</v>
      </c>
      <c r="Q247" s="8">
        <f t="shared" si="10"/>
        <v>4992.8835722100657</v>
      </c>
      <c r="R247" s="8">
        <f t="shared" si="11"/>
        <v>83.214726203501101</v>
      </c>
      <c r="S247" s="11">
        <v>1117.7142857142858</v>
      </c>
      <c r="T247" s="10">
        <v>611.44107533604256</v>
      </c>
      <c r="U247" s="10">
        <v>5455.2772741481722</v>
      </c>
      <c r="V247" s="10">
        <v>90.92128790246953</v>
      </c>
    </row>
    <row r="248" spans="1:22" x14ac:dyDescent="0.25">
      <c r="A248" s="8" t="s">
        <v>217</v>
      </c>
      <c r="B248" s="8" t="s">
        <v>23</v>
      </c>
      <c r="C248" s="8">
        <v>2010</v>
      </c>
      <c r="D248" s="8" t="s">
        <v>24</v>
      </c>
      <c r="E248" s="12" t="s">
        <v>174</v>
      </c>
      <c r="F248" s="16" t="s">
        <v>26</v>
      </c>
      <c r="G248" s="11">
        <v>215</v>
      </c>
      <c r="H248" s="11">
        <v>22</v>
      </c>
      <c r="I248" s="11" t="s">
        <v>61</v>
      </c>
      <c r="J248" s="11">
        <v>6</v>
      </c>
      <c r="K248" s="11" t="s">
        <v>32</v>
      </c>
      <c r="L248" s="8">
        <v>855</v>
      </c>
      <c r="M248" s="8">
        <v>823</v>
      </c>
      <c r="O248" s="8">
        <v>1.8280000000000001</v>
      </c>
      <c r="P248" s="8">
        <f t="shared" si="9"/>
        <v>467.72428884026255</v>
      </c>
      <c r="Q248" s="8">
        <f t="shared" si="10"/>
        <v>4172.9378829321658</v>
      </c>
      <c r="R248" s="8">
        <f t="shared" si="11"/>
        <v>69.548964715536101</v>
      </c>
      <c r="S248" s="11">
        <v>940.57142857142856</v>
      </c>
      <c r="T248" s="10">
        <v>514.53579243513593</v>
      </c>
      <c r="U248" s="10">
        <v>4590.6883401062832</v>
      </c>
      <c r="V248" s="10">
        <v>76.511472335104727</v>
      </c>
    </row>
    <row r="249" spans="1:22" x14ac:dyDescent="0.25">
      <c r="A249" s="8" t="s">
        <v>228</v>
      </c>
      <c r="B249" s="8" t="s">
        <v>23</v>
      </c>
      <c r="C249" s="8">
        <v>2010</v>
      </c>
      <c r="D249" s="8" t="s">
        <v>24</v>
      </c>
      <c r="E249" s="12" t="s">
        <v>174</v>
      </c>
      <c r="F249" s="16" t="s">
        <v>26</v>
      </c>
      <c r="G249" s="11">
        <v>240</v>
      </c>
      <c r="H249" s="11">
        <v>22</v>
      </c>
      <c r="I249" s="11" t="s">
        <v>68</v>
      </c>
      <c r="J249" s="11">
        <v>6</v>
      </c>
      <c r="K249" s="11" t="s">
        <v>32</v>
      </c>
      <c r="L249" s="8">
        <v>678</v>
      </c>
      <c r="M249" s="8">
        <v>655</v>
      </c>
      <c r="O249" s="8">
        <v>1.8280000000000001</v>
      </c>
      <c r="P249" s="8">
        <f t="shared" si="9"/>
        <v>370.8971553610503</v>
      </c>
      <c r="Q249" s="8">
        <f t="shared" si="10"/>
        <v>3309.0665317286648</v>
      </c>
      <c r="R249" s="8">
        <f t="shared" si="11"/>
        <v>55.151108862144412</v>
      </c>
      <c r="S249" s="11">
        <v>748.57142857142856</v>
      </c>
      <c r="T249" s="10">
        <v>409.50296967802439</v>
      </c>
      <c r="U249" s="10">
        <v>3653.5854954673337</v>
      </c>
      <c r="V249" s="10">
        <v>60.893091591122229</v>
      </c>
    </row>
    <row r="250" spans="1:22" x14ac:dyDescent="0.25">
      <c r="A250" s="8" t="s">
        <v>236</v>
      </c>
      <c r="B250" s="8" t="s">
        <v>23</v>
      </c>
      <c r="C250" s="8">
        <v>2010</v>
      </c>
      <c r="D250" s="8" t="s">
        <v>24</v>
      </c>
      <c r="E250" s="12" t="s">
        <v>174</v>
      </c>
      <c r="F250" s="16" t="s">
        <v>26</v>
      </c>
      <c r="G250" s="11">
        <v>263</v>
      </c>
      <c r="H250" s="11">
        <v>23</v>
      </c>
      <c r="I250" s="11" t="s">
        <v>76</v>
      </c>
      <c r="J250" s="11">
        <v>6</v>
      </c>
      <c r="K250" s="11" t="s">
        <v>32</v>
      </c>
      <c r="L250" s="8">
        <v>883</v>
      </c>
      <c r="M250" s="8">
        <v>855</v>
      </c>
      <c r="O250" s="8">
        <v>1.8280000000000001</v>
      </c>
      <c r="P250" s="8">
        <f t="shared" si="9"/>
        <v>483.04157549234134</v>
      </c>
      <c r="Q250" s="8">
        <f t="shared" si="10"/>
        <v>4309.5954978118161</v>
      </c>
      <c r="R250" s="8">
        <f t="shared" si="11"/>
        <v>71.82659163019693</v>
      </c>
      <c r="S250" s="11">
        <v>977.14285714285711</v>
      </c>
      <c r="T250" s="10">
        <v>534.54204438887143</v>
      </c>
      <c r="U250" s="10">
        <v>4769.1841200375111</v>
      </c>
      <c r="V250" s="10">
        <v>79.486402000625191</v>
      </c>
    </row>
    <row r="251" spans="1:22" x14ac:dyDescent="0.25">
      <c r="A251" s="8" t="s">
        <v>244</v>
      </c>
      <c r="B251" s="8" t="s">
        <v>23</v>
      </c>
      <c r="C251" s="8">
        <v>2010</v>
      </c>
      <c r="D251" s="8" t="s">
        <v>24</v>
      </c>
      <c r="E251" s="12" t="s">
        <v>174</v>
      </c>
      <c r="F251" s="16" t="s">
        <v>31</v>
      </c>
      <c r="G251" s="11">
        <v>286</v>
      </c>
      <c r="H251" s="11">
        <v>23</v>
      </c>
      <c r="I251" s="11" t="s">
        <v>85</v>
      </c>
      <c r="J251" s="11">
        <v>6</v>
      </c>
      <c r="K251" s="11" t="s">
        <v>32</v>
      </c>
      <c r="L251" s="8">
        <v>996</v>
      </c>
      <c r="M251" s="8">
        <v>925</v>
      </c>
      <c r="N251" s="8">
        <v>2438</v>
      </c>
      <c r="O251" s="8">
        <v>1.8280000000000001</v>
      </c>
      <c r="P251" s="8">
        <f t="shared" si="9"/>
        <v>544.85776805251635</v>
      </c>
      <c r="Q251" s="8">
        <f t="shared" si="10"/>
        <v>4861.1065864332595</v>
      </c>
      <c r="R251" s="8">
        <f t="shared" si="11"/>
        <v>81.018443107220989</v>
      </c>
      <c r="S251" s="11">
        <v>1057.1428571428571</v>
      </c>
      <c r="T251" s="10">
        <v>578.30572053766798</v>
      </c>
      <c r="U251" s="10">
        <v>5159.6436386370742</v>
      </c>
      <c r="V251" s="10">
        <v>85.994060643951244</v>
      </c>
    </row>
    <row r="252" spans="1:22" x14ac:dyDescent="0.25">
      <c r="A252" s="8" t="s">
        <v>253</v>
      </c>
      <c r="B252" s="8" t="s">
        <v>23</v>
      </c>
      <c r="C252" s="8">
        <v>2010</v>
      </c>
      <c r="D252" s="8" t="s">
        <v>24</v>
      </c>
      <c r="E252" s="12" t="s">
        <v>174</v>
      </c>
      <c r="F252" s="16" t="s">
        <v>26</v>
      </c>
      <c r="G252" s="11">
        <v>311</v>
      </c>
      <c r="H252" s="11">
        <v>23</v>
      </c>
      <c r="I252" s="11" t="s">
        <v>96</v>
      </c>
      <c r="J252" s="11">
        <v>6</v>
      </c>
      <c r="K252" s="11" t="s">
        <v>32</v>
      </c>
      <c r="L252" s="8">
        <v>982</v>
      </c>
      <c r="M252" s="8">
        <v>933</v>
      </c>
      <c r="O252" s="8">
        <v>1.8280000000000001</v>
      </c>
      <c r="P252" s="8">
        <f t="shared" si="9"/>
        <v>537.19912472647695</v>
      </c>
      <c r="Q252" s="8">
        <f t="shared" si="10"/>
        <v>4792.7777789934344</v>
      </c>
      <c r="R252" s="8">
        <f t="shared" si="11"/>
        <v>79.879629649890575</v>
      </c>
      <c r="S252" s="11">
        <v>1066.2857142857142</v>
      </c>
      <c r="T252" s="10">
        <v>583.30728352610186</v>
      </c>
      <c r="U252" s="10">
        <v>5204.2675836198814</v>
      </c>
      <c r="V252" s="10">
        <v>86.737793060331356</v>
      </c>
    </row>
    <row r="253" spans="1:22" x14ac:dyDescent="0.25">
      <c r="A253" s="8" t="s">
        <v>254</v>
      </c>
      <c r="B253" s="8" t="s">
        <v>23</v>
      </c>
      <c r="C253" s="8">
        <v>2010</v>
      </c>
      <c r="D253" s="8" t="s">
        <v>24</v>
      </c>
      <c r="E253" s="12" t="s">
        <v>174</v>
      </c>
      <c r="F253" s="16" t="s">
        <v>26</v>
      </c>
      <c r="G253" s="11">
        <v>312</v>
      </c>
      <c r="H253" s="11">
        <v>24</v>
      </c>
      <c r="I253" s="11" t="s">
        <v>96</v>
      </c>
      <c r="J253" s="11">
        <v>6</v>
      </c>
      <c r="K253" s="11" t="s">
        <v>32</v>
      </c>
      <c r="L253" s="8">
        <v>954</v>
      </c>
      <c r="M253" s="8">
        <v>910</v>
      </c>
      <c r="O253" s="8">
        <v>1.8280000000000001</v>
      </c>
      <c r="P253" s="8">
        <f t="shared" si="9"/>
        <v>521.88183807439827</v>
      </c>
      <c r="Q253" s="8">
        <f t="shared" si="10"/>
        <v>4656.1201641137859</v>
      </c>
      <c r="R253" s="8">
        <f t="shared" si="11"/>
        <v>77.60200273522976</v>
      </c>
      <c r="S253" s="11">
        <v>1040</v>
      </c>
      <c r="T253" s="10">
        <v>568.92778993435445</v>
      </c>
      <c r="U253" s="10">
        <v>5075.9737417943106</v>
      </c>
      <c r="V253" s="10">
        <v>84.599562363238505</v>
      </c>
    </row>
    <row r="254" spans="1:22" x14ac:dyDescent="0.25">
      <c r="A254" s="8" t="s">
        <v>263</v>
      </c>
      <c r="B254" s="8" t="s">
        <v>23</v>
      </c>
      <c r="C254" s="8">
        <v>2010</v>
      </c>
      <c r="D254" s="8" t="s">
        <v>24</v>
      </c>
      <c r="E254" s="12" t="s">
        <v>174</v>
      </c>
      <c r="F254" s="16" t="s">
        <v>26</v>
      </c>
      <c r="G254" s="11">
        <v>337</v>
      </c>
      <c r="H254" s="11">
        <v>24</v>
      </c>
      <c r="I254" s="11" t="s">
        <v>102</v>
      </c>
      <c r="J254" s="11">
        <v>6</v>
      </c>
      <c r="K254" s="11" t="s">
        <v>32</v>
      </c>
      <c r="L254" s="8">
        <v>779</v>
      </c>
      <c r="M254" s="8">
        <v>736</v>
      </c>
      <c r="O254" s="8">
        <v>1.8280000000000001</v>
      </c>
      <c r="P254" s="8">
        <f t="shared" si="9"/>
        <v>426.14879649890588</v>
      </c>
      <c r="Q254" s="8">
        <f t="shared" si="10"/>
        <v>3802.0100711159735</v>
      </c>
      <c r="R254" s="8">
        <f t="shared" si="11"/>
        <v>63.366834518599561</v>
      </c>
      <c r="S254" s="11">
        <v>841.14285714285711</v>
      </c>
      <c r="T254" s="10">
        <v>460.14379493591741</v>
      </c>
      <c r="U254" s="10">
        <v>4105.4029384182559</v>
      </c>
      <c r="V254" s="10">
        <v>68.423382306970936</v>
      </c>
    </row>
    <row r="255" spans="1:22" x14ac:dyDescent="0.25">
      <c r="A255" s="8" t="s">
        <v>316</v>
      </c>
      <c r="B255" s="8" t="s">
        <v>23</v>
      </c>
      <c r="C255" s="8">
        <v>2010</v>
      </c>
      <c r="D255" s="8" t="s">
        <v>24</v>
      </c>
      <c r="E255" s="9" t="s">
        <v>304</v>
      </c>
      <c r="F255" s="16" t="s">
        <v>26</v>
      </c>
      <c r="G255" s="11">
        <v>13</v>
      </c>
      <c r="H255" s="11">
        <v>17</v>
      </c>
      <c r="I255" s="11" t="s">
        <v>28</v>
      </c>
      <c r="J255" s="11">
        <v>1</v>
      </c>
      <c r="K255" s="11" t="s">
        <v>131</v>
      </c>
      <c r="L255" s="17">
        <v>1054</v>
      </c>
      <c r="M255" s="17">
        <v>1021</v>
      </c>
      <c r="O255" s="8">
        <v>1.8280000000000001</v>
      </c>
      <c r="P255" s="8">
        <f t="shared" si="9"/>
        <v>576.58643326039385</v>
      </c>
      <c r="Q255" s="8">
        <f t="shared" si="10"/>
        <v>5144.1830743982491</v>
      </c>
      <c r="R255" s="8">
        <f t="shared" si="11"/>
        <v>85.73638457330415</v>
      </c>
      <c r="S255" s="11">
        <v>1166.8571428571429</v>
      </c>
      <c r="T255" s="10">
        <v>638.32447639887459</v>
      </c>
      <c r="U255" s="10">
        <v>5695.1309784307596</v>
      </c>
      <c r="V255" s="10">
        <v>94.918849640512661</v>
      </c>
    </row>
    <row r="256" spans="1:22" x14ac:dyDescent="0.25">
      <c r="A256" s="8" t="s">
        <v>390</v>
      </c>
      <c r="B256" s="8" t="s">
        <v>23</v>
      </c>
      <c r="C256" s="8">
        <v>2010</v>
      </c>
      <c r="D256" s="8" t="s">
        <v>24</v>
      </c>
      <c r="E256" s="9" t="s">
        <v>304</v>
      </c>
      <c r="F256" s="16" t="s">
        <v>26</v>
      </c>
      <c r="G256" s="11">
        <v>34</v>
      </c>
      <c r="H256" s="11">
        <v>17</v>
      </c>
      <c r="I256" s="11" t="s">
        <v>32</v>
      </c>
      <c r="J256" s="11">
        <v>1</v>
      </c>
      <c r="K256" s="11" t="s">
        <v>131</v>
      </c>
      <c r="L256" s="8">
        <v>1077</v>
      </c>
      <c r="M256" s="8">
        <v>1028</v>
      </c>
      <c r="O256" s="8">
        <v>1.8280000000000001</v>
      </c>
      <c r="P256" s="8">
        <f t="shared" si="9"/>
        <v>589.1684901531728</v>
      </c>
      <c r="Q256" s="8">
        <f t="shared" si="10"/>
        <v>5256.4375437636754</v>
      </c>
      <c r="R256" s="8">
        <f t="shared" si="11"/>
        <v>87.607292396061254</v>
      </c>
      <c r="S256" s="11">
        <v>1174.8571428571429</v>
      </c>
      <c r="T256" s="10">
        <v>642.70084401375425</v>
      </c>
      <c r="U256" s="10">
        <v>5734.176930290716</v>
      </c>
      <c r="V256" s="10">
        <v>95.56961550484526</v>
      </c>
    </row>
    <row r="257" spans="1:22" x14ac:dyDescent="0.25">
      <c r="A257" s="8" t="s">
        <v>398</v>
      </c>
      <c r="B257" s="8" t="s">
        <v>23</v>
      </c>
      <c r="C257" s="8">
        <v>2010</v>
      </c>
      <c r="D257" s="8" t="s">
        <v>24</v>
      </c>
      <c r="E257" s="9" t="s">
        <v>304</v>
      </c>
      <c r="F257" s="16" t="s">
        <v>26</v>
      </c>
      <c r="G257" s="11">
        <v>58</v>
      </c>
      <c r="H257" s="11">
        <v>18</v>
      </c>
      <c r="I257" s="11" t="s">
        <v>131</v>
      </c>
      <c r="J257" s="11">
        <v>1</v>
      </c>
      <c r="K257" s="11" t="s">
        <v>131</v>
      </c>
      <c r="L257" s="8">
        <v>1053</v>
      </c>
      <c r="M257" s="8">
        <v>1025</v>
      </c>
      <c r="O257" s="8">
        <v>1.8280000000000001</v>
      </c>
      <c r="P257" s="8">
        <f t="shared" si="9"/>
        <v>576.03938730853395</v>
      </c>
      <c r="Q257" s="8">
        <f t="shared" si="10"/>
        <v>5139.3024452954051</v>
      </c>
      <c r="R257" s="8">
        <f t="shared" si="11"/>
        <v>85.655040754923419</v>
      </c>
      <c r="S257" s="11">
        <v>1171.4285714285713</v>
      </c>
      <c r="T257" s="10">
        <v>640.82525789309148</v>
      </c>
      <c r="U257" s="10">
        <v>5717.4429509221627</v>
      </c>
      <c r="V257" s="10">
        <v>95.290715848702717</v>
      </c>
    </row>
    <row r="258" spans="1:22" x14ac:dyDescent="0.25">
      <c r="A258" s="8" t="s">
        <v>408</v>
      </c>
      <c r="B258" s="8" t="s">
        <v>23</v>
      </c>
      <c r="C258" s="8">
        <v>2010</v>
      </c>
      <c r="D258" s="8" t="s">
        <v>24</v>
      </c>
      <c r="E258" s="9" t="s">
        <v>304</v>
      </c>
      <c r="F258" s="16" t="s">
        <v>26</v>
      </c>
      <c r="G258" s="11">
        <v>83</v>
      </c>
      <c r="H258" s="11">
        <v>18</v>
      </c>
      <c r="I258" s="11" t="s">
        <v>141</v>
      </c>
      <c r="J258" s="11">
        <v>1</v>
      </c>
      <c r="K258" s="11" t="s">
        <v>131</v>
      </c>
      <c r="L258" s="8">
        <v>997</v>
      </c>
      <c r="M258" s="8">
        <v>949</v>
      </c>
      <c r="O258" s="8">
        <v>1.8280000000000001</v>
      </c>
      <c r="P258" s="8">
        <f t="shared" si="9"/>
        <v>545.40481400437636</v>
      </c>
      <c r="Q258" s="8">
        <f t="shared" si="10"/>
        <v>4865.9872155361045</v>
      </c>
      <c r="R258" s="8">
        <f t="shared" si="11"/>
        <v>81.099786925601748</v>
      </c>
      <c r="S258" s="11">
        <v>1084.5714285714287</v>
      </c>
      <c r="T258" s="10">
        <v>593.31040950296972</v>
      </c>
      <c r="U258" s="10">
        <v>5293.5154735854958</v>
      </c>
      <c r="V258" s="10">
        <v>88.225257893091594</v>
      </c>
    </row>
    <row r="259" spans="1:22" x14ac:dyDescent="0.25">
      <c r="A259" s="8" t="s">
        <v>303</v>
      </c>
      <c r="B259" s="8" t="s">
        <v>23</v>
      </c>
      <c r="C259" s="8">
        <v>2010</v>
      </c>
      <c r="D259" s="8" t="s">
        <v>24</v>
      </c>
      <c r="E259" s="9" t="s">
        <v>304</v>
      </c>
      <c r="F259" s="16" t="s">
        <v>26</v>
      </c>
      <c r="G259" s="11">
        <v>110</v>
      </c>
      <c r="H259" s="11">
        <v>18</v>
      </c>
      <c r="I259" s="11" t="s">
        <v>27</v>
      </c>
      <c r="J259" s="11">
        <v>1</v>
      </c>
      <c r="K259" s="11" t="s">
        <v>131</v>
      </c>
      <c r="L259" s="8">
        <v>828</v>
      </c>
      <c r="M259" s="8">
        <v>787</v>
      </c>
      <c r="O259" s="8">
        <v>1.8280000000000001</v>
      </c>
      <c r="P259" s="8">
        <f t="shared" ref="P259:P322" si="12">IF(O259,L259/O259,"")</f>
        <v>452.95404814004377</v>
      </c>
      <c r="Q259" s="8">
        <f t="shared" ref="Q259:Q322" si="13">IF(P259="","",P259*8.92179)</f>
        <v>4041.160897155361</v>
      </c>
      <c r="R259" s="8">
        <f t="shared" ref="R259:R322" si="14">IF(Q259="","",IF(E259="SW",Q259/60,IF(E259="WW",Q259/60,"")))</f>
        <v>67.352681619256018</v>
      </c>
      <c r="S259" s="11">
        <v>899.42857142857144</v>
      </c>
      <c r="T259" s="10">
        <v>492.02875898718349</v>
      </c>
      <c r="U259" s="10">
        <v>4389.8805876836514</v>
      </c>
      <c r="V259" s="10">
        <v>73.164676461394194</v>
      </c>
    </row>
    <row r="260" spans="1:22" x14ac:dyDescent="0.25">
      <c r="A260" s="8" t="s">
        <v>409</v>
      </c>
      <c r="B260" s="8" t="s">
        <v>23</v>
      </c>
      <c r="C260" s="8">
        <v>2010</v>
      </c>
      <c r="D260" s="8" t="s">
        <v>24</v>
      </c>
      <c r="E260" s="9" t="s">
        <v>304</v>
      </c>
      <c r="F260" s="16" t="s">
        <v>26</v>
      </c>
      <c r="G260" s="11">
        <v>84</v>
      </c>
      <c r="H260" s="11">
        <v>19</v>
      </c>
      <c r="I260" s="11" t="s">
        <v>141</v>
      </c>
      <c r="J260" s="11">
        <v>1</v>
      </c>
      <c r="K260" s="11" t="s">
        <v>131</v>
      </c>
      <c r="L260" s="8">
        <v>1324</v>
      </c>
      <c r="M260" s="8">
        <v>1257</v>
      </c>
      <c r="O260" s="8">
        <v>1.8280000000000001</v>
      </c>
      <c r="P260" s="8">
        <f t="shared" si="12"/>
        <v>724.28884026258208</v>
      </c>
      <c r="Q260" s="8">
        <f t="shared" si="13"/>
        <v>6461.9529321663022</v>
      </c>
      <c r="R260" s="8">
        <f t="shared" si="14"/>
        <v>107.69921553610503</v>
      </c>
      <c r="S260" s="11">
        <v>1436.5714285714287</v>
      </c>
      <c r="T260" s="10">
        <v>785.87058455767431</v>
      </c>
      <c r="U260" s="10">
        <v>7011.5373554235703</v>
      </c>
      <c r="V260" s="10">
        <v>116.85895592372617</v>
      </c>
    </row>
    <row r="261" spans="1:22" x14ac:dyDescent="0.25">
      <c r="A261" s="8" t="s">
        <v>305</v>
      </c>
      <c r="B261" s="8" t="s">
        <v>23</v>
      </c>
      <c r="C261" s="8">
        <v>2010</v>
      </c>
      <c r="D261" s="8" t="s">
        <v>24</v>
      </c>
      <c r="E261" s="9" t="s">
        <v>304</v>
      </c>
      <c r="F261" s="16" t="s">
        <v>26</v>
      </c>
      <c r="G261" s="11">
        <v>111</v>
      </c>
      <c r="H261" s="11">
        <v>19</v>
      </c>
      <c r="I261" s="11" t="s">
        <v>27</v>
      </c>
      <c r="J261" s="11">
        <v>1</v>
      </c>
      <c r="K261" s="11" t="s">
        <v>131</v>
      </c>
      <c r="L261" s="8">
        <v>950</v>
      </c>
      <c r="M261" s="8">
        <v>904</v>
      </c>
      <c r="O261" s="8">
        <v>1.8280000000000001</v>
      </c>
      <c r="P261" s="8">
        <f t="shared" si="12"/>
        <v>519.69365426695845</v>
      </c>
      <c r="Q261" s="8">
        <f t="shared" si="13"/>
        <v>4636.5976477024069</v>
      </c>
      <c r="R261" s="8">
        <f t="shared" si="14"/>
        <v>77.276627461706781</v>
      </c>
      <c r="S261" s="11">
        <v>1033.1428571428571</v>
      </c>
      <c r="T261" s="10">
        <v>565.17661769302902</v>
      </c>
      <c r="U261" s="10">
        <v>5042.505783057205</v>
      </c>
      <c r="V261" s="10">
        <v>84.041763050953421</v>
      </c>
    </row>
    <row r="262" spans="1:22" x14ac:dyDescent="0.25">
      <c r="A262" s="8" t="s">
        <v>317</v>
      </c>
      <c r="B262" s="8" t="s">
        <v>23</v>
      </c>
      <c r="C262" s="8">
        <v>2010</v>
      </c>
      <c r="D262" s="8" t="s">
        <v>24</v>
      </c>
      <c r="E262" s="9" t="s">
        <v>304</v>
      </c>
      <c r="F262" s="16" t="s">
        <v>26</v>
      </c>
      <c r="G262" s="11">
        <v>138</v>
      </c>
      <c r="H262" s="11">
        <v>20</v>
      </c>
      <c r="I262" s="11" t="s">
        <v>38</v>
      </c>
      <c r="J262" s="11">
        <v>1</v>
      </c>
      <c r="K262" s="11" t="s">
        <v>131</v>
      </c>
      <c r="L262" s="8">
        <v>1039</v>
      </c>
      <c r="M262" s="8">
        <v>1010</v>
      </c>
      <c r="O262" s="8">
        <v>1.8280000000000001</v>
      </c>
      <c r="P262" s="8">
        <f t="shared" si="12"/>
        <v>568.38074398249455</v>
      </c>
      <c r="Q262" s="8">
        <f t="shared" si="13"/>
        <v>5070.9736378555799</v>
      </c>
      <c r="R262" s="8">
        <f t="shared" si="14"/>
        <v>84.516227297593005</v>
      </c>
      <c r="S262" s="11">
        <v>1154.2857142857142</v>
      </c>
      <c r="T262" s="10">
        <v>631.44732728977795</v>
      </c>
      <c r="U262" s="10">
        <v>5633.7730540793991</v>
      </c>
      <c r="V262" s="10">
        <v>93.896217567989979</v>
      </c>
    </row>
    <row r="263" spans="1:22" x14ac:dyDescent="0.25">
      <c r="A263" s="8" t="s">
        <v>331</v>
      </c>
      <c r="B263" s="8" t="s">
        <v>23</v>
      </c>
      <c r="C263" s="8">
        <v>2010</v>
      </c>
      <c r="D263" s="8" t="s">
        <v>24</v>
      </c>
      <c r="E263" s="9" t="s">
        <v>304</v>
      </c>
      <c r="F263" s="16" t="s">
        <v>31</v>
      </c>
      <c r="G263" s="11">
        <v>164</v>
      </c>
      <c r="H263" s="11">
        <v>21</v>
      </c>
      <c r="I263" s="11" t="s">
        <v>46</v>
      </c>
      <c r="J263" s="11">
        <v>1</v>
      </c>
      <c r="K263" s="11" t="s">
        <v>131</v>
      </c>
      <c r="L263" s="8">
        <v>1019</v>
      </c>
      <c r="M263" s="8">
        <v>940</v>
      </c>
      <c r="N263" s="8">
        <v>2521</v>
      </c>
      <c r="O263" s="8">
        <v>1.8280000000000001</v>
      </c>
      <c r="P263" s="8">
        <f t="shared" si="12"/>
        <v>557.43982494529541</v>
      </c>
      <c r="Q263" s="8">
        <f t="shared" si="13"/>
        <v>4973.3610557986867</v>
      </c>
      <c r="R263" s="8">
        <f t="shared" si="14"/>
        <v>82.889350929978107</v>
      </c>
      <c r="S263" s="11">
        <v>1074.2857142857142</v>
      </c>
      <c r="T263" s="10">
        <v>587.68365114098151</v>
      </c>
      <c r="U263" s="10">
        <v>5243.3135354798378</v>
      </c>
      <c r="V263" s="10">
        <v>87.388558924663968</v>
      </c>
    </row>
    <row r="264" spans="1:22" x14ac:dyDescent="0.25">
      <c r="A264" s="8" t="s">
        <v>343</v>
      </c>
      <c r="B264" s="8" t="s">
        <v>23</v>
      </c>
      <c r="C264" s="8">
        <v>2010</v>
      </c>
      <c r="D264" s="8" t="s">
        <v>24</v>
      </c>
      <c r="E264" s="9" t="s">
        <v>304</v>
      </c>
      <c r="F264" s="16" t="s">
        <v>26</v>
      </c>
      <c r="G264" s="11">
        <v>190</v>
      </c>
      <c r="H264" s="11">
        <v>21</v>
      </c>
      <c r="I264" s="11" t="s">
        <v>53</v>
      </c>
      <c r="J264" s="11">
        <v>1</v>
      </c>
      <c r="K264" s="11" t="s">
        <v>131</v>
      </c>
      <c r="L264" s="8">
        <v>989</v>
      </c>
      <c r="M264" s="8">
        <v>945</v>
      </c>
      <c r="O264" s="8">
        <v>1.8280000000000001</v>
      </c>
      <c r="P264" s="8">
        <f t="shared" si="12"/>
        <v>541.02844638949671</v>
      </c>
      <c r="Q264" s="8">
        <f t="shared" si="13"/>
        <v>4826.9421827133474</v>
      </c>
      <c r="R264" s="8">
        <f t="shared" si="14"/>
        <v>80.449036378555789</v>
      </c>
      <c r="S264" s="11">
        <v>1080</v>
      </c>
      <c r="T264" s="10">
        <v>590.80962800875272</v>
      </c>
      <c r="U264" s="10">
        <v>5271.2035010940917</v>
      </c>
      <c r="V264" s="10">
        <v>87.853391684901524</v>
      </c>
    </row>
    <row r="265" spans="1:22" x14ac:dyDescent="0.25">
      <c r="A265" s="8" t="s">
        <v>332</v>
      </c>
      <c r="B265" s="8" t="s">
        <v>23</v>
      </c>
      <c r="C265" s="8">
        <v>2010</v>
      </c>
      <c r="D265" s="8" t="s">
        <v>24</v>
      </c>
      <c r="E265" s="9" t="s">
        <v>304</v>
      </c>
      <c r="F265" s="16" t="s">
        <v>26</v>
      </c>
      <c r="G265" s="11">
        <v>165</v>
      </c>
      <c r="H265" s="11">
        <v>22</v>
      </c>
      <c r="I265" s="11" t="s">
        <v>46</v>
      </c>
      <c r="J265" s="11">
        <v>1</v>
      </c>
      <c r="K265" s="11" t="s">
        <v>131</v>
      </c>
      <c r="L265" s="8">
        <v>891</v>
      </c>
      <c r="M265" s="8">
        <v>857</v>
      </c>
      <c r="O265" s="8">
        <v>1.8280000000000001</v>
      </c>
      <c r="P265" s="8">
        <f t="shared" si="12"/>
        <v>487.41794310722099</v>
      </c>
      <c r="Q265" s="8">
        <f t="shared" si="13"/>
        <v>4348.6405306345732</v>
      </c>
      <c r="R265" s="8">
        <f t="shared" si="14"/>
        <v>72.477342177242889</v>
      </c>
      <c r="S265" s="11">
        <v>979.42857142857144</v>
      </c>
      <c r="T265" s="10">
        <v>535.79243513597999</v>
      </c>
      <c r="U265" s="10">
        <v>4780.3401062832136</v>
      </c>
      <c r="V265" s="10">
        <v>79.672335104720233</v>
      </c>
    </row>
    <row r="266" spans="1:22" x14ac:dyDescent="0.25">
      <c r="A266" s="8" t="s">
        <v>344</v>
      </c>
      <c r="B266" s="8" t="s">
        <v>23</v>
      </c>
      <c r="C266" s="8">
        <v>2010</v>
      </c>
      <c r="D266" s="8" t="s">
        <v>24</v>
      </c>
      <c r="E266" s="9" t="s">
        <v>304</v>
      </c>
      <c r="F266" s="16" t="s">
        <v>26</v>
      </c>
      <c r="G266" s="11">
        <v>191</v>
      </c>
      <c r="H266" s="11">
        <v>22</v>
      </c>
      <c r="I266" s="11" t="s">
        <v>53</v>
      </c>
      <c r="J266" s="11">
        <v>1</v>
      </c>
      <c r="K266" s="11" t="s">
        <v>131</v>
      </c>
      <c r="L266" s="8">
        <v>1060</v>
      </c>
      <c r="M266" s="8">
        <v>1006</v>
      </c>
      <c r="O266" s="8">
        <v>1.8280000000000001</v>
      </c>
      <c r="P266" s="8">
        <f t="shared" si="12"/>
        <v>579.86870897155359</v>
      </c>
      <c r="Q266" s="8">
        <f t="shared" si="13"/>
        <v>5173.4668490153172</v>
      </c>
      <c r="R266" s="8">
        <f t="shared" si="14"/>
        <v>86.224447483588619</v>
      </c>
      <c r="S266" s="11">
        <v>1149.7142857142858</v>
      </c>
      <c r="T266" s="10">
        <v>628.94654579556118</v>
      </c>
      <c r="U266" s="10">
        <v>5611.4610815879969</v>
      </c>
      <c r="V266" s="10">
        <v>93.524351359799951</v>
      </c>
    </row>
    <row r="267" spans="1:22" x14ac:dyDescent="0.25">
      <c r="A267" s="8" t="s">
        <v>353</v>
      </c>
      <c r="B267" s="8" t="s">
        <v>23</v>
      </c>
      <c r="C267" s="8">
        <v>2010</v>
      </c>
      <c r="D267" s="8" t="s">
        <v>24</v>
      </c>
      <c r="E267" s="9" t="s">
        <v>304</v>
      </c>
      <c r="F267" s="16" t="s">
        <v>26</v>
      </c>
      <c r="G267" s="11">
        <v>216</v>
      </c>
      <c r="H267" s="11">
        <v>23</v>
      </c>
      <c r="I267" s="11" t="s">
        <v>61</v>
      </c>
      <c r="J267" s="11">
        <v>1</v>
      </c>
      <c r="K267" s="11" t="s">
        <v>131</v>
      </c>
      <c r="L267" s="8">
        <v>1075</v>
      </c>
      <c r="M267" s="8">
        <v>1037</v>
      </c>
      <c r="O267" s="8">
        <v>1.8280000000000001</v>
      </c>
      <c r="P267" s="8">
        <f t="shared" si="12"/>
        <v>588.07439824945288</v>
      </c>
      <c r="Q267" s="8">
        <f t="shared" si="13"/>
        <v>5246.6762855579864</v>
      </c>
      <c r="R267" s="8">
        <f t="shared" si="14"/>
        <v>87.444604759299779</v>
      </c>
      <c r="S267" s="11">
        <v>1185.1428571428571</v>
      </c>
      <c r="T267" s="10">
        <v>648.32760237574234</v>
      </c>
      <c r="U267" s="10">
        <v>5784.3788683963739</v>
      </c>
      <c r="V267" s="10">
        <v>96.4063144732729</v>
      </c>
    </row>
    <row r="268" spans="1:22" x14ac:dyDescent="0.25">
      <c r="A268" s="8" t="s">
        <v>362</v>
      </c>
      <c r="B268" s="8" t="s">
        <v>23</v>
      </c>
      <c r="C268" s="8">
        <v>2010</v>
      </c>
      <c r="D268" s="8" t="s">
        <v>24</v>
      </c>
      <c r="E268" s="9" t="s">
        <v>304</v>
      </c>
      <c r="F268" s="16" t="s">
        <v>26</v>
      </c>
      <c r="G268" s="11">
        <v>241</v>
      </c>
      <c r="H268" s="11">
        <v>23</v>
      </c>
      <c r="I268" s="11" t="s">
        <v>68</v>
      </c>
      <c r="J268" s="11">
        <v>1</v>
      </c>
      <c r="K268" s="11" t="s">
        <v>131</v>
      </c>
      <c r="L268" s="8">
        <v>1048</v>
      </c>
      <c r="M268" s="8">
        <v>1000</v>
      </c>
      <c r="O268" s="8">
        <v>1.8280000000000001</v>
      </c>
      <c r="P268" s="8">
        <f t="shared" si="12"/>
        <v>573.30415754923411</v>
      </c>
      <c r="Q268" s="8">
        <f t="shared" si="13"/>
        <v>5114.8992997811811</v>
      </c>
      <c r="R268" s="8">
        <f t="shared" si="14"/>
        <v>85.248321663019681</v>
      </c>
      <c r="S268" s="11">
        <v>1142.8571428571429</v>
      </c>
      <c r="T268" s="10">
        <v>625.19537355423574</v>
      </c>
      <c r="U268" s="10">
        <v>5577.9931228508913</v>
      </c>
      <c r="V268" s="10">
        <v>92.966552047514853</v>
      </c>
    </row>
    <row r="269" spans="1:22" x14ac:dyDescent="0.25">
      <c r="A269" s="8" t="s">
        <v>370</v>
      </c>
      <c r="B269" s="8" t="s">
        <v>23</v>
      </c>
      <c r="C269" s="8">
        <v>2010</v>
      </c>
      <c r="D269" s="8" t="s">
        <v>24</v>
      </c>
      <c r="E269" s="9" t="s">
        <v>304</v>
      </c>
      <c r="F269" s="16" t="s">
        <v>26</v>
      </c>
      <c r="G269" s="11">
        <v>264</v>
      </c>
      <c r="H269" s="11">
        <v>24</v>
      </c>
      <c r="I269" s="11" t="s">
        <v>76</v>
      </c>
      <c r="J269" s="11">
        <v>1</v>
      </c>
      <c r="K269" s="11" t="s">
        <v>131</v>
      </c>
      <c r="L269" s="8">
        <v>1086</v>
      </c>
      <c r="M269" s="8">
        <v>1036</v>
      </c>
      <c r="O269" s="8">
        <v>1.8280000000000001</v>
      </c>
      <c r="P269" s="8">
        <f t="shared" si="12"/>
        <v>594.09190371991247</v>
      </c>
      <c r="Q269" s="8">
        <f t="shared" si="13"/>
        <v>5300.3632056892775</v>
      </c>
      <c r="R269" s="8">
        <f t="shared" si="14"/>
        <v>88.339386761487958</v>
      </c>
      <c r="S269" s="11">
        <v>1184</v>
      </c>
      <c r="T269" s="10">
        <v>647.70240700218812</v>
      </c>
      <c r="U269" s="10">
        <v>5778.8008752735232</v>
      </c>
      <c r="V269" s="10">
        <v>96.313347921225386</v>
      </c>
    </row>
    <row r="270" spans="1:22" x14ac:dyDescent="0.25">
      <c r="A270" s="8" t="s">
        <v>378</v>
      </c>
      <c r="B270" s="8" t="s">
        <v>23</v>
      </c>
      <c r="C270" s="8">
        <v>2010</v>
      </c>
      <c r="D270" s="8" t="s">
        <v>24</v>
      </c>
      <c r="E270" s="9" t="s">
        <v>304</v>
      </c>
      <c r="F270" s="16" t="s">
        <v>26</v>
      </c>
      <c r="G270" s="11">
        <v>287</v>
      </c>
      <c r="H270" s="11">
        <v>24</v>
      </c>
      <c r="I270" s="11" t="s">
        <v>85</v>
      </c>
      <c r="J270" s="11">
        <v>1</v>
      </c>
      <c r="K270" s="11" t="s">
        <v>131</v>
      </c>
      <c r="L270" s="8">
        <v>1102</v>
      </c>
      <c r="M270" s="8">
        <v>1067</v>
      </c>
      <c r="O270" s="8">
        <v>1.8280000000000001</v>
      </c>
      <c r="P270" s="8">
        <f t="shared" si="12"/>
        <v>602.84463894967178</v>
      </c>
      <c r="Q270" s="8">
        <f t="shared" si="13"/>
        <v>5378.4532713347917</v>
      </c>
      <c r="R270" s="8">
        <f t="shared" si="14"/>
        <v>89.640887855579862</v>
      </c>
      <c r="S270" s="11">
        <v>1219.4285714285713</v>
      </c>
      <c r="T270" s="10">
        <v>667.0834635823694</v>
      </c>
      <c r="U270" s="10">
        <v>5951.7186620819002</v>
      </c>
      <c r="V270" s="10">
        <v>99.195311034698335</v>
      </c>
    </row>
    <row r="271" spans="1:22" x14ac:dyDescent="0.25">
      <c r="A271" s="8" t="s">
        <v>385</v>
      </c>
      <c r="B271" s="8" t="s">
        <v>23</v>
      </c>
      <c r="C271" s="8">
        <v>2010</v>
      </c>
      <c r="D271" s="8" t="s">
        <v>24</v>
      </c>
      <c r="E271" s="9" t="s">
        <v>304</v>
      </c>
      <c r="F271" s="16" t="s">
        <v>26</v>
      </c>
      <c r="G271" s="11">
        <v>313</v>
      </c>
      <c r="H271" s="11">
        <v>25</v>
      </c>
      <c r="I271" s="11" t="s">
        <v>96</v>
      </c>
      <c r="J271" s="11">
        <v>1</v>
      </c>
      <c r="K271" s="11" t="s">
        <v>131</v>
      </c>
      <c r="L271" s="8">
        <v>1119</v>
      </c>
      <c r="M271" s="8">
        <v>1065</v>
      </c>
      <c r="O271" s="8">
        <v>1.8280000000000001</v>
      </c>
      <c r="P271" s="8">
        <f t="shared" si="12"/>
        <v>612.14442013129099</v>
      </c>
      <c r="Q271" s="8">
        <f t="shared" si="13"/>
        <v>5461.4239660831508</v>
      </c>
      <c r="R271" s="8">
        <f t="shared" si="14"/>
        <v>91.023732768052511</v>
      </c>
      <c r="S271" s="11">
        <v>1217.1428571428571</v>
      </c>
      <c r="T271" s="10">
        <v>665.83307283526096</v>
      </c>
      <c r="U271" s="10">
        <v>5940.5626758361987</v>
      </c>
      <c r="V271" s="10">
        <v>99.009377930603307</v>
      </c>
    </row>
    <row r="272" spans="1:22" x14ac:dyDescent="0.25">
      <c r="A272" s="8" t="s">
        <v>389</v>
      </c>
      <c r="B272" s="8" t="s">
        <v>23</v>
      </c>
      <c r="C272" s="8">
        <v>2010</v>
      </c>
      <c r="D272" s="8" t="s">
        <v>24</v>
      </c>
      <c r="E272" s="9" t="s">
        <v>304</v>
      </c>
      <c r="F272" s="16" t="s">
        <v>26</v>
      </c>
      <c r="G272" s="11">
        <v>338</v>
      </c>
      <c r="H272" s="11">
        <v>25</v>
      </c>
      <c r="I272" s="11" t="s">
        <v>102</v>
      </c>
      <c r="J272" s="11">
        <v>1</v>
      </c>
      <c r="K272" s="11" t="s">
        <v>131</v>
      </c>
      <c r="L272" s="8">
        <v>806</v>
      </c>
      <c r="M272" s="8">
        <v>756</v>
      </c>
      <c r="O272" s="8">
        <v>1.8280000000000001</v>
      </c>
      <c r="P272" s="8">
        <f t="shared" si="12"/>
        <v>440.91903719912472</v>
      </c>
      <c r="Q272" s="8">
        <f t="shared" si="13"/>
        <v>3933.7870568927788</v>
      </c>
      <c r="R272" s="8">
        <f t="shared" si="14"/>
        <v>65.563117614879644</v>
      </c>
      <c r="S272" s="11">
        <v>864</v>
      </c>
      <c r="T272" s="10">
        <v>472.64770240700216</v>
      </c>
      <c r="U272" s="10">
        <v>4216.9628008752734</v>
      </c>
      <c r="V272" s="10">
        <v>70.282713347921216</v>
      </c>
    </row>
    <row r="273" spans="1:22" x14ac:dyDescent="0.25">
      <c r="A273" s="8" t="s">
        <v>391</v>
      </c>
      <c r="B273" s="8" t="s">
        <v>23</v>
      </c>
      <c r="C273" s="8">
        <v>2010</v>
      </c>
      <c r="D273" s="8" t="s">
        <v>24</v>
      </c>
      <c r="E273" s="9" t="s">
        <v>304</v>
      </c>
      <c r="F273" s="16" t="s">
        <v>31</v>
      </c>
      <c r="G273" s="11">
        <v>35</v>
      </c>
      <c r="H273" s="11">
        <v>18</v>
      </c>
      <c r="I273" s="11" t="s">
        <v>32</v>
      </c>
      <c r="J273" s="11">
        <v>2</v>
      </c>
      <c r="K273" s="11" t="s">
        <v>131</v>
      </c>
      <c r="L273" s="8">
        <v>991</v>
      </c>
      <c r="M273" s="8">
        <v>914</v>
      </c>
      <c r="N273" s="8">
        <v>2892</v>
      </c>
      <c r="O273" s="8">
        <v>1.8280000000000001</v>
      </c>
      <c r="P273" s="8">
        <f t="shared" si="12"/>
        <v>542.12253829321662</v>
      </c>
      <c r="Q273" s="8">
        <f t="shared" si="13"/>
        <v>4836.7034409190373</v>
      </c>
      <c r="R273" s="8">
        <f t="shared" si="14"/>
        <v>80.611724015317293</v>
      </c>
      <c r="S273" s="11">
        <v>1044.5714285714287</v>
      </c>
      <c r="T273" s="10">
        <v>571.42857142857144</v>
      </c>
      <c r="U273" s="10">
        <v>5098.2857142857147</v>
      </c>
      <c r="V273" s="10">
        <v>84.971428571428575</v>
      </c>
    </row>
    <row r="274" spans="1:22" x14ac:dyDescent="0.25">
      <c r="A274" s="8" t="s">
        <v>392</v>
      </c>
      <c r="B274" s="8" t="s">
        <v>23</v>
      </c>
      <c r="C274" s="8">
        <v>2010</v>
      </c>
      <c r="D274" s="8" t="s">
        <v>24</v>
      </c>
      <c r="E274" s="9" t="s">
        <v>304</v>
      </c>
      <c r="F274" s="16" t="s">
        <v>26</v>
      </c>
      <c r="G274" s="11">
        <v>36</v>
      </c>
      <c r="H274" s="11">
        <v>19</v>
      </c>
      <c r="I274" s="11" t="s">
        <v>32</v>
      </c>
      <c r="J274" s="11">
        <v>2</v>
      </c>
      <c r="K274" s="11" t="s">
        <v>131</v>
      </c>
      <c r="L274" s="8">
        <v>1215</v>
      </c>
      <c r="M274" s="8">
        <v>1169</v>
      </c>
      <c r="O274" s="8">
        <v>1.8280000000000001</v>
      </c>
      <c r="P274" s="8">
        <f t="shared" si="12"/>
        <v>664.66083150984684</v>
      </c>
      <c r="Q274" s="8">
        <f t="shared" si="13"/>
        <v>5929.964359956236</v>
      </c>
      <c r="R274" s="8">
        <f t="shared" si="14"/>
        <v>98.832739332603936</v>
      </c>
      <c r="S274" s="11">
        <v>1336</v>
      </c>
      <c r="T274" s="10">
        <v>730.85339168490145</v>
      </c>
      <c r="U274" s="10">
        <v>6520.6739606126912</v>
      </c>
      <c r="V274" s="10">
        <v>108.67789934354485</v>
      </c>
    </row>
    <row r="275" spans="1:22" x14ac:dyDescent="0.25">
      <c r="A275" s="8" t="s">
        <v>399</v>
      </c>
      <c r="B275" s="8" t="s">
        <v>23</v>
      </c>
      <c r="C275" s="8">
        <v>2010</v>
      </c>
      <c r="D275" s="8" t="s">
        <v>24</v>
      </c>
      <c r="E275" s="9" t="s">
        <v>304</v>
      </c>
      <c r="F275" s="16" t="s">
        <v>26</v>
      </c>
      <c r="G275" s="11">
        <v>59</v>
      </c>
      <c r="H275" s="11">
        <v>19</v>
      </c>
      <c r="I275" s="11" t="s">
        <v>131</v>
      </c>
      <c r="J275" s="11">
        <v>2</v>
      </c>
      <c r="K275" s="11" t="s">
        <v>131</v>
      </c>
      <c r="L275" s="8">
        <v>882</v>
      </c>
      <c r="M275" s="8">
        <v>840</v>
      </c>
      <c r="O275" s="8">
        <v>1.8280000000000001</v>
      </c>
      <c r="P275" s="8">
        <f t="shared" si="12"/>
        <v>482.49452954048138</v>
      </c>
      <c r="Q275" s="8">
        <f t="shared" si="13"/>
        <v>4304.7148687089712</v>
      </c>
      <c r="R275" s="8">
        <f t="shared" si="14"/>
        <v>71.745247811816185</v>
      </c>
      <c r="S275" s="11">
        <v>960</v>
      </c>
      <c r="T275" s="10">
        <v>525.16411378555802</v>
      </c>
      <c r="U275" s="10">
        <v>4685.5142231947493</v>
      </c>
      <c r="V275" s="10">
        <v>78.091903719912494</v>
      </c>
    </row>
    <row r="276" spans="1:22" x14ac:dyDescent="0.25">
      <c r="A276" s="8" t="s">
        <v>400</v>
      </c>
      <c r="B276" s="8" t="s">
        <v>23</v>
      </c>
      <c r="C276" s="8">
        <v>2010</v>
      </c>
      <c r="D276" s="8" t="s">
        <v>24</v>
      </c>
      <c r="E276" s="9" t="s">
        <v>304</v>
      </c>
      <c r="F276" s="16" t="s">
        <v>26</v>
      </c>
      <c r="G276" s="11">
        <v>60</v>
      </c>
      <c r="H276" s="11">
        <v>20</v>
      </c>
      <c r="I276" s="11" t="s">
        <v>131</v>
      </c>
      <c r="J276" s="11">
        <v>2</v>
      </c>
      <c r="K276" s="11" t="s">
        <v>131</v>
      </c>
      <c r="L276" s="8">
        <v>976</v>
      </c>
      <c r="M276" s="8">
        <v>938</v>
      </c>
      <c r="O276" s="8">
        <v>1.8280000000000001</v>
      </c>
      <c r="P276" s="8">
        <f t="shared" si="12"/>
        <v>533.91684901531721</v>
      </c>
      <c r="Q276" s="8">
        <f t="shared" si="13"/>
        <v>4763.4940043763663</v>
      </c>
      <c r="R276" s="8">
        <f t="shared" si="14"/>
        <v>79.391566739606105</v>
      </c>
      <c r="S276" s="11">
        <v>1072</v>
      </c>
      <c r="T276" s="10">
        <v>586.43326039387307</v>
      </c>
      <c r="U276" s="10">
        <v>5232.1575492341362</v>
      </c>
      <c r="V276" s="10">
        <v>87.20262582056894</v>
      </c>
    </row>
    <row r="277" spans="1:22" x14ac:dyDescent="0.25">
      <c r="A277" s="8" t="s">
        <v>410</v>
      </c>
      <c r="B277" s="8" t="s">
        <v>23</v>
      </c>
      <c r="C277" s="8">
        <v>2010</v>
      </c>
      <c r="D277" s="8" t="s">
        <v>24</v>
      </c>
      <c r="E277" s="9" t="s">
        <v>304</v>
      </c>
      <c r="F277" s="16" t="s">
        <v>26</v>
      </c>
      <c r="G277" s="11">
        <v>85</v>
      </c>
      <c r="H277" s="11">
        <v>20</v>
      </c>
      <c r="I277" s="11" t="s">
        <v>141</v>
      </c>
      <c r="J277" s="11">
        <v>2</v>
      </c>
      <c r="K277" s="11" t="s">
        <v>131</v>
      </c>
      <c r="L277" s="8">
        <v>1014</v>
      </c>
      <c r="M277" s="8">
        <v>974</v>
      </c>
      <c r="O277" s="8">
        <v>1.8280000000000001</v>
      </c>
      <c r="P277" s="8">
        <f t="shared" si="12"/>
        <v>554.70459518599557</v>
      </c>
      <c r="Q277" s="8">
        <f t="shared" si="13"/>
        <v>4948.9579102844637</v>
      </c>
      <c r="R277" s="8">
        <f t="shared" si="14"/>
        <v>82.482631838074397</v>
      </c>
      <c r="S277" s="11">
        <v>1113.1428571428571</v>
      </c>
      <c r="T277" s="10">
        <v>608.94029384182556</v>
      </c>
      <c r="U277" s="10">
        <v>5432.9653016567681</v>
      </c>
      <c r="V277" s="10">
        <v>90.549421694279474</v>
      </c>
    </row>
    <row r="278" spans="1:22" x14ac:dyDescent="0.25">
      <c r="A278" s="8" t="s">
        <v>306</v>
      </c>
      <c r="B278" s="8" t="s">
        <v>23</v>
      </c>
      <c r="C278" s="8">
        <v>2010</v>
      </c>
      <c r="D278" s="8" t="s">
        <v>24</v>
      </c>
      <c r="E278" s="9" t="s">
        <v>304</v>
      </c>
      <c r="F278" s="16" t="s">
        <v>26</v>
      </c>
      <c r="G278" s="11">
        <v>112</v>
      </c>
      <c r="H278" s="11">
        <v>20</v>
      </c>
      <c r="I278" s="11" t="s">
        <v>27</v>
      </c>
      <c r="J278" s="11">
        <v>2</v>
      </c>
      <c r="K278" s="11" t="s">
        <v>131</v>
      </c>
      <c r="L278" s="8">
        <v>808</v>
      </c>
      <c r="M278" s="8">
        <v>772</v>
      </c>
      <c r="O278" s="8">
        <v>1.8280000000000001</v>
      </c>
      <c r="P278" s="8">
        <f t="shared" si="12"/>
        <v>442.01312910284463</v>
      </c>
      <c r="Q278" s="8">
        <f t="shared" si="13"/>
        <v>3943.5483150984683</v>
      </c>
      <c r="R278" s="8">
        <f t="shared" si="14"/>
        <v>65.725805251641134</v>
      </c>
      <c r="S278" s="11">
        <v>882.28571428571433</v>
      </c>
      <c r="T278" s="10">
        <v>482.65082838386996</v>
      </c>
      <c r="U278" s="10">
        <v>4306.2106908408878</v>
      </c>
      <c r="V278" s="10">
        <v>71.770178180681469</v>
      </c>
    </row>
    <row r="279" spans="1:22" x14ac:dyDescent="0.25">
      <c r="A279" s="8" t="s">
        <v>318</v>
      </c>
      <c r="B279" s="8" t="s">
        <v>23</v>
      </c>
      <c r="C279" s="8">
        <v>2010</v>
      </c>
      <c r="D279" s="8" t="s">
        <v>24</v>
      </c>
      <c r="E279" s="9" t="s">
        <v>304</v>
      </c>
      <c r="F279" s="16" t="s">
        <v>26</v>
      </c>
      <c r="G279" s="11">
        <v>139</v>
      </c>
      <c r="H279" s="11">
        <v>21</v>
      </c>
      <c r="I279" s="11" t="s">
        <v>38</v>
      </c>
      <c r="J279" s="11">
        <v>2</v>
      </c>
      <c r="K279" s="11" t="s">
        <v>131</v>
      </c>
      <c r="L279" s="8">
        <v>873</v>
      </c>
      <c r="M279" s="8">
        <v>829</v>
      </c>
      <c r="O279" s="8">
        <v>1.8280000000000001</v>
      </c>
      <c r="P279" s="8">
        <f t="shared" si="12"/>
        <v>477.57111597374177</v>
      </c>
      <c r="Q279" s="8">
        <f t="shared" si="13"/>
        <v>4260.7892067833691</v>
      </c>
      <c r="R279" s="8">
        <f t="shared" si="14"/>
        <v>71.013153446389481</v>
      </c>
      <c r="S279" s="11">
        <v>947.42857142857144</v>
      </c>
      <c r="T279" s="10">
        <v>518.28696467646137</v>
      </c>
      <c r="U279" s="10">
        <v>4624.1562988433889</v>
      </c>
      <c r="V279" s="10">
        <v>77.069271647389812</v>
      </c>
    </row>
    <row r="280" spans="1:22" x14ac:dyDescent="0.25">
      <c r="A280" s="8" t="s">
        <v>320</v>
      </c>
      <c r="B280" s="8" t="s">
        <v>23</v>
      </c>
      <c r="C280" s="8">
        <v>2010</v>
      </c>
      <c r="D280" s="8" t="s">
        <v>24</v>
      </c>
      <c r="E280" s="9" t="s">
        <v>304</v>
      </c>
      <c r="F280" s="16" t="s">
        <v>26</v>
      </c>
      <c r="G280" s="11">
        <v>140</v>
      </c>
      <c r="H280" s="11">
        <v>22</v>
      </c>
      <c r="I280" s="11" t="s">
        <v>38</v>
      </c>
      <c r="J280" s="11">
        <v>2</v>
      </c>
      <c r="K280" s="11" t="s">
        <v>131</v>
      </c>
      <c r="L280" s="8">
        <v>917</v>
      </c>
      <c r="M280" s="8">
        <v>876</v>
      </c>
      <c r="O280" s="8">
        <v>1.8280000000000001</v>
      </c>
      <c r="P280" s="8">
        <f t="shared" si="12"/>
        <v>501.64113785557987</v>
      </c>
      <c r="Q280" s="8">
        <f t="shared" si="13"/>
        <v>4475.5368873085336</v>
      </c>
      <c r="R280" s="8">
        <f t="shared" si="14"/>
        <v>74.592281455142228</v>
      </c>
      <c r="S280" s="11">
        <v>1001.1428571428571</v>
      </c>
      <c r="T280" s="10">
        <v>547.6711472335104</v>
      </c>
      <c r="U280" s="10">
        <v>4886.3219756173803</v>
      </c>
      <c r="V280" s="10">
        <v>81.438699593622999</v>
      </c>
    </row>
    <row r="281" spans="1:22" x14ac:dyDescent="0.25">
      <c r="A281" s="8" t="s">
        <v>333</v>
      </c>
      <c r="B281" s="8" t="s">
        <v>23</v>
      </c>
      <c r="C281" s="8">
        <v>2010</v>
      </c>
      <c r="D281" s="8" t="s">
        <v>24</v>
      </c>
      <c r="E281" s="9" t="s">
        <v>304</v>
      </c>
      <c r="F281" s="16" t="s">
        <v>26</v>
      </c>
      <c r="G281" s="11">
        <v>166</v>
      </c>
      <c r="H281" s="11">
        <v>23</v>
      </c>
      <c r="I281" s="11" t="s">
        <v>46</v>
      </c>
      <c r="J281" s="11">
        <v>2</v>
      </c>
      <c r="K281" s="11" t="s">
        <v>131</v>
      </c>
      <c r="L281" s="8">
        <v>1003</v>
      </c>
      <c r="M281" s="8">
        <v>968</v>
      </c>
      <c r="O281" s="8">
        <v>1.8280000000000001</v>
      </c>
      <c r="P281" s="8">
        <f t="shared" si="12"/>
        <v>548.6870897155361</v>
      </c>
      <c r="Q281" s="8">
        <f t="shared" si="13"/>
        <v>4895.2709901531725</v>
      </c>
      <c r="R281" s="8">
        <f t="shared" si="14"/>
        <v>81.587849835886203</v>
      </c>
      <c r="S281" s="11">
        <v>1106.2857142857142</v>
      </c>
      <c r="T281" s="10">
        <v>605.18912160050013</v>
      </c>
      <c r="U281" s="10">
        <v>5399.4973429196625</v>
      </c>
      <c r="V281" s="10">
        <v>89.991622381994375</v>
      </c>
    </row>
    <row r="282" spans="1:22" x14ac:dyDescent="0.25">
      <c r="A282" s="8" t="s">
        <v>345</v>
      </c>
      <c r="B282" s="8" t="s">
        <v>23</v>
      </c>
      <c r="C282" s="8">
        <v>2010</v>
      </c>
      <c r="D282" s="8" t="s">
        <v>24</v>
      </c>
      <c r="E282" s="9" t="s">
        <v>304</v>
      </c>
      <c r="F282" s="16" t="s">
        <v>26</v>
      </c>
      <c r="G282" s="11">
        <v>192</v>
      </c>
      <c r="H282" s="11">
        <v>23</v>
      </c>
      <c r="I282" s="11" t="s">
        <v>53</v>
      </c>
      <c r="J282" s="11">
        <v>2</v>
      </c>
      <c r="K282" s="11" t="s">
        <v>131</v>
      </c>
      <c r="L282" s="8">
        <v>581</v>
      </c>
      <c r="M282" s="8">
        <v>557</v>
      </c>
      <c r="O282" s="8">
        <v>1.8280000000000001</v>
      </c>
      <c r="P282" s="8">
        <f t="shared" si="12"/>
        <v>317.83369803063454</v>
      </c>
      <c r="Q282" s="8">
        <f t="shared" si="13"/>
        <v>2835.6455087527347</v>
      </c>
      <c r="R282" s="8">
        <f t="shared" si="14"/>
        <v>47.260758479212242</v>
      </c>
      <c r="S282" s="11">
        <v>636.57142857142856</v>
      </c>
      <c r="T282" s="10">
        <v>348.23382306970927</v>
      </c>
      <c r="U282" s="10">
        <v>3106.9421694279463</v>
      </c>
      <c r="V282" s="10">
        <v>51.782369490465769</v>
      </c>
    </row>
    <row r="283" spans="1:22" x14ac:dyDescent="0.25">
      <c r="A283" s="8" t="s">
        <v>354</v>
      </c>
      <c r="B283" s="8" t="s">
        <v>23</v>
      </c>
      <c r="C283" s="8">
        <v>2010</v>
      </c>
      <c r="D283" s="8" t="s">
        <v>24</v>
      </c>
      <c r="E283" s="9" t="s">
        <v>304</v>
      </c>
      <c r="F283" s="16" t="s">
        <v>26</v>
      </c>
      <c r="G283" s="11">
        <v>217</v>
      </c>
      <c r="H283" s="11">
        <v>24</v>
      </c>
      <c r="I283" s="11" t="s">
        <v>61</v>
      </c>
      <c r="J283" s="11">
        <v>2</v>
      </c>
      <c r="K283" s="11" t="s">
        <v>131</v>
      </c>
      <c r="L283" s="8">
        <v>780</v>
      </c>
      <c r="M283" s="8">
        <v>744</v>
      </c>
      <c r="O283" s="8">
        <v>1.8280000000000001</v>
      </c>
      <c r="P283" s="8">
        <f t="shared" si="12"/>
        <v>426.69584245076584</v>
      </c>
      <c r="Q283" s="8">
        <f t="shared" si="13"/>
        <v>3806.890700218818</v>
      </c>
      <c r="R283" s="8">
        <f t="shared" si="14"/>
        <v>63.448178336980298</v>
      </c>
      <c r="S283" s="11">
        <v>850.28571428571433</v>
      </c>
      <c r="T283" s="10">
        <v>465.14535792435134</v>
      </c>
      <c r="U283" s="10">
        <v>4150.0268834010631</v>
      </c>
      <c r="V283" s="10">
        <v>69.167114723351048</v>
      </c>
    </row>
    <row r="284" spans="1:22" x14ac:dyDescent="0.25">
      <c r="A284" s="8" t="s">
        <v>363</v>
      </c>
      <c r="B284" s="8" t="s">
        <v>23</v>
      </c>
      <c r="C284" s="8">
        <v>2010</v>
      </c>
      <c r="D284" s="8" t="s">
        <v>24</v>
      </c>
      <c r="E284" s="9" t="s">
        <v>304</v>
      </c>
      <c r="F284" s="16" t="s">
        <v>26</v>
      </c>
      <c r="G284" s="11">
        <v>242</v>
      </c>
      <c r="H284" s="11">
        <v>24</v>
      </c>
      <c r="I284" s="11" t="s">
        <v>68</v>
      </c>
      <c r="J284" s="11">
        <v>2</v>
      </c>
      <c r="K284" s="11" t="s">
        <v>131</v>
      </c>
      <c r="L284" s="8">
        <v>594</v>
      </c>
      <c r="M284" s="8">
        <v>572</v>
      </c>
      <c r="O284" s="8">
        <v>1.8280000000000001</v>
      </c>
      <c r="P284" s="8">
        <f t="shared" si="12"/>
        <v>324.94529540481398</v>
      </c>
      <c r="Q284" s="8">
        <f t="shared" si="13"/>
        <v>2899.0936870897153</v>
      </c>
      <c r="R284" s="8">
        <f t="shared" si="14"/>
        <v>48.318228118161919</v>
      </c>
      <c r="S284" s="11">
        <v>653.71428571428567</v>
      </c>
      <c r="T284" s="10">
        <v>357.6117536730228</v>
      </c>
      <c r="U284" s="10">
        <v>3190.6120662707099</v>
      </c>
      <c r="V284" s="10">
        <v>53.1768677711785</v>
      </c>
    </row>
    <row r="285" spans="1:22" x14ac:dyDescent="0.25">
      <c r="A285" s="8" t="s">
        <v>371</v>
      </c>
      <c r="B285" s="8" t="s">
        <v>23</v>
      </c>
      <c r="C285" s="8">
        <v>2010</v>
      </c>
      <c r="D285" s="8" t="s">
        <v>24</v>
      </c>
      <c r="E285" s="9" t="s">
        <v>304</v>
      </c>
      <c r="F285" s="16" t="s">
        <v>26</v>
      </c>
      <c r="G285" s="11">
        <v>265</v>
      </c>
      <c r="H285" s="11">
        <v>25</v>
      </c>
      <c r="I285" s="11" t="s">
        <v>76</v>
      </c>
      <c r="J285" s="11">
        <v>2</v>
      </c>
      <c r="K285" s="11" t="s">
        <v>131</v>
      </c>
      <c r="L285" s="8">
        <v>558</v>
      </c>
      <c r="M285" s="8">
        <v>528</v>
      </c>
      <c r="O285" s="8">
        <v>1.8280000000000001</v>
      </c>
      <c r="P285" s="8">
        <f t="shared" si="12"/>
        <v>305.25164113785559</v>
      </c>
      <c r="Q285" s="8">
        <f t="shared" si="13"/>
        <v>2723.3910393873084</v>
      </c>
      <c r="R285" s="8">
        <f t="shared" si="14"/>
        <v>45.389850656455138</v>
      </c>
      <c r="S285" s="11">
        <v>603.42857142857144</v>
      </c>
      <c r="T285" s="10">
        <v>330.10315723663643</v>
      </c>
      <c r="U285" s="10">
        <v>2945.1803688652703</v>
      </c>
      <c r="V285" s="10">
        <v>49.08633948108784</v>
      </c>
    </row>
    <row r="286" spans="1:22" x14ac:dyDescent="0.25">
      <c r="A286" s="8" t="s">
        <v>379</v>
      </c>
      <c r="B286" s="8" t="s">
        <v>23</v>
      </c>
      <c r="C286" s="8">
        <v>2010</v>
      </c>
      <c r="D286" s="8" t="s">
        <v>24</v>
      </c>
      <c r="E286" s="9" t="s">
        <v>304</v>
      </c>
      <c r="F286" s="16" t="s">
        <v>26</v>
      </c>
      <c r="G286" s="11">
        <v>288</v>
      </c>
      <c r="H286" s="11">
        <v>25</v>
      </c>
      <c r="I286" s="11" t="s">
        <v>85</v>
      </c>
      <c r="J286" s="11">
        <v>2</v>
      </c>
      <c r="K286" s="11" t="s">
        <v>131</v>
      </c>
      <c r="L286" s="8">
        <v>669</v>
      </c>
      <c r="M286" s="8">
        <v>634</v>
      </c>
      <c r="O286" s="8">
        <v>1.8280000000000001</v>
      </c>
      <c r="P286" s="8">
        <f t="shared" si="12"/>
        <v>365.97374179431068</v>
      </c>
      <c r="Q286" s="8">
        <f t="shared" si="13"/>
        <v>3265.1408698030632</v>
      </c>
      <c r="R286" s="8">
        <f t="shared" si="14"/>
        <v>54.419014496717722</v>
      </c>
      <c r="S286" s="11">
        <v>724.57142857142856</v>
      </c>
      <c r="T286" s="10">
        <v>396.37386683338542</v>
      </c>
      <c r="U286" s="10">
        <v>3536.4476398874649</v>
      </c>
      <c r="V286" s="10">
        <v>58.940793998124413</v>
      </c>
    </row>
    <row r="287" spans="1:22" x14ac:dyDescent="0.25">
      <c r="A287" s="8" t="s">
        <v>372</v>
      </c>
      <c r="B287" s="8" t="s">
        <v>23</v>
      </c>
      <c r="C287" s="8">
        <v>2010</v>
      </c>
      <c r="D287" s="8" t="s">
        <v>24</v>
      </c>
      <c r="E287" s="9" t="s">
        <v>304</v>
      </c>
      <c r="F287" s="16" t="s">
        <v>26</v>
      </c>
      <c r="G287" s="11">
        <v>266</v>
      </c>
      <c r="H287" s="11">
        <v>26</v>
      </c>
      <c r="I287" s="11" t="s">
        <v>76</v>
      </c>
      <c r="J287" s="11">
        <v>2</v>
      </c>
      <c r="K287" s="11" t="s">
        <v>131</v>
      </c>
      <c r="L287" s="8">
        <v>988</v>
      </c>
      <c r="M287" s="8">
        <v>945</v>
      </c>
      <c r="O287" s="8">
        <v>1.8280000000000001</v>
      </c>
      <c r="P287" s="8">
        <f t="shared" si="12"/>
        <v>540.48140043763669</v>
      </c>
      <c r="Q287" s="8">
        <f t="shared" si="13"/>
        <v>4822.0615536105024</v>
      </c>
      <c r="R287" s="8">
        <f t="shared" si="14"/>
        <v>80.367692560175044</v>
      </c>
      <c r="S287" s="11">
        <v>1080</v>
      </c>
      <c r="T287" s="10">
        <v>590.80962800875272</v>
      </c>
      <c r="U287" s="10">
        <v>5271.2035010940917</v>
      </c>
      <c r="V287" s="10">
        <v>87.853391684901524</v>
      </c>
    </row>
    <row r="288" spans="1:22" x14ac:dyDescent="0.25">
      <c r="A288" s="8" t="s">
        <v>380</v>
      </c>
      <c r="B288" s="8" t="s">
        <v>23</v>
      </c>
      <c r="C288" s="8">
        <v>2010</v>
      </c>
      <c r="D288" s="8" t="s">
        <v>24</v>
      </c>
      <c r="E288" s="9" t="s">
        <v>304</v>
      </c>
      <c r="F288" s="16" t="s">
        <v>26</v>
      </c>
      <c r="G288" s="11">
        <v>289</v>
      </c>
      <c r="H288" s="11">
        <v>26</v>
      </c>
      <c r="I288" s="11" t="s">
        <v>85</v>
      </c>
      <c r="J288" s="11">
        <v>2</v>
      </c>
      <c r="K288" s="11" t="s">
        <v>131</v>
      </c>
      <c r="L288" s="8">
        <v>705</v>
      </c>
      <c r="M288" s="8">
        <v>680</v>
      </c>
      <c r="O288" s="8">
        <v>1.8280000000000001</v>
      </c>
      <c r="P288" s="8">
        <f t="shared" si="12"/>
        <v>385.66739606126913</v>
      </c>
      <c r="Q288" s="8">
        <f t="shared" si="13"/>
        <v>3440.8435175054701</v>
      </c>
      <c r="R288" s="8">
        <f t="shared" si="14"/>
        <v>57.347391958424502</v>
      </c>
      <c r="S288" s="11">
        <v>777.14285714285711</v>
      </c>
      <c r="T288" s="10">
        <v>425.13285401688023</v>
      </c>
      <c r="U288" s="10">
        <v>3793.0353235386056</v>
      </c>
      <c r="V288" s="10">
        <v>63.217255392310093</v>
      </c>
    </row>
    <row r="289" spans="1:22" x14ac:dyDescent="0.25">
      <c r="A289" s="8" t="s">
        <v>386</v>
      </c>
      <c r="B289" s="8" t="s">
        <v>23</v>
      </c>
      <c r="C289" s="8">
        <v>2010</v>
      </c>
      <c r="D289" s="8" t="s">
        <v>24</v>
      </c>
      <c r="E289" s="9" t="s">
        <v>304</v>
      </c>
      <c r="F289" s="16" t="s">
        <v>26</v>
      </c>
      <c r="G289" s="11">
        <v>314</v>
      </c>
      <c r="H289" s="11">
        <v>26</v>
      </c>
      <c r="I289" s="11" t="s">
        <v>96</v>
      </c>
      <c r="J289" s="11">
        <v>2</v>
      </c>
      <c r="K289" s="11" t="s">
        <v>131</v>
      </c>
      <c r="L289" s="8">
        <v>803</v>
      </c>
      <c r="M289" s="8">
        <v>773</v>
      </c>
      <c r="O289" s="8">
        <v>1.8280000000000001</v>
      </c>
      <c r="P289" s="8">
        <f t="shared" si="12"/>
        <v>439.27789934354485</v>
      </c>
      <c r="Q289" s="8">
        <f t="shared" si="13"/>
        <v>3919.1451695842447</v>
      </c>
      <c r="R289" s="8">
        <f t="shared" si="14"/>
        <v>65.31908615973741</v>
      </c>
      <c r="S289" s="11">
        <v>883.42857142857144</v>
      </c>
      <c r="T289" s="10">
        <v>483.27602375742418</v>
      </c>
      <c r="U289" s="10">
        <v>4311.7886839637385</v>
      </c>
      <c r="V289" s="10">
        <v>71.863144732728969</v>
      </c>
    </row>
    <row r="290" spans="1:22" x14ac:dyDescent="0.25">
      <c r="A290" s="8" t="s">
        <v>387</v>
      </c>
      <c r="B290" s="8" t="s">
        <v>23</v>
      </c>
      <c r="C290" s="8">
        <v>2010</v>
      </c>
      <c r="D290" s="8" t="s">
        <v>24</v>
      </c>
      <c r="E290" s="9" t="s">
        <v>304</v>
      </c>
      <c r="F290" s="16" t="s">
        <v>26</v>
      </c>
      <c r="G290" s="11">
        <v>315</v>
      </c>
      <c r="H290" s="11">
        <v>27</v>
      </c>
      <c r="I290" s="11" t="s">
        <v>96</v>
      </c>
      <c r="J290" s="11">
        <v>2</v>
      </c>
      <c r="K290" s="11" t="s">
        <v>131</v>
      </c>
      <c r="L290" s="8">
        <v>1242</v>
      </c>
      <c r="M290" s="8">
        <v>1161</v>
      </c>
      <c r="O290" s="8">
        <v>1.8280000000000001</v>
      </c>
      <c r="P290" s="8">
        <f t="shared" si="12"/>
        <v>679.43107221006562</v>
      </c>
      <c r="Q290" s="8">
        <f t="shared" si="13"/>
        <v>6061.7413457330413</v>
      </c>
      <c r="R290" s="8">
        <f t="shared" si="14"/>
        <v>101.02902242888402</v>
      </c>
      <c r="S290" s="11">
        <v>1326.8571428571429</v>
      </c>
      <c r="T290" s="10">
        <v>725.85182869646769</v>
      </c>
      <c r="U290" s="10">
        <v>6476.0500156298849</v>
      </c>
      <c r="V290" s="10">
        <v>107.93416692716475</v>
      </c>
    </row>
    <row r="291" spans="1:22" x14ac:dyDescent="0.25">
      <c r="A291" s="8" t="s">
        <v>319</v>
      </c>
      <c r="B291" s="8" t="s">
        <v>23</v>
      </c>
      <c r="C291" s="8">
        <v>2010</v>
      </c>
      <c r="D291" s="8" t="s">
        <v>24</v>
      </c>
      <c r="E291" s="9" t="s">
        <v>304</v>
      </c>
      <c r="F291" s="16" t="s">
        <v>26</v>
      </c>
      <c r="G291" s="11">
        <v>14</v>
      </c>
      <c r="H291" s="11">
        <v>19</v>
      </c>
      <c r="I291" s="11" t="s">
        <v>28</v>
      </c>
      <c r="J291" s="11">
        <v>3</v>
      </c>
      <c r="K291" s="11" t="s">
        <v>131</v>
      </c>
      <c r="L291" s="8">
        <v>782</v>
      </c>
      <c r="M291" s="8">
        <v>755</v>
      </c>
      <c r="O291" s="8">
        <v>1.8280000000000001</v>
      </c>
      <c r="P291" s="8">
        <f t="shared" si="12"/>
        <v>427.78993435448575</v>
      </c>
      <c r="Q291" s="8">
        <f t="shared" si="13"/>
        <v>3816.6519584245075</v>
      </c>
      <c r="R291" s="8">
        <f t="shared" si="14"/>
        <v>63.610865973741788</v>
      </c>
      <c r="S291" s="11">
        <v>862.85714285714289</v>
      </c>
      <c r="T291" s="10">
        <v>472.02250703344794</v>
      </c>
      <c r="U291" s="10">
        <v>4211.3848077524226</v>
      </c>
      <c r="V291" s="10">
        <v>70.189746795873717</v>
      </c>
    </row>
    <row r="292" spans="1:22" x14ac:dyDescent="0.25">
      <c r="A292" s="8" t="s">
        <v>329</v>
      </c>
      <c r="B292" s="8" t="s">
        <v>23</v>
      </c>
      <c r="C292" s="8">
        <v>2010</v>
      </c>
      <c r="D292" s="8" t="s">
        <v>24</v>
      </c>
      <c r="E292" s="9" t="s">
        <v>304</v>
      </c>
      <c r="F292" s="16" t="s">
        <v>26</v>
      </c>
      <c r="G292" s="11">
        <v>15</v>
      </c>
      <c r="H292" s="11">
        <v>20</v>
      </c>
      <c r="I292" s="11" t="s">
        <v>28</v>
      </c>
      <c r="J292" s="11">
        <v>3</v>
      </c>
      <c r="K292" s="11" t="s">
        <v>131</v>
      </c>
      <c r="L292" s="8">
        <v>798</v>
      </c>
      <c r="M292" s="8">
        <v>775</v>
      </c>
      <c r="O292" s="8">
        <v>1.8280000000000001</v>
      </c>
      <c r="P292" s="8">
        <f t="shared" si="12"/>
        <v>436.54266958424506</v>
      </c>
      <c r="Q292" s="8">
        <f t="shared" si="13"/>
        <v>3894.7420240700217</v>
      </c>
      <c r="R292" s="8">
        <f t="shared" si="14"/>
        <v>64.912367067833699</v>
      </c>
      <c r="S292" s="11">
        <v>885.71428571428567</v>
      </c>
      <c r="T292" s="10">
        <v>484.52641450453262</v>
      </c>
      <c r="U292" s="10">
        <v>4322.9446702094401</v>
      </c>
      <c r="V292" s="10">
        <v>72.049077836823997</v>
      </c>
    </row>
    <row r="293" spans="1:22" x14ac:dyDescent="0.25">
      <c r="A293" s="8" t="s">
        <v>393</v>
      </c>
      <c r="B293" s="8" t="s">
        <v>23</v>
      </c>
      <c r="C293" s="8">
        <v>2010</v>
      </c>
      <c r="D293" s="8" t="s">
        <v>24</v>
      </c>
      <c r="E293" s="9" t="s">
        <v>304</v>
      </c>
      <c r="F293" s="16" t="s">
        <v>26</v>
      </c>
      <c r="G293" s="11">
        <v>37</v>
      </c>
      <c r="H293" s="11">
        <v>20</v>
      </c>
      <c r="I293" s="11" t="s">
        <v>32</v>
      </c>
      <c r="J293" s="11">
        <v>3</v>
      </c>
      <c r="K293" s="11" t="s">
        <v>131</v>
      </c>
      <c r="L293" s="8">
        <v>1233</v>
      </c>
      <c r="M293" s="8">
        <v>1192</v>
      </c>
      <c r="O293" s="8">
        <v>1.8280000000000001</v>
      </c>
      <c r="P293" s="8">
        <f t="shared" si="12"/>
        <v>674.50765864332607</v>
      </c>
      <c r="Q293" s="8">
        <f t="shared" si="13"/>
        <v>6017.8156838074401</v>
      </c>
      <c r="R293" s="8">
        <f t="shared" si="14"/>
        <v>100.29692806345733</v>
      </c>
      <c r="S293" s="11">
        <v>1362.2857142857142</v>
      </c>
      <c r="T293" s="10">
        <v>745.23288527664886</v>
      </c>
      <c r="U293" s="10">
        <v>6648.967802438262</v>
      </c>
      <c r="V293" s="10">
        <v>110.8161300406377</v>
      </c>
    </row>
    <row r="294" spans="1:22" x14ac:dyDescent="0.25">
      <c r="A294" s="8" t="s">
        <v>401</v>
      </c>
      <c r="B294" s="8" t="s">
        <v>23</v>
      </c>
      <c r="C294" s="8">
        <v>2010</v>
      </c>
      <c r="D294" s="8" t="s">
        <v>24</v>
      </c>
      <c r="E294" s="9" t="s">
        <v>304</v>
      </c>
      <c r="F294" s="16" t="s">
        <v>26</v>
      </c>
      <c r="G294" s="11">
        <v>61</v>
      </c>
      <c r="H294" s="11">
        <v>21</v>
      </c>
      <c r="I294" s="11" t="s">
        <v>131</v>
      </c>
      <c r="J294" s="11">
        <v>3</v>
      </c>
      <c r="K294" s="11" t="s">
        <v>131</v>
      </c>
      <c r="L294" s="8">
        <v>1151</v>
      </c>
      <c r="M294" s="8">
        <v>1116</v>
      </c>
      <c r="O294" s="8">
        <v>1.8280000000000001</v>
      </c>
      <c r="P294" s="8">
        <f t="shared" si="12"/>
        <v>629.6498905908096</v>
      </c>
      <c r="Q294" s="8">
        <f t="shared" si="13"/>
        <v>5617.6040973741792</v>
      </c>
      <c r="R294" s="8">
        <f t="shared" si="14"/>
        <v>93.626734956236319</v>
      </c>
      <c r="S294" s="11">
        <v>1275.4285714285713</v>
      </c>
      <c r="T294" s="10">
        <v>697.71803688652699</v>
      </c>
      <c r="U294" s="10">
        <v>6225.0403251015941</v>
      </c>
      <c r="V294" s="10">
        <v>103.75067208502657</v>
      </c>
    </row>
    <row r="295" spans="1:22" x14ac:dyDescent="0.25">
      <c r="A295" s="8" t="s">
        <v>411</v>
      </c>
      <c r="B295" s="8" t="s">
        <v>23</v>
      </c>
      <c r="C295" s="8">
        <v>2010</v>
      </c>
      <c r="D295" s="8" t="s">
        <v>24</v>
      </c>
      <c r="E295" s="9" t="s">
        <v>304</v>
      </c>
      <c r="F295" s="16" t="s">
        <v>26</v>
      </c>
      <c r="G295" s="11">
        <v>86</v>
      </c>
      <c r="H295" s="11">
        <v>21</v>
      </c>
      <c r="I295" s="11" t="s">
        <v>141</v>
      </c>
      <c r="J295" s="11">
        <v>3</v>
      </c>
      <c r="K295" s="11" t="s">
        <v>131</v>
      </c>
      <c r="L295" s="8">
        <v>1071</v>
      </c>
      <c r="M295" s="8">
        <v>1029</v>
      </c>
      <c r="O295" s="8">
        <v>1.8280000000000001</v>
      </c>
      <c r="P295" s="8">
        <f t="shared" si="12"/>
        <v>585.88621444201306</v>
      </c>
      <c r="Q295" s="8">
        <f t="shared" si="13"/>
        <v>5227.1537691466074</v>
      </c>
      <c r="R295" s="8">
        <f t="shared" si="14"/>
        <v>87.119229485776785</v>
      </c>
      <c r="S295" s="11">
        <v>1176</v>
      </c>
      <c r="T295" s="10">
        <v>643.32603938730847</v>
      </c>
      <c r="U295" s="10">
        <v>5739.7549234135668</v>
      </c>
      <c r="V295" s="10">
        <v>95.662582056892774</v>
      </c>
    </row>
    <row r="296" spans="1:22" x14ac:dyDescent="0.25">
      <c r="A296" s="8" t="s">
        <v>307</v>
      </c>
      <c r="B296" s="8" t="s">
        <v>23</v>
      </c>
      <c r="C296" s="8">
        <v>2010</v>
      </c>
      <c r="D296" s="8" t="s">
        <v>24</v>
      </c>
      <c r="E296" s="9" t="s">
        <v>304</v>
      </c>
      <c r="F296" s="16" t="s">
        <v>26</v>
      </c>
      <c r="G296" s="11">
        <v>113</v>
      </c>
      <c r="H296" s="11">
        <v>21</v>
      </c>
      <c r="I296" s="11" t="s">
        <v>27</v>
      </c>
      <c r="J296" s="11">
        <v>3</v>
      </c>
      <c r="K296" s="11" t="s">
        <v>131</v>
      </c>
      <c r="L296" s="8">
        <v>914</v>
      </c>
      <c r="M296" s="8">
        <v>872</v>
      </c>
      <c r="O296" s="8">
        <v>1.8280000000000001</v>
      </c>
      <c r="P296" s="8">
        <f t="shared" si="12"/>
        <v>500</v>
      </c>
      <c r="Q296" s="8">
        <f t="shared" si="13"/>
        <v>4460.8949999999995</v>
      </c>
      <c r="R296" s="8">
        <f t="shared" si="14"/>
        <v>74.348249999999993</v>
      </c>
      <c r="S296" s="11">
        <v>996.57142857142856</v>
      </c>
      <c r="T296" s="10">
        <v>545.17036573929352</v>
      </c>
      <c r="U296" s="10">
        <v>4864.0100031259772</v>
      </c>
      <c r="V296" s="10">
        <v>81.066833385432957</v>
      </c>
    </row>
    <row r="297" spans="1:22" x14ac:dyDescent="0.25">
      <c r="A297" s="8" t="s">
        <v>402</v>
      </c>
      <c r="B297" s="8" t="s">
        <v>23</v>
      </c>
      <c r="C297" s="8">
        <v>2010</v>
      </c>
      <c r="D297" s="8" t="s">
        <v>24</v>
      </c>
      <c r="E297" s="9" t="s">
        <v>304</v>
      </c>
      <c r="F297" s="16" t="s">
        <v>26</v>
      </c>
      <c r="G297" s="11">
        <v>62</v>
      </c>
      <c r="H297" s="11">
        <v>22</v>
      </c>
      <c r="I297" s="11" t="s">
        <v>131</v>
      </c>
      <c r="J297" s="11">
        <v>3</v>
      </c>
      <c r="K297" s="11" t="s">
        <v>131</v>
      </c>
      <c r="L297" s="8">
        <v>1048</v>
      </c>
      <c r="M297" s="8">
        <v>1010</v>
      </c>
      <c r="O297" s="8">
        <v>1.8280000000000001</v>
      </c>
      <c r="P297" s="8">
        <f t="shared" si="12"/>
        <v>573.30415754923411</v>
      </c>
      <c r="Q297" s="8">
        <f t="shared" si="13"/>
        <v>5114.8992997811811</v>
      </c>
      <c r="R297" s="8">
        <f t="shared" si="14"/>
        <v>85.248321663019681</v>
      </c>
      <c r="S297" s="11">
        <v>1154.2857142857142</v>
      </c>
      <c r="T297" s="10">
        <v>631.44732728977795</v>
      </c>
      <c r="U297" s="10">
        <v>5633.7730540793991</v>
      </c>
      <c r="V297" s="10">
        <v>93.896217567989979</v>
      </c>
    </row>
    <row r="298" spans="1:22" x14ac:dyDescent="0.25">
      <c r="A298" s="8" t="s">
        <v>412</v>
      </c>
      <c r="B298" s="8" t="s">
        <v>23</v>
      </c>
      <c r="C298" s="8">
        <v>2010</v>
      </c>
      <c r="D298" s="8" t="s">
        <v>24</v>
      </c>
      <c r="E298" s="9" t="s">
        <v>304</v>
      </c>
      <c r="F298" s="16" t="s">
        <v>26</v>
      </c>
      <c r="G298" s="11">
        <v>87</v>
      </c>
      <c r="H298" s="11">
        <v>22</v>
      </c>
      <c r="I298" s="11" t="s">
        <v>141</v>
      </c>
      <c r="J298" s="11">
        <v>3</v>
      </c>
      <c r="K298" s="11" t="s">
        <v>131</v>
      </c>
      <c r="L298" s="8">
        <v>937</v>
      </c>
      <c r="M298" s="8">
        <v>894</v>
      </c>
      <c r="O298" s="8">
        <v>1.8280000000000001</v>
      </c>
      <c r="P298" s="8">
        <f t="shared" si="12"/>
        <v>512.58205689277895</v>
      </c>
      <c r="Q298" s="8">
        <f t="shared" si="13"/>
        <v>4573.1494693654258</v>
      </c>
      <c r="R298" s="8">
        <f t="shared" si="14"/>
        <v>76.219157822757097</v>
      </c>
      <c r="S298" s="11">
        <v>1021.7142857142857</v>
      </c>
      <c r="T298" s="10">
        <v>558.9246639574867</v>
      </c>
      <c r="U298" s="10">
        <v>4986.7258518286962</v>
      </c>
      <c r="V298" s="10">
        <v>83.112097530478266</v>
      </c>
    </row>
    <row r="299" spans="1:22" x14ac:dyDescent="0.25">
      <c r="A299" s="8" t="s">
        <v>308</v>
      </c>
      <c r="B299" s="8" t="s">
        <v>23</v>
      </c>
      <c r="C299" s="8">
        <v>2010</v>
      </c>
      <c r="D299" s="8" t="s">
        <v>24</v>
      </c>
      <c r="E299" s="9" t="s">
        <v>304</v>
      </c>
      <c r="F299" s="16" t="s">
        <v>26</v>
      </c>
      <c r="G299" s="11">
        <v>114</v>
      </c>
      <c r="H299" s="11">
        <v>22</v>
      </c>
      <c r="I299" s="11" t="s">
        <v>27</v>
      </c>
      <c r="J299" s="11">
        <v>3</v>
      </c>
      <c r="K299" s="11" t="s">
        <v>131</v>
      </c>
      <c r="L299" s="8">
        <v>992</v>
      </c>
      <c r="M299" s="8">
        <v>947</v>
      </c>
      <c r="O299" s="8">
        <v>1.8280000000000001</v>
      </c>
      <c r="P299" s="8">
        <f t="shared" si="12"/>
        <v>542.66958424507652</v>
      </c>
      <c r="Q299" s="8">
        <f t="shared" si="13"/>
        <v>4841.5840700218814</v>
      </c>
      <c r="R299" s="8">
        <f t="shared" si="14"/>
        <v>80.693067833698024</v>
      </c>
      <c r="S299" s="11">
        <v>1082.2857142857142</v>
      </c>
      <c r="T299" s="10">
        <v>592.06001875586117</v>
      </c>
      <c r="U299" s="10">
        <v>5282.3594873397933</v>
      </c>
      <c r="V299" s="10">
        <v>88.039324788996552</v>
      </c>
    </row>
    <row r="300" spans="1:22" x14ac:dyDescent="0.25">
      <c r="A300" s="8" t="s">
        <v>321</v>
      </c>
      <c r="B300" s="8" t="s">
        <v>23</v>
      </c>
      <c r="C300" s="8">
        <v>2010</v>
      </c>
      <c r="D300" s="8" t="s">
        <v>24</v>
      </c>
      <c r="E300" s="9" t="s">
        <v>304</v>
      </c>
      <c r="F300" s="16" t="s">
        <v>26</v>
      </c>
      <c r="G300" s="11">
        <v>141</v>
      </c>
      <c r="H300" s="11">
        <v>23</v>
      </c>
      <c r="I300" s="11" t="s">
        <v>38</v>
      </c>
      <c r="J300" s="11">
        <v>3</v>
      </c>
      <c r="K300" s="11" t="s">
        <v>131</v>
      </c>
      <c r="L300" s="8">
        <v>952</v>
      </c>
      <c r="M300" s="8">
        <v>909</v>
      </c>
      <c r="O300" s="8">
        <v>1.8280000000000001</v>
      </c>
      <c r="P300" s="8">
        <f t="shared" si="12"/>
        <v>520.78774617067836</v>
      </c>
      <c r="Q300" s="8">
        <f t="shared" si="13"/>
        <v>4646.3589059080959</v>
      </c>
      <c r="R300" s="8">
        <f t="shared" si="14"/>
        <v>77.439315098468271</v>
      </c>
      <c r="S300" s="11">
        <v>1038.8571428571429</v>
      </c>
      <c r="T300" s="10">
        <v>568.30259456080023</v>
      </c>
      <c r="U300" s="10">
        <v>5070.3957486714598</v>
      </c>
      <c r="V300" s="10">
        <v>84.506595811190991</v>
      </c>
    </row>
    <row r="301" spans="1:22" x14ac:dyDescent="0.25">
      <c r="A301" s="8" t="s">
        <v>334</v>
      </c>
      <c r="B301" s="8" t="s">
        <v>23</v>
      </c>
      <c r="C301" s="8">
        <v>2010</v>
      </c>
      <c r="D301" s="8" t="s">
        <v>24</v>
      </c>
      <c r="E301" s="9" t="s">
        <v>304</v>
      </c>
      <c r="F301" s="16" t="s">
        <v>26</v>
      </c>
      <c r="G301" s="11">
        <v>167</v>
      </c>
      <c r="H301" s="11">
        <v>24</v>
      </c>
      <c r="I301" s="11" t="s">
        <v>46</v>
      </c>
      <c r="J301" s="11">
        <v>3</v>
      </c>
      <c r="K301" s="11" t="s">
        <v>131</v>
      </c>
      <c r="P301" s="8" t="str">
        <f t="shared" si="12"/>
        <v/>
      </c>
      <c r="Q301" s="8" t="str">
        <f t="shared" si="13"/>
        <v/>
      </c>
      <c r="R301" s="8" t="str">
        <f t="shared" si="14"/>
        <v/>
      </c>
    </row>
    <row r="302" spans="1:22" x14ac:dyDescent="0.25">
      <c r="A302" s="8" t="s">
        <v>346</v>
      </c>
      <c r="B302" s="8" t="s">
        <v>23</v>
      </c>
      <c r="C302" s="8">
        <v>2010</v>
      </c>
      <c r="D302" s="8" t="s">
        <v>24</v>
      </c>
      <c r="E302" s="9" t="s">
        <v>304</v>
      </c>
      <c r="F302" s="16" t="s">
        <v>26</v>
      </c>
      <c r="G302" s="11">
        <v>193</v>
      </c>
      <c r="H302" s="11">
        <v>24</v>
      </c>
      <c r="I302" s="11" t="s">
        <v>53</v>
      </c>
      <c r="J302" s="11">
        <v>3</v>
      </c>
      <c r="K302" s="11" t="s">
        <v>131</v>
      </c>
      <c r="L302" s="8">
        <v>934</v>
      </c>
      <c r="M302" s="8">
        <v>895</v>
      </c>
      <c r="O302" s="8">
        <v>1.8280000000000001</v>
      </c>
      <c r="P302" s="8">
        <f t="shared" si="12"/>
        <v>510.94091903719908</v>
      </c>
      <c r="Q302" s="8">
        <f t="shared" si="13"/>
        <v>4558.5075820568918</v>
      </c>
      <c r="R302" s="8">
        <f t="shared" si="14"/>
        <v>75.975126367614862</v>
      </c>
      <c r="S302" s="11">
        <v>1022.8571428571429</v>
      </c>
      <c r="T302" s="10">
        <v>559.54985933104092</v>
      </c>
      <c r="U302" s="10">
        <v>4992.303844951547</v>
      </c>
      <c r="V302" s="10">
        <v>83.20506408252578</v>
      </c>
    </row>
    <row r="303" spans="1:22" x14ac:dyDescent="0.25">
      <c r="A303" s="8" t="s">
        <v>355</v>
      </c>
      <c r="B303" s="8" t="s">
        <v>23</v>
      </c>
      <c r="C303" s="8">
        <v>2010</v>
      </c>
      <c r="D303" s="8" t="s">
        <v>24</v>
      </c>
      <c r="E303" s="9" t="s">
        <v>304</v>
      </c>
      <c r="F303" s="16" t="s">
        <v>26</v>
      </c>
      <c r="G303" s="11">
        <v>218</v>
      </c>
      <c r="H303" s="11">
        <v>25</v>
      </c>
      <c r="I303" s="11" t="s">
        <v>61</v>
      </c>
      <c r="J303" s="11">
        <v>3</v>
      </c>
      <c r="K303" s="11" t="s">
        <v>131</v>
      </c>
      <c r="L303" s="8">
        <v>1100</v>
      </c>
      <c r="M303" s="8">
        <v>1065</v>
      </c>
      <c r="O303" s="8">
        <v>1.8280000000000001</v>
      </c>
      <c r="P303" s="8">
        <f t="shared" si="12"/>
        <v>601.75054704595186</v>
      </c>
      <c r="Q303" s="8">
        <f t="shared" si="13"/>
        <v>5368.6920131291026</v>
      </c>
      <c r="R303" s="8">
        <f t="shared" si="14"/>
        <v>89.478200218818372</v>
      </c>
      <c r="S303" s="11">
        <v>1217.1428571428571</v>
      </c>
      <c r="T303" s="10">
        <v>665.83307283526096</v>
      </c>
      <c r="U303" s="10">
        <v>5940.5626758361987</v>
      </c>
      <c r="V303" s="10">
        <v>99.009377930603307</v>
      </c>
    </row>
    <row r="304" spans="1:22" x14ac:dyDescent="0.25">
      <c r="A304" s="8" t="s">
        <v>364</v>
      </c>
      <c r="B304" s="8" t="s">
        <v>23</v>
      </c>
      <c r="C304" s="8">
        <v>2010</v>
      </c>
      <c r="D304" s="8" t="s">
        <v>24</v>
      </c>
      <c r="E304" s="9" t="s">
        <v>304</v>
      </c>
      <c r="F304" s="16" t="s">
        <v>26</v>
      </c>
      <c r="G304" s="11">
        <v>243</v>
      </c>
      <c r="H304" s="11">
        <v>25</v>
      </c>
      <c r="I304" s="11" t="s">
        <v>68</v>
      </c>
      <c r="J304" s="11">
        <v>3</v>
      </c>
      <c r="K304" s="11" t="s">
        <v>131</v>
      </c>
      <c r="L304" s="8">
        <v>1165</v>
      </c>
      <c r="M304" s="8">
        <v>1114</v>
      </c>
      <c r="O304" s="8">
        <v>1.8280000000000001</v>
      </c>
      <c r="P304" s="8">
        <f t="shared" si="12"/>
        <v>637.308533916849</v>
      </c>
      <c r="Q304" s="8">
        <f t="shared" si="13"/>
        <v>5685.9329048140044</v>
      </c>
      <c r="R304" s="8">
        <f t="shared" si="14"/>
        <v>94.765548413566734</v>
      </c>
      <c r="S304" s="11">
        <v>1273.1428571428571</v>
      </c>
      <c r="T304" s="10">
        <v>696.46764613941855</v>
      </c>
      <c r="U304" s="10">
        <v>6213.8843388558926</v>
      </c>
      <c r="V304" s="10">
        <v>103.56473898093154</v>
      </c>
    </row>
    <row r="305" spans="1:22" x14ac:dyDescent="0.25">
      <c r="A305" s="8" t="s">
        <v>356</v>
      </c>
      <c r="B305" s="8" t="s">
        <v>23</v>
      </c>
      <c r="C305" s="8">
        <v>2010</v>
      </c>
      <c r="D305" s="8" t="s">
        <v>24</v>
      </c>
      <c r="E305" s="9" t="s">
        <v>304</v>
      </c>
      <c r="F305" s="16" t="s">
        <v>26</v>
      </c>
      <c r="G305" s="11">
        <v>219</v>
      </c>
      <c r="H305" s="11">
        <v>26</v>
      </c>
      <c r="I305" s="11" t="s">
        <v>61</v>
      </c>
      <c r="J305" s="11">
        <v>3</v>
      </c>
      <c r="K305" s="11" t="s">
        <v>131</v>
      </c>
      <c r="L305" s="8">
        <v>705</v>
      </c>
      <c r="M305" s="8">
        <v>676</v>
      </c>
      <c r="O305" s="8">
        <v>1.8280000000000001</v>
      </c>
      <c r="P305" s="8">
        <f t="shared" si="12"/>
        <v>385.66739606126913</v>
      </c>
      <c r="Q305" s="8">
        <f t="shared" si="13"/>
        <v>3440.8435175054701</v>
      </c>
      <c r="R305" s="8">
        <f t="shared" si="14"/>
        <v>57.347391958424502</v>
      </c>
      <c r="S305" s="11">
        <v>772.57142857142856</v>
      </c>
      <c r="T305" s="10">
        <v>422.63207252266329</v>
      </c>
      <c r="U305" s="10">
        <v>3770.723351047202</v>
      </c>
      <c r="V305" s="10">
        <v>62.84538918412003</v>
      </c>
    </row>
    <row r="306" spans="1:22" x14ac:dyDescent="0.25">
      <c r="A306" s="8" t="s">
        <v>365</v>
      </c>
      <c r="B306" s="8" t="s">
        <v>23</v>
      </c>
      <c r="C306" s="8">
        <v>2010</v>
      </c>
      <c r="D306" s="8" t="s">
        <v>24</v>
      </c>
      <c r="E306" s="9" t="s">
        <v>304</v>
      </c>
      <c r="F306" s="16" t="s">
        <v>26</v>
      </c>
      <c r="G306" s="11">
        <v>244</v>
      </c>
      <c r="H306" s="11">
        <v>26</v>
      </c>
      <c r="I306" s="11" t="s">
        <v>68</v>
      </c>
      <c r="J306" s="11">
        <v>3</v>
      </c>
      <c r="K306" s="11" t="s">
        <v>131</v>
      </c>
      <c r="L306" s="8">
        <v>904</v>
      </c>
      <c r="M306" s="8">
        <v>862</v>
      </c>
      <c r="O306" s="8">
        <v>1.8280000000000001</v>
      </c>
      <c r="P306" s="8">
        <f t="shared" si="12"/>
        <v>494.52954048140043</v>
      </c>
      <c r="Q306" s="8">
        <f t="shared" si="13"/>
        <v>4412.0887089715534</v>
      </c>
      <c r="R306" s="8">
        <f t="shared" si="14"/>
        <v>73.534811816192558</v>
      </c>
      <c r="S306" s="11">
        <v>985.14285714285711</v>
      </c>
      <c r="T306" s="10">
        <v>538.91841200375109</v>
      </c>
      <c r="U306" s="10">
        <v>4808.2300718974675</v>
      </c>
      <c r="V306" s="10">
        <v>80.137167864957789</v>
      </c>
    </row>
    <row r="307" spans="1:22" x14ac:dyDescent="0.25">
      <c r="A307" s="8" t="s">
        <v>373</v>
      </c>
      <c r="B307" s="8" t="s">
        <v>23</v>
      </c>
      <c r="C307" s="8">
        <v>2010</v>
      </c>
      <c r="D307" s="8" t="s">
        <v>24</v>
      </c>
      <c r="E307" s="9" t="s">
        <v>304</v>
      </c>
      <c r="F307" s="16" t="s">
        <v>31</v>
      </c>
      <c r="G307" s="11">
        <v>267</v>
      </c>
      <c r="H307" s="11">
        <v>27</v>
      </c>
      <c r="I307" s="11" t="s">
        <v>76</v>
      </c>
      <c r="J307" s="11">
        <v>3</v>
      </c>
      <c r="K307" s="11" t="s">
        <v>131</v>
      </c>
      <c r="L307" s="8">
        <v>1067</v>
      </c>
      <c r="M307" s="8">
        <v>984</v>
      </c>
      <c r="N307" s="8">
        <v>2820</v>
      </c>
      <c r="O307" s="8">
        <v>1.8280000000000001</v>
      </c>
      <c r="P307" s="8">
        <f t="shared" si="12"/>
        <v>583.69803063457323</v>
      </c>
      <c r="Q307" s="8">
        <f t="shared" si="13"/>
        <v>5207.6312527352293</v>
      </c>
      <c r="R307" s="8">
        <f t="shared" si="14"/>
        <v>86.793854212253819</v>
      </c>
      <c r="S307" s="11">
        <v>1124.5714285714287</v>
      </c>
      <c r="T307" s="10">
        <v>615.19224757736799</v>
      </c>
      <c r="U307" s="10">
        <v>5488.7452328852778</v>
      </c>
      <c r="V307" s="10">
        <v>91.479087214754628</v>
      </c>
    </row>
    <row r="308" spans="1:22" x14ac:dyDescent="0.25">
      <c r="A308" s="8" t="s">
        <v>381</v>
      </c>
      <c r="B308" s="8" t="s">
        <v>23</v>
      </c>
      <c r="C308" s="8">
        <v>2010</v>
      </c>
      <c r="D308" s="8" t="s">
        <v>24</v>
      </c>
      <c r="E308" s="9" t="s">
        <v>304</v>
      </c>
      <c r="F308" s="16" t="s">
        <v>26</v>
      </c>
      <c r="G308" s="11">
        <v>290</v>
      </c>
      <c r="H308" s="11">
        <v>27</v>
      </c>
      <c r="I308" s="11" t="s">
        <v>85</v>
      </c>
      <c r="J308" s="11">
        <v>3</v>
      </c>
      <c r="K308" s="11" t="s">
        <v>131</v>
      </c>
      <c r="L308" s="8">
        <v>832</v>
      </c>
      <c r="M308" s="8">
        <v>790</v>
      </c>
      <c r="O308" s="8">
        <v>1.8280000000000001</v>
      </c>
      <c r="P308" s="8">
        <f t="shared" si="12"/>
        <v>455.14223194748359</v>
      </c>
      <c r="Q308" s="8">
        <f t="shared" si="13"/>
        <v>4060.6834135667395</v>
      </c>
      <c r="R308" s="8">
        <f t="shared" si="14"/>
        <v>67.678056892778997</v>
      </c>
      <c r="S308" s="11">
        <v>902.85714285714289</v>
      </c>
      <c r="T308" s="10">
        <v>493.90434510784621</v>
      </c>
      <c r="U308" s="10">
        <v>4406.6145670522046</v>
      </c>
      <c r="V308" s="10">
        <v>73.44357611753675</v>
      </c>
    </row>
    <row r="309" spans="1:22" x14ac:dyDescent="0.25">
      <c r="A309" s="8" t="s">
        <v>388</v>
      </c>
      <c r="B309" s="8" t="s">
        <v>23</v>
      </c>
      <c r="C309" s="8">
        <v>2010</v>
      </c>
      <c r="D309" s="8" t="s">
        <v>24</v>
      </c>
      <c r="E309" s="9" t="s">
        <v>304</v>
      </c>
      <c r="F309" s="16" t="s">
        <v>26</v>
      </c>
      <c r="G309" s="11">
        <v>316</v>
      </c>
      <c r="H309" s="11">
        <v>28</v>
      </c>
      <c r="I309" s="11" t="s">
        <v>96</v>
      </c>
      <c r="J309" s="11">
        <v>3</v>
      </c>
      <c r="K309" s="11" t="s">
        <v>131</v>
      </c>
      <c r="L309" s="8">
        <v>1435</v>
      </c>
      <c r="M309" s="8">
        <v>1367</v>
      </c>
      <c r="O309" s="8">
        <v>1.8280000000000001</v>
      </c>
      <c r="P309" s="8">
        <f t="shared" si="12"/>
        <v>785.01094091903713</v>
      </c>
      <c r="Q309" s="8">
        <f t="shared" si="13"/>
        <v>7003.7027625820556</v>
      </c>
      <c r="R309" s="8">
        <f t="shared" si="14"/>
        <v>116.7283793763676</v>
      </c>
      <c r="S309" s="11">
        <v>1562.2857142857142</v>
      </c>
      <c r="T309" s="10">
        <v>854.64207564864012</v>
      </c>
      <c r="U309" s="10">
        <v>7625.1165989371675</v>
      </c>
      <c r="V309" s="10">
        <v>127.08527664895279</v>
      </c>
    </row>
    <row r="310" spans="1:22" x14ac:dyDescent="0.25">
      <c r="A310" s="8" t="s">
        <v>394</v>
      </c>
      <c r="B310" s="8" t="s">
        <v>23</v>
      </c>
      <c r="C310" s="8">
        <v>2010</v>
      </c>
      <c r="D310" s="8" t="s">
        <v>24</v>
      </c>
      <c r="E310" s="9" t="s">
        <v>304</v>
      </c>
      <c r="F310" s="16" t="s">
        <v>26</v>
      </c>
      <c r="G310" s="11">
        <v>38</v>
      </c>
      <c r="H310" s="11">
        <v>21</v>
      </c>
      <c r="I310" s="11" t="s">
        <v>32</v>
      </c>
      <c r="J310" s="11">
        <v>4</v>
      </c>
      <c r="K310" s="11" t="s">
        <v>131</v>
      </c>
      <c r="L310" s="8">
        <v>1069</v>
      </c>
      <c r="M310" s="8">
        <v>1020</v>
      </c>
      <c r="O310" s="8">
        <v>1.8280000000000001</v>
      </c>
      <c r="P310" s="8">
        <f t="shared" si="12"/>
        <v>584.79212253829314</v>
      </c>
      <c r="Q310" s="8">
        <f t="shared" si="13"/>
        <v>5217.3925109409183</v>
      </c>
      <c r="R310" s="8">
        <f t="shared" si="14"/>
        <v>86.956541849015309</v>
      </c>
      <c r="S310" s="11">
        <v>1165.7142857142858</v>
      </c>
      <c r="T310" s="10">
        <v>637.69928102532037</v>
      </c>
      <c r="U310" s="10">
        <v>5689.5529853079088</v>
      </c>
      <c r="V310" s="10">
        <v>94.825883088465147</v>
      </c>
    </row>
    <row r="311" spans="1:22" x14ac:dyDescent="0.25">
      <c r="A311" s="8" t="s">
        <v>330</v>
      </c>
      <c r="B311" s="8" t="s">
        <v>23</v>
      </c>
      <c r="C311" s="8">
        <v>2010</v>
      </c>
      <c r="D311" s="8" t="s">
        <v>24</v>
      </c>
      <c r="E311" s="9" t="s">
        <v>304</v>
      </c>
      <c r="F311" s="16" t="s">
        <v>26</v>
      </c>
      <c r="G311" s="11">
        <v>16</v>
      </c>
      <c r="H311" s="11">
        <v>22</v>
      </c>
      <c r="I311" s="11" t="s">
        <v>28</v>
      </c>
      <c r="J311" s="11">
        <v>4</v>
      </c>
      <c r="K311" s="11" t="s">
        <v>131</v>
      </c>
      <c r="L311" s="8">
        <v>1072</v>
      </c>
      <c r="M311" s="8">
        <v>1022</v>
      </c>
      <c r="O311" s="8">
        <v>1.8280000000000001</v>
      </c>
      <c r="P311" s="8">
        <f t="shared" si="12"/>
        <v>586.43326039387307</v>
      </c>
      <c r="Q311" s="8">
        <f t="shared" si="13"/>
        <v>5232.0343982494524</v>
      </c>
      <c r="R311" s="8">
        <f t="shared" si="14"/>
        <v>87.200573304157544</v>
      </c>
      <c r="S311" s="11">
        <v>1168</v>
      </c>
      <c r="T311" s="10">
        <v>638.94967177242881</v>
      </c>
      <c r="U311" s="10">
        <v>5700.7089715536104</v>
      </c>
      <c r="V311" s="10">
        <v>95.011816192560175</v>
      </c>
    </row>
    <row r="312" spans="1:22" x14ac:dyDescent="0.25">
      <c r="A312" s="8" t="s">
        <v>395</v>
      </c>
      <c r="B312" s="8" t="s">
        <v>23</v>
      </c>
      <c r="C312" s="8">
        <v>2010</v>
      </c>
      <c r="D312" s="8" t="s">
        <v>24</v>
      </c>
      <c r="E312" s="9" t="s">
        <v>304</v>
      </c>
      <c r="F312" s="16" t="s">
        <v>26</v>
      </c>
      <c r="G312" s="11">
        <v>39</v>
      </c>
      <c r="H312" s="11">
        <v>22</v>
      </c>
      <c r="I312" s="11" t="s">
        <v>32</v>
      </c>
      <c r="J312" s="11">
        <v>4</v>
      </c>
      <c r="K312" s="11" t="s">
        <v>131</v>
      </c>
      <c r="L312" s="8">
        <v>1127</v>
      </c>
      <c r="M312" s="8">
        <v>1087</v>
      </c>
      <c r="O312" s="8">
        <v>1.8280000000000001</v>
      </c>
      <c r="P312" s="8">
        <f t="shared" si="12"/>
        <v>616.52078774617064</v>
      </c>
      <c r="Q312" s="8">
        <f t="shared" si="13"/>
        <v>5500.4689989059079</v>
      </c>
      <c r="R312" s="8">
        <f t="shared" si="14"/>
        <v>91.67448331509847</v>
      </c>
      <c r="S312" s="11">
        <v>1242.2857142857142</v>
      </c>
      <c r="T312" s="10">
        <v>679.58737105345415</v>
      </c>
      <c r="U312" s="10">
        <v>6063.2785245389186</v>
      </c>
      <c r="V312" s="10">
        <v>101.05464207564864</v>
      </c>
    </row>
    <row r="313" spans="1:22" x14ac:dyDescent="0.25">
      <c r="A313" s="8" t="s">
        <v>403</v>
      </c>
      <c r="B313" s="8" t="s">
        <v>23</v>
      </c>
      <c r="C313" s="8">
        <v>2010</v>
      </c>
      <c r="D313" s="8" t="s">
        <v>24</v>
      </c>
      <c r="E313" s="9" t="s">
        <v>304</v>
      </c>
      <c r="F313" s="16" t="s">
        <v>26</v>
      </c>
      <c r="G313" s="11">
        <v>63</v>
      </c>
      <c r="H313" s="11">
        <v>23</v>
      </c>
      <c r="I313" s="11" t="s">
        <v>131</v>
      </c>
      <c r="J313" s="11">
        <v>4</v>
      </c>
      <c r="K313" s="11" t="s">
        <v>131</v>
      </c>
      <c r="L313" s="8">
        <v>1128</v>
      </c>
      <c r="M313" s="8">
        <v>1075</v>
      </c>
      <c r="O313" s="8">
        <v>1.8280000000000001</v>
      </c>
      <c r="P313" s="8">
        <f t="shared" si="12"/>
        <v>617.06783369803065</v>
      </c>
      <c r="Q313" s="8">
        <f t="shared" si="13"/>
        <v>5505.3496280087529</v>
      </c>
      <c r="R313" s="8">
        <f t="shared" si="14"/>
        <v>91.755827133479215</v>
      </c>
      <c r="S313" s="11">
        <v>1228.5714285714287</v>
      </c>
      <c r="T313" s="10">
        <v>672.08502657080339</v>
      </c>
      <c r="U313" s="10">
        <v>5996.3426070647083</v>
      </c>
      <c r="V313" s="10">
        <v>99.939043451078476</v>
      </c>
    </row>
    <row r="314" spans="1:22" x14ac:dyDescent="0.25">
      <c r="A314" s="8" t="s">
        <v>413</v>
      </c>
      <c r="B314" s="8" t="s">
        <v>23</v>
      </c>
      <c r="C314" s="8">
        <v>2010</v>
      </c>
      <c r="D314" s="8" t="s">
        <v>24</v>
      </c>
      <c r="E314" s="9" t="s">
        <v>304</v>
      </c>
      <c r="F314" s="16" t="s">
        <v>26</v>
      </c>
      <c r="G314" s="11">
        <v>88</v>
      </c>
      <c r="H314" s="11">
        <v>23</v>
      </c>
      <c r="I314" s="11" t="s">
        <v>141</v>
      </c>
      <c r="J314" s="11">
        <v>4</v>
      </c>
      <c r="K314" s="11" t="s">
        <v>131</v>
      </c>
      <c r="L314" s="8">
        <v>873</v>
      </c>
      <c r="M314" s="8">
        <v>828</v>
      </c>
      <c r="O314" s="8">
        <v>1.8280000000000001</v>
      </c>
      <c r="P314" s="8">
        <f t="shared" si="12"/>
        <v>477.57111597374177</v>
      </c>
      <c r="Q314" s="8">
        <f t="shared" si="13"/>
        <v>4260.7892067833691</v>
      </c>
      <c r="R314" s="8">
        <f t="shared" si="14"/>
        <v>71.013153446389481</v>
      </c>
      <c r="S314" s="11">
        <v>946.28571428571433</v>
      </c>
      <c r="T314" s="10">
        <v>517.66176930290715</v>
      </c>
      <c r="U314" s="10">
        <v>4618.5783057205381</v>
      </c>
      <c r="V314" s="10">
        <v>76.976305095342298</v>
      </c>
    </row>
    <row r="315" spans="1:22" x14ac:dyDescent="0.25">
      <c r="A315" s="8" t="s">
        <v>309</v>
      </c>
      <c r="B315" s="8" t="s">
        <v>23</v>
      </c>
      <c r="C315" s="8">
        <v>2010</v>
      </c>
      <c r="D315" s="8" t="s">
        <v>24</v>
      </c>
      <c r="E315" s="9" t="s">
        <v>304</v>
      </c>
      <c r="F315" s="16" t="s">
        <v>26</v>
      </c>
      <c r="G315" s="11">
        <v>115</v>
      </c>
      <c r="H315" s="11">
        <v>23</v>
      </c>
      <c r="I315" s="11" t="s">
        <v>27</v>
      </c>
      <c r="J315" s="11">
        <v>4</v>
      </c>
      <c r="K315" s="11" t="s">
        <v>131</v>
      </c>
      <c r="P315" s="8" t="str">
        <f t="shared" si="12"/>
        <v/>
      </c>
      <c r="Q315" s="8" t="str">
        <f t="shared" si="13"/>
        <v/>
      </c>
      <c r="R315" s="8" t="str">
        <f t="shared" si="14"/>
        <v/>
      </c>
    </row>
    <row r="316" spans="1:22" x14ac:dyDescent="0.25">
      <c r="A316" s="8" t="s">
        <v>310</v>
      </c>
      <c r="B316" s="8" t="s">
        <v>23</v>
      </c>
      <c r="C316" s="8">
        <v>2010</v>
      </c>
      <c r="D316" s="8" t="s">
        <v>24</v>
      </c>
      <c r="E316" s="9" t="s">
        <v>304</v>
      </c>
      <c r="F316" s="16" t="s">
        <v>26</v>
      </c>
      <c r="G316" s="11">
        <v>116</v>
      </c>
      <c r="H316" s="11">
        <v>24</v>
      </c>
      <c r="I316" s="11" t="s">
        <v>27</v>
      </c>
      <c r="J316" s="11">
        <v>4</v>
      </c>
      <c r="K316" s="11" t="s">
        <v>131</v>
      </c>
      <c r="L316" s="8">
        <v>1100</v>
      </c>
      <c r="M316" s="8">
        <v>1068</v>
      </c>
      <c r="O316" s="8">
        <v>1.8280000000000001</v>
      </c>
      <c r="P316" s="8">
        <f t="shared" si="12"/>
        <v>601.75054704595186</v>
      </c>
      <c r="Q316" s="8">
        <f t="shared" si="13"/>
        <v>5368.6920131291026</v>
      </c>
      <c r="R316" s="8">
        <f t="shared" si="14"/>
        <v>89.478200218818372</v>
      </c>
      <c r="S316" s="11">
        <v>1220.5714285714287</v>
      </c>
      <c r="T316" s="10">
        <v>667.70865895592374</v>
      </c>
      <c r="U316" s="10">
        <v>5957.2966552047519</v>
      </c>
      <c r="V316" s="10">
        <v>99.288277586745863</v>
      </c>
    </row>
    <row r="317" spans="1:22" x14ac:dyDescent="0.25">
      <c r="A317" s="8" t="s">
        <v>322</v>
      </c>
      <c r="B317" s="8" t="s">
        <v>23</v>
      </c>
      <c r="C317" s="8">
        <v>2010</v>
      </c>
      <c r="D317" s="8" t="s">
        <v>24</v>
      </c>
      <c r="E317" s="9" t="s">
        <v>304</v>
      </c>
      <c r="F317" s="16" t="s">
        <v>26</v>
      </c>
      <c r="G317" s="11">
        <v>142</v>
      </c>
      <c r="H317" s="11">
        <v>24</v>
      </c>
      <c r="I317" s="11" t="s">
        <v>38</v>
      </c>
      <c r="J317" s="11">
        <v>4</v>
      </c>
      <c r="K317" s="11" t="s">
        <v>131</v>
      </c>
      <c r="L317" s="8">
        <v>995</v>
      </c>
      <c r="M317" s="8">
        <v>948</v>
      </c>
      <c r="O317" s="8">
        <v>1.8280000000000001</v>
      </c>
      <c r="P317" s="8">
        <f t="shared" si="12"/>
        <v>544.31072210065645</v>
      </c>
      <c r="Q317" s="8">
        <f t="shared" si="13"/>
        <v>4856.2259573304154</v>
      </c>
      <c r="R317" s="8">
        <f t="shared" si="14"/>
        <v>80.937099288840258</v>
      </c>
      <c r="S317" s="11">
        <v>1083.4285714285713</v>
      </c>
      <c r="T317" s="10">
        <v>592.68521412941539</v>
      </c>
      <c r="U317" s="10">
        <v>5287.9374804626441</v>
      </c>
      <c r="V317" s="10">
        <v>88.132291341044066</v>
      </c>
    </row>
    <row r="318" spans="1:22" x14ac:dyDescent="0.25">
      <c r="A318" s="8" t="s">
        <v>335</v>
      </c>
      <c r="B318" s="8" t="s">
        <v>23</v>
      </c>
      <c r="C318" s="8">
        <v>2010</v>
      </c>
      <c r="D318" s="8" t="s">
        <v>24</v>
      </c>
      <c r="E318" s="9" t="s">
        <v>304</v>
      </c>
      <c r="F318" s="16" t="s">
        <v>26</v>
      </c>
      <c r="G318" s="11">
        <v>168</v>
      </c>
      <c r="H318" s="11">
        <v>25</v>
      </c>
      <c r="I318" s="11" t="s">
        <v>46</v>
      </c>
      <c r="J318" s="11">
        <v>4</v>
      </c>
      <c r="K318" s="11" t="s">
        <v>131</v>
      </c>
      <c r="L318" s="8">
        <v>851</v>
      </c>
      <c r="M318" s="8">
        <v>815</v>
      </c>
      <c r="O318" s="8">
        <v>1.8280000000000001</v>
      </c>
      <c r="P318" s="8">
        <f t="shared" si="12"/>
        <v>465.53610503282272</v>
      </c>
      <c r="Q318" s="8">
        <f t="shared" si="13"/>
        <v>4153.4153665207868</v>
      </c>
      <c r="R318" s="8">
        <f t="shared" si="14"/>
        <v>69.223589442013107</v>
      </c>
      <c r="S318" s="11">
        <v>931.42857142857144</v>
      </c>
      <c r="T318" s="10">
        <v>509.53422944670206</v>
      </c>
      <c r="U318" s="10">
        <v>4546.0643951234761</v>
      </c>
      <c r="V318" s="10">
        <v>75.767739918724601</v>
      </c>
    </row>
    <row r="319" spans="1:22" x14ac:dyDescent="0.25">
      <c r="A319" s="8" t="s">
        <v>347</v>
      </c>
      <c r="B319" s="8" t="s">
        <v>23</v>
      </c>
      <c r="C319" s="8">
        <v>2010</v>
      </c>
      <c r="D319" s="8" t="s">
        <v>24</v>
      </c>
      <c r="E319" s="9" t="s">
        <v>304</v>
      </c>
      <c r="F319" s="16" t="s">
        <v>26</v>
      </c>
      <c r="G319" s="11">
        <v>194</v>
      </c>
      <c r="H319" s="11">
        <v>25</v>
      </c>
      <c r="I319" s="11" t="s">
        <v>53</v>
      </c>
      <c r="J319" s="11">
        <v>4</v>
      </c>
      <c r="K319" s="11" t="s">
        <v>131</v>
      </c>
      <c r="L319" s="8">
        <v>937</v>
      </c>
      <c r="M319" s="8">
        <v>896</v>
      </c>
      <c r="O319" s="8">
        <v>1.8280000000000001</v>
      </c>
      <c r="P319" s="8">
        <f t="shared" si="12"/>
        <v>512.58205689277895</v>
      </c>
      <c r="Q319" s="8">
        <f t="shared" si="13"/>
        <v>4573.1494693654258</v>
      </c>
      <c r="R319" s="8">
        <f t="shared" si="14"/>
        <v>76.219157822757097</v>
      </c>
      <c r="S319" s="11">
        <v>1024</v>
      </c>
      <c r="T319" s="10">
        <v>560.17505470459514</v>
      </c>
      <c r="U319" s="10">
        <v>4997.8818380743978</v>
      </c>
      <c r="V319" s="10">
        <v>83.298030634573294</v>
      </c>
    </row>
    <row r="320" spans="1:22" x14ac:dyDescent="0.25">
      <c r="A320" s="8" t="s">
        <v>336</v>
      </c>
      <c r="B320" s="8" t="s">
        <v>23</v>
      </c>
      <c r="C320" s="8">
        <v>2010</v>
      </c>
      <c r="D320" s="8" t="s">
        <v>24</v>
      </c>
      <c r="E320" s="9" t="s">
        <v>304</v>
      </c>
      <c r="F320" s="16" t="s">
        <v>31</v>
      </c>
      <c r="G320" s="11">
        <v>169</v>
      </c>
      <c r="H320" s="11">
        <v>26</v>
      </c>
      <c r="I320" s="11" t="s">
        <v>46</v>
      </c>
      <c r="J320" s="11">
        <v>4</v>
      </c>
      <c r="K320" s="11" t="s">
        <v>131</v>
      </c>
      <c r="L320" s="8">
        <v>1044</v>
      </c>
      <c r="M320" s="8">
        <v>969</v>
      </c>
      <c r="N320" s="8">
        <v>2587</v>
      </c>
      <c r="O320" s="8">
        <v>1.8280000000000001</v>
      </c>
      <c r="P320" s="8">
        <f t="shared" si="12"/>
        <v>571.11597374179428</v>
      </c>
      <c r="Q320" s="8">
        <f t="shared" si="13"/>
        <v>5095.376783369803</v>
      </c>
      <c r="R320" s="8">
        <f t="shared" si="14"/>
        <v>84.922946389496715</v>
      </c>
      <c r="S320" s="11">
        <v>1107.4285714285713</v>
      </c>
      <c r="T320" s="10">
        <v>605.81431697405435</v>
      </c>
      <c r="U320" s="10">
        <v>5405.0753360425133</v>
      </c>
      <c r="V320" s="10">
        <v>90.084588934041889</v>
      </c>
    </row>
    <row r="321" spans="1:22" x14ac:dyDescent="0.25">
      <c r="A321" s="8" t="s">
        <v>348</v>
      </c>
      <c r="B321" s="8" t="s">
        <v>23</v>
      </c>
      <c r="C321" s="8">
        <v>2010</v>
      </c>
      <c r="D321" s="8" t="s">
        <v>24</v>
      </c>
      <c r="E321" s="9" t="s">
        <v>304</v>
      </c>
      <c r="F321" s="16" t="s">
        <v>26</v>
      </c>
      <c r="G321" s="11">
        <v>195</v>
      </c>
      <c r="H321" s="11">
        <v>26</v>
      </c>
      <c r="I321" s="11" t="s">
        <v>53</v>
      </c>
      <c r="J321" s="11">
        <v>4</v>
      </c>
      <c r="K321" s="11" t="s">
        <v>131</v>
      </c>
      <c r="L321" s="8">
        <v>930</v>
      </c>
      <c r="M321" s="8">
        <v>900</v>
      </c>
      <c r="O321" s="8">
        <v>1.8280000000000001</v>
      </c>
      <c r="P321" s="8">
        <f t="shared" si="12"/>
        <v>508.75273522975925</v>
      </c>
      <c r="Q321" s="8">
        <f t="shared" si="13"/>
        <v>4538.9850656455137</v>
      </c>
      <c r="R321" s="8">
        <f t="shared" si="14"/>
        <v>75.649751094091897</v>
      </c>
      <c r="S321" s="11">
        <v>1028.5714285714287</v>
      </c>
      <c r="T321" s="10">
        <v>562.67583619881214</v>
      </c>
      <c r="U321" s="10">
        <v>5020.1938105658019</v>
      </c>
      <c r="V321" s="10">
        <v>83.669896842763364</v>
      </c>
    </row>
    <row r="322" spans="1:22" x14ac:dyDescent="0.25">
      <c r="A322" s="8" t="s">
        <v>357</v>
      </c>
      <c r="B322" s="8" t="s">
        <v>23</v>
      </c>
      <c r="C322" s="8">
        <v>2010</v>
      </c>
      <c r="D322" s="8" t="s">
        <v>24</v>
      </c>
      <c r="E322" s="9" t="s">
        <v>304</v>
      </c>
      <c r="F322" s="16" t="s">
        <v>26</v>
      </c>
      <c r="G322" s="11">
        <v>220</v>
      </c>
      <c r="H322" s="11">
        <v>27</v>
      </c>
      <c r="I322" s="11" t="s">
        <v>61</v>
      </c>
      <c r="J322" s="11">
        <v>4</v>
      </c>
      <c r="K322" s="11" t="s">
        <v>131</v>
      </c>
      <c r="L322" s="8">
        <v>814</v>
      </c>
      <c r="M322" s="8">
        <v>769</v>
      </c>
      <c r="O322" s="8">
        <v>1.8280000000000001</v>
      </c>
      <c r="P322" s="8">
        <f t="shared" si="12"/>
        <v>445.29540481400437</v>
      </c>
      <c r="Q322" s="8">
        <f t="shared" si="13"/>
        <v>3972.8320897155359</v>
      </c>
      <c r="R322" s="8">
        <f t="shared" si="14"/>
        <v>66.213868161925603</v>
      </c>
      <c r="S322" s="11">
        <v>878.85714285714289</v>
      </c>
      <c r="T322" s="10">
        <v>480.77524226320725</v>
      </c>
      <c r="U322" s="10">
        <v>4289.4767114723354</v>
      </c>
      <c r="V322" s="10">
        <v>71.491278524538927</v>
      </c>
    </row>
    <row r="323" spans="1:22" x14ac:dyDescent="0.25">
      <c r="A323" s="8" t="s">
        <v>366</v>
      </c>
      <c r="B323" s="8" t="s">
        <v>23</v>
      </c>
      <c r="C323" s="8">
        <v>2010</v>
      </c>
      <c r="D323" s="8" t="s">
        <v>24</v>
      </c>
      <c r="E323" s="9" t="s">
        <v>304</v>
      </c>
      <c r="F323" s="16" t="s">
        <v>26</v>
      </c>
      <c r="G323" s="11">
        <v>245</v>
      </c>
      <c r="H323" s="11">
        <v>27</v>
      </c>
      <c r="I323" s="11" t="s">
        <v>68</v>
      </c>
      <c r="J323" s="11">
        <v>4</v>
      </c>
      <c r="K323" s="11" t="s">
        <v>131</v>
      </c>
      <c r="L323" s="8">
        <v>739</v>
      </c>
      <c r="M323" s="8">
        <v>708</v>
      </c>
      <c r="O323" s="8">
        <v>1.8280000000000001</v>
      </c>
      <c r="P323" s="8">
        <f t="shared" ref="P323:P370" si="15">IF(O323,L323/O323,"")</f>
        <v>404.26695842450766</v>
      </c>
      <c r="Q323" s="8">
        <f t="shared" ref="Q323:Q370" si="16">IF(P323="","",P323*8.92179)</f>
        <v>3606.784907002188</v>
      </c>
      <c r="R323" s="8">
        <f t="shared" ref="R323:R370" si="17">IF(Q323="","",IF(E323="SW",Q323/60,IF(E323="WW",Q323/60,"")))</f>
        <v>60.1130817833698</v>
      </c>
      <c r="S323" s="11">
        <v>809.14285714285711</v>
      </c>
      <c r="T323" s="10">
        <v>442.63832447639885</v>
      </c>
      <c r="U323" s="10">
        <v>3949.2191309784307</v>
      </c>
      <c r="V323" s="10">
        <v>65.820318849640515</v>
      </c>
    </row>
    <row r="324" spans="1:22" x14ac:dyDescent="0.25">
      <c r="A324" s="8" t="s">
        <v>374</v>
      </c>
      <c r="B324" s="8" t="s">
        <v>23</v>
      </c>
      <c r="C324" s="8">
        <v>2010</v>
      </c>
      <c r="D324" s="8" t="s">
        <v>24</v>
      </c>
      <c r="E324" s="9" t="s">
        <v>304</v>
      </c>
      <c r="F324" s="16" t="s">
        <v>26</v>
      </c>
      <c r="G324" s="11">
        <v>268</v>
      </c>
      <c r="H324" s="11">
        <v>28</v>
      </c>
      <c r="I324" s="11" t="s">
        <v>76</v>
      </c>
      <c r="J324" s="11">
        <v>4</v>
      </c>
      <c r="K324" s="11" t="s">
        <v>131</v>
      </c>
      <c r="L324" s="8">
        <v>1098</v>
      </c>
      <c r="M324" s="8">
        <v>1055</v>
      </c>
      <c r="O324" s="8">
        <v>1.8280000000000001</v>
      </c>
      <c r="P324" s="8">
        <f t="shared" si="15"/>
        <v>600.65645514223195</v>
      </c>
      <c r="Q324" s="8">
        <f t="shared" si="16"/>
        <v>5358.9307549234136</v>
      </c>
      <c r="R324" s="8">
        <f t="shared" si="17"/>
        <v>89.315512582056897</v>
      </c>
      <c r="S324" s="11">
        <v>1205.7142857142858</v>
      </c>
      <c r="T324" s="10">
        <v>659.58111909971865</v>
      </c>
      <c r="U324" s="10">
        <v>5884.7827446076899</v>
      </c>
      <c r="V324" s="10">
        <v>98.079712410128167</v>
      </c>
    </row>
    <row r="325" spans="1:22" x14ac:dyDescent="0.25">
      <c r="A325" s="8" t="s">
        <v>382</v>
      </c>
      <c r="B325" s="8" t="s">
        <v>23</v>
      </c>
      <c r="C325" s="8">
        <v>2010</v>
      </c>
      <c r="D325" s="8" t="s">
        <v>24</v>
      </c>
      <c r="E325" s="9" t="s">
        <v>304</v>
      </c>
      <c r="F325" s="16" t="s">
        <v>26</v>
      </c>
      <c r="G325" s="11">
        <v>291</v>
      </c>
      <c r="H325" s="11">
        <v>28</v>
      </c>
      <c r="I325" s="11" t="s">
        <v>85</v>
      </c>
      <c r="J325" s="11">
        <v>4</v>
      </c>
      <c r="K325" s="11" t="s">
        <v>131</v>
      </c>
      <c r="L325" s="8">
        <v>1101</v>
      </c>
      <c r="M325" s="8">
        <v>1052</v>
      </c>
      <c r="O325" s="8">
        <v>1.8280000000000001</v>
      </c>
      <c r="P325" s="8">
        <f t="shared" si="15"/>
        <v>602.29759299781176</v>
      </c>
      <c r="Q325" s="8">
        <f t="shared" si="16"/>
        <v>5373.5726422319467</v>
      </c>
      <c r="R325" s="8">
        <f t="shared" si="17"/>
        <v>89.559544037199117</v>
      </c>
      <c r="S325" s="11">
        <v>1202.2857142857142</v>
      </c>
      <c r="T325" s="10">
        <v>657.70553297905587</v>
      </c>
      <c r="U325" s="10">
        <v>5868.0487652391366</v>
      </c>
      <c r="V325" s="10">
        <v>97.80081275398561</v>
      </c>
    </row>
    <row r="326" spans="1:22" x14ac:dyDescent="0.25">
      <c r="A326" s="8" t="s">
        <v>375</v>
      </c>
      <c r="B326" s="8" t="s">
        <v>23</v>
      </c>
      <c r="C326" s="8">
        <v>2010</v>
      </c>
      <c r="D326" s="8" t="s">
        <v>24</v>
      </c>
      <c r="E326" s="9" t="s">
        <v>304</v>
      </c>
      <c r="F326" s="16" t="s">
        <v>26</v>
      </c>
      <c r="G326" s="11">
        <v>269</v>
      </c>
      <c r="H326" s="11">
        <v>29</v>
      </c>
      <c r="I326" s="11" t="s">
        <v>76</v>
      </c>
      <c r="J326" s="11">
        <v>4</v>
      </c>
      <c r="K326" s="11" t="s">
        <v>131</v>
      </c>
      <c r="L326" s="8">
        <v>1049</v>
      </c>
      <c r="M326" s="8">
        <v>994</v>
      </c>
      <c r="O326" s="8">
        <v>1.8280000000000001</v>
      </c>
      <c r="P326" s="8">
        <f t="shared" si="15"/>
        <v>573.85120350109412</v>
      </c>
      <c r="Q326" s="8">
        <f t="shared" si="16"/>
        <v>5119.779928884026</v>
      </c>
      <c r="R326" s="8">
        <f t="shared" si="17"/>
        <v>85.32966548140044</v>
      </c>
      <c r="S326" s="11">
        <v>1136</v>
      </c>
      <c r="T326" s="10">
        <v>621.44420131291031</v>
      </c>
      <c r="U326" s="10">
        <v>5544.5251641137866</v>
      </c>
      <c r="V326" s="10">
        <v>92.408752735229783</v>
      </c>
    </row>
    <row r="327" spans="1:22" x14ac:dyDescent="0.25">
      <c r="A327" s="8" t="s">
        <v>383</v>
      </c>
      <c r="B327" s="8" t="s">
        <v>23</v>
      </c>
      <c r="C327" s="8">
        <v>2010</v>
      </c>
      <c r="D327" s="8" t="s">
        <v>24</v>
      </c>
      <c r="E327" s="9" t="s">
        <v>304</v>
      </c>
      <c r="F327" s="16" t="s">
        <v>26</v>
      </c>
      <c r="G327" s="11">
        <v>292</v>
      </c>
      <c r="H327" s="11">
        <v>29</v>
      </c>
      <c r="I327" s="11" t="s">
        <v>85</v>
      </c>
      <c r="J327" s="11">
        <v>4</v>
      </c>
      <c r="K327" s="11" t="s">
        <v>131</v>
      </c>
      <c r="L327" s="8">
        <v>880</v>
      </c>
      <c r="M327" s="8">
        <v>830</v>
      </c>
      <c r="O327" s="8">
        <v>1.8280000000000001</v>
      </c>
      <c r="P327" s="8">
        <f t="shared" si="15"/>
        <v>481.40043763676147</v>
      </c>
      <c r="Q327" s="8">
        <f t="shared" si="16"/>
        <v>4294.9536105032821</v>
      </c>
      <c r="R327" s="8">
        <f t="shared" si="17"/>
        <v>71.582560175054695</v>
      </c>
      <c r="S327" s="11">
        <v>948.57142857142856</v>
      </c>
      <c r="T327" s="10">
        <v>518.91216005001559</v>
      </c>
      <c r="U327" s="10">
        <v>4629.7342919662397</v>
      </c>
      <c r="V327" s="10">
        <v>77.162238199437326</v>
      </c>
    </row>
    <row r="328" spans="1:22" x14ac:dyDescent="0.25">
      <c r="A328" s="8" t="s">
        <v>337</v>
      </c>
      <c r="B328" s="8" t="s">
        <v>23</v>
      </c>
      <c r="C328" s="8">
        <v>2010</v>
      </c>
      <c r="D328" s="8" t="s">
        <v>24</v>
      </c>
      <c r="E328" s="9" t="s">
        <v>304</v>
      </c>
      <c r="F328" s="16" t="s">
        <v>26</v>
      </c>
      <c r="G328" s="11">
        <v>17</v>
      </c>
      <c r="H328" s="11">
        <v>23</v>
      </c>
      <c r="I328" s="11" t="s">
        <v>28</v>
      </c>
      <c r="J328" s="11">
        <v>5</v>
      </c>
      <c r="K328" s="11" t="s">
        <v>131</v>
      </c>
      <c r="L328" s="8">
        <v>1370</v>
      </c>
      <c r="M328" s="8">
        <v>1296</v>
      </c>
      <c r="O328" s="8">
        <v>1.8280000000000001</v>
      </c>
      <c r="P328" s="8">
        <f t="shared" si="15"/>
        <v>749.45295404813999</v>
      </c>
      <c r="Q328" s="8">
        <f t="shared" si="16"/>
        <v>6686.4618708971548</v>
      </c>
      <c r="R328" s="8">
        <f t="shared" si="17"/>
        <v>111.44103118161925</v>
      </c>
      <c r="S328" s="11">
        <v>1481.1428571428571</v>
      </c>
      <c r="T328" s="10">
        <v>810.25320412628946</v>
      </c>
      <c r="U328" s="10">
        <v>7229.0790872147554</v>
      </c>
      <c r="V328" s="10">
        <v>120.48465145357926</v>
      </c>
    </row>
    <row r="329" spans="1:22" x14ac:dyDescent="0.25">
      <c r="A329" s="8" t="s">
        <v>396</v>
      </c>
      <c r="B329" s="8" t="s">
        <v>23</v>
      </c>
      <c r="C329" s="8">
        <v>2010</v>
      </c>
      <c r="D329" s="8" t="s">
        <v>24</v>
      </c>
      <c r="E329" s="9" t="s">
        <v>304</v>
      </c>
      <c r="F329" s="16" t="s">
        <v>31</v>
      </c>
      <c r="G329" s="11">
        <v>40</v>
      </c>
      <c r="H329" s="11">
        <v>23</v>
      </c>
      <c r="I329" s="11" t="s">
        <v>32</v>
      </c>
      <c r="J329" s="11">
        <v>5</v>
      </c>
      <c r="K329" s="11" t="s">
        <v>131</v>
      </c>
      <c r="L329" s="8">
        <v>936</v>
      </c>
      <c r="M329" s="8">
        <v>861</v>
      </c>
      <c r="N329" s="8">
        <v>2662</v>
      </c>
      <c r="O329" s="8">
        <v>1.8280000000000001</v>
      </c>
      <c r="P329" s="8">
        <f t="shared" si="15"/>
        <v>512.03501094091905</v>
      </c>
      <c r="Q329" s="8">
        <f t="shared" si="16"/>
        <v>4568.2688402625818</v>
      </c>
      <c r="R329" s="8">
        <f t="shared" si="17"/>
        <v>76.137814004376366</v>
      </c>
      <c r="S329" s="11">
        <v>984</v>
      </c>
      <c r="T329" s="10">
        <v>538.29321663019687</v>
      </c>
      <c r="U329" s="10">
        <v>4802.6520787746167</v>
      </c>
      <c r="V329" s="10">
        <v>80.044201312910275</v>
      </c>
    </row>
    <row r="330" spans="1:22" x14ac:dyDescent="0.25">
      <c r="A330" s="8" t="s">
        <v>404</v>
      </c>
      <c r="B330" s="8" t="s">
        <v>23</v>
      </c>
      <c r="C330" s="8">
        <v>2010</v>
      </c>
      <c r="D330" s="8" t="s">
        <v>24</v>
      </c>
      <c r="E330" s="9" t="s">
        <v>304</v>
      </c>
      <c r="F330" s="16" t="s">
        <v>26</v>
      </c>
      <c r="G330" s="11">
        <v>64</v>
      </c>
      <c r="H330" s="11">
        <v>24</v>
      </c>
      <c r="I330" s="11" t="s">
        <v>131</v>
      </c>
      <c r="J330" s="11">
        <v>5</v>
      </c>
      <c r="K330" s="11" t="s">
        <v>131</v>
      </c>
      <c r="L330" s="8">
        <v>1080</v>
      </c>
      <c r="M330" s="8">
        <v>1049</v>
      </c>
      <c r="O330" s="8">
        <v>1.8280000000000001</v>
      </c>
      <c r="P330" s="8">
        <f t="shared" si="15"/>
        <v>590.80962800875272</v>
      </c>
      <c r="Q330" s="8">
        <f t="shared" si="16"/>
        <v>5271.0794310722094</v>
      </c>
      <c r="R330" s="8">
        <f t="shared" si="17"/>
        <v>87.851323851203489</v>
      </c>
      <c r="S330" s="11">
        <v>1198.8571428571429</v>
      </c>
      <c r="T330" s="10">
        <v>655.82994685839321</v>
      </c>
      <c r="U330" s="10">
        <v>5851.3147858705843</v>
      </c>
      <c r="V330" s="10">
        <v>97.521913097843068</v>
      </c>
    </row>
    <row r="331" spans="1:22" x14ac:dyDescent="0.25">
      <c r="A331" s="8" t="s">
        <v>414</v>
      </c>
      <c r="B331" s="8" t="s">
        <v>23</v>
      </c>
      <c r="C331" s="8">
        <v>2010</v>
      </c>
      <c r="D331" s="8" t="s">
        <v>24</v>
      </c>
      <c r="E331" s="9" t="s">
        <v>304</v>
      </c>
      <c r="F331" s="16" t="s">
        <v>26</v>
      </c>
      <c r="G331" s="11">
        <v>89</v>
      </c>
      <c r="H331" s="11">
        <v>24</v>
      </c>
      <c r="I331" s="11" t="s">
        <v>141</v>
      </c>
      <c r="J331" s="11">
        <v>5</v>
      </c>
      <c r="K331" s="11" t="s">
        <v>131</v>
      </c>
      <c r="L331" s="8">
        <v>814</v>
      </c>
      <c r="M331" s="8">
        <v>776</v>
      </c>
      <c r="O331" s="8">
        <v>1.8280000000000001</v>
      </c>
      <c r="P331" s="8">
        <f t="shared" si="15"/>
        <v>445.29540481400437</v>
      </c>
      <c r="Q331" s="8">
        <f t="shared" si="16"/>
        <v>3972.8320897155359</v>
      </c>
      <c r="R331" s="8">
        <f t="shared" si="17"/>
        <v>66.213868161925603</v>
      </c>
      <c r="S331" s="11">
        <v>886.85714285714289</v>
      </c>
      <c r="T331" s="10">
        <v>485.1516098780869</v>
      </c>
      <c r="U331" s="10">
        <v>4328.5226633322918</v>
      </c>
      <c r="V331" s="10">
        <v>72.142044388871525</v>
      </c>
    </row>
    <row r="332" spans="1:22" x14ac:dyDescent="0.25">
      <c r="A332" s="8" t="s">
        <v>415</v>
      </c>
      <c r="B332" s="8" t="s">
        <v>23</v>
      </c>
      <c r="C332" s="8">
        <v>2010</v>
      </c>
      <c r="D332" s="8" t="s">
        <v>24</v>
      </c>
      <c r="E332" s="9" t="s">
        <v>304</v>
      </c>
      <c r="F332" s="16" t="s">
        <v>26</v>
      </c>
      <c r="G332" s="11">
        <v>90</v>
      </c>
      <c r="H332" s="11">
        <v>25</v>
      </c>
      <c r="I332" s="11" t="s">
        <v>141</v>
      </c>
      <c r="J332" s="11">
        <v>5</v>
      </c>
      <c r="K332" s="11" t="s">
        <v>131</v>
      </c>
      <c r="L332" s="8">
        <v>950</v>
      </c>
      <c r="M332" s="8">
        <v>903</v>
      </c>
      <c r="O332" s="8">
        <v>1.8280000000000001</v>
      </c>
      <c r="P332" s="8">
        <f t="shared" si="15"/>
        <v>519.69365426695845</v>
      </c>
      <c r="Q332" s="8">
        <f t="shared" si="16"/>
        <v>4636.5976477024069</v>
      </c>
      <c r="R332" s="8">
        <f t="shared" si="17"/>
        <v>77.276627461706781</v>
      </c>
      <c r="S332" s="11">
        <v>1032</v>
      </c>
      <c r="T332" s="10">
        <v>564.5514223194748</v>
      </c>
      <c r="U332" s="10">
        <v>5036.9277899343542</v>
      </c>
      <c r="V332" s="10">
        <v>83.948796498905907</v>
      </c>
    </row>
    <row r="333" spans="1:22" x14ac:dyDescent="0.25">
      <c r="A333" s="8" t="s">
        <v>311</v>
      </c>
      <c r="B333" s="8" t="s">
        <v>23</v>
      </c>
      <c r="C333" s="8">
        <v>2010</v>
      </c>
      <c r="D333" s="8" t="s">
        <v>24</v>
      </c>
      <c r="E333" s="9" t="s">
        <v>304</v>
      </c>
      <c r="F333" s="16" t="s">
        <v>26</v>
      </c>
      <c r="G333" s="11">
        <v>117</v>
      </c>
      <c r="H333" s="11">
        <v>25</v>
      </c>
      <c r="I333" s="11" t="s">
        <v>27</v>
      </c>
      <c r="J333" s="11">
        <v>5</v>
      </c>
      <c r="K333" s="11" t="s">
        <v>131</v>
      </c>
      <c r="L333" s="8">
        <v>990</v>
      </c>
      <c r="M333" s="8">
        <v>942</v>
      </c>
      <c r="O333" s="8">
        <v>1.8280000000000001</v>
      </c>
      <c r="P333" s="8">
        <f t="shared" si="15"/>
        <v>541.57549234135661</v>
      </c>
      <c r="Q333" s="8">
        <f t="shared" si="16"/>
        <v>4831.8228118161915</v>
      </c>
      <c r="R333" s="8">
        <f t="shared" si="17"/>
        <v>80.53038019693652</v>
      </c>
      <c r="S333" s="11">
        <v>1076.5714285714287</v>
      </c>
      <c r="T333" s="10">
        <v>588.93404188809006</v>
      </c>
      <c r="U333" s="10">
        <v>5254.4695217255403</v>
      </c>
      <c r="V333" s="10">
        <v>87.574492028759011</v>
      </c>
    </row>
    <row r="334" spans="1:22" x14ac:dyDescent="0.25">
      <c r="A334" s="8" t="s">
        <v>323</v>
      </c>
      <c r="B334" s="8" t="s">
        <v>23</v>
      </c>
      <c r="C334" s="8">
        <v>2010</v>
      </c>
      <c r="D334" s="8" t="s">
        <v>24</v>
      </c>
      <c r="E334" s="9" t="s">
        <v>304</v>
      </c>
      <c r="F334" s="16" t="s">
        <v>26</v>
      </c>
      <c r="G334" s="11">
        <v>143</v>
      </c>
      <c r="H334" s="11">
        <v>25</v>
      </c>
      <c r="I334" s="11" t="s">
        <v>38</v>
      </c>
      <c r="J334" s="11">
        <v>5</v>
      </c>
      <c r="K334" s="11" t="s">
        <v>131</v>
      </c>
      <c r="L334" s="8">
        <v>868</v>
      </c>
      <c r="M334" s="8">
        <v>824</v>
      </c>
      <c r="O334" s="8">
        <v>1.8280000000000001</v>
      </c>
      <c r="P334" s="8">
        <f t="shared" si="15"/>
        <v>474.83588621444198</v>
      </c>
      <c r="Q334" s="8">
        <f t="shared" si="16"/>
        <v>4236.386061269146</v>
      </c>
      <c r="R334" s="8">
        <f t="shared" si="17"/>
        <v>70.606434354485771</v>
      </c>
      <c r="S334" s="11">
        <v>941.71428571428567</v>
      </c>
      <c r="T334" s="10">
        <v>515.16098780869015</v>
      </c>
      <c r="U334" s="10">
        <v>4596.266333229134</v>
      </c>
      <c r="V334" s="10">
        <v>76.604438887152227</v>
      </c>
    </row>
    <row r="335" spans="1:22" x14ac:dyDescent="0.25">
      <c r="A335" s="8" t="s">
        <v>324</v>
      </c>
      <c r="B335" s="8" t="s">
        <v>23</v>
      </c>
      <c r="C335" s="8">
        <v>2010</v>
      </c>
      <c r="D335" s="8" t="s">
        <v>24</v>
      </c>
      <c r="E335" s="9" t="s">
        <v>304</v>
      </c>
      <c r="F335" s="16" t="s">
        <v>26</v>
      </c>
      <c r="G335" s="11">
        <v>144</v>
      </c>
      <c r="H335" s="11">
        <v>26</v>
      </c>
      <c r="I335" s="11" t="s">
        <v>38</v>
      </c>
      <c r="J335" s="11">
        <v>5</v>
      </c>
      <c r="K335" s="11" t="s">
        <v>131</v>
      </c>
      <c r="L335" s="8">
        <v>711</v>
      </c>
      <c r="M335" s="8">
        <v>677</v>
      </c>
      <c r="O335" s="8">
        <v>1.8280000000000001</v>
      </c>
      <c r="P335" s="8">
        <f t="shared" si="15"/>
        <v>388.94967177242887</v>
      </c>
      <c r="Q335" s="8">
        <f t="shared" si="16"/>
        <v>3470.1272921225382</v>
      </c>
      <c r="R335" s="8">
        <f t="shared" si="17"/>
        <v>57.835454868708972</v>
      </c>
      <c r="S335" s="11">
        <v>773.71428571428567</v>
      </c>
      <c r="T335" s="10">
        <v>423.25726789621751</v>
      </c>
      <c r="U335" s="10">
        <v>3776.3013441700527</v>
      </c>
      <c r="V335" s="10">
        <v>62.938355736167544</v>
      </c>
    </row>
    <row r="336" spans="1:22" x14ac:dyDescent="0.25">
      <c r="A336" s="8" t="s">
        <v>338</v>
      </c>
      <c r="B336" s="8" t="s">
        <v>23</v>
      </c>
      <c r="C336" s="8">
        <v>2010</v>
      </c>
      <c r="D336" s="8" t="s">
        <v>24</v>
      </c>
      <c r="E336" s="9" t="s">
        <v>304</v>
      </c>
      <c r="F336" s="16" t="s">
        <v>26</v>
      </c>
      <c r="G336" s="11">
        <v>170</v>
      </c>
      <c r="H336" s="11">
        <v>27</v>
      </c>
      <c r="I336" s="11" t="s">
        <v>46</v>
      </c>
      <c r="J336" s="11">
        <v>5</v>
      </c>
      <c r="K336" s="11" t="s">
        <v>131</v>
      </c>
      <c r="L336" s="8">
        <v>887</v>
      </c>
      <c r="M336" s="8">
        <v>864</v>
      </c>
      <c r="O336" s="8">
        <v>1.8280000000000001</v>
      </c>
      <c r="P336" s="8">
        <f t="shared" si="15"/>
        <v>485.22975929978116</v>
      </c>
      <c r="Q336" s="8">
        <f t="shared" si="16"/>
        <v>4329.1180142231942</v>
      </c>
      <c r="R336" s="8">
        <f t="shared" si="17"/>
        <v>72.151966903719909</v>
      </c>
      <c r="S336" s="11">
        <v>987.42857142857144</v>
      </c>
      <c r="T336" s="10">
        <v>540.16880275085964</v>
      </c>
      <c r="U336" s="10">
        <v>4819.38605814317</v>
      </c>
      <c r="V336" s="10">
        <v>80.323100969052831</v>
      </c>
    </row>
    <row r="337" spans="1:22" x14ac:dyDescent="0.25">
      <c r="A337" s="8" t="s">
        <v>349</v>
      </c>
      <c r="B337" s="8" t="s">
        <v>23</v>
      </c>
      <c r="C337" s="8">
        <v>2010</v>
      </c>
      <c r="D337" s="8" t="s">
        <v>24</v>
      </c>
      <c r="E337" s="9" t="s">
        <v>304</v>
      </c>
      <c r="F337" s="16" t="s">
        <v>26</v>
      </c>
      <c r="G337" s="11">
        <v>196</v>
      </c>
      <c r="H337" s="11">
        <v>27</v>
      </c>
      <c r="I337" s="11" t="s">
        <v>53</v>
      </c>
      <c r="J337" s="11">
        <v>5</v>
      </c>
      <c r="K337" s="11" t="s">
        <v>131</v>
      </c>
      <c r="L337" s="8">
        <v>717</v>
      </c>
      <c r="M337" s="8">
        <v>682</v>
      </c>
      <c r="O337" s="8">
        <v>1.8280000000000001</v>
      </c>
      <c r="P337" s="8">
        <f t="shared" si="15"/>
        <v>392.23194748358861</v>
      </c>
      <c r="Q337" s="8">
        <f t="shared" si="16"/>
        <v>3499.4110667396058</v>
      </c>
      <c r="R337" s="8">
        <f t="shared" si="17"/>
        <v>58.323517778993427</v>
      </c>
      <c r="S337" s="11">
        <v>779.42857142857144</v>
      </c>
      <c r="T337" s="10">
        <v>426.38324476398873</v>
      </c>
      <c r="U337" s="10">
        <v>3804.1913097843076</v>
      </c>
      <c r="V337" s="10">
        <v>63.403188496405129</v>
      </c>
    </row>
    <row r="338" spans="1:22" x14ac:dyDescent="0.25">
      <c r="A338" s="8" t="s">
        <v>358</v>
      </c>
      <c r="B338" s="8" t="s">
        <v>23</v>
      </c>
      <c r="C338" s="8">
        <v>2010</v>
      </c>
      <c r="D338" s="8" t="s">
        <v>24</v>
      </c>
      <c r="E338" s="9" t="s">
        <v>304</v>
      </c>
      <c r="F338" s="16" t="s">
        <v>26</v>
      </c>
      <c r="G338" s="11">
        <v>221</v>
      </c>
      <c r="H338" s="11">
        <v>28</v>
      </c>
      <c r="I338" s="11" t="s">
        <v>61</v>
      </c>
      <c r="J338" s="11">
        <v>5</v>
      </c>
      <c r="K338" s="11" t="s">
        <v>131</v>
      </c>
      <c r="L338" s="8">
        <v>726</v>
      </c>
      <c r="M338" s="8">
        <v>695</v>
      </c>
      <c r="O338" s="8">
        <v>1.8280000000000001</v>
      </c>
      <c r="P338" s="8">
        <f t="shared" si="15"/>
        <v>397.15536105032822</v>
      </c>
      <c r="Q338" s="8">
        <f t="shared" si="16"/>
        <v>3543.3367286652078</v>
      </c>
      <c r="R338" s="8">
        <f t="shared" si="17"/>
        <v>59.055612144420131</v>
      </c>
      <c r="S338" s="11">
        <v>794.28571428571433</v>
      </c>
      <c r="T338" s="10">
        <v>434.51078462019382</v>
      </c>
      <c r="U338" s="10">
        <v>3876.7052203813696</v>
      </c>
      <c r="V338" s="10">
        <v>64.611753673022832</v>
      </c>
    </row>
    <row r="339" spans="1:22" x14ac:dyDescent="0.25">
      <c r="A339" s="8" t="s">
        <v>367</v>
      </c>
      <c r="B339" s="8" t="s">
        <v>23</v>
      </c>
      <c r="C339" s="8">
        <v>2010</v>
      </c>
      <c r="D339" s="8" t="s">
        <v>24</v>
      </c>
      <c r="E339" s="9" t="s">
        <v>304</v>
      </c>
      <c r="F339" s="16" t="s">
        <v>26</v>
      </c>
      <c r="G339" s="11">
        <v>246</v>
      </c>
      <c r="H339" s="11">
        <v>28</v>
      </c>
      <c r="I339" s="11" t="s">
        <v>68</v>
      </c>
      <c r="J339" s="11">
        <v>5</v>
      </c>
      <c r="K339" s="11" t="s">
        <v>131</v>
      </c>
      <c r="L339" s="8">
        <v>779</v>
      </c>
      <c r="M339" s="8">
        <v>755</v>
      </c>
      <c r="O339" s="8">
        <v>1.8280000000000001</v>
      </c>
      <c r="P339" s="8">
        <f t="shared" si="15"/>
        <v>426.14879649890588</v>
      </c>
      <c r="Q339" s="8">
        <f t="shared" si="16"/>
        <v>3802.0100711159735</v>
      </c>
      <c r="R339" s="8">
        <f t="shared" si="17"/>
        <v>63.366834518599561</v>
      </c>
      <c r="S339" s="11">
        <v>862.85714285714289</v>
      </c>
      <c r="T339" s="10">
        <v>472.02250703344794</v>
      </c>
      <c r="U339" s="10">
        <v>4211.3848077524226</v>
      </c>
      <c r="V339" s="10">
        <v>70.189746795873717</v>
      </c>
    </row>
    <row r="340" spans="1:22" x14ac:dyDescent="0.25">
      <c r="A340" s="8" t="s">
        <v>359</v>
      </c>
      <c r="B340" s="8" t="s">
        <v>23</v>
      </c>
      <c r="C340" s="8">
        <v>2010</v>
      </c>
      <c r="D340" s="8" t="s">
        <v>24</v>
      </c>
      <c r="E340" s="9" t="s">
        <v>304</v>
      </c>
      <c r="F340" s="16" t="s">
        <v>26</v>
      </c>
      <c r="G340" s="11">
        <v>222</v>
      </c>
      <c r="H340" s="11">
        <v>29</v>
      </c>
      <c r="I340" s="11" t="s">
        <v>61</v>
      </c>
      <c r="J340" s="11">
        <v>5</v>
      </c>
      <c r="K340" s="11" t="s">
        <v>131</v>
      </c>
      <c r="L340" s="8">
        <v>896</v>
      </c>
      <c r="M340" s="8">
        <v>851</v>
      </c>
      <c r="O340" s="8">
        <v>1.8280000000000001</v>
      </c>
      <c r="P340" s="8">
        <f t="shared" si="15"/>
        <v>490.15317286652078</v>
      </c>
      <c r="Q340" s="8">
        <f t="shared" si="16"/>
        <v>4373.0436761487963</v>
      </c>
      <c r="R340" s="8">
        <f t="shared" si="17"/>
        <v>72.884061269146599</v>
      </c>
      <c r="S340" s="11">
        <v>972.57142857142856</v>
      </c>
      <c r="T340" s="10">
        <v>532.04126289465455</v>
      </c>
      <c r="U340" s="10">
        <v>4746.872147546108</v>
      </c>
      <c r="V340" s="10">
        <v>79.114535792435134</v>
      </c>
    </row>
    <row r="341" spans="1:22" x14ac:dyDescent="0.25">
      <c r="A341" s="8" t="s">
        <v>368</v>
      </c>
      <c r="B341" s="8" t="s">
        <v>23</v>
      </c>
      <c r="C341" s="8">
        <v>2010</v>
      </c>
      <c r="D341" s="8" t="s">
        <v>24</v>
      </c>
      <c r="E341" s="9" t="s">
        <v>304</v>
      </c>
      <c r="F341" s="16" t="s">
        <v>26</v>
      </c>
      <c r="G341" s="11">
        <v>247</v>
      </c>
      <c r="H341" s="11">
        <v>29</v>
      </c>
      <c r="I341" s="11" t="s">
        <v>68</v>
      </c>
      <c r="J341" s="11">
        <v>5</v>
      </c>
      <c r="K341" s="11" t="s">
        <v>131</v>
      </c>
      <c r="L341" s="8">
        <v>750</v>
      </c>
      <c r="M341" s="8">
        <v>710</v>
      </c>
      <c r="O341" s="8">
        <v>1.8280000000000001</v>
      </c>
      <c r="P341" s="8">
        <f t="shared" si="15"/>
        <v>410.28446389496719</v>
      </c>
      <c r="Q341" s="8">
        <f t="shared" si="16"/>
        <v>3660.4718271334791</v>
      </c>
      <c r="R341" s="8">
        <f t="shared" si="17"/>
        <v>61.007863785557987</v>
      </c>
      <c r="S341" s="11">
        <v>811.42857142857144</v>
      </c>
      <c r="T341" s="10">
        <v>443.88871522350735</v>
      </c>
      <c r="U341" s="10">
        <v>3960.3751172241327</v>
      </c>
      <c r="V341" s="10">
        <v>66.006251953735543</v>
      </c>
    </row>
    <row r="342" spans="1:22" x14ac:dyDescent="0.25">
      <c r="A342" s="8" t="s">
        <v>376</v>
      </c>
      <c r="B342" s="8" t="s">
        <v>23</v>
      </c>
      <c r="C342" s="8">
        <v>2010</v>
      </c>
      <c r="D342" s="8" t="s">
        <v>24</v>
      </c>
      <c r="E342" s="9" t="s">
        <v>304</v>
      </c>
      <c r="F342" s="16" t="s">
        <v>26</v>
      </c>
      <c r="G342" s="11">
        <v>270</v>
      </c>
      <c r="H342" s="11">
        <v>30</v>
      </c>
      <c r="I342" s="11" t="s">
        <v>76</v>
      </c>
      <c r="J342" s="11">
        <v>5</v>
      </c>
      <c r="K342" s="11" t="s">
        <v>131</v>
      </c>
      <c r="L342" s="8">
        <v>1169</v>
      </c>
      <c r="M342" s="8">
        <v>1117</v>
      </c>
      <c r="O342" s="8">
        <v>1.8280000000000001</v>
      </c>
      <c r="P342" s="8">
        <f t="shared" si="15"/>
        <v>639.49671772428883</v>
      </c>
      <c r="Q342" s="8">
        <f t="shared" si="16"/>
        <v>5705.4554212253825</v>
      </c>
      <c r="R342" s="8">
        <f t="shared" si="17"/>
        <v>95.090923687089713</v>
      </c>
      <c r="S342" s="11">
        <v>1276.5714285714287</v>
      </c>
      <c r="T342" s="10">
        <v>698.34323226008132</v>
      </c>
      <c r="U342" s="10">
        <v>6230.6183182244458</v>
      </c>
      <c r="V342" s="10">
        <v>103.84363863707409</v>
      </c>
    </row>
    <row r="343" spans="1:22" x14ac:dyDescent="0.25">
      <c r="A343" s="8" t="s">
        <v>384</v>
      </c>
      <c r="B343" s="8" t="s">
        <v>23</v>
      </c>
      <c r="C343" s="8">
        <v>2010</v>
      </c>
      <c r="D343" s="8" t="s">
        <v>24</v>
      </c>
      <c r="E343" s="9" t="s">
        <v>304</v>
      </c>
      <c r="F343" s="16" t="s">
        <v>26</v>
      </c>
      <c r="G343" s="11">
        <v>293</v>
      </c>
      <c r="H343" s="11">
        <v>30</v>
      </c>
      <c r="I343" s="11" t="s">
        <v>85</v>
      </c>
      <c r="J343" s="11">
        <v>5</v>
      </c>
      <c r="K343" s="11" t="s">
        <v>131</v>
      </c>
      <c r="L343" s="8">
        <v>1109</v>
      </c>
      <c r="M343" s="8">
        <v>1052</v>
      </c>
      <c r="O343" s="8">
        <v>1.8280000000000001</v>
      </c>
      <c r="P343" s="8">
        <f t="shared" si="15"/>
        <v>606.67396061269142</v>
      </c>
      <c r="Q343" s="8">
        <f t="shared" si="16"/>
        <v>5412.6176750547038</v>
      </c>
      <c r="R343" s="8">
        <f t="shared" si="17"/>
        <v>90.210294584245062</v>
      </c>
      <c r="S343" s="11">
        <v>1202.2857142857142</v>
      </c>
      <c r="T343" s="10">
        <v>657.70553297905587</v>
      </c>
      <c r="U343" s="10">
        <v>5868.0487652391366</v>
      </c>
      <c r="V343" s="10">
        <v>97.80081275398561</v>
      </c>
    </row>
    <row r="344" spans="1:22" x14ac:dyDescent="0.25">
      <c r="A344" s="8" t="s">
        <v>397</v>
      </c>
      <c r="B344" s="8" t="s">
        <v>23</v>
      </c>
      <c r="C344" s="8">
        <v>2010</v>
      </c>
      <c r="D344" s="8" t="s">
        <v>24</v>
      </c>
      <c r="E344" s="9" t="s">
        <v>304</v>
      </c>
      <c r="F344" s="16" t="s">
        <v>26</v>
      </c>
      <c r="G344" s="11">
        <v>41</v>
      </c>
      <c r="H344" s="11">
        <v>24</v>
      </c>
      <c r="I344" s="11" t="s">
        <v>32</v>
      </c>
      <c r="J344" s="11">
        <v>6</v>
      </c>
      <c r="K344" s="11" t="s">
        <v>131</v>
      </c>
      <c r="L344" s="8">
        <v>986</v>
      </c>
      <c r="M344" s="8">
        <v>961</v>
      </c>
      <c r="O344" s="8">
        <v>1.8280000000000001</v>
      </c>
      <c r="P344" s="8">
        <f t="shared" si="15"/>
        <v>539.38730853391678</v>
      </c>
      <c r="Q344" s="8">
        <f t="shared" si="16"/>
        <v>4812.3002954048134</v>
      </c>
      <c r="R344" s="8">
        <f t="shared" si="17"/>
        <v>80.205004923413554</v>
      </c>
      <c r="S344" s="11">
        <v>1098.2857142857142</v>
      </c>
      <c r="T344" s="10">
        <v>600.81275398562047</v>
      </c>
      <c r="U344" s="10">
        <v>5360.4513910597061</v>
      </c>
      <c r="V344" s="10">
        <v>89.340856517661763</v>
      </c>
    </row>
    <row r="345" spans="1:22" x14ac:dyDescent="0.25">
      <c r="A345" s="8" t="s">
        <v>405</v>
      </c>
      <c r="B345" s="8" t="s">
        <v>23</v>
      </c>
      <c r="C345" s="8">
        <v>2010</v>
      </c>
      <c r="D345" s="8" t="s">
        <v>24</v>
      </c>
      <c r="E345" s="9" t="s">
        <v>304</v>
      </c>
      <c r="F345" s="16" t="s">
        <v>26</v>
      </c>
      <c r="G345" s="11">
        <v>65</v>
      </c>
      <c r="H345" s="11">
        <v>25</v>
      </c>
      <c r="I345" s="11" t="s">
        <v>131</v>
      </c>
      <c r="J345" s="11">
        <v>6</v>
      </c>
      <c r="K345" s="11" t="s">
        <v>131</v>
      </c>
      <c r="L345" s="8">
        <v>929</v>
      </c>
      <c r="M345" s="8">
        <v>899</v>
      </c>
      <c r="O345" s="8">
        <v>1.8280000000000001</v>
      </c>
      <c r="P345" s="8">
        <f t="shared" si="15"/>
        <v>508.2056892778993</v>
      </c>
      <c r="Q345" s="8">
        <f t="shared" si="16"/>
        <v>4534.1044365426687</v>
      </c>
      <c r="R345" s="8">
        <f t="shared" si="17"/>
        <v>75.568407275711152</v>
      </c>
      <c r="S345" s="11">
        <v>1027.4285714285713</v>
      </c>
      <c r="T345" s="10">
        <v>562.0506408252578</v>
      </c>
      <c r="U345" s="10">
        <v>5014.6158174429502</v>
      </c>
      <c r="V345" s="10">
        <v>83.576930290715836</v>
      </c>
    </row>
    <row r="346" spans="1:22" x14ac:dyDescent="0.25">
      <c r="A346" s="8" t="s">
        <v>406</v>
      </c>
      <c r="B346" s="8" t="s">
        <v>23</v>
      </c>
      <c r="C346" s="8">
        <v>2010</v>
      </c>
      <c r="D346" s="8" t="s">
        <v>24</v>
      </c>
      <c r="E346" s="9" t="s">
        <v>304</v>
      </c>
      <c r="F346" s="16" t="s">
        <v>26</v>
      </c>
      <c r="G346" s="11">
        <v>66</v>
      </c>
      <c r="H346" s="11">
        <v>26</v>
      </c>
      <c r="I346" s="11" t="s">
        <v>131</v>
      </c>
      <c r="J346" s="11">
        <v>6</v>
      </c>
      <c r="K346" s="11" t="s">
        <v>131</v>
      </c>
      <c r="L346" s="8">
        <v>1085</v>
      </c>
      <c r="M346" s="8">
        <v>1041</v>
      </c>
      <c r="O346" s="8">
        <v>1.8280000000000001</v>
      </c>
      <c r="P346" s="8">
        <f t="shared" si="15"/>
        <v>593.54485776805245</v>
      </c>
      <c r="Q346" s="8">
        <f t="shared" si="16"/>
        <v>5295.4825765864325</v>
      </c>
      <c r="R346" s="8">
        <f t="shared" si="17"/>
        <v>88.258042943107213</v>
      </c>
      <c r="S346" s="11">
        <v>1189.7142857142858</v>
      </c>
      <c r="T346" s="10">
        <v>650.82838386995934</v>
      </c>
      <c r="U346" s="10">
        <v>5806.690840887778</v>
      </c>
      <c r="V346" s="10">
        <v>96.77818068146297</v>
      </c>
    </row>
    <row r="347" spans="1:22" x14ac:dyDescent="0.25">
      <c r="A347" s="8" t="s">
        <v>416</v>
      </c>
      <c r="B347" s="8" t="s">
        <v>23</v>
      </c>
      <c r="C347" s="8">
        <v>2010</v>
      </c>
      <c r="D347" s="8" t="s">
        <v>24</v>
      </c>
      <c r="E347" s="9" t="s">
        <v>304</v>
      </c>
      <c r="F347" s="16" t="s">
        <v>26</v>
      </c>
      <c r="G347" s="11">
        <v>91</v>
      </c>
      <c r="H347" s="11">
        <v>26</v>
      </c>
      <c r="I347" s="11" t="s">
        <v>141</v>
      </c>
      <c r="J347" s="11">
        <v>6</v>
      </c>
      <c r="K347" s="11" t="s">
        <v>131</v>
      </c>
      <c r="L347" s="8">
        <v>926</v>
      </c>
      <c r="M347" s="8">
        <v>889</v>
      </c>
      <c r="O347" s="8">
        <v>1.8280000000000001</v>
      </c>
      <c r="P347" s="8">
        <f t="shared" si="15"/>
        <v>506.56455142231948</v>
      </c>
      <c r="Q347" s="8">
        <f t="shared" si="16"/>
        <v>4519.4625492341356</v>
      </c>
      <c r="R347" s="8">
        <f t="shared" si="17"/>
        <v>75.324375820568932</v>
      </c>
      <c r="S347" s="11">
        <v>1016</v>
      </c>
      <c r="T347" s="10">
        <v>555.79868708971549</v>
      </c>
      <c r="U347" s="10">
        <v>4958.8358862144423</v>
      </c>
      <c r="V347" s="10">
        <v>82.64726477024071</v>
      </c>
    </row>
    <row r="348" spans="1:22" x14ac:dyDescent="0.25">
      <c r="A348" s="8" t="s">
        <v>312</v>
      </c>
      <c r="B348" s="8" t="s">
        <v>23</v>
      </c>
      <c r="C348" s="8">
        <v>2010</v>
      </c>
      <c r="D348" s="8" t="s">
        <v>24</v>
      </c>
      <c r="E348" s="9" t="s">
        <v>304</v>
      </c>
      <c r="F348" s="16" t="s">
        <v>26</v>
      </c>
      <c r="G348" s="11">
        <v>118</v>
      </c>
      <c r="H348" s="11">
        <v>26</v>
      </c>
      <c r="I348" s="11" t="s">
        <v>27</v>
      </c>
      <c r="J348" s="11">
        <v>6</v>
      </c>
      <c r="K348" s="11" t="s">
        <v>131</v>
      </c>
      <c r="L348" s="8">
        <v>891</v>
      </c>
      <c r="M348" s="8">
        <v>863</v>
      </c>
      <c r="O348" s="8">
        <v>1.8280000000000001</v>
      </c>
      <c r="P348" s="8">
        <f t="shared" si="15"/>
        <v>487.41794310722099</v>
      </c>
      <c r="Q348" s="8">
        <f t="shared" si="16"/>
        <v>4348.6405306345732</v>
      </c>
      <c r="R348" s="8">
        <f t="shared" si="17"/>
        <v>72.477342177242889</v>
      </c>
      <c r="S348" s="11">
        <v>986.28571428571433</v>
      </c>
      <c r="T348" s="10">
        <v>539.54360737730542</v>
      </c>
      <c r="U348" s="10">
        <v>4813.8080650203192</v>
      </c>
      <c r="V348" s="10">
        <v>80.230134417005317</v>
      </c>
    </row>
    <row r="349" spans="1:22" x14ac:dyDescent="0.25">
      <c r="A349" s="8" t="s">
        <v>325</v>
      </c>
      <c r="B349" s="8" t="s">
        <v>23</v>
      </c>
      <c r="C349" s="8">
        <v>2010</v>
      </c>
      <c r="D349" s="8" t="s">
        <v>24</v>
      </c>
      <c r="E349" s="9" t="s">
        <v>304</v>
      </c>
      <c r="F349" s="16" t="s">
        <v>26</v>
      </c>
      <c r="G349" s="11">
        <v>145</v>
      </c>
      <c r="H349" s="11">
        <v>27</v>
      </c>
      <c r="I349" s="11" t="s">
        <v>38</v>
      </c>
      <c r="J349" s="11">
        <v>6</v>
      </c>
      <c r="K349" s="11" t="s">
        <v>131</v>
      </c>
      <c r="L349" s="8">
        <v>1013</v>
      </c>
      <c r="M349" s="8">
        <v>968</v>
      </c>
      <c r="O349" s="8">
        <v>1.8280000000000001</v>
      </c>
      <c r="P349" s="8">
        <f t="shared" si="15"/>
        <v>554.15754923413567</v>
      </c>
      <c r="Q349" s="8">
        <f t="shared" si="16"/>
        <v>4944.0772811816187</v>
      </c>
      <c r="R349" s="8">
        <f t="shared" si="17"/>
        <v>82.401288019693638</v>
      </c>
      <c r="S349" s="11">
        <v>1106.2857142857142</v>
      </c>
      <c r="T349" s="10">
        <v>605.18912160050013</v>
      </c>
      <c r="U349" s="10">
        <v>5399.4973429196625</v>
      </c>
      <c r="V349" s="10">
        <v>89.991622381994375</v>
      </c>
    </row>
    <row r="350" spans="1:22" x14ac:dyDescent="0.25">
      <c r="A350" s="8" t="s">
        <v>339</v>
      </c>
      <c r="B350" s="8" t="s">
        <v>23</v>
      </c>
      <c r="C350" s="8">
        <v>2010</v>
      </c>
      <c r="D350" s="8" t="s">
        <v>24</v>
      </c>
      <c r="E350" s="9" t="s">
        <v>304</v>
      </c>
      <c r="F350" s="16" t="s">
        <v>26</v>
      </c>
      <c r="G350" s="11">
        <v>171</v>
      </c>
      <c r="H350" s="11">
        <v>28</v>
      </c>
      <c r="I350" s="11" t="s">
        <v>46</v>
      </c>
      <c r="J350" s="11">
        <v>6</v>
      </c>
      <c r="K350" s="11" t="s">
        <v>131</v>
      </c>
      <c r="L350" s="8">
        <v>827</v>
      </c>
      <c r="M350" s="8">
        <v>785</v>
      </c>
      <c r="O350" s="8">
        <v>1.8280000000000001</v>
      </c>
      <c r="P350" s="8">
        <f t="shared" si="15"/>
        <v>452.40700218818381</v>
      </c>
      <c r="Q350" s="8">
        <f t="shared" si="16"/>
        <v>4036.2802680525165</v>
      </c>
      <c r="R350" s="8">
        <f t="shared" si="17"/>
        <v>67.271337800875273</v>
      </c>
      <c r="S350" s="11">
        <v>897.14285714285711</v>
      </c>
      <c r="T350" s="10">
        <v>490.778368240075</v>
      </c>
      <c r="U350" s="10">
        <v>4378.7246014379498</v>
      </c>
      <c r="V350" s="10">
        <v>72.978743357299166</v>
      </c>
    </row>
    <row r="351" spans="1:22" x14ac:dyDescent="0.25">
      <c r="A351" s="8" t="s">
        <v>350</v>
      </c>
      <c r="B351" s="8" t="s">
        <v>23</v>
      </c>
      <c r="C351" s="8">
        <v>2010</v>
      </c>
      <c r="D351" s="8" t="s">
        <v>24</v>
      </c>
      <c r="E351" s="9" t="s">
        <v>304</v>
      </c>
      <c r="F351" s="16" t="s">
        <v>26</v>
      </c>
      <c r="G351" s="11">
        <v>197</v>
      </c>
      <c r="H351" s="11">
        <v>28</v>
      </c>
      <c r="I351" s="11" t="s">
        <v>53</v>
      </c>
      <c r="J351" s="11">
        <v>6</v>
      </c>
      <c r="K351" s="11" t="s">
        <v>131</v>
      </c>
      <c r="L351" s="8">
        <v>720</v>
      </c>
      <c r="M351" s="8">
        <v>695</v>
      </c>
      <c r="O351" s="8">
        <v>1.8280000000000001</v>
      </c>
      <c r="P351" s="8">
        <f t="shared" si="15"/>
        <v>393.87308533916848</v>
      </c>
      <c r="Q351" s="8">
        <f t="shared" si="16"/>
        <v>3514.0529540481398</v>
      </c>
      <c r="R351" s="8">
        <f t="shared" si="17"/>
        <v>58.567549234135662</v>
      </c>
      <c r="S351" s="11">
        <v>794.28571428571433</v>
      </c>
      <c r="T351" s="10">
        <v>434.51078462019382</v>
      </c>
      <c r="U351" s="10">
        <v>3876.7052203813696</v>
      </c>
      <c r="V351" s="10">
        <v>64.611753673022832</v>
      </c>
    </row>
    <row r="352" spans="1:22" x14ac:dyDescent="0.25">
      <c r="A352" s="8" t="s">
        <v>340</v>
      </c>
      <c r="B352" s="8" t="s">
        <v>23</v>
      </c>
      <c r="C352" s="8">
        <v>2010</v>
      </c>
      <c r="D352" s="8" t="s">
        <v>24</v>
      </c>
      <c r="E352" s="9" t="s">
        <v>304</v>
      </c>
      <c r="F352" s="16" t="s">
        <v>26</v>
      </c>
      <c r="G352" s="11">
        <v>172</v>
      </c>
      <c r="H352" s="11">
        <v>29</v>
      </c>
      <c r="I352" s="11" t="s">
        <v>46</v>
      </c>
      <c r="J352" s="11">
        <v>6</v>
      </c>
      <c r="K352" s="11" t="s">
        <v>131</v>
      </c>
      <c r="L352" s="8">
        <v>861</v>
      </c>
      <c r="M352" s="8">
        <v>813</v>
      </c>
      <c r="O352" s="8">
        <v>1.8280000000000001</v>
      </c>
      <c r="P352" s="8">
        <f t="shared" si="15"/>
        <v>471.00656455142229</v>
      </c>
      <c r="Q352" s="8">
        <f t="shared" si="16"/>
        <v>4202.2216575492339</v>
      </c>
      <c r="R352" s="8">
        <f t="shared" si="17"/>
        <v>70.037027625820571</v>
      </c>
      <c r="S352" s="11">
        <v>929.14285714285711</v>
      </c>
      <c r="T352" s="10">
        <v>508.28383869959356</v>
      </c>
      <c r="U352" s="10">
        <v>4534.9084088777745</v>
      </c>
      <c r="V352" s="10">
        <v>75.581806814629573</v>
      </c>
    </row>
    <row r="353" spans="1:22" x14ac:dyDescent="0.25">
      <c r="A353" s="8" t="s">
        <v>351</v>
      </c>
      <c r="B353" s="8" t="s">
        <v>23</v>
      </c>
      <c r="C353" s="8">
        <v>2010</v>
      </c>
      <c r="D353" s="8" t="s">
        <v>24</v>
      </c>
      <c r="E353" s="9" t="s">
        <v>304</v>
      </c>
      <c r="F353" s="16" t="s">
        <v>26</v>
      </c>
      <c r="G353" s="11">
        <v>198</v>
      </c>
      <c r="H353" s="11">
        <v>29</v>
      </c>
      <c r="I353" s="11" t="s">
        <v>53</v>
      </c>
      <c r="J353" s="11">
        <v>6</v>
      </c>
      <c r="K353" s="11" t="s">
        <v>131</v>
      </c>
      <c r="L353" s="8">
        <v>743</v>
      </c>
      <c r="M353" s="8">
        <v>708</v>
      </c>
      <c r="O353" s="8">
        <v>1.8280000000000001</v>
      </c>
      <c r="P353" s="8">
        <f t="shared" si="15"/>
        <v>406.45514223194749</v>
      </c>
      <c r="Q353" s="8">
        <f t="shared" si="16"/>
        <v>3626.3074234135665</v>
      </c>
      <c r="R353" s="8">
        <f t="shared" si="17"/>
        <v>60.438457056892773</v>
      </c>
      <c r="S353" s="11">
        <v>809.14285714285711</v>
      </c>
      <c r="T353" s="10">
        <v>442.63832447639885</v>
      </c>
      <c r="U353" s="10">
        <v>3949.2191309784307</v>
      </c>
      <c r="V353" s="10">
        <v>65.820318849640515</v>
      </c>
    </row>
    <row r="354" spans="1:22" x14ac:dyDescent="0.25">
      <c r="A354" s="8" t="s">
        <v>360</v>
      </c>
      <c r="B354" s="8" t="s">
        <v>23</v>
      </c>
      <c r="C354" s="8">
        <v>2010</v>
      </c>
      <c r="D354" s="8" t="s">
        <v>24</v>
      </c>
      <c r="E354" s="9" t="s">
        <v>304</v>
      </c>
      <c r="F354" s="16" t="s">
        <v>26</v>
      </c>
      <c r="G354" s="11">
        <v>223</v>
      </c>
      <c r="H354" s="11">
        <v>30</v>
      </c>
      <c r="I354" s="11" t="s">
        <v>61</v>
      </c>
      <c r="J354" s="11">
        <v>6</v>
      </c>
      <c r="K354" s="11" t="s">
        <v>131</v>
      </c>
      <c r="L354" s="8">
        <v>977</v>
      </c>
      <c r="M354" s="8">
        <v>939</v>
      </c>
      <c r="O354" s="8">
        <v>1.8280000000000001</v>
      </c>
      <c r="P354" s="8">
        <f t="shared" si="15"/>
        <v>534.46389496717723</v>
      </c>
      <c r="Q354" s="8">
        <f t="shared" si="16"/>
        <v>4768.3746334792122</v>
      </c>
      <c r="R354" s="8">
        <f t="shared" si="17"/>
        <v>79.472910557986864</v>
      </c>
      <c r="S354" s="11">
        <v>1073.1428571428571</v>
      </c>
      <c r="T354" s="10">
        <v>587.05845576742729</v>
      </c>
      <c r="U354" s="10">
        <v>5237.735542356987</v>
      </c>
      <c r="V354" s="10">
        <v>87.295592372616454</v>
      </c>
    </row>
    <row r="355" spans="1:22" x14ac:dyDescent="0.25">
      <c r="A355" s="8" t="s">
        <v>369</v>
      </c>
      <c r="B355" s="8" t="s">
        <v>23</v>
      </c>
      <c r="C355" s="8">
        <v>2010</v>
      </c>
      <c r="D355" s="8" t="s">
        <v>24</v>
      </c>
      <c r="E355" s="9" t="s">
        <v>304</v>
      </c>
      <c r="F355" s="16" t="s">
        <v>26</v>
      </c>
      <c r="G355" s="11">
        <v>248</v>
      </c>
      <c r="H355" s="11">
        <v>30</v>
      </c>
      <c r="I355" s="11" t="s">
        <v>68</v>
      </c>
      <c r="J355" s="11">
        <v>6</v>
      </c>
      <c r="K355" s="11" t="s">
        <v>131</v>
      </c>
      <c r="L355" s="8">
        <v>959</v>
      </c>
      <c r="M355" s="8">
        <v>917</v>
      </c>
      <c r="O355" s="8">
        <v>1.8280000000000001</v>
      </c>
      <c r="P355" s="8">
        <f t="shared" si="15"/>
        <v>524.617067833698</v>
      </c>
      <c r="Q355" s="8">
        <f t="shared" si="16"/>
        <v>4680.5233096280081</v>
      </c>
      <c r="R355" s="8">
        <f t="shared" si="17"/>
        <v>78.008721827133471</v>
      </c>
      <c r="S355" s="11">
        <v>1048</v>
      </c>
      <c r="T355" s="10">
        <v>573.30415754923411</v>
      </c>
      <c r="U355" s="10">
        <v>5115.019693654267</v>
      </c>
      <c r="V355" s="10">
        <v>85.250328227571117</v>
      </c>
    </row>
    <row r="356" spans="1:22" x14ac:dyDescent="0.25">
      <c r="A356" s="8" t="s">
        <v>377</v>
      </c>
      <c r="B356" s="8" t="s">
        <v>23</v>
      </c>
      <c r="C356" s="8">
        <v>2010</v>
      </c>
      <c r="D356" s="8" t="s">
        <v>24</v>
      </c>
      <c r="E356" s="9" t="s">
        <v>304</v>
      </c>
      <c r="F356" s="16" t="s">
        <v>26</v>
      </c>
      <c r="G356" s="11">
        <v>271</v>
      </c>
      <c r="H356" s="11">
        <v>31</v>
      </c>
      <c r="I356" s="11" t="s">
        <v>76</v>
      </c>
      <c r="J356" s="11">
        <v>6</v>
      </c>
      <c r="K356" s="11" t="s">
        <v>131</v>
      </c>
      <c r="L356" s="8">
        <v>1043</v>
      </c>
      <c r="M356" s="8">
        <v>996</v>
      </c>
      <c r="O356" s="8">
        <v>1.8280000000000001</v>
      </c>
      <c r="P356" s="8">
        <f t="shared" si="15"/>
        <v>570.56892778993438</v>
      </c>
      <c r="Q356" s="8">
        <f t="shared" si="16"/>
        <v>5090.496154266958</v>
      </c>
      <c r="R356" s="8">
        <f t="shared" si="17"/>
        <v>84.84160257111597</v>
      </c>
      <c r="S356" s="11">
        <v>1138.2857142857142</v>
      </c>
      <c r="T356" s="10">
        <v>622.69459206001875</v>
      </c>
      <c r="U356" s="10">
        <v>5555.6811503594872</v>
      </c>
      <c r="V356" s="10">
        <v>92.594685839324782</v>
      </c>
    </row>
    <row r="357" spans="1:22" x14ac:dyDescent="0.25">
      <c r="A357" s="8" t="s">
        <v>407</v>
      </c>
      <c r="B357" s="8" t="s">
        <v>23</v>
      </c>
      <c r="C357" s="8">
        <v>2010</v>
      </c>
      <c r="D357" s="8" t="s">
        <v>24</v>
      </c>
      <c r="E357" s="9" t="s">
        <v>304</v>
      </c>
      <c r="F357" s="16" t="s">
        <v>26</v>
      </c>
      <c r="G357" s="11">
        <v>67</v>
      </c>
      <c r="H357" s="11">
        <v>27</v>
      </c>
      <c r="I357" s="11" t="s">
        <v>131</v>
      </c>
      <c r="J357" s="11">
        <v>7</v>
      </c>
      <c r="K357" s="11" t="s">
        <v>131</v>
      </c>
      <c r="L357" s="8">
        <v>492</v>
      </c>
      <c r="M357" s="8">
        <v>468</v>
      </c>
      <c r="O357" s="8">
        <v>1.8280000000000001</v>
      </c>
      <c r="P357" s="8">
        <f t="shared" si="15"/>
        <v>269.14660831509843</v>
      </c>
      <c r="Q357" s="8">
        <f t="shared" si="16"/>
        <v>2401.2695185995622</v>
      </c>
      <c r="R357" s="8">
        <f t="shared" si="17"/>
        <v>40.021158643326039</v>
      </c>
      <c r="S357" s="11">
        <v>534.85714285714289</v>
      </c>
      <c r="T357" s="10">
        <v>292.59143482338231</v>
      </c>
      <c r="U357" s="10">
        <v>2610.5007814942173</v>
      </c>
      <c r="V357" s="10">
        <v>43.508346358236956</v>
      </c>
    </row>
    <row r="358" spans="1:22" x14ac:dyDescent="0.25">
      <c r="A358" s="8" t="s">
        <v>417</v>
      </c>
      <c r="B358" s="8" t="s">
        <v>23</v>
      </c>
      <c r="C358" s="8">
        <v>2010</v>
      </c>
      <c r="D358" s="8" t="s">
        <v>24</v>
      </c>
      <c r="E358" s="9" t="s">
        <v>304</v>
      </c>
      <c r="F358" s="16" t="s">
        <v>26</v>
      </c>
      <c r="G358" s="11">
        <v>92</v>
      </c>
      <c r="H358" s="11">
        <v>27</v>
      </c>
      <c r="I358" s="11" t="s">
        <v>141</v>
      </c>
      <c r="J358" s="11">
        <v>7</v>
      </c>
      <c r="K358" s="11" t="s">
        <v>131</v>
      </c>
      <c r="L358" s="8">
        <v>1328</v>
      </c>
      <c r="M358" s="8">
        <v>1277</v>
      </c>
      <c r="O358" s="8">
        <v>1.8280000000000001</v>
      </c>
      <c r="P358" s="8">
        <f t="shared" si="15"/>
        <v>726.4770240700218</v>
      </c>
      <c r="Q358" s="8">
        <f t="shared" si="16"/>
        <v>6481.4754485776793</v>
      </c>
      <c r="R358" s="8">
        <f t="shared" si="17"/>
        <v>108.02459080962799</v>
      </c>
      <c r="S358" s="11">
        <v>1459.4285714285713</v>
      </c>
      <c r="T358" s="10">
        <v>798.37449202875894</v>
      </c>
      <c r="U358" s="10">
        <v>7123.0972178805878</v>
      </c>
      <c r="V358" s="10">
        <v>118.71828696467647</v>
      </c>
    </row>
    <row r="359" spans="1:22" x14ac:dyDescent="0.25">
      <c r="A359" s="8" t="s">
        <v>313</v>
      </c>
      <c r="B359" s="8" t="s">
        <v>23</v>
      </c>
      <c r="C359" s="8">
        <v>2010</v>
      </c>
      <c r="D359" s="8" t="s">
        <v>24</v>
      </c>
      <c r="E359" s="9" t="s">
        <v>304</v>
      </c>
      <c r="F359" s="16" t="s">
        <v>26</v>
      </c>
      <c r="G359" s="11">
        <v>119</v>
      </c>
      <c r="H359" s="11">
        <v>27</v>
      </c>
      <c r="I359" s="11" t="s">
        <v>27</v>
      </c>
      <c r="J359" s="11">
        <v>7</v>
      </c>
      <c r="K359" s="11" t="s">
        <v>131</v>
      </c>
      <c r="L359" s="8">
        <v>884</v>
      </c>
      <c r="M359" s="8">
        <v>847</v>
      </c>
      <c r="O359" s="8">
        <v>1.8280000000000001</v>
      </c>
      <c r="P359" s="8">
        <f t="shared" si="15"/>
        <v>483.58862144420129</v>
      </c>
      <c r="Q359" s="8">
        <f t="shared" si="16"/>
        <v>4314.4761269146602</v>
      </c>
      <c r="R359" s="8">
        <f t="shared" si="17"/>
        <v>71.907935448577675</v>
      </c>
      <c r="S359" s="11">
        <v>968</v>
      </c>
      <c r="T359" s="10">
        <v>529.54048140043767</v>
      </c>
      <c r="U359" s="10">
        <v>4724.5601750547048</v>
      </c>
      <c r="V359" s="10">
        <v>78.742669584245078</v>
      </c>
    </row>
    <row r="360" spans="1:22" x14ac:dyDescent="0.25">
      <c r="A360" s="8" t="s">
        <v>314</v>
      </c>
      <c r="B360" s="8" t="s">
        <v>23</v>
      </c>
      <c r="C360" s="8">
        <v>2010</v>
      </c>
      <c r="D360" s="8" t="s">
        <v>24</v>
      </c>
      <c r="E360" s="9" t="s">
        <v>304</v>
      </c>
      <c r="F360" s="16" t="s">
        <v>26</v>
      </c>
      <c r="G360" s="11">
        <v>120</v>
      </c>
      <c r="H360" s="11">
        <v>28</v>
      </c>
      <c r="I360" s="11" t="s">
        <v>27</v>
      </c>
      <c r="J360" s="11">
        <v>7</v>
      </c>
      <c r="K360" s="11" t="s">
        <v>131</v>
      </c>
      <c r="L360" s="8">
        <v>972</v>
      </c>
      <c r="M360" s="8">
        <v>941</v>
      </c>
      <c r="O360" s="8">
        <v>1.8280000000000001</v>
      </c>
      <c r="P360" s="8">
        <f t="shared" si="15"/>
        <v>531.7286652078775</v>
      </c>
      <c r="Q360" s="8">
        <f t="shared" si="16"/>
        <v>4743.9714879649891</v>
      </c>
      <c r="R360" s="8">
        <f t="shared" si="17"/>
        <v>79.066191466083154</v>
      </c>
      <c r="S360" s="11">
        <v>1075.4285714285713</v>
      </c>
      <c r="T360" s="10">
        <v>588.30884651453573</v>
      </c>
      <c r="U360" s="10">
        <v>5248.8915286026877</v>
      </c>
      <c r="V360" s="10">
        <v>87.481525476711468</v>
      </c>
    </row>
    <row r="361" spans="1:22" x14ac:dyDescent="0.25">
      <c r="A361" s="8" t="s">
        <v>326</v>
      </c>
      <c r="B361" s="8" t="s">
        <v>23</v>
      </c>
      <c r="C361" s="8">
        <v>2010</v>
      </c>
      <c r="D361" s="8" t="s">
        <v>24</v>
      </c>
      <c r="E361" s="9" t="s">
        <v>304</v>
      </c>
      <c r="F361" s="16" t="s">
        <v>26</v>
      </c>
      <c r="G361" s="11">
        <v>146</v>
      </c>
      <c r="H361" s="11">
        <v>28</v>
      </c>
      <c r="I361" s="11" t="s">
        <v>38</v>
      </c>
      <c r="J361" s="11">
        <v>7</v>
      </c>
      <c r="K361" s="11" t="s">
        <v>131</v>
      </c>
      <c r="L361" s="8">
        <v>836</v>
      </c>
      <c r="M361" s="8">
        <v>811</v>
      </c>
      <c r="O361" s="8">
        <v>1.8280000000000001</v>
      </c>
      <c r="P361" s="8">
        <f t="shared" si="15"/>
        <v>457.33041575492342</v>
      </c>
      <c r="Q361" s="8">
        <f t="shared" si="16"/>
        <v>4080.2059299781181</v>
      </c>
      <c r="R361" s="8">
        <f t="shared" si="17"/>
        <v>68.003432166301963</v>
      </c>
      <c r="S361" s="11">
        <v>926.85714285714289</v>
      </c>
      <c r="T361" s="10">
        <v>507.03344795248518</v>
      </c>
      <c r="U361" s="10">
        <v>4523.7524226320729</v>
      </c>
      <c r="V361" s="10">
        <v>75.395873710534545</v>
      </c>
    </row>
    <row r="362" spans="1:22" x14ac:dyDescent="0.25">
      <c r="A362" s="8" t="s">
        <v>327</v>
      </c>
      <c r="B362" s="8" t="s">
        <v>23</v>
      </c>
      <c r="C362" s="8">
        <v>2010</v>
      </c>
      <c r="D362" s="8" t="s">
        <v>24</v>
      </c>
      <c r="E362" s="9" t="s">
        <v>304</v>
      </c>
      <c r="F362" s="16" t="s">
        <v>26</v>
      </c>
      <c r="G362" s="11">
        <v>147</v>
      </c>
      <c r="H362" s="11">
        <v>29</v>
      </c>
      <c r="I362" s="11" t="s">
        <v>38</v>
      </c>
      <c r="J362" s="11">
        <v>7</v>
      </c>
      <c r="K362" s="11" t="s">
        <v>131</v>
      </c>
      <c r="L362" s="8">
        <v>943</v>
      </c>
      <c r="M362" s="8">
        <v>901</v>
      </c>
      <c r="O362" s="8">
        <v>1.8280000000000001</v>
      </c>
      <c r="P362" s="8">
        <f t="shared" si="15"/>
        <v>515.86433260393869</v>
      </c>
      <c r="Q362" s="8">
        <f t="shared" si="16"/>
        <v>4602.4332439824939</v>
      </c>
      <c r="R362" s="8">
        <f t="shared" si="17"/>
        <v>76.707220733041567</v>
      </c>
      <c r="S362" s="11">
        <v>1029.7142857142858</v>
      </c>
      <c r="T362" s="10">
        <v>563.30103157236636</v>
      </c>
      <c r="U362" s="10">
        <v>5025.7718036886527</v>
      </c>
      <c r="V362" s="10">
        <v>83.762863394810879</v>
      </c>
    </row>
    <row r="363" spans="1:22" x14ac:dyDescent="0.25">
      <c r="A363" s="8" t="s">
        <v>341</v>
      </c>
      <c r="B363" s="8" t="s">
        <v>23</v>
      </c>
      <c r="C363" s="8">
        <v>2010</v>
      </c>
      <c r="D363" s="8" t="s">
        <v>24</v>
      </c>
      <c r="E363" s="9" t="s">
        <v>304</v>
      </c>
      <c r="F363" s="16" t="s">
        <v>26</v>
      </c>
      <c r="G363" s="11">
        <v>173</v>
      </c>
      <c r="H363" s="11">
        <v>30</v>
      </c>
      <c r="I363" s="11" t="s">
        <v>46</v>
      </c>
      <c r="J363" s="11">
        <v>7</v>
      </c>
      <c r="K363" s="11" t="s">
        <v>131</v>
      </c>
      <c r="L363" s="8">
        <v>991</v>
      </c>
      <c r="M363" s="8">
        <v>943</v>
      </c>
      <c r="O363" s="8">
        <v>1.8280000000000001</v>
      </c>
      <c r="P363" s="8">
        <f t="shared" si="15"/>
        <v>542.12253829321662</v>
      </c>
      <c r="Q363" s="8">
        <f t="shared" si="16"/>
        <v>4836.7034409190373</v>
      </c>
      <c r="R363" s="8">
        <f t="shared" si="17"/>
        <v>80.611724015317293</v>
      </c>
      <c r="S363" s="11">
        <v>1077.7142857142858</v>
      </c>
      <c r="T363" s="10">
        <v>589.55923726164428</v>
      </c>
      <c r="U363" s="10">
        <v>5260.0475148483911</v>
      </c>
      <c r="V363" s="10">
        <v>87.667458580806525</v>
      </c>
    </row>
    <row r="364" spans="1:22" x14ac:dyDescent="0.25">
      <c r="A364" s="8" t="s">
        <v>352</v>
      </c>
      <c r="B364" s="8" t="s">
        <v>23</v>
      </c>
      <c r="C364" s="8">
        <v>2010</v>
      </c>
      <c r="D364" s="8" t="s">
        <v>24</v>
      </c>
      <c r="E364" s="9" t="s">
        <v>304</v>
      </c>
      <c r="F364" s="16" t="s">
        <v>26</v>
      </c>
      <c r="G364" s="11">
        <v>199</v>
      </c>
      <c r="H364" s="11">
        <v>30</v>
      </c>
      <c r="I364" s="11" t="s">
        <v>53</v>
      </c>
      <c r="J364" s="11">
        <v>7</v>
      </c>
      <c r="K364" s="11" t="s">
        <v>131</v>
      </c>
      <c r="L364" s="8">
        <v>996</v>
      </c>
      <c r="M364" s="8">
        <v>955</v>
      </c>
      <c r="O364" s="8">
        <v>1.8280000000000001</v>
      </c>
      <c r="P364" s="8">
        <f t="shared" si="15"/>
        <v>544.85776805251635</v>
      </c>
      <c r="Q364" s="8">
        <f t="shared" si="16"/>
        <v>4861.1065864332595</v>
      </c>
      <c r="R364" s="8">
        <f t="shared" si="17"/>
        <v>81.018443107220989</v>
      </c>
      <c r="S364" s="11">
        <v>1091.4285714285713</v>
      </c>
      <c r="T364" s="10">
        <v>597.06158174429504</v>
      </c>
      <c r="U364" s="10">
        <v>5326.9834323226005</v>
      </c>
      <c r="V364" s="10">
        <v>88.783057205376679</v>
      </c>
    </row>
    <row r="365" spans="1:22" x14ac:dyDescent="0.25">
      <c r="A365" s="8" t="s">
        <v>361</v>
      </c>
      <c r="B365" s="8" t="s">
        <v>23</v>
      </c>
      <c r="C365" s="8">
        <v>2010</v>
      </c>
      <c r="D365" s="8" t="s">
        <v>24</v>
      </c>
      <c r="E365" s="9" t="s">
        <v>304</v>
      </c>
      <c r="F365" s="16" t="s">
        <v>26</v>
      </c>
      <c r="G365" s="11">
        <v>224</v>
      </c>
      <c r="H365" s="11">
        <v>31</v>
      </c>
      <c r="I365" s="11" t="s">
        <v>61</v>
      </c>
      <c r="J365" s="11">
        <v>7</v>
      </c>
      <c r="K365" s="11" t="s">
        <v>131</v>
      </c>
      <c r="L365" s="8">
        <v>975</v>
      </c>
      <c r="M365" s="8">
        <v>946</v>
      </c>
      <c r="O365" s="8">
        <v>1.8280000000000001</v>
      </c>
      <c r="P365" s="8">
        <f t="shared" si="15"/>
        <v>533.36980306345731</v>
      </c>
      <c r="Q365" s="8">
        <f t="shared" si="16"/>
        <v>4758.6133752735223</v>
      </c>
      <c r="R365" s="8">
        <f t="shared" si="17"/>
        <v>79.310222921225375</v>
      </c>
      <c r="S365" s="11">
        <v>1081.1428571428571</v>
      </c>
      <c r="T365" s="10">
        <v>591.43482338230694</v>
      </c>
      <c r="U365" s="10">
        <v>5276.7814942169425</v>
      </c>
      <c r="V365" s="10">
        <v>87.946358236949038</v>
      </c>
    </row>
    <row r="366" spans="1:22" x14ac:dyDescent="0.25">
      <c r="A366" s="8" t="s">
        <v>418</v>
      </c>
      <c r="B366" s="8" t="s">
        <v>23</v>
      </c>
      <c r="C366" s="8">
        <v>2010</v>
      </c>
      <c r="D366" s="8" t="s">
        <v>24</v>
      </c>
      <c r="E366" s="9" t="s">
        <v>304</v>
      </c>
      <c r="F366" s="16" t="s">
        <v>26</v>
      </c>
      <c r="G366" s="11">
        <v>93</v>
      </c>
      <c r="H366" s="11">
        <v>28</v>
      </c>
      <c r="I366" s="11" t="s">
        <v>141</v>
      </c>
      <c r="J366" s="11">
        <v>8</v>
      </c>
      <c r="K366" s="11" t="s">
        <v>131</v>
      </c>
      <c r="L366" s="8">
        <v>452</v>
      </c>
      <c r="M366" s="8">
        <v>429</v>
      </c>
      <c r="O366" s="8">
        <v>1.8280000000000001</v>
      </c>
      <c r="P366" s="8">
        <f t="shared" si="15"/>
        <v>247.26477024070022</v>
      </c>
      <c r="Q366" s="8">
        <f t="shared" si="16"/>
        <v>2206.0443544857767</v>
      </c>
      <c r="R366" s="8">
        <f t="shared" si="17"/>
        <v>36.767405908096279</v>
      </c>
      <c r="S366" s="11">
        <v>490.28571428571428</v>
      </c>
      <c r="T366" s="10">
        <v>268.2088152547671</v>
      </c>
      <c r="U366" s="10">
        <v>2392.9590497030322</v>
      </c>
      <c r="V366" s="10">
        <v>39.882650828383866</v>
      </c>
    </row>
    <row r="367" spans="1:22" x14ac:dyDescent="0.25">
      <c r="A367" s="8" t="s">
        <v>419</v>
      </c>
      <c r="B367" s="8" t="s">
        <v>23</v>
      </c>
      <c r="C367" s="8">
        <v>2010</v>
      </c>
      <c r="D367" s="8" t="s">
        <v>24</v>
      </c>
      <c r="E367" s="9" t="s">
        <v>304</v>
      </c>
      <c r="F367" s="16" t="s">
        <v>26</v>
      </c>
      <c r="G367" s="11">
        <v>94</v>
      </c>
      <c r="H367" s="11">
        <v>29</v>
      </c>
      <c r="I367" s="11" t="s">
        <v>141</v>
      </c>
      <c r="J367" s="11">
        <v>8</v>
      </c>
      <c r="K367" s="11" t="s">
        <v>131</v>
      </c>
      <c r="L367" s="8">
        <v>429</v>
      </c>
      <c r="M367" s="8">
        <v>412</v>
      </c>
      <c r="O367" s="8">
        <v>1.8280000000000001</v>
      </c>
      <c r="P367" s="8">
        <f t="shared" si="15"/>
        <v>234.68271334792121</v>
      </c>
      <c r="Q367" s="8">
        <f t="shared" si="16"/>
        <v>2093.7898851203499</v>
      </c>
      <c r="R367" s="8">
        <f t="shared" si="17"/>
        <v>34.896498085339168</v>
      </c>
      <c r="S367" s="11">
        <v>470.85714285714283</v>
      </c>
      <c r="T367" s="10">
        <v>257.58049390434508</v>
      </c>
      <c r="U367" s="10">
        <v>2298.133166614567</v>
      </c>
      <c r="V367" s="10">
        <v>38.302219443576114</v>
      </c>
    </row>
    <row r="368" spans="1:22" x14ac:dyDescent="0.25">
      <c r="A368" s="8" t="s">
        <v>315</v>
      </c>
      <c r="B368" s="8" t="s">
        <v>23</v>
      </c>
      <c r="C368" s="8">
        <v>2010</v>
      </c>
      <c r="D368" s="8" t="s">
        <v>24</v>
      </c>
      <c r="E368" s="9" t="s">
        <v>304</v>
      </c>
      <c r="F368" s="16" t="s">
        <v>26</v>
      </c>
      <c r="G368" s="11">
        <v>121</v>
      </c>
      <c r="H368" s="11">
        <v>29</v>
      </c>
      <c r="I368" s="11" t="s">
        <v>27</v>
      </c>
      <c r="J368" s="11">
        <v>8</v>
      </c>
      <c r="K368" s="11" t="s">
        <v>131</v>
      </c>
      <c r="L368" s="8">
        <v>653</v>
      </c>
      <c r="M368" s="8">
        <v>630</v>
      </c>
      <c r="O368" s="8">
        <v>1.8280000000000001</v>
      </c>
      <c r="P368" s="8">
        <f t="shared" si="15"/>
        <v>357.22100656455143</v>
      </c>
      <c r="Q368" s="8">
        <f t="shared" si="16"/>
        <v>3187.050804157549</v>
      </c>
      <c r="R368" s="8">
        <f t="shared" si="17"/>
        <v>53.117513402625818</v>
      </c>
      <c r="S368" s="11">
        <v>720</v>
      </c>
      <c r="T368" s="10">
        <v>393.87308533916848</v>
      </c>
      <c r="U368" s="10">
        <v>3514.1356673960613</v>
      </c>
      <c r="V368" s="10">
        <v>58.568927789934357</v>
      </c>
    </row>
    <row r="369" spans="1:22" x14ac:dyDescent="0.25">
      <c r="A369" s="8" t="s">
        <v>328</v>
      </c>
      <c r="B369" s="8" t="s">
        <v>23</v>
      </c>
      <c r="C369" s="8">
        <v>2010</v>
      </c>
      <c r="D369" s="8" t="s">
        <v>24</v>
      </c>
      <c r="E369" s="9" t="s">
        <v>304</v>
      </c>
      <c r="F369" s="16" t="s">
        <v>26</v>
      </c>
      <c r="G369" s="11">
        <v>148</v>
      </c>
      <c r="H369" s="11">
        <v>30</v>
      </c>
      <c r="I369" s="11" t="s">
        <v>38</v>
      </c>
      <c r="J369" s="11">
        <v>8</v>
      </c>
      <c r="K369" s="11" t="s">
        <v>131</v>
      </c>
      <c r="L369" s="8">
        <v>887</v>
      </c>
      <c r="M369" s="8">
        <v>851</v>
      </c>
      <c r="O369" s="8">
        <v>1.8280000000000001</v>
      </c>
      <c r="P369" s="8">
        <f t="shared" si="15"/>
        <v>485.22975929978116</v>
      </c>
      <c r="Q369" s="8">
        <f t="shared" si="16"/>
        <v>4329.1180142231942</v>
      </c>
      <c r="R369" s="8">
        <f t="shared" si="17"/>
        <v>72.151966903719909</v>
      </c>
      <c r="S369" s="11">
        <v>972.57142857142856</v>
      </c>
      <c r="T369" s="10">
        <v>532.04126289465455</v>
      </c>
      <c r="U369" s="10">
        <v>4746.872147546108</v>
      </c>
      <c r="V369" s="10">
        <v>79.114535792435134</v>
      </c>
    </row>
    <row r="370" spans="1:22" x14ac:dyDescent="0.25">
      <c r="A370" s="8" t="s">
        <v>342</v>
      </c>
      <c r="B370" s="8" t="s">
        <v>23</v>
      </c>
      <c r="C370" s="8">
        <v>2010</v>
      </c>
      <c r="D370" s="8" t="s">
        <v>24</v>
      </c>
      <c r="E370" s="9" t="s">
        <v>304</v>
      </c>
      <c r="F370" s="16" t="s">
        <v>26</v>
      </c>
      <c r="G370" s="11">
        <v>174</v>
      </c>
      <c r="H370" s="11">
        <v>31</v>
      </c>
      <c r="I370" s="11" t="s">
        <v>46</v>
      </c>
      <c r="J370" s="11">
        <v>8</v>
      </c>
      <c r="K370" s="11" t="s">
        <v>131</v>
      </c>
      <c r="L370" s="8">
        <v>971</v>
      </c>
      <c r="M370" s="8">
        <v>926</v>
      </c>
      <c r="O370" s="8">
        <v>1.8280000000000001</v>
      </c>
      <c r="P370" s="8">
        <f t="shared" si="15"/>
        <v>531.18161925601748</v>
      </c>
      <c r="Q370" s="8">
        <f t="shared" si="16"/>
        <v>4739.0908588621442</v>
      </c>
      <c r="R370" s="8">
        <f t="shared" si="17"/>
        <v>78.984847647702409</v>
      </c>
      <c r="S370" s="11">
        <v>1058.2857142857142</v>
      </c>
      <c r="T370" s="10">
        <v>578.9309159112222</v>
      </c>
      <c r="U370" s="10">
        <v>5165.221631759925</v>
      </c>
      <c r="V370" s="10">
        <v>86.087027195998743</v>
      </c>
    </row>
    <row r="371" spans="1:22" x14ac:dyDescent="0.25">
      <c r="E371" s="9"/>
      <c r="F371" s="16"/>
    </row>
    <row r="372" spans="1:22" x14ac:dyDescent="0.25">
      <c r="E372" s="9"/>
      <c r="F372" s="16"/>
    </row>
    <row r="373" spans="1:22" x14ac:dyDescent="0.25">
      <c r="E373" s="9"/>
      <c r="F373" s="16" t="s">
        <v>29</v>
      </c>
      <c r="G373" s="11"/>
      <c r="H373" s="11"/>
      <c r="I373" s="11"/>
      <c r="J373" s="11"/>
      <c r="K373" s="11"/>
    </row>
    <row r="374" spans="1:22" x14ac:dyDescent="0.25">
      <c r="F374" s="16"/>
      <c r="G374" s="11"/>
      <c r="H374" s="11"/>
      <c r="I374" s="11"/>
      <c r="J374" s="11"/>
      <c r="K374" s="11"/>
    </row>
    <row r="375" spans="1:22" x14ac:dyDescent="0.25">
      <c r="E375" s="12"/>
      <c r="F375" s="16"/>
      <c r="G375" s="11"/>
      <c r="H375" s="11"/>
      <c r="I375" s="11"/>
      <c r="J375" s="11"/>
      <c r="K375" s="11"/>
    </row>
    <row r="376" spans="1:22" x14ac:dyDescent="0.25">
      <c r="A376" s="8" t="s">
        <v>21</v>
      </c>
      <c r="F376" s="16"/>
    </row>
  </sheetData>
  <pageMargins left="0.75" right="0.75" top="0.26" bottom="0.69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8"/>
  <sheetViews>
    <sheetView workbookViewId="0">
      <pane ySplit="1" topLeftCell="A338" activePane="bottomLeft" state="frozen"/>
      <selection pane="bottomLeft" activeCell="P242" sqref="P242:P389"/>
    </sheetView>
  </sheetViews>
  <sheetFormatPr defaultRowHeight="13.2" x14ac:dyDescent="0.25"/>
  <cols>
    <col min="1" max="1" width="8.88671875" style="13"/>
    <col min="2" max="2" width="22.6640625" style="13" customWidth="1"/>
    <col min="3" max="13" width="8.88671875" style="13"/>
    <col min="14" max="14" width="14.21875" style="13" customWidth="1"/>
    <col min="15" max="18" width="14.6640625" style="13" customWidth="1"/>
    <col min="19" max="19" width="16" style="14" customWidth="1"/>
    <col min="20" max="20" width="15.77734375" style="14" customWidth="1"/>
    <col min="21" max="21" width="15.21875" style="14" customWidth="1"/>
    <col min="22" max="22" width="14" style="14" customWidth="1"/>
    <col min="23" max="23" width="9.33203125" style="14" customWidth="1"/>
    <col min="24" max="260" width="8.88671875" style="13"/>
    <col min="261" max="261" width="22.6640625" style="13" customWidth="1"/>
    <col min="262" max="272" width="8.88671875" style="13"/>
    <col min="273" max="273" width="14.21875" style="13" customWidth="1"/>
    <col min="274" max="274" width="14.6640625" style="13" customWidth="1"/>
    <col min="275" max="275" width="16" style="13" customWidth="1"/>
    <col min="276" max="276" width="15.77734375" style="13" customWidth="1"/>
    <col min="277" max="277" width="15.21875" style="13" customWidth="1"/>
    <col min="278" max="278" width="14" style="13" customWidth="1"/>
    <col min="279" max="279" width="9.33203125" style="13" customWidth="1"/>
    <col min="280" max="516" width="8.88671875" style="13"/>
    <col min="517" max="517" width="22.6640625" style="13" customWidth="1"/>
    <col min="518" max="528" width="8.88671875" style="13"/>
    <col min="529" max="529" width="14.21875" style="13" customWidth="1"/>
    <col min="530" max="530" width="14.6640625" style="13" customWidth="1"/>
    <col min="531" max="531" width="16" style="13" customWidth="1"/>
    <col min="532" max="532" width="15.77734375" style="13" customWidth="1"/>
    <col min="533" max="533" width="15.21875" style="13" customWidth="1"/>
    <col min="534" max="534" width="14" style="13" customWidth="1"/>
    <col min="535" max="535" width="9.33203125" style="13" customWidth="1"/>
    <col min="536" max="772" width="8.88671875" style="13"/>
    <col min="773" max="773" width="22.6640625" style="13" customWidth="1"/>
    <col min="774" max="784" width="8.88671875" style="13"/>
    <col min="785" max="785" width="14.21875" style="13" customWidth="1"/>
    <col min="786" max="786" width="14.6640625" style="13" customWidth="1"/>
    <col min="787" max="787" width="16" style="13" customWidth="1"/>
    <col min="788" max="788" width="15.77734375" style="13" customWidth="1"/>
    <col min="789" max="789" width="15.21875" style="13" customWidth="1"/>
    <col min="790" max="790" width="14" style="13" customWidth="1"/>
    <col min="791" max="791" width="9.33203125" style="13" customWidth="1"/>
    <col min="792" max="1028" width="8.88671875" style="13"/>
    <col min="1029" max="1029" width="22.6640625" style="13" customWidth="1"/>
    <col min="1030" max="1040" width="8.88671875" style="13"/>
    <col min="1041" max="1041" width="14.21875" style="13" customWidth="1"/>
    <col min="1042" max="1042" width="14.6640625" style="13" customWidth="1"/>
    <col min="1043" max="1043" width="16" style="13" customWidth="1"/>
    <col min="1044" max="1044" width="15.77734375" style="13" customWidth="1"/>
    <col min="1045" max="1045" width="15.21875" style="13" customWidth="1"/>
    <col min="1046" max="1046" width="14" style="13" customWidth="1"/>
    <col min="1047" max="1047" width="9.33203125" style="13" customWidth="1"/>
    <col min="1048" max="1284" width="8.88671875" style="13"/>
    <col min="1285" max="1285" width="22.6640625" style="13" customWidth="1"/>
    <col min="1286" max="1296" width="8.88671875" style="13"/>
    <col min="1297" max="1297" width="14.21875" style="13" customWidth="1"/>
    <col min="1298" max="1298" width="14.6640625" style="13" customWidth="1"/>
    <col min="1299" max="1299" width="16" style="13" customWidth="1"/>
    <col min="1300" max="1300" width="15.77734375" style="13" customWidth="1"/>
    <col min="1301" max="1301" width="15.21875" style="13" customWidth="1"/>
    <col min="1302" max="1302" width="14" style="13" customWidth="1"/>
    <col min="1303" max="1303" width="9.33203125" style="13" customWidth="1"/>
    <col min="1304" max="1540" width="8.88671875" style="13"/>
    <col min="1541" max="1541" width="22.6640625" style="13" customWidth="1"/>
    <col min="1542" max="1552" width="8.88671875" style="13"/>
    <col min="1553" max="1553" width="14.21875" style="13" customWidth="1"/>
    <col min="1554" max="1554" width="14.6640625" style="13" customWidth="1"/>
    <col min="1555" max="1555" width="16" style="13" customWidth="1"/>
    <col min="1556" max="1556" width="15.77734375" style="13" customWidth="1"/>
    <col min="1557" max="1557" width="15.21875" style="13" customWidth="1"/>
    <col min="1558" max="1558" width="14" style="13" customWidth="1"/>
    <col min="1559" max="1559" width="9.33203125" style="13" customWidth="1"/>
    <col min="1560" max="1796" width="8.88671875" style="13"/>
    <col min="1797" max="1797" width="22.6640625" style="13" customWidth="1"/>
    <col min="1798" max="1808" width="8.88671875" style="13"/>
    <col min="1809" max="1809" width="14.21875" style="13" customWidth="1"/>
    <col min="1810" max="1810" width="14.6640625" style="13" customWidth="1"/>
    <col min="1811" max="1811" width="16" style="13" customWidth="1"/>
    <col min="1812" max="1812" width="15.77734375" style="13" customWidth="1"/>
    <col min="1813" max="1813" width="15.21875" style="13" customWidth="1"/>
    <col min="1814" max="1814" width="14" style="13" customWidth="1"/>
    <col min="1815" max="1815" width="9.33203125" style="13" customWidth="1"/>
    <col min="1816" max="2052" width="8.88671875" style="13"/>
    <col min="2053" max="2053" width="22.6640625" style="13" customWidth="1"/>
    <col min="2054" max="2064" width="8.88671875" style="13"/>
    <col min="2065" max="2065" width="14.21875" style="13" customWidth="1"/>
    <col min="2066" max="2066" width="14.6640625" style="13" customWidth="1"/>
    <col min="2067" max="2067" width="16" style="13" customWidth="1"/>
    <col min="2068" max="2068" width="15.77734375" style="13" customWidth="1"/>
    <col min="2069" max="2069" width="15.21875" style="13" customWidth="1"/>
    <col min="2070" max="2070" width="14" style="13" customWidth="1"/>
    <col min="2071" max="2071" width="9.33203125" style="13" customWidth="1"/>
    <col min="2072" max="2308" width="8.88671875" style="13"/>
    <col min="2309" max="2309" width="22.6640625" style="13" customWidth="1"/>
    <col min="2310" max="2320" width="8.88671875" style="13"/>
    <col min="2321" max="2321" width="14.21875" style="13" customWidth="1"/>
    <col min="2322" max="2322" width="14.6640625" style="13" customWidth="1"/>
    <col min="2323" max="2323" width="16" style="13" customWidth="1"/>
    <col min="2324" max="2324" width="15.77734375" style="13" customWidth="1"/>
    <col min="2325" max="2325" width="15.21875" style="13" customWidth="1"/>
    <col min="2326" max="2326" width="14" style="13" customWidth="1"/>
    <col min="2327" max="2327" width="9.33203125" style="13" customWidth="1"/>
    <col min="2328" max="2564" width="8.88671875" style="13"/>
    <col min="2565" max="2565" width="22.6640625" style="13" customWidth="1"/>
    <col min="2566" max="2576" width="8.88671875" style="13"/>
    <col min="2577" max="2577" width="14.21875" style="13" customWidth="1"/>
    <col min="2578" max="2578" width="14.6640625" style="13" customWidth="1"/>
    <col min="2579" max="2579" width="16" style="13" customWidth="1"/>
    <col min="2580" max="2580" width="15.77734375" style="13" customWidth="1"/>
    <col min="2581" max="2581" width="15.21875" style="13" customWidth="1"/>
    <col min="2582" max="2582" width="14" style="13" customWidth="1"/>
    <col min="2583" max="2583" width="9.33203125" style="13" customWidth="1"/>
    <col min="2584" max="2820" width="8.88671875" style="13"/>
    <col min="2821" max="2821" width="22.6640625" style="13" customWidth="1"/>
    <col min="2822" max="2832" width="8.88671875" style="13"/>
    <col min="2833" max="2833" width="14.21875" style="13" customWidth="1"/>
    <col min="2834" max="2834" width="14.6640625" style="13" customWidth="1"/>
    <col min="2835" max="2835" width="16" style="13" customWidth="1"/>
    <col min="2836" max="2836" width="15.77734375" style="13" customWidth="1"/>
    <col min="2837" max="2837" width="15.21875" style="13" customWidth="1"/>
    <col min="2838" max="2838" width="14" style="13" customWidth="1"/>
    <col min="2839" max="2839" width="9.33203125" style="13" customWidth="1"/>
    <col min="2840" max="3076" width="8.88671875" style="13"/>
    <col min="3077" max="3077" width="22.6640625" style="13" customWidth="1"/>
    <col min="3078" max="3088" width="8.88671875" style="13"/>
    <col min="3089" max="3089" width="14.21875" style="13" customWidth="1"/>
    <col min="3090" max="3090" width="14.6640625" style="13" customWidth="1"/>
    <col min="3091" max="3091" width="16" style="13" customWidth="1"/>
    <col min="3092" max="3092" width="15.77734375" style="13" customWidth="1"/>
    <col min="3093" max="3093" width="15.21875" style="13" customWidth="1"/>
    <col min="3094" max="3094" width="14" style="13" customWidth="1"/>
    <col min="3095" max="3095" width="9.33203125" style="13" customWidth="1"/>
    <col min="3096" max="3332" width="8.88671875" style="13"/>
    <col min="3333" max="3333" width="22.6640625" style="13" customWidth="1"/>
    <col min="3334" max="3344" width="8.88671875" style="13"/>
    <col min="3345" max="3345" width="14.21875" style="13" customWidth="1"/>
    <col min="3346" max="3346" width="14.6640625" style="13" customWidth="1"/>
    <col min="3347" max="3347" width="16" style="13" customWidth="1"/>
    <col min="3348" max="3348" width="15.77734375" style="13" customWidth="1"/>
    <col min="3349" max="3349" width="15.21875" style="13" customWidth="1"/>
    <col min="3350" max="3350" width="14" style="13" customWidth="1"/>
    <col min="3351" max="3351" width="9.33203125" style="13" customWidth="1"/>
    <col min="3352" max="3588" width="8.88671875" style="13"/>
    <col min="3589" max="3589" width="22.6640625" style="13" customWidth="1"/>
    <col min="3590" max="3600" width="8.88671875" style="13"/>
    <col min="3601" max="3601" width="14.21875" style="13" customWidth="1"/>
    <col min="3602" max="3602" width="14.6640625" style="13" customWidth="1"/>
    <col min="3603" max="3603" width="16" style="13" customWidth="1"/>
    <col min="3604" max="3604" width="15.77734375" style="13" customWidth="1"/>
    <col min="3605" max="3605" width="15.21875" style="13" customWidth="1"/>
    <col min="3606" max="3606" width="14" style="13" customWidth="1"/>
    <col min="3607" max="3607" width="9.33203125" style="13" customWidth="1"/>
    <col min="3608" max="3844" width="8.88671875" style="13"/>
    <col min="3845" max="3845" width="22.6640625" style="13" customWidth="1"/>
    <col min="3846" max="3856" width="8.88671875" style="13"/>
    <col min="3857" max="3857" width="14.21875" style="13" customWidth="1"/>
    <col min="3858" max="3858" width="14.6640625" style="13" customWidth="1"/>
    <col min="3859" max="3859" width="16" style="13" customWidth="1"/>
    <col min="3860" max="3860" width="15.77734375" style="13" customWidth="1"/>
    <col min="3861" max="3861" width="15.21875" style="13" customWidth="1"/>
    <col min="3862" max="3862" width="14" style="13" customWidth="1"/>
    <col min="3863" max="3863" width="9.33203125" style="13" customWidth="1"/>
    <col min="3864" max="4100" width="8.88671875" style="13"/>
    <col min="4101" max="4101" width="22.6640625" style="13" customWidth="1"/>
    <col min="4102" max="4112" width="8.88671875" style="13"/>
    <col min="4113" max="4113" width="14.21875" style="13" customWidth="1"/>
    <col min="4114" max="4114" width="14.6640625" style="13" customWidth="1"/>
    <col min="4115" max="4115" width="16" style="13" customWidth="1"/>
    <col min="4116" max="4116" width="15.77734375" style="13" customWidth="1"/>
    <col min="4117" max="4117" width="15.21875" style="13" customWidth="1"/>
    <col min="4118" max="4118" width="14" style="13" customWidth="1"/>
    <col min="4119" max="4119" width="9.33203125" style="13" customWidth="1"/>
    <col min="4120" max="4356" width="8.88671875" style="13"/>
    <col min="4357" max="4357" width="22.6640625" style="13" customWidth="1"/>
    <col min="4358" max="4368" width="8.88671875" style="13"/>
    <col min="4369" max="4369" width="14.21875" style="13" customWidth="1"/>
    <col min="4370" max="4370" width="14.6640625" style="13" customWidth="1"/>
    <col min="4371" max="4371" width="16" style="13" customWidth="1"/>
    <col min="4372" max="4372" width="15.77734375" style="13" customWidth="1"/>
    <col min="4373" max="4373" width="15.21875" style="13" customWidth="1"/>
    <col min="4374" max="4374" width="14" style="13" customWidth="1"/>
    <col min="4375" max="4375" width="9.33203125" style="13" customWidth="1"/>
    <col min="4376" max="4612" width="8.88671875" style="13"/>
    <col min="4613" max="4613" width="22.6640625" style="13" customWidth="1"/>
    <col min="4614" max="4624" width="8.88671875" style="13"/>
    <col min="4625" max="4625" width="14.21875" style="13" customWidth="1"/>
    <col min="4626" max="4626" width="14.6640625" style="13" customWidth="1"/>
    <col min="4627" max="4627" width="16" style="13" customWidth="1"/>
    <col min="4628" max="4628" width="15.77734375" style="13" customWidth="1"/>
    <col min="4629" max="4629" width="15.21875" style="13" customWidth="1"/>
    <col min="4630" max="4630" width="14" style="13" customWidth="1"/>
    <col min="4631" max="4631" width="9.33203125" style="13" customWidth="1"/>
    <col min="4632" max="4868" width="8.88671875" style="13"/>
    <col min="4869" max="4869" width="22.6640625" style="13" customWidth="1"/>
    <col min="4870" max="4880" width="8.88671875" style="13"/>
    <col min="4881" max="4881" width="14.21875" style="13" customWidth="1"/>
    <col min="4882" max="4882" width="14.6640625" style="13" customWidth="1"/>
    <col min="4883" max="4883" width="16" style="13" customWidth="1"/>
    <col min="4884" max="4884" width="15.77734375" style="13" customWidth="1"/>
    <col min="4885" max="4885" width="15.21875" style="13" customWidth="1"/>
    <col min="4886" max="4886" width="14" style="13" customWidth="1"/>
    <col min="4887" max="4887" width="9.33203125" style="13" customWidth="1"/>
    <col min="4888" max="5124" width="8.88671875" style="13"/>
    <col min="5125" max="5125" width="22.6640625" style="13" customWidth="1"/>
    <col min="5126" max="5136" width="8.88671875" style="13"/>
    <col min="5137" max="5137" width="14.21875" style="13" customWidth="1"/>
    <col min="5138" max="5138" width="14.6640625" style="13" customWidth="1"/>
    <col min="5139" max="5139" width="16" style="13" customWidth="1"/>
    <col min="5140" max="5140" width="15.77734375" style="13" customWidth="1"/>
    <col min="5141" max="5141" width="15.21875" style="13" customWidth="1"/>
    <col min="5142" max="5142" width="14" style="13" customWidth="1"/>
    <col min="5143" max="5143" width="9.33203125" style="13" customWidth="1"/>
    <col min="5144" max="5380" width="8.88671875" style="13"/>
    <col min="5381" max="5381" width="22.6640625" style="13" customWidth="1"/>
    <col min="5382" max="5392" width="8.88671875" style="13"/>
    <col min="5393" max="5393" width="14.21875" style="13" customWidth="1"/>
    <col min="5394" max="5394" width="14.6640625" style="13" customWidth="1"/>
    <col min="5395" max="5395" width="16" style="13" customWidth="1"/>
    <col min="5396" max="5396" width="15.77734375" style="13" customWidth="1"/>
    <col min="5397" max="5397" width="15.21875" style="13" customWidth="1"/>
    <col min="5398" max="5398" width="14" style="13" customWidth="1"/>
    <col min="5399" max="5399" width="9.33203125" style="13" customWidth="1"/>
    <col min="5400" max="5636" width="8.88671875" style="13"/>
    <col min="5637" max="5637" width="22.6640625" style="13" customWidth="1"/>
    <col min="5638" max="5648" width="8.88671875" style="13"/>
    <col min="5649" max="5649" width="14.21875" style="13" customWidth="1"/>
    <col min="5650" max="5650" width="14.6640625" style="13" customWidth="1"/>
    <col min="5651" max="5651" width="16" style="13" customWidth="1"/>
    <col min="5652" max="5652" width="15.77734375" style="13" customWidth="1"/>
    <col min="5653" max="5653" width="15.21875" style="13" customWidth="1"/>
    <col min="5654" max="5654" width="14" style="13" customWidth="1"/>
    <col min="5655" max="5655" width="9.33203125" style="13" customWidth="1"/>
    <col min="5656" max="5892" width="8.88671875" style="13"/>
    <col min="5893" max="5893" width="22.6640625" style="13" customWidth="1"/>
    <col min="5894" max="5904" width="8.88671875" style="13"/>
    <col min="5905" max="5905" width="14.21875" style="13" customWidth="1"/>
    <col min="5906" max="5906" width="14.6640625" style="13" customWidth="1"/>
    <col min="5907" max="5907" width="16" style="13" customWidth="1"/>
    <col min="5908" max="5908" width="15.77734375" style="13" customWidth="1"/>
    <col min="5909" max="5909" width="15.21875" style="13" customWidth="1"/>
    <col min="5910" max="5910" width="14" style="13" customWidth="1"/>
    <col min="5911" max="5911" width="9.33203125" style="13" customWidth="1"/>
    <col min="5912" max="6148" width="8.88671875" style="13"/>
    <col min="6149" max="6149" width="22.6640625" style="13" customWidth="1"/>
    <col min="6150" max="6160" width="8.88671875" style="13"/>
    <col min="6161" max="6161" width="14.21875" style="13" customWidth="1"/>
    <col min="6162" max="6162" width="14.6640625" style="13" customWidth="1"/>
    <col min="6163" max="6163" width="16" style="13" customWidth="1"/>
    <col min="6164" max="6164" width="15.77734375" style="13" customWidth="1"/>
    <col min="6165" max="6165" width="15.21875" style="13" customWidth="1"/>
    <col min="6166" max="6166" width="14" style="13" customWidth="1"/>
    <col min="6167" max="6167" width="9.33203125" style="13" customWidth="1"/>
    <col min="6168" max="6404" width="8.88671875" style="13"/>
    <col min="6405" max="6405" width="22.6640625" style="13" customWidth="1"/>
    <col min="6406" max="6416" width="8.88671875" style="13"/>
    <col min="6417" max="6417" width="14.21875" style="13" customWidth="1"/>
    <col min="6418" max="6418" width="14.6640625" style="13" customWidth="1"/>
    <col min="6419" max="6419" width="16" style="13" customWidth="1"/>
    <col min="6420" max="6420" width="15.77734375" style="13" customWidth="1"/>
    <col min="6421" max="6421" width="15.21875" style="13" customWidth="1"/>
    <col min="6422" max="6422" width="14" style="13" customWidth="1"/>
    <col min="6423" max="6423" width="9.33203125" style="13" customWidth="1"/>
    <col min="6424" max="6660" width="8.88671875" style="13"/>
    <col min="6661" max="6661" width="22.6640625" style="13" customWidth="1"/>
    <col min="6662" max="6672" width="8.88671875" style="13"/>
    <col min="6673" max="6673" width="14.21875" style="13" customWidth="1"/>
    <col min="6674" max="6674" width="14.6640625" style="13" customWidth="1"/>
    <col min="6675" max="6675" width="16" style="13" customWidth="1"/>
    <col min="6676" max="6676" width="15.77734375" style="13" customWidth="1"/>
    <col min="6677" max="6677" width="15.21875" style="13" customWidth="1"/>
    <col min="6678" max="6678" width="14" style="13" customWidth="1"/>
    <col min="6679" max="6679" width="9.33203125" style="13" customWidth="1"/>
    <col min="6680" max="6916" width="8.88671875" style="13"/>
    <col min="6917" max="6917" width="22.6640625" style="13" customWidth="1"/>
    <col min="6918" max="6928" width="8.88671875" style="13"/>
    <col min="6929" max="6929" width="14.21875" style="13" customWidth="1"/>
    <col min="6930" max="6930" width="14.6640625" style="13" customWidth="1"/>
    <col min="6931" max="6931" width="16" style="13" customWidth="1"/>
    <col min="6932" max="6932" width="15.77734375" style="13" customWidth="1"/>
    <col min="6933" max="6933" width="15.21875" style="13" customWidth="1"/>
    <col min="6934" max="6934" width="14" style="13" customWidth="1"/>
    <col min="6935" max="6935" width="9.33203125" style="13" customWidth="1"/>
    <col min="6936" max="7172" width="8.88671875" style="13"/>
    <col min="7173" max="7173" width="22.6640625" style="13" customWidth="1"/>
    <col min="7174" max="7184" width="8.88671875" style="13"/>
    <col min="7185" max="7185" width="14.21875" style="13" customWidth="1"/>
    <col min="7186" max="7186" width="14.6640625" style="13" customWidth="1"/>
    <col min="7187" max="7187" width="16" style="13" customWidth="1"/>
    <col min="7188" max="7188" width="15.77734375" style="13" customWidth="1"/>
    <col min="7189" max="7189" width="15.21875" style="13" customWidth="1"/>
    <col min="7190" max="7190" width="14" style="13" customWidth="1"/>
    <col min="7191" max="7191" width="9.33203125" style="13" customWidth="1"/>
    <col min="7192" max="7428" width="8.88671875" style="13"/>
    <col min="7429" max="7429" width="22.6640625" style="13" customWidth="1"/>
    <col min="7430" max="7440" width="8.88671875" style="13"/>
    <col min="7441" max="7441" width="14.21875" style="13" customWidth="1"/>
    <col min="7442" max="7442" width="14.6640625" style="13" customWidth="1"/>
    <col min="7443" max="7443" width="16" style="13" customWidth="1"/>
    <col min="7444" max="7444" width="15.77734375" style="13" customWidth="1"/>
    <col min="7445" max="7445" width="15.21875" style="13" customWidth="1"/>
    <col min="7446" max="7446" width="14" style="13" customWidth="1"/>
    <col min="7447" max="7447" width="9.33203125" style="13" customWidth="1"/>
    <col min="7448" max="7684" width="8.88671875" style="13"/>
    <col min="7685" max="7685" width="22.6640625" style="13" customWidth="1"/>
    <col min="7686" max="7696" width="8.88671875" style="13"/>
    <col min="7697" max="7697" width="14.21875" style="13" customWidth="1"/>
    <col min="7698" max="7698" width="14.6640625" style="13" customWidth="1"/>
    <col min="7699" max="7699" width="16" style="13" customWidth="1"/>
    <col min="7700" max="7700" width="15.77734375" style="13" customWidth="1"/>
    <col min="7701" max="7701" width="15.21875" style="13" customWidth="1"/>
    <col min="7702" max="7702" width="14" style="13" customWidth="1"/>
    <col min="7703" max="7703" width="9.33203125" style="13" customWidth="1"/>
    <col min="7704" max="7940" width="8.88671875" style="13"/>
    <col min="7941" max="7941" width="22.6640625" style="13" customWidth="1"/>
    <col min="7942" max="7952" width="8.88671875" style="13"/>
    <col min="7953" max="7953" width="14.21875" style="13" customWidth="1"/>
    <col min="7954" max="7954" width="14.6640625" style="13" customWidth="1"/>
    <col min="7955" max="7955" width="16" style="13" customWidth="1"/>
    <col min="7956" max="7956" width="15.77734375" style="13" customWidth="1"/>
    <col min="7957" max="7957" width="15.21875" style="13" customWidth="1"/>
    <col min="7958" max="7958" width="14" style="13" customWidth="1"/>
    <col min="7959" max="7959" width="9.33203125" style="13" customWidth="1"/>
    <col min="7960" max="8196" width="8.88671875" style="13"/>
    <col min="8197" max="8197" width="22.6640625" style="13" customWidth="1"/>
    <col min="8198" max="8208" width="8.88671875" style="13"/>
    <col min="8209" max="8209" width="14.21875" style="13" customWidth="1"/>
    <col min="8210" max="8210" width="14.6640625" style="13" customWidth="1"/>
    <col min="8211" max="8211" width="16" style="13" customWidth="1"/>
    <col min="8212" max="8212" width="15.77734375" style="13" customWidth="1"/>
    <col min="8213" max="8213" width="15.21875" style="13" customWidth="1"/>
    <col min="8214" max="8214" width="14" style="13" customWidth="1"/>
    <col min="8215" max="8215" width="9.33203125" style="13" customWidth="1"/>
    <col min="8216" max="8452" width="8.88671875" style="13"/>
    <col min="8453" max="8453" width="22.6640625" style="13" customWidth="1"/>
    <col min="8454" max="8464" width="8.88671875" style="13"/>
    <col min="8465" max="8465" width="14.21875" style="13" customWidth="1"/>
    <col min="8466" max="8466" width="14.6640625" style="13" customWidth="1"/>
    <col min="8467" max="8467" width="16" style="13" customWidth="1"/>
    <col min="8468" max="8468" width="15.77734375" style="13" customWidth="1"/>
    <col min="8469" max="8469" width="15.21875" style="13" customWidth="1"/>
    <col min="8470" max="8470" width="14" style="13" customWidth="1"/>
    <col min="8471" max="8471" width="9.33203125" style="13" customWidth="1"/>
    <col min="8472" max="8708" width="8.88671875" style="13"/>
    <col min="8709" max="8709" width="22.6640625" style="13" customWidth="1"/>
    <col min="8710" max="8720" width="8.88671875" style="13"/>
    <col min="8721" max="8721" width="14.21875" style="13" customWidth="1"/>
    <col min="8722" max="8722" width="14.6640625" style="13" customWidth="1"/>
    <col min="8723" max="8723" width="16" style="13" customWidth="1"/>
    <col min="8724" max="8724" width="15.77734375" style="13" customWidth="1"/>
    <col min="8725" max="8725" width="15.21875" style="13" customWidth="1"/>
    <col min="8726" max="8726" width="14" style="13" customWidth="1"/>
    <col min="8727" max="8727" width="9.33203125" style="13" customWidth="1"/>
    <col min="8728" max="8964" width="8.88671875" style="13"/>
    <col min="8965" max="8965" width="22.6640625" style="13" customWidth="1"/>
    <col min="8966" max="8976" width="8.88671875" style="13"/>
    <col min="8977" max="8977" width="14.21875" style="13" customWidth="1"/>
    <col min="8978" max="8978" width="14.6640625" style="13" customWidth="1"/>
    <col min="8979" max="8979" width="16" style="13" customWidth="1"/>
    <col min="8980" max="8980" width="15.77734375" style="13" customWidth="1"/>
    <col min="8981" max="8981" width="15.21875" style="13" customWidth="1"/>
    <col min="8982" max="8982" width="14" style="13" customWidth="1"/>
    <col min="8983" max="8983" width="9.33203125" style="13" customWidth="1"/>
    <col min="8984" max="9220" width="8.88671875" style="13"/>
    <col min="9221" max="9221" width="22.6640625" style="13" customWidth="1"/>
    <col min="9222" max="9232" width="8.88671875" style="13"/>
    <col min="9233" max="9233" width="14.21875" style="13" customWidth="1"/>
    <col min="9234" max="9234" width="14.6640625" style="13" customWidth="1"/>
    <col min="9235" max="9235" width="16" style="13" customWidth="1"/>
    <col min="9236" max="9236" width="15.77734375" style="13" customWidth="1"/>
    <col min="9237" max="9237" width="15.21875" style="13" customWidth="1"/>
    <col min="9238" max="9238" width="14" style="13" customWidth="1"/>
    <col min="9239" max="9239" width="9.33203125" style="13" customWidth="1"/>
    <col min="9240" max="9476" width="8.88671875" style="13"/>
    <col min="9477" max="9477" width="22.6640625" style="13" customWidth="1"/>
    <col min="9478" max="9488" width="8.88671875" style="13"/>
    <col min="9489" max="9489" width="14.21875" style="13" customWidth="1"/>
    <col min="9490" max="9490" width="14.6640625" style="13" customWidth="1"/>
    <col min="9491" max="9491" width="16" style="13" customWidth="1"/>
    <col min="9492" max="9492" width="15.77734375" style="13" customWidth="1"/>
    <col min="9493" max="9493" width="15.21875" style="13" customWidth="1"/>
    <col min="9494" max="9494" width="14" style="13" customWidth="1"/>
    <col min="9495" max="9495" width="9.33203125" style="13" customWidth="1"/>
    <col min="9496" max="9732" width="8.88671875" style="13"/>
    <col min="9733" max="9733" width="22.6640625" style="13" customWidth="1"/>
    <col min="9734" max="9744" width="8.88671875" style="13"/>
    <col min="9745" max="9745" width="14.21875" style="13" customWidth="1"/>
    <col min="9746" max="9746" width="14.6640625" style="13" customWidth="1"/>
    <col min="9747" max="9747" width="16" style="13" customWidth="1"/>
    <col min="9748" max="9748" width="15.77734375" style="13" customWidth="1"/>
    <col min="9749" max="9749" width="15.21875" style="13" customWidth="1"/>
    <col min="9750" max="9750" width="14" style="13" customWidth="1"/>
    <col min="9751" max="9751" width="9.33203125" style="13" customWidth="1"/>
    <col min="9752" max="9988" width="8.88671875" style="13"/>
    <col min="9989" max="9989" width="22.6640625" style="13" customWidth="1"/>
    <col min="9990" max="10000" width="8.88671875" style="13"/>
    <col min="10001" max="10001" width="14.21875" style="13" customWidth="1"/>
    <col min="10002" max="10002" width="14.6640625" style="13" customWidth="1"/>
    <col min="10003" max="10003" width="16" style="13" customWidth="1"/>
    <col min="10004" max="10004" width="15.77734375" style="13" customWidth="1"/>
    <col min="10005" max="10005" width="15.21875" style="13" customWidth="1"/>
    <col min="10006" max="10006" width="14" style="13" customWidth="1"/>
    <col min="10007" max="10007" width="9.33203125" style="13" customWidth="1"/>
    <col min="10008" max="10244" width="8.88671875" style="13"/>
    <col min="10245" max="10245" width="22.6640625" style="13" customWidth="1"/>
    <col min="10246" max="10256" width="8.88671875" style="13"/>
    <col min="10257" max="10257" width="14.21875" style="13" customWidth="1"/>
    <col min="10258" max="10258" width="14.6640625" style="13" customWidth="1"/>
    <col min="10259" max="10259" width="16" style="13" customWidth="1"/>
    <col min="10260" max="10260" width="15.77734375" style="13" customWidth="1"/>
    <col min="10261" max="10261" width="15.21875" style="13" customWidth="1"/>
    <col min="10262" max="10262" width="14" style="13" customWidth="1"/>
    <col min="10263" max="10263" width="9.33203125" style="13" customWidth="1"/>
    <col min="10264" max="10500" width="8.88671875" style="13"/>
    <col min="10501" max="10501" width="22.6640625" style="13" customWidth="1"/>
    <col min="10502" max="10512" width="8.88671875" style="13"/>
    <col min="10513" max="10513" width="14.21875" style="13" customWidth="1"/>
    <col min="10514" max="10514" width="14.6640625" style="13" customWidth="1"/>
    <col min="10515" max="10515" width="16" style="13" customWidth="1"/>
    <col min="10516" max="10516" width="15.77734375" style="13" customWidth="1"/>
    <col min="10517" max="10517" width="15.21875" style="13" customWidth="1"/>
    <col min="10518" max="10518" width="14" style="13" customWidth="1"/>
    <col min="10519" max="10519" width="9.33203125" style="13" customWidth="1"/>
    <col min="10520" max="10756" width="8.88671875" style="13"/>
    <col min="10757" max="10757" width="22.6640625" style="13" customWidth="1"/>
    <col min="10758" max="10768" width="8.88671875" style="13"/>
    <col min="10769" max="10769" width="14.21875" style="13" customWidth="1"/>
    <col min="10770" max="10770" width="14.6640625" style="13" customWidth="1"/>
    <col min="10771" max="10771" width="16" style="13" customWidth="1"/>
    <col min="10772" max="10772" width="15.77734375" style="13" customWidth="1"/>
    <col min="10773" max="10773" width="15.21875" style="13" customWidth="1"/>
    <col min="10774" max="10774" width="14" style="13" customWidth="1"/>
    <col min="10775" max="10775" width="9.33203125" style="13" customWidth="1"/>
    <col min="10776" max="11012" width="8.88671875" style="13"/>
    <col min="11013" max="11013" width="22.6640625" style="13" customWidth="1"/>
    <col min="11014" max="11024" width="8.88671875" style="13"/>
    <col min="11025" max="11025" width="14.21875" style="13" customWidth="1"/>
    <col min="11026" max="11026" width="14.6640625" style="13" customWidth="1"/>
    <col min="11027" max="11027" width="16" style="13" customWidth="1"/>
    <col min="11028" max="11028" width="15.77734375" style="13" customWidth="1"/>
    <col min="11029" max="11029" width="15.21875" style="13" customWidth="1"/>
    <col min="11030" max="11030" width="14" style="13" customWidth="1"/>
    <col min="11031" max="11031" width="9.33203125" style="13" customWidth="1"/>
    <col min="11032" max="11268" width="8.88671875" style="13"/>
    <col min="11269" max="11269" width="22.6640625" style="13" customWidth="1"/>
    <col min="11270" max="11280" width="8.88671875" style="13"/>
    <col min="11281" max="11281" width="14.21875" style="13" customWidth="1"/>
    <col min="11282" max="11282" width="14.6640625" style="13" customWidth="1"/>
    <col min="11283" max="11283" width="16" style="13" customWidth="1"/>
    <col min="11284" max="11284" width="15.77734375" style="13" customWidth="1"/>
    <col min="11285" max="11285" width="15.21875" style="13" customWidth="1"/>
    <col min="11286" max="11286" width="14" style="13" customWidth="1"/>
    <col min="11287" max="11287" width="9.33203125" style="13" customWidth="1"/>
    <col min="11288" max="11524" width="8.88671875" style="13"/>
    <col min="11525" max="11525" width="22.6640625" style="13" customWidth="1"/>
    <col min="11526" max="11536" width="8.88671875" style="13"/>
    <col min="11537" max="11537" width="14.21875" style="13" customWidth="1"/>
    <col min="11538" max="11538" width="14.6640625" style="13" customWidth="1"/>
    <col min="11539" max="11539" width="16" style="13" customWidth="1"/>
    <col min="11540" max="11540" width="15.77734375" style="13" customWidth="1"/>
    <col min="11541" max="11541" width="15.21875" style="13" customWidth="1"/>
    <col min="11542" max="11542" width="14" style="13" customWidth="1"/>
    <col min="11543" max="11543" width="9.33203125" style="13" customWidth="1"/>
    <col min="11544" max="11780" width="8.88671875" style="13"/>
    <col min="11781" max="11781" width="22.6640625" style="13" customWidth="1"/>
    <col min="11782" max="11792" width="8.88671875" style="13"/>
    <col min="11793" max="11793" width="14.21875" style="13" customWidth="1"/>
    <col min="11794" max="11794" width="14.6640625" style="13" customWidth="1"/>
    <col min="11795" max="11795" width="16" style="13" customWidth="1"/>
    <col min="11796" max="11796" width="15.77734375" style="13" customWidth="1"/>
    <col min="11797" max="11797" width="15.21875" style="13" customWidth="1"/>
    <col min="11798" max="11798" width="14" style="13" customWidth="1"/>
    <col min="11799" max="11799" width="9.33203125" style="13" customWidth="1"/>
    <col min="11800" max="12036" width="8.88671875" style="13"/>
    <col min="12037" max="12037" width="22.6640625" style="13" customWidth="1"/>
    <col min="12038" max="12048" width="8.88671875" style="13"/>
    <col min="12049" max="12049" width="14.21875" style="13" customWidth="1"/>
    <col min="12050" max="12050" width="14.6640625" style="13" customWidth="1"/>
    <col min="12051" max="12051" width="16" style="13" customWidth="1"/>
    <col min="12052" max="12052" width="15.77734375" style="13" customWidth="1"/>
    <col min="12053" max="12053" width="15.21875" style="13" customWidth="1"/>
    <col min="12054" max="12054" width="14" style="13" customWidth="1"/>
    <col min="12055" max="12055" width="9.33203125" style="13" customWidth="1"/>
    <col min="12056" max="12292" width="8.88671875" style="13"/>
    <col min="12293" max="12293" width="22.6640625" style="13" customWidth="1"/>
    <col min="12294" max="12304" width="8.88671875" style="13"/>
    <col min="12305" max="12305" width="14.21875" style="13" customWidth="1"/>
    <col min="12306" max="12306" width="14.6640625" style="13" customWidth="1"/>
    <col min="12307" max="12307" width="16" style="13" customWidth="1"/>
    <col min="12308" max="12308" width="15.77734375" style="13" customWidth="1"/>
    <col min="12309" max="12309" width="15.21875" style="13" customWidth="1"/>
    <col min="12310" max="12310" width="14" style="13" customWidth="1"/>
    <col min="12311" max="12311" width="9.33203125" style="13" customWidth="1"/>
    <col min="12312" max="12548" width="8.88671875" style="13"/>
    <col min="12549" max="12549" width="22.6640625" style="13" customWidth="1"/>
    <col min="12550" max="12560" width="8.88671875" style="13"/>
    <col min="12561" max="12561" width="14.21875" style="13" customWidth="1"/>
    <col min="12562" max="12562" width="14.6640625" style="13" customWidth="1"/>
    <col min="12563" max="12563" width="16" style="13" customWidth="1"/>
    <col min="12564" max="12564" width="15.77734375" style="13" customWidth="1"/>
    <col min="12565" max="12565" width="15.21875" style="13" customWidth="1"/>
    <col min="12566" max="12566" width="14" style="13" customWidth="1"/>
    <col min="12567" max="12567" width="9.33203125" style="13" customWidth="1"/>
    <col min="12568" max="12804" width="8.88671875" style="13"/>
    <col min="12805" max="12805" width="22.6640625" style="13" customWidth="1"/>
    <col min="12806" max="12816" width="8.88671875" style="13"/>
    <col min="12817" max="12817" width="14.21875" style="13" customWidth="1"/>
    <col min="12818" max="12818" width="14.6640625" style="13" customWidth="1"/>
    <col min="12819" max="12819" width="16" style="13" customWidth="1"/>
    <col min="12820" max="12820" width="15.77734375" style="13" customWidth="1"/>
    <col min="12821" max="12821" width="15.21875" style="13" customWidth="1"/>
    <col min="12822" max="12822" width="14" style="13" customWidth="1"/>
    <col min="12823" max="12823" width="9.33203125" style="13" customWidth="1"/>
    <col min="12824" max="13060" width="8.88671875" style="13"/>
    <col min="13061" max="13061" width="22.6640625" style="13" customWidth="1"/>
    <col min="13062" max="13072" width="8.88671875" style="13"/>
    <col min="13073" max="13073" width="14.21875" style="13" customWidth="1"/>
    <col min="13074" max="13074" width="14.6640625" style="13" customWidth="1"/>
    <col min="13075" max="13075" width="16" style="13" customWidth="1"/>
    <col min="13076" max="13076" width="15.77734375" style="13" customWidth="1"/>
    <col min="13077" max="13077" width="15.21875" style="13" customWidth="1"/>
    <col min="13078" max="13078" width="14" style="13" customWidth="1"/>
    <col min="13079" max="13079" width="9.33203125" style="13" customWidth="1"/>
    <col min="13080" max="13316" width="8.88671875" style="13"/>
    <col min="13317" max="13317" width="22.6640625" style="13" customWidth="1"/>
    <col min="13318" max="13328" width="8.88671875" style="13"/>
    <col min="13329" max="13329" width="14.21875" style="13" customWidth="1"/>
    <col min="13330" max="13330" width="14.6640625" style="13" customWidth="1"/>
    <col min="13331" max="13331" width="16" style="13" customWidth="1"/>
    <col min="13332" max="13332" width="15.77734375" style="13" customWidth="1"/>
    <col min="13333" max="13333" width="15.21875" style="13" customWidth="1"/>
    <col min="13334" max="13334" width="14" style="13" customWidth="1"/>
    <col min="13335" max="13335" width="9.33203125" style="13" customWidth="1"/>
    <col min="13336" max="13572" width="8.88671875" style="13"/>
    <col min="13573" max="13573" width="22.6640625" style="13" customWidth="1"/>
    <col min="13574" max="13584" width="8.88671875" style="13"/>
    <col min="13585" max="13585" width="14.21875" style="13" customWidth="1"/>
    <col min="13586" max="13586" width="14.6640625" style="13" customWidth="1"/>
    <col min="13587" max="13587" width="16" style="13" customWidth="1"/>
    <col min="13588" max="13588" width="15.77734375" style="13" customWidth="1"/>
    <col min="13589" max="13589" width="15.21875" style="13" customWidth="1"/>
    <col min="13590" max="13590" width="14" style="13" customWidth="1"/>
    <col min="13591" max="13591" width="9.33203125" style="13" customWidth="1"/>
    <col min="13592" max="13828" width="8.88671875" style="13"/>
    <col min="13829" max="13829" width="22.6640625" style="13" customWidth="1"/>
    <col min="13830" max="13840" width="8.88671875" style="13"/>
    <col min="13841" max="13841" width="14.21875" style="13" customWidth="1"/>
    <col min="13842" max="13842" width="14.6640625" style="13" customWidth="1"/>
    <col min="13843" max="13843" width="16" style="13" customWidth="1"/>
    <col min="13844" max="13844" width="15.77734375" style="13" customWidth="1"/>
    <col min="13845" max="13845" width="15.21875" style="13" customWidth="1"/>
    <col min="13846" max="13846" width="14" style="13" customWidth="1"/>
    <col min="13847" max="13847" width="9.33203125" style="13" customWidth="1"/>
    <col min="13848" max="14084" width="8.88671875" style="13"/>
    <col min="14085" max="14085" width="22.6640625" style="13" customWidth="1"/>
    <col min="14086" max="14096" width="8.88671875" style="13"/>
    <col min="14097" max="14097" width="14.21875" style="13" customWidth="1"/>
    <col min="14098" max="14098" width="14.6640625" style="13" customWidth="1"/>
    <col min="14099" max="14099" width="16" style="13" customWidth="1"/>
    <col min="14100" max="14100" width="15.77734375" style="13" customWidth="1"/>
    <col min="14101" max="14101" width="15.21875" style="13" customWidth="1"/>
    <col min="14102" max="14102" width="14" style="13" customWidth="1"/>
    <col min="14103" max="14103" width="9.33203125" style="13" customWidth="1"/>
    <col min="14104" max="14340" width="8.88671875" style="13"/>
    <col min="14341" max="14341" width="22.6640625" style="13" customWidth="1"/>
    <col min="14342" max="14352" width="8.88671875" style="13"/>
    <col min="14353" max="14353" width="14.21875" style="13" customWidth="1"/>
    <col min="14354" max="14354" width="14.6640625" style="13" customWidth="1"/>
    <col min="14355" max="14355" width="16" style="13" customWidth="1"/>
    <col min="14356" max="14356" width="15.77734375" style="13" customWidth="1"/>
    <col min="14357" max="14357" width="15.21875" style="13" customWidth="1"/>
    <col min="14358" max="14358" width="14" style="13" customWidth="1"/>
    <col min="14359" max="14359" width="9.33203125" style="13" customWidth="1"/>
    <col min="14360" max="14596" width="8.88671875" style="13"/>
    <col min="14597" max="14597" width="22.6640625" style="13" customWidth="1"/>
    <col min="14598" max="14608" width="8.88671875" style="13"/>
    <col min="14609" max="14609" width="14.21875" style="13" customWidth="1"/>
    <col min="14610" max="14610" width="14.6640625" style="13" customWidth="1"/>
    <col min="14611" max="14611" width="16" style="13" customWidth="1"/>
    <col min="14612" max="14612" width="15.77734375" style="13" customWidth="1"/>
    <col min="14613" max="14613" width="15.21875" style="13" customWidth="1"/>
    <col min="14614" max="14614" width="14" style="13" customWidth="1"/>
    <col min="14615" max="14615" width="9.33203125" style="13" customWidth="1"/>
    <col min="14616" max="14852" width="8.88671875" style="13"/>
    <col min="14853" max="14853" width="22.6640625" style="13" customWidth="1"/>
    <col min="14854" max="14864" width="8.88671875" style="13"/>
    <col min="14865" max="14865" width="14.21875" style="13" customWidth="1"/>
    <col min="14866" max="14866" width="14.6640625" style="13" customWidth="1"/>
    <col min="14867" max="14867" width="16" style="13" customWidth="1"/>
    <col min="14868" max="14868" width="15.77734375" style="13" customWidth="1"/>
    <col min="14869" max="14869" width="15.21875" style="13" customWidth="1"/>
    <col min="14870" max="14870" width="14" style="13" customWidth="1"/>
    <col min="14871" max="14871" width="9.33203125" style="13" customWidth="1"/>
    <col min="14872" max="15108" width="8.88671875" style="13"/>
    <col min="15109" max="15109" width="22.6640625" style="13" customWidth="1"/>
    <col min="15110" max="15120" width="8.88671875" style="13"/>
    <col min="15121" max="15121" width="14.21875" style="13" customWidth="1"/>
    <col min="15122" max="15122" width="14.6640625" style="13" customWidth="1"/>
    <col min="15123" max="15123" width="16" style="13" customWidth="1"/>
    <col min="15124" max="15124" width="15.77734375" style="13" customWidth="1"/>
    <col min="15125" max="15125" width="15.21875" style="13" customWidth="1"/>
    <col min="15126" max="15126" width="14" style="13" customWidth="1"/>
    <col min="15127" max="15127" width="9.33203125" style="13" customWidth="1"/>
    <col min="15128" max="15364" width="8.88671875" style="13"/>
    <col min="15365" max="15365" width="22.6640625" style="13" customWidth="1"/>
    <col min="15366" max="15376" width="8.88671875" style="13"/>
    <col min="15377" max="15377" width="14.21875" style="13" customWidth="1"/>
    <col min="15378" max="15378" width="14.6640625" style="13" customWidth="1"/>
    <col min="15379" max="15379" width="16" style="13" customWidth="1"/>
    <col min="15380" max="15380" width="15.77734375" style="13" customWidth="1"/>
    <col min="15381" max="15381" width="15.21875" style="13" customWidth="1"/>
    <col min="15382" max="15382" width="14" style="13" customWidth="1"/>
    <col min="15383" max="15383" width="9.33203125" style="13" customWidth="1"/>
    <col min="15384" max="15620" width="8.88671875" style="13"/>
    <col min="15621" max="15621" width="22.6640625" style="13" customWidth="1"/>
    <col min="15622" max="15632" width="8.88671875" style="13"/>
    <col min="15633" max="15633" width="14.21875" style="13" customWidth="1"/>
    <col min="15634" max="15634" width="14.6640625" style="13" customWidth="1"/>
    <col min="15635" max="15635" width="16" style="13" customWidth="1"/>
    <col min="15636" max="15636" width="15.77734375" style="13" customWidth="1"/>
    <col min="15637" max="15637" width="15.21875" style="13" customWidth="1"/>
    <col min="15638" max="15638" width="14" style="13" customWidth="1"/>
    <col min="15639" max="15639" width="9.33203125" style="13" customWidth="1"/>
    <col min="15640" max="15876" width="8.88671875" style="13"/>
    <col min="15877" max="15877" width="22.6640625" style="13" customWidth="1"/>
    <col min="15878" max="15888" width="8.88671875" style="13"/>
    <col min="15889" max="15889" width="14.21875" style="13" customWidth="1"/>
    <col min="15890" max="15890" width="14.6640625" style="13" customWidth="1"/>
    <col min="15891" max="15891" width="16" style="13" customWidth="1"/>
    <col min="15892" max="15892" width="15.77734375" style="13" customWidth="1"/>
    <col min="15893" max="15893" width="15.21875" style="13" customWidth="1"/>
    <col min="15894" max="15894" width="14" style="13" customWidth="1"/>
    <col min="15895" max="15895" width="9.33203125" style="13" customWidth="1"/>
    <col min="15896" max="16132" width="8.88671875" style="13"/>
    <col min="16133" max="16133" width="22.6640625" style="13" customWidth="1"/>
    <col min="16134" max="16144" width="8.88671875" style="13"/>
    <col min="16145" max="16145" width="14.21875" style="13" customWidth="1"/>
    <col min="16146" max="16146" width="14.6640625" style="13" customWidth="1"/>
    <col min="16147" max="16147" width="16" style="13" customWidth="1"/>
    <col min="16148" max="16148" width="15.77734375" style="13" customWidth="1"/>
    <col min="16149" max="16149" width="15.21875" style="13" customWidth="1"/>
    <col min="16150" max="16150" width="14" style="13" customWidth="1"/>
    <col min="16151" max="16151" width="9.33203125" style="13" customWidth="1"/>
    <col min="16152" max="16384" width="8.88671875" style="13"/>
  </cols>
  <sheetData>
    <row r="1" spans="1:23" s="5" customFormat="1" ht="39.75" customHeight="1" x14ac:dyDescent="0.3">
      <c r="A1" s="4" t="s">
        <v>420</v>
      </c>
      <c r="B1" s="4" t="s">
        <v>421</v>
      </c>
      <c r="C1" s="5" t="s">
        <v>3</v>
      </c>
      <c r="D1" s="5" t="s">
        <v>0</v>
      </c>
      <c r="E1" s="5" t="s">
        <v>4</v>
      </c>
      <c r="F1" s="4" t="s">
        <v>422</v>
      </c>
      <c r="G1" s="4" t="s">
        <v>423</v>
      </c>
      <c r="H1" s="5" t="s">
        <v>7</v>
      </c>
      <c r="I1" s="5" t="s">
        <v>8</v>
      </c>
      <c r="J1" s="5" t="s">
        <v>9</v>
      </c>
      <c r="K1" s="5" t="s">
        <v>424</v>
      </c>
      <c r="L1" s="5" t="s">
        <v>425</v>
      </c>
      <c r="M1" s="4" t="s">
        <v>426</v>
      </c>
      <c r="N1" s="4" t="s">
        <v>12</v>
      </c>
      <c r="O1" s="5" t="s">
        <v>15</v>
      </c>
      <c r="P1" s="75" t="s">
        <v>2550</v>
      </c>
      <c r="Q1" s="75" t="s">
        <v>2551</v>
      </c>
      <c r="R1" s="75" t="s">
        <v>2552</v>
      </c>
      <c r="S1" s="6" t="s">
        <v>427</v>
      </c>
      <c r="T1" s="6" t="s">
        <v>428</v>
      </c>
      <c r="U1" s="6" t="s">
        <v>429</v>
      </c>
      <c r="V1" s="6" t="s">
        <v>430</v>
      </c>
      <c r="W1" s="7"/>
    </row>
    <row r="2" spans="1:23" s="8" customFormat="1" x14ac:dyDescent="0.25">
      <c r="A2" s="8">
        <v>1</v>
      </c>
      <c r="B2" s="8" t="s">
        <v>431</v>
      </c>
      <c r="C2" s="8" t="s">
        <v>23</v>
      </c>
      <c r="D2" s="8">
        <v>2011</v>
      </c>
      <c r="E2" s="8" t="s">
        <v>24</v>
      </c>
      <c r="F2" s="9" t="s">
        <v>304</v>
      </c>
      <c r="G2" s="9" t="s">
        <v>25</v>
      </c>
      <c r="H2" s="8">
        <v>18</v>
      </c>
      <c r="I2" s="8">
        <v>1</v>
      </c>
      <c r="J2" s="8" t="s">
        <v>32</v>
      </c>
      <c r="K2" s="8" t="s">
        <v>28</v>
      </c>
      <c r="L2" s="8">
        <v>1</v>
      </c>
      <c r="N2" s="8" t="s">
        <v>182</v>
      </c>
      <c r="O2" s="8">
        <v>1.8280000000000001</v>
      </c>
      <c r="P2" s="8" t="str">
        <f>IF(ISNUMBER(N2),IF(O2,N2/O2,""),"")</f>
        <v/>
      </c>
      <c r="Q2" s="8" t="str">
        <f>IF(P2="","",P2*8.92179)</f>
        <v/>
      </c>
      <c r="R2" s="8" t="str">
        <f>IF(Q2="","",IF(G2="SW",Q2/60,IF(G2="WW",Q2/60,"")))</f>
        <v/>
      </c>
      <c r="S2" s="10"/>
      <c r="T2" s="10" t="str">
        <f t="shared" ref="T2:T22" si="0">IF(S2="","",S2*8.922)</f>
        <v/>
      </c>
      <c r="U2" s="10"/>
      <c r="V2" s="10">
        <f>AVERAGE(T2:T22)</f>
        <v>2812.4348594512712</v>
      </c>
      <c r="W2" s="10"/>
    </row>
    <row r="3" spans="1:23" s="8" customFormat="1" x14ac:dyDescent="0.25">
      <c r="A3" s="8">
        <v>2</v>
      </c>
      <c r="B3" s="8" t="s">
        <v>432</v>
      </c>
      <c r="C3" s="8" t="s">
        <v>23</v>
      </c>
      <c r="D3" s="8">
        <v>2011</v>
      </c>
      <c r="E3" s="8" t="s">
        <v>24</v>
      </c>
      <c r="F3" s="9" t="s">
        <v>304</v>
      </c>
      <c r="G3" s="9" t="s">
        <v>25</v>
      </c>
      <c r="H3" s="8">
        <v>42</v>
      </c>
      <c r="I3" s="8">
        <v>2</v>
      </c>
      <c r="J3" s="8" t="s">
        <v>131</v>
      </c>
      <c r="K3" s="8" t="s">
        <v>28</v>
      </c>
      <c r="L3" s="8">
        <v>1</v>
      </c>
      <c r="N3" s="8" t="s">
        <v>182</v>
      </c>
      <c r="O3" s="8">
        <v>1.8280000000000001</v>
      </c>
      <c r="P3" s="8" t="str">
        <f t="shared" ref="P3:P66" si="1">IF(ISNUMBER(N3),IF(O3,N3/O3,""),"")</f>
        <v/>
      </c>
      <c r="Q3" s="8" t="str">
        <f t="shared" ref="Q3:Q66" si="2">IF(P3="","",P3*8.92179)</f>
        <v/>
      </c>
      <c r="R3" s="8" t="str">
        <f t="shared" ref="R3:R66" si="3">IF(Q3="","",IF(G3="SW",Q3/60,IF(G3="WW",Q3/60,"")))</f>
        <v/>
      </c>
      <c r="S3" s="10"/>
      <c r="T3" s="10" t="str">
        <f t="shared" si="0"/>
        <v/>
      </c>
      <c r="U3" s="10"/>
      <c r="V3" s="10"/>
      <c r="W3" s="10"/>
    </row>
    <row r="4" spans="1:23" s="8" customFormat="1" x14ac:dyDescent="0.25">
      <c r="A4" s="8">
        <v>3</v>
      </c>
      <c r="B4" s="8" t="s">
        <v>433</v>
      </c>
      <c r="C4" s="8" t="s">
        <v>23</v>
      </c>
      <c r="D4" s="8">
        <v>2011</v>
      </c>
      <c r="E4" s="8" t="s">
        <v>24</v>
      </c>
      <c r="F4" s="9" t="s">
        <v>304</v>
      </c>
      <c r="G4" s="9" t="s">
        <v>25</v>
      </c>
      <c r="H4" s="8">
        <v>43</v>
      </c>
      <c r="I4" s="8">
        <v>3</v>
      </c>
      <c r="J4" s="8" t="s">
        <v>131</v>
      </c>
      <c r="K4" s="8" t="s">
        <v>28</v>
      </c>
      <c r="L4" s="8">
        <v>1</v>
      </c>
      <c r="M4" s="8">
        <v>877</v>
      </c>
      <c r="N4" s="8">
        <v>469</v>
      </c>
      <c r="O4" s="8">
        <v>1.8280000000000001</v>
      </c>
      <c r="P4" s="8">
        <f t="shared" si="1"/>
        <v>256.56455142231948</v>
      </c>
      <c r="Q4" s="8">
        <f t="shared" si="2"/>
        <v>2289.0150492341359</v>
      </c>
      <c r="R4" s="8" t="str">
        <f t="shared" si="3"/>
        <v/>
      </c>
      <c r="S4" s="10">
        <f>N4/O4</f>
        <v>256.56455142231948</v>
      </c>
      <c r="T4" s="10">
        <f t="shared" si="0"/>
        <v>2289.0689277899346</v>
      </c>
      <c r="U4" s="10"/>
      <c r="V4" s="10"/>
      <c r="W4" s="10"/>
    </row>
    <row r="5" spans="1:23" s="8" customFormat="1" x14ac:dyDescent="0.25">
      <c r="A5" s="8">
        <v>4</v>
      </c>
      <c r="B5" s="8" t="s">
        <v>434</v>
      </c>
      <c r="C5" s="8" t="s">
        <v>23</v>
      </c>
      <c r="D5" s="8">
        <v>2011</v>
      </c>
      <c r="E5" s="8" t="s">
        <v>24</v>
      </c>
      <c r="F5" s="9" t="s">
        <v>304</v>
      </c>
      <c r="G5" s="9" t="s">
        <v>25</v>
      </c>
      <c r="H5" s="8">
        <v>68</v>
      </c>
      <c r="I5" s="8">
        <v>3</v>
      </c>
      <c r="J5" s="8" t="s">
        <v>141</v>
      </c>
      <c r="K5" s="8" t="s">
        <v>28</v>
      </c>
      <c r="L5" s="8">
        <v>1</v>
      </c>
      <c r="N5" s="8">
        <v>614</v>
      </c>
      <c r="O5" s="8">
        <v>1.8280000000000001</v>
      </c>
      <c r="P5" s="8">
        <f t="shared" si="1"/>
        <v>335.88621444201311</v>
      </c>
      <c r="Q5" s="8">
        <f t="shared" si="2"/>
        <v>2996.7062691466081</v>
      </c>
      <c r="R5" s="8" t="str">
        <f t="shared" si="3"/>
        <v/>
      </c>
      <c r="S5" s="10">
        <f>N5/O5</f>
        <v>335.88621444201311</v>
      </c>
      <c r="T5" s="10">
        <f t="shared" si="0"/>
        <v>2996.7768052516412</v>
      </c>
      <c r="U5" s="10"/>
      <c r="V5" s="10"/>
      <c r="W5" s="10"/>
    </row>
    <row r="6" spans="1:23" s="8" customFormat="1" x14ac:dyDescent="0.25">
      <c r="A6" s="8">
        <v>5</v>
      </c>
      <c r="B6" s="8" t="s">
        <v>435</v>
      </c>
      <c r="C6" s="8" t="s">
        <v>23</v>
      </c>
      <c r="D6" s="8">
        <v>2011</v>
      </c>
      <c r="E6" s="8" t="s">
        <v>24</v>
      </c>
      <c r="F6" s="9" t="s">
        <v>304</v>
      </c>
      <c r="G6" s="9" t="s">
        <v>25</v>
      </c>
      <c r="H6" s="8">
        <v>95</v>
      </c>
      <c r="I6" s="8">
        <v>3</v>
      </c>
      <c r="J6" s="8" t="s">
        <v>27</v>
      </c>
      <c r="K6" s="8" t="s">
        <v>28</v>
      </c>
      <c r="L6" s="8">
        <v>1</v>
      </c>
      <c r="N6" s="8" t="s">
        <v>182</v>
      </c>
      <c r="O6" s="8">
        <v>1.8280000000000001</v>
      </c>
      <c r="P6" s="8" t="str">
        <f t="shared" si="1"/>
        <v/>
      </c>
      <c r="Q6" s="8" t="str">
        <f t="shared" si="2"/>
        <v/>
      </c>
      <c r="R6" s="8" t="str">
        <f t="shared" si="3"/>
        <v/>
      </c>
      <c r="S6" s="10"/>
      <c r="T6" s="10" t="str">
        <f t="shared" si="0"/>
        <v/>
      </c>
      <c r="U6" s="10"/>
      <c r="V6" s="10"/>
      <c r="W6" s="10"/>
    </row>
    <row r="7" spans="1:23" s="8" customFormat="1" x14ac:dyDescent="0.25">
      <c r="A7" s="8">
        <v>6</v>
      </c>
      <c r="B7" s="8" t="s">
        <v>436</v>
      </c>
      <c r="C7" s="8" t="s">
        <v>23</v>
      </c>
      <c r="D7" s="8">
        <v>2011</v>
      </c>
      <c r="E7" s="8" t="s">
        <v>24</v>
      </c>
      <c r="F7" s="9" t="s">
        <v>304</v>
      </c>
      <c r="G7" s="9" t="s">
        <v>25</v>
      </c>
      <c r="H7" s="8">
        <v>96</v>
      </c>
      <c r="I7" s="8">
        <v>4</v>
      </c>
      <c r="J7" s="8" t="s">
        <v>27</v>
      </c>
      <c r="K7" s="8" t="s">
        <v>28</v>
      </c>
      <c r="L7" s="8">
        <v>1</v>
      </c>
      <c r="N7" s="8">
        <v>340</v>
      </c>
      <c r="O7" s="8">
        <v>1.8280000000000001</v>
      </c>
      <c r="P7" s="8">
        <f t="shared" si="1"/>
        <v>185.9956236323851</v>
      </c>
      <c r="Q7" s="8">
        <f t="shared" si="2"/>
        <v>1659.4138949671769</v>
      </c>
      <c r="R7" s="8" t="str">
        <f t="shared" si="3"/>
        <v/>
      </c>
      <c r="S7" s="10">
        <f>N7/O7</f>
        <v>185.9956236323851</v>
      </c>
      <c r="T7" s="10">
        <f t="shared" si="0"/>
        <v>1659.4529540481401</v>
      </c>
      <c r="U7" s="10"/>
      <c r="V7" s="10"/>
      <c r="W7" s="10"/>
    </row>
    <row r="8" spans="1:23" s="8" customFormat="1" x14ac:dyDescent="0.25">
      <c r="A8" s="8">
        <v>7</v>
      </c>
      <c r="B8" s="8" t="s">
        <v>437</v>
      </c>
      <c r="C8" s="8" t="s">
        <v>23</v>
      </c>
      <c r="D8" s="8">
        <v>2011</v>
      </c>
      <c r="E8" s="8" t="s">
        <v>24</v>
      </c>
      <c r="F8" s="9" t="s">
        <v>304</v>
      </c>
      <c r="G8" s="9" t="s">
        <v>25</v>
      </c>
      <c r="H8" s="8">
        <v>122</v>
      </c>
      <c r="I8" s="8">
        <v>4</v>
      </c>
      <c r="J8" s="8" t="s">
        <v>38</v>
      </c>
      <c r="K8" s="8" t="s">
        <v>28</v>
      </c>
      <c r="L8" s="8">
        <v>1</v>
      </c>
      <c r="N8" s="8">
        <v>401</v>
      </c>
      <c r="O8" s="8">
        <v>1.8280000000000001</v>
      </c>
      <c r="P8" s="8">
        <f t="shared" si="1"/>
        <v>219.36542669584244</v>
      </c>
      <c r="Q8" s="8">
        <f t="shared" si="2"/>
        <v>1957.1322702407001</v>
      </c>
      <c r="R8" s="8" t="str">
        <f t="shared" si="3"/>
        <v/>
      </c>
      <c r="S8" s="10">
        <f>N8/O8</f>
        <v>219.36542669584244</v>
      </c>
      <c r="T8" s="10">
        <f t="shared" si="0"/>
        <v>1957.1783369803063</v>
      </c>
      <c r="U8" s="10"/>
      <c r="V8" s="10"/>
      <c r="W8" s="10"/>
    </row>
    <row r="9" spans="1:23" s="8" customFormat="1" x14ac:dyDescent="0.25">
      <c r="A9" s="8">
        <v>8</v>
      </c>
      <c r="B9" s="8" t="s">
        <v>438</v>
      </c>
      <c r="C9" s="8" t="s">
        <v>23</v>
      </c>
      <c r="D9" s="8">
        <v>2011</v>
      </c>
      <c r="E9" s="8" t="s">
        <v>24</v>
      </c>
      <c r="F9" s="9" t="s">
        <v>304</v>
      </c>
      <c r="G9" s="9" t="s">
        <v>25</v>
      </c>
      <c r="H9" s="8">
        <v>123</v>
      </c>
      <c r="I9" s="8">
        <v>5</v>
      </c>
      <c r="J9" s="8" t="s">
        <v>38</v>
      </c>
      <c r="K9" s="8" t="s">
        <v>28</v>
      </c>
      <c r="L9" s="8">
        <v>1</v>
      </c>
      <c r="N9" s="8">
        <v>415</v>
      </c>
      <c r="O9" s="8">
        <v>1.8280000000000001</v>
      </c>
      <c r="P9" s="8">
        <f t="shared" si="1"/>
        <v>227.02407002188184</v>
      </c>
      <c r="Q9" s="8">
        <f t="shared" si="2"/>
        <v>2025.461077680525</v>
      </c>
      <c r="R9" s="8" t="str">
        <f t="shared" si="3"/>
        <v/>
      </c>
      <c r="S9" s="10">
        <f>N9/O9</f>
        <v>227.02407002188184</v>
      </c>
      <c r="T9" s="10">
        <f t="shared" si="0"/>
        <v>2025.50875273523</v>
      </c>
      <c r="U9" s="10"/>
      <c r="V9" s="10"/>
      <c r="W9" s="10"/>
    </row>
    <row r="10" spans="1:23" s="8" customFormat="1" x14ac:dyDescent="0.25">
      <c r="A10" s="8">
        <v>9</v>
      </c>
      <c r="B10" s="8" t="s">
        <v>439</v>
      </c>
      <c r="C10" s="8" t="s">
        <v>23</v>
      </c>
      <c r="D10" s="8">
        <v>2011</v>
      </c>
      <c r="E10" s="8" t="s">
        <v>24</v>
      </c>
      <c r="F10" s="9" t="s">
        <v>304</v>
      </c>
      <c r="G10" s="9" t="s">
        <v>25</v>
      </c>
      <c r="H10" s="8">
        <v>149</v>
      </c>
      <c r="I10" s="8">
        <v>6</v>
      </c>
      <c r="J10" s="8" t="s">
        <v>46</v>
      </c>
      <c r="K10" s="8" t="s">
        <v>28</v>
      </c>
      <c r="L10" s="8">
        <v>1</v>
      </c>
      <c r="N10" s="8">
        <v>656</v>
      </c>
      <c r="O10" s="8">
        <v>1.8280000000000001</v>
      </c>
      <c r="P10" s="8">
        <f t="shared" si="1"/>
        <v>358.8621444201313</v>
      </c>
      <c r="Q10" s="8">
        <f t="shared" si="2"/>
        <v>3201.692691466083</v>
      </c>
      <c r="R10" s="8" t="str">
        <f t="shared" si="3"/>
        <v/>
      </c>
      <c r="S10" s="10">
        <f>N10/O10</f>
        <v>358.8621444201313</v>
      </c>
      <c r="T10" s="10">
        <f t="shared" si="0"/>
        <v>3201.7680525164119</v>
      </c>
      <c r="U10" s="10"/>
      <c r="V10" s="10"/>
      <c r="W10" s="10"/>
    </row>
    <row r="11" spans="1:23" s="8" customFormat="1" x14ac:dyDescent="0.25">
      <c r="A11" s="8">
        <v>10</v>
      </c>
      <c r="B11" s="8" t="s">
        <v>440</v>
      </c>
      <c r="C11" s="8" t="s">
        <v>23</v>
      </c>
      <c r="D11" s="8">
        <v>2011</v>
      </c>
      <c r="E11" s="8" t="s">
        <v>24</v>
      </c>
      <c r="F11" s="9" t="s">
        <v>304</v>
      </c>
      <c r="G11" s="9" t="s">
        <v>25</v>
      </c>
      <c r="H11" s="8">
        <v>175</v>
      </c>
      <c r="I11" s="8">
        <v>6</v>
      </c>
      <c r="J11" s="8" t="s">
        <v>53</v>
      </c>
      <c r="K11" s="8" t="s">
        <v>28</v>
      </c>
      <c r="L11" s="8">
        <v>1</v>
      </c>
      <c r="N11" s="8" t="s">
        <v>182</v>
      </c>
      <c r="O11" s="8">
        <v>1.8280000000000001</v>
      </c>
      <c r="P11" s="8" t="str">
        <f t="shared" si="1"/>
        <v/>
      </c>
      <c r="Q11" s="8" t="str">
        <f t="shared" si="2"/>
        <v/>
      </c>
      <c r="R11" s="8" t="str">
        <f t="shared" si="3"/>
        <v/>
      </c>
      <c r="S11" s="10"/>
      <c r="T11" s="10" t="str">
        <f t="shared" si="0"/>
        <v/>
      </c>
      <c r="U11" s="10"/>
      <c r="V11" s="10"/>
      <c r="W11" s="10"/>
    </row>
    <row r="12" spans="1:23" s="8" customFormat="1" x14ac:dyDescent="0.25">
      <c r="A12" s="8">
        <v>11</v>
      </c>
      <c r="B12" s="8" t="s">
        <v>441</v>
      </c>
      <c r="C12" s="8" t="s">
        <v>23</v>
      </c>
      <c r="D12" s="8">
        <v>2011</v>
      </c>
      <c r="E12" s="8" t="s">
        <v>24</v>
      </c>
      <c r="F12" s="9" t="s">
        <v>304</v>
      </c>
      <c r="G12" s="9" t="s">
        <v>25</v>
      </c>
      <c r="H12" s="8">
        <v>176</v>
      </c>
      <c r="I12" s="8">
        <v>7</v>
      </c>
      <c r="J12" s="8" t="s">
        <v>53</v>
      </c>
      <c r="K12" s="8" t="s">
        <v>28</v>
      </c>
      <c r="L12" s="8">
        <v>1</v>
      </c>
      <c r="N12" s="8">
        <v>482</v>
      </c>
      <c r="O12" s="8">
        <v>1.8280000000000001</v>
      </c>
      <c r="P12" s="8">
        <f t="shared" si="1"/>
        <v>263.67614879649892</v>
      </c>
      <c r="Q12" s="8">
        <f t="shared" si="2"/>
        <v>2352.463227571116</v>
      </c>
      <c r="R12" s="8" t="str">
        <f t="shared" si="3"/>
        <v/>
      </c>
      <c r="S12" s="10">
        <f>N12/O12</f>
        <v>263.67614879649892</v>
      </c>
      <c r="T12" s="10">
        <f t="shared" si="0"/>
        <v>2352.5185995623638</v>
      </c>
      <c r="U12" s="10"/>
      <c r="V12" s="10"/>
      <c r="W12" s="10"/>
    </row>
    <row r="13" spans="1:23" s="8" customFormat="1" x14ac:dyDescent="0.25">
      <c r="A13" s="8">
        <v>12</v>
      </c>
      <c r="B13" s="8" t="s">
        <v>442</v>
      </c>
      <c r="C13" s="8" t="s">
        <v>23</v>
      </c>
      <c r="D13" s="8">
        <v>2011</v>
      </c>
      <c r="E13" s="8" t="s">
        <v>24</v>
      </c>
      <c r="F13" s="9" t="s">
        <v>304</v>
      </c>
      <c r="G13" s="9" t="s">
        <v>25</v>
      </c>
      <c r="H13" s="8">
        <v>200</v>
      </c>
      <c r="I13" s="8">
        <v>7</v>
      </c>
      <c r="J13" s="8" t="s">
        <v>61</v>
      </c>
      <c r="K13" s="8" t="s">
        <v>28</v>
      </c>
      <c r="L13" s="8">
        <v>1</v>
      </c>
      <c r="N13" s="8" t="s">
        <v>182</v>
      </c>
      <c r="O13" s="8">
        <v>1.8280000000000001</v>
      </c>
      <c r="P13" s="8" t="str">
        <f t="shared" si="1"/>
        <v/>
      </c>
      <c r="Q13" s="8" t="str">
        <f t="shared" si="2"/>
        <v/>
      </c>
      <c r="R13" s="8" t="str">
        <f t="shared" si="3"/>
        <v/>
      </c>
      <c r="S13" s="10"/>
      <c r="T13" s="10" t="str">
        <f t="shared" si="0"/>
        <v/>
      </c>
      <c r="U13" s="10"/>
      <c r="V13" s="10"/>
      <c r="W13" s="10"/>
    </row>
    <row r="14" spans="1:23" s="8" customFormat="1" x14ac:dyDescent="0.25">
      <c r="A14" s="8">
        <v>13</v>
      </c>
      <c r="B14" s="8" t="s">
        <v>443</v>
      </c>
      <c r="C14" s="8" t="s">
        <v>23</v>
      </c>
      <c r="D14" s="8">
        <v>2011</v>
      </c>
      <c r="E14" s="8" t="s">
        <v>24</v>
      </c>
      <c r="F14" s="9" t="s">
        <v>304</v>
      </c>
      <c r="G14" s="9" t="s">
        <v>25</v>
      </c>
      <c r="H14" s="8">
        <v>201</v>
      </c>
      <c r="I14" s="8">
        <v>8</v>
      </c>
      <c r="J14" s="8" t="s">
        <v>61</v>
      </c>
      <c r="K14" s="8" t="s">
        <v>28</v>
      </c>
      <c r="L14" s="8">
        <v>1</v>
      </c>
      <c r="N14" s="8">
        <v>345</v>
      </c>
      <c r="O14" s="8">
        <v>1.8280000000000001</v>
      </c>
      <c r="P14" s="8">
        <f t="shared" si="1"/>
        <v>188.73085339168489</v>
      </c>
      <c r="Q14" s="8">
        <f t="shared" si="2"/>
        <v>1683.8170404814002</v>
      </c>
      <c r="R14" s="8" t="str">
        <f t="shared" si="3"/>
        <v/>
      </c>
      <c r="S14" s="10">
        <f>N14/O14</f>
        <v>188.73085339168489</v>
      </c>
      <c r="T14" s="10">
        <f t="shared" si="0"/>
        <v>1683.8566739606126</v>
      </c>
      <c r="U14" s="10"/>
      <c r="V14" s="10"/>
      <c r="W14" s="10"/>
    </row>
    <row r="15" spans="1:23" s="8" customFormat="1" x14ac:dyDescent="0.25">
      <c r="A15" s="8">
        <v>14</v>
      </c>
      <c r="B15" s="8" t="s">
        <v>444</v>
      </c>
      <c r="C15" s="8" t="s">
        <v>23</v>
      </c>
      <c r="D15" s="8">
        <v>2011</v>
      </c>
      <c r="E15" s="8" t="s">
        <v>24</v>
      </c>
      <c r="F15" s="9" t="s">
        <v>304</v>
      </c>
      <c r="G15" s="9" t="s">
        <v>25</v>
      </c>
      <c r="H15" s="8">
        <v>225</v>
      </c>
      <c r="I15" s="8">
        <v>7</v>
      </c>
      <c r="J15" s="8" t="s">
        <v>68</v>
      </c>
      <c r="K15" s="8" t="s">
        <v>28</v>
      </c>
      <c r="L15" s="8">
        <v>1</v>
      </c>
      <c r="N15" s="8" t="s">
        <v>182</v>
      </c>
      <c r="O15" s="8">
        <v>1.8280000000000001</v>
      </c>
      <c r="P15" s="8" t="str">
        <f t="shared" si="1"/>
        <v/>
      </c>
      <c r="Q15" s="8" t="str">
        <f t="shared" si="2"/>
        <v/>
      </c>
      <c r="R15" s="8" t="str">
        <f t="shared" si="3"/>
        <v/>
      </c>
      <c r="S15" s="10"/>
      <c r="T15" s="10" t="str">
        <f t="shared" si="0"/>
        <v/>
      </c>
      <c r="U15" s="10"/>
      <c r="V15" s="10"/>
      <c r="W15" s="10"/>
    </row>
    <row r="16" spans="1:23" s="8" customFormat="1" x14ac:dyDescent="0.25">
      <c r="A16" s="8">
        <v>15</v>
      </c>
      <c r="B16" s="8" t="s">
        <v>445</v>
      </c>
      <c r="C16" s="8" t="s">
        <v>23</v>
      </c>
      <c r="D16" s="8">
        <v>2011</v>
      </c>
      <c r="E16" s="8" t="s">
        <v>24</v>
      </c>
      <c r="F16" s="9" t="s">
        <v>304</v>
      </c>
      <c r="G16" s="9" t="s">
        <v>25</v>
      </c>
      <c r="H16" s="8">
        <v>249</v>
      </c>
      <c r="I16" s="8">
        <v>9</v>
      </c>
      <c r="J16" s="8" t="s">
        <v>76</v>
      </c>
      <c r="K16" s="8" t="s">
        <v>28</v>
      </c>
      <c r="L16" s="8">
        <v>1</v>
      </c>
      <c r="N16" s="8">
        <v>697</v>
      </c>
      <c r="O16" s="8">
        <v>1.8280000000000001</v>
      </c>
      <c r="P16" s="8">
        <f t="shared" si="1"/>
        <v>381.29102844638948</v>
      </c>
      <c r="Q16" s="8">
        <f t="shared" si="2"/>
        <v>3401.798484682713</v>
      </c>
      <c r="R16" s="8" t="str">
        <f t="shared" si="3"/>
        <v/>
      </c>
      <c r="S16" s="10">
        <f>N16/O16</f>
        <v>381.29102844638948</v>
      </c>
      <c r="T16" s="10">
        <f t="shared" si="0"/>
        <v>3401.8785557986871</v>
      </c>
      <c r="U16" s="10"/>
      <c r="V16" s="10"/>
      <c r="W16" s="10"/>
    </row>
    <row r="17" spans="1:23" s="8" customFormat="1" x14ac:dyDescent="0.25">
      <c r="A17" s="8">
        <v>16</v>
      </c>
      <c r="B17" s="8" t="s">
        <v>446</v>
      </c>
      <c r="C17" s="8" t="s">
        <v>23</v>
      </c>
      <c r="D17" s="8">
        <v>2011</v>
      </c>
      <c r="E17" s="8" t="s">
        <v>24</v>
      </c>
      <c r="F17" s="9" t="s">
        <v>304</v>
      </c>
      <c r="G17" s="9" t="s">
        <v>25</v>
      </c>
      <c r="H17" s="8">
        <v>272</v>
      </c>
      <c r="I17" s="8">
        <v>9</v>
      </c>
      <c r="J17" s="8" t="s">
        <v>85</v>
      </c>
      <c r="K17" s="8" t="s">
        <v>28</v>
      </c>
      <c r="L17" s="8">
        <v>1</v>
      </c>
      <c r="N17" s="8">
        <v>796</v>
      </c>
      <c r="O17" s="8">
        <v>1.8280000000000001</v>
      </c>
      <c r="P17" s="8">
        <f t="shared" si="1"/>
        <v>435.44857768052515</v>
      </c>
      <c r="Q17" s="8">
        <f t="shared" si="2"/>
        <v>3884.9807658643322</v>
      </c>
      <c r="R17" s="8" t="str">
        <f t="shared" si="3"/>
        <v/>
      </c>
      <c r="S17" s="10">
        <f>N17/O17</f>
        <v>435.44857768052515</v>
      </c>
      <c r="T17" s="10">
        <f t="shared" si="0"/>
        <v>3885.0722100656458</v>
      </c>
      <c r="U17" s="10"/>
      <c r="V17" s="10"/>
      <c r="W17" s="10"/>
    </row>
    <row r="18" spans="1:23" s="8" customFormat="1" x14ac:dyDescent="0.25">
      <c r="A18" s="8">
        <v>17</v>
      </c>
      <c r="B18" s="8" t="s">
        <v>447</v>
      </c>
      <c r="C18" s="8" t="s">
        <v>23</v>
      </c>
      <c r="D18" s="8">
        <v>2011</v>
      </c>
      <c r="E18" s="8" t="s">
        <v>24</v>
      </c>
      <c r="F18" s="9" t="s">
        <v>304</v>
      </c>
      <c r="G18" s="9" t="s">
        <v>25</v>
      </c>
      <c r="H18" s="8">
        <v>297</v>
      </c>
      <c r="I18" s="8">
        <v>9</v>
      </c>
      <c r="J18" s="8" t="s">
        <v>96</v>
      </c>
      <c r="K18" s="8" t="s">
        <v>28</v>
      </c>
      <c r="L18" s="8">
        <v>1</v>
      </c>
      <c r="N18" s="8" t="s">
        <v>182</v>
      </c>
      <c r="O18" s="8">
        <v>1.8280000000000001</v>
      </c>
      <c r="P18" s="8" t="str">
        <f t="shared" si="1"/>
        <v/>
      </c>
      <c r="Q18" s="8" t="str">
        <f t="shared" si="2"/>
        <v/>
      </c>
      <c r="R18" s="8" t="str">
        <f t="shared" si="3"/>
        <v/>
      </c>
      <c r="S18" s="10"/>
      <c r="T18" s="10" t="str">
        <f t="shared" si="0"/>
        <v/>
      </c>
      <c r="U18" s="10"/>
      <c r="V18" s="10"/>
      <c r="W18" s="10"/>
    </row>
    <row r="19" spans="1:23" s="8" customFormat="1" x14ac:dyDescent="0.25">
      <c r="A19" s="8">
        <v>18</v>
      </c>
      <c r="B19" s="8" t="s">
        <v>448</v>
      </c>
      <c r="C19" s="8" t="s">
        <v>23</v>
      </c>
      <c r="D19" s="8">
        <v>2011</v>
      </c>
      <c r="E19" s="8" t="s">
        <v>24</v>
      </c>
      <c r="F19" s="9" t="s">
        <v>304</v>
      </c>
      <c r="G19" s="9" t="s">
        <v>25</v>
      </c>
      <c r="H19" s="8">
        <v>298</v>
      </c>
      <c r="I19" s="8">
        <v>10</v>
      </c>
      <c r="J19" s="8" t="s">
        <v>96</v>
      </c>
      <c r="K19" s="8" t="s">
        <v>28</v>
      </c>
      <c r="L19" s="8">
        <v>1</v>
      </c>
      <c r="N19" s="8">
        <v>811</v>
      </c>
      <c r="O19" s="8">
        <v>1.8280000000000001</v>
      </c>
      <c r="P19" s="8">
        <f t="shared" si="1"/>
        <v>443.6542669584245</v>
      </c>
      <c r="Q19" s="8">
        <f t="shared" si="2"/>
        <v>3958.1902024070018</v>
      </c>
      <c r="R19" s="8" t="str">
        <f t="shared" si="3"/>
        <v/>
      </c>
      <c r="S19" s="10">
        <f>N19/O19</f>
        <v>443.6542669584245</v>
      </c>
      <c r="T19" s="10">
        <f t="shared" si="0"/>
        <v>3958.2833698030636</v>
      </c>
      <c r="U19" s="10"/>
      <c r="V19" s="10"/>
      <c r="W19" s="10"/>
    </row>
    <row r="20" spans="1:23" s="8" customFormat="1" x14ac:dyDescent="0.25">
      <c r="A20" s="8">
        <v>19</v>
      </c>
      <c r="B20" s="8" t="s">
        <v>449</v>
      </c>
      <c r="C20" s="8" t="s">
        <v>23</v>
      </c>
      <c r="D20" s="8">
        <v>2011</v>
      </c>
      <c r="E20" s="8" t="s">
        <v>24</v>
      </c>
      <c r="F20" s="9" t="s">
        <v>304</v>
      </c>
      <c r="G20" s="9" t="s">
        <v>25</v>
      </c>
      <c r="H20" s="8">
        <v>323</v>
      </c>
      <c r="I20" s="8">
        <v>10</v>
      </c>
      <c r="J20" s="8" t="s">
        <v>102</v>
      </c>
      <c r="K20" s="8" t="s">
        <v>28</v>
      </c>
      <c r="L20" s="8">
        <v>1</v>
      </c>
      <c r="N20" s="8" t="s">
        <v>182</v>
      </c>
      <c r="O20" s="8">
        <v>1.8280000000000001</v>
      </c>
      <c r="P20" s="8" t="str">
        <f t="shared" si="1"/>
        <v/>
      </c>
      <c r="Q20" s="8" t="str">
        <f t="shared" si="2"/>
        <v/>
      </c>
      <c r="R20" s="8" t="str">
        <f t="shared" si="3"/>
        <v/>
      </c>
      <c r="S20" s="10"/>
      <c r="T20" s="10" t="str">
        <f t="shared" si="0"/>
        <v/>
      </c>
      <c r="U20" s="10"/>
      <c r="V20" s="10"/>
      <c r="W20" s="10"/>
    </row>
    <row r="21" spans="1:23" s="8" customFormat="1" x14ac:dyDescent="0.25">
      <c r="A21" s="8">
        <v>20</v>
      </c>
      <c r="B21" s="8" t="s">
        <v>450</v>
      </c>
      <c r="C21" s="8" t="s">
        <v>23</v>
      </c>
      <c r="D21" s="8">
        <v>2011</v>
      </c>
      <c r="E21" s="8" t="s">
        <v>24</v>
      </c>
      <c r="F21" s="9" t="s">
        <v>304</v>
      </c>
      <c r="G21" s="9" t="s">
        <v>25</v>
      </c>
      <c r="H21" s="8">
        <v>348</v>
      </c>
      <c r="I21" s="8">
        <v>11</v>
      </c>
      <c r="J21" s="8" t="s">
        <v>109</v>
      </c>
      <c r="K21" s="8" t="s">
        <v>28</v>
      </c>
      <c r="L21" s="8">
        <v>1</v>
      </c>
      <c r="N21" s="8">
        <v>756</v>
      </c>
      <c r="O21" s="8">
        <v>1.8280000000000001</v>
      </c>
      <c r="P21" s="8">
        <f t="shared" si="1"/>
        <v>413.56673960612687</v>
      </c>
      <c r="Q21" s="8">
        <f t="shared" si="2"/>
        <v>3689.7556017505467</v>
      </c>
      <c r="R21" s="8" t="str">
        <f t="shared" si="3"/>
        <v/>
      </c>
      <c r="S21" s="10">
        <f>N21/O21</f>
        <v>413.56673960612687</v>
      </c>
      <c r="T21" s="10">
        <f t="shared" si="0"/>
        <v>3689.8424507658642</v>
      </c>
      <c r="U21" s="10"/>
      <c r="V21" s="10"/>
      <c r="W21" s="10"/>
    </row>
    <row r="22" spans="1:23" s="8" customFormat="1" x14ac:dyDescent="0.25">
      <c r="A22" s="8">
        <v>21</v>
      </c>
      <c r="B22" s="8" t="s">
        <v>451</v>
      </c>
      <c r="C22" s="8" t="s">
        <v>23</v>
      </c>
      <c r="D22" s="8">
        <v>2011</v>
      </c>
      <c r="E22" s="8" t="s">
        <v>24</v>
      </c>
      <c r="F22" s="9" t="s">
        <v>304</v>
      </c>
      <c r="G22" s="9" t="s">
        <v>25</v>
      </c>
      <c r="H22" s="8">
        <v>371</v>
      </c>
      <c r="I22" s="8">
        <v>12</v>
      </c>
      <c r="J22" s="8" t="s">
        <v>117</v>
      </c>
      <c r="K22" s="8" t="s">
        <v>28</v>
      </c>
      <c r="L22" s="8">
        <v>1</v>
      </c>
      <c r="N22" s="8">
        <v>709</v>
      </c>
      <c r="O22" s="8">
        <v>1.8280000000000001</v>
      </c>
      <c r="P22" s="8">
        <f t="shared" si="1"/>
        <v>387.85557986870896</v>
      </c>
      <c r="Q22" s="8">
        <f t="shared" si="2"/>
        <v>3460.3660339168487</v>
      </c>
      <c r="R22" s="8" t="str">
        <f t="shared" si="3"/>
        <v/>
      </c>
      <c r="S22" s="10">
        <f>N22/O22</f>
        <v>387.85557986870896</v>
      </c>
      <c r="T22" s="10">
        <f t="shared" si="0"/>
        <v>3460.4474835886217</v>
      </c>
      <c r="U22" s="10"/>
      <c r="V22" s="10"/>
      <c r="W22" s="10"/>
    </row>
    <row r="23" spans="1:23" s="8" customFormat="1" x14ac:dyDescent="0.25">
      <c r="G23" s="9"/>
      <c r="P23" s="8" t="str">
        <f t="shared" si="1"/>
        <v/>
      </c>
      <c r="Q23" s="8" t="str">
        <f t="shared" si="2"/>
        <v/>
      </c>
      <c r="R23" s="8" t="str">
        <f t="shared" si="3"/>
        <v/>
      </c>
      <c r="S23" s="10"/>
      <c r="T23" s="10"/>
      <c r="U23" s="10"/>
      <c r="V23" s="10"/>
      <c r="W23" s="10"/>
    </row>
    <row r="24" spans="1:23" s="8" customFormat="1" x14ac:dyDescent="0.25">
      <c r="A24" s="8">
        <v>23</v>
      </c>
      <c r="B24" s="8" t="s">
        <v>452</v>
      </c>
      <c r="C24" s="8" t="s">
        <v>23</v>
      </c>
      <c r="D24" s="8">
        <v>2011</v>
      </c>
      <c r="E24" s="8" t="s">
        <v>24</v>
      </c>
      <c r="F24" s="9" t="s">
        <v>174</v>
      </c>
      <c r="G24" s="9" t="s">
        <v>25</v>
      </c>
      <c r="H24" s="8">
        <v>19</v>
      </c>
      <c r="I24" s="8">
        <v>2</v>
      </c>
      <c r="J24" s="8" t="s">
        <v>32</v>
      </c>
      <c r="K24" s="8" t="s">
        <v>28</v>
      </c>
      <c r="L24" s="8">
        <v>2</v>
      </c>
      <c r="N24" s="8">
        <v>271</v>
      </c>
      <c r="O24" s="8">
        <v>1.8280000000000001</v>
      </c>
      <c r="P24" s="8">
        <f t="shared" si="1"/>
        <v>148.24945295404814</v>
      </c>
      <c r="Q24" s="8">
        <f t="shared" si="2"/>
        <v>1322.6504868708971</v>
      </c>
      <c r="R24" s="8" t="str">
        <f t="shared" si="3"/>
        <v/>
      </c>
      <c r="S24" s="10">
        <f t="shared" ref="S24:S44" si="4">N24/O24</f>
        <v>148.24945295404814</v>
      </c>
      <c r="T24" s="10">
        <f t="shared" ref="T24:T44" si="5">IF(S24="","",S24*8.922)</f>
        <v>1322.6816192560175</v>
      </c>
      <c r="U24" s="10"/>
      <c r="V24" s="10">
        <f>AVERAGE(T24:T44)</f>
        <v>1925.1048765239136</v>
      </c>
      <c r="W24" s="10"/>
    </row>
    <row r="25" spans="1:23" s="8" customFormat="1" x14ac:dyDescent="0.25">
      <c r="A25" s="8">
        <v>24</v>
      </c>
      <c r="B25" s="8" t="s">
        <v>453</v>
      </c>
      <c r="C25" s="8" t="s">
        <v>23</v>
      </c>
      <c r="D25" s="8">
        <v>2011</v>
      </c>
      <c r="E25" s="8" t="s">
        <v>24</v>
      </c>
      <c r="F25" s="9" t="s">
        <v>174</v>
      </c>
      <c r="G25" s="9" t="s">
        <v>25</v>
      </c>
      <c r="H25" s="8">
        <v>20</v>
      </c>
      <c r="I25" s="8">
        <v>3</v>
      </c>
      <c r="J25" s="8" t="s">
        <v>32</v>
      </c>
      <c r="K25" s="8" t="s">
        <v>28</v>
      </c>
      <c r="L25" s="8">
        <v>2</v>
      </c>
      <c r="N25" s="8">
        <v>257</v>
      </c>
      <c r="O25" s="8">
        <v>1.8280000000000001</v>
      </c>
      <c r="P25" s="8">
        <f t="shared" si="1"/>
        <v>140.59080962800874</v>
      </c>
      <c r="Q25" s="8">
        <f t="shared" si="2"/>
        <v>1254.321679431072</v>
      </c>
      <c r="R25" s="8" t="str">
        <f t="shared" si="3"/>
        <v/>
      </c>
      <c r="S25" s="10">
        <f t="shared" si="4"/>
        <v>140.59080962800874</v>
      </c>
      <c r="T25" s="10">
        <f t="shared" si="5"/>
        <v>1254.351203501094</v>
      </c>
      <c r="U25" s="10"/>
      <c r="V25" s="10"/>
      <c r="W25" s="10"/>
    </row>
    <row r="26" spans="1:23" s="8" customFormat="1" x14ac:dyDescent="0.25">
      <c r="A26" s="8">
        <v>25</v>
      </c>
      <c r="B26" s="8" t="s">
        <v>454</v>
      </c>
      <c r="C26" s="8" t="s">
        <v>23</v>
      </c>
      <c r="D26" s="8">
        <v>2011</v>
      </c>
      <c r="E26" s="8" t="s">
        <v>24</v>
      </c>
      <c r="F26" s="9" t="s">
        <v>174</v>
      </c>
      <c r="G26" s="9" t="s">
        <v>25</v>
      </c>
      <c r="H26" s="8">
        <v>44</v>
      </c>
      <c r="I26" s="8">
        <v>4</v>
      </c>
      <c r="J26" s="8" t="s">
        <v>131</v>
      </c>
      <c r="K26" s="8" t="s">
        <v>28</v>
      </c>
      <c r="L26" s="8">
        <v>2</v>
      </c>
      <c r="N26" s="8">
        <v>292</v>
      </c>
      <c r="O26" s="8">
        <v>1.8280000000000001</v>
      </c>
      <c r="P26" s="8">
        <f t="shared" si="1"/>
        <v>159.7374179431072</v>
      </c>
      <c r="Q26" s="8">
        <f t="shared" si="2"/>
        <v>1425.1436980306344</v>
      </c>
      <c r="R26" s="8" t="str">
        <f t="shared" si="3"/>
        <v/>
      </c>
      <c r="S26" s="10">
        <f t="shared" si="4"/>
        <v>159.7374179431072</v>
      </c>
      <c r="T26" s="10">
        <f t="shared" si="5"/>
        <v>1425.1772428884026</v>
      </c>
      <c r="U26" s="10"/>
      <c r="V26" s="10"/>
      <c r="W26" s="10"/>
    </row>
    <row r="27" spans="1:23" s="8" customFormat="1" x14ac:dyDescent="0.25">
      <c r="A27" s="8">
        <v>26</v>
      </c>
      <c r="B27" s="8" t="s">
        <v>455</v>
      </c>
      <c r="C27" s="8" t="s">
        <v>23</v>
      </c>
      <c r="D27" s="8">
        <v>2011</v>
      </c>
      <c r="E27" s="8" t="s">
        <v>24</v>
      </c>
      <c r="F27" s="9" t="s">
        <v>174</v>
      </c>
      <c r="G27" s="9" t="s">
        <v>25</v>
      </c>
      <c r="H27" s="8">
        <v>69</v>
      </c>
      <c r="I27" s="8">
        <v>4</v>
      </c>
      <c r="J27" s="8" t="s">
        <v>141</v>
      </c>
      <c r="K27" s="8" t="s">
        <v>28</v>
      </c>
      <c r="L27" s="8">
        <v>2</v>
      </c>
      <c r="N27" s="8">
        <v>415</v>
      </c>
      <c r="O27" s="8">
        <v>1.8280000000000001</v>
      </c>
      <c r="P27" s="8">
        <f t="shared" si="1"/>
        <v>227.02407002188184</v>
      </c>
      <c r="Q27" s="8">
        <f t="shared" si="2"/>
        <v>2025.461077680525</v>
      </c>
      <c r="R27" s="8" t="str">
        <f t="shared" si="3"/>
        <v/>
      </c>
      <c r="S27" s="10">
        <f t="shared" si="4"/>
        <v>227.02407002188184</v>
      </c>
      <c r="T27" s="10">
        <f t="shared" si="5"/>
        <v>2025.50875273523</v>
      </c>
      <c r="U27" s="10"/>
      <c r="V27" s="10"/>
      <c r="W27" s="10"/>
    </row>
    <row r="28" spans="1:23" s="8" customFormat="1" x14ac:dyDescent="0.25">
      <c r="A28" s="8">
        <v>27</v>
      </c>
      <c r="B28" s="8" t="s">
        <v>456</v>
      </c>
      <c r="C28" s="8" t="s">
        <v>23</v>
      </c>
      <c r="D28" s="8">
        <v>2011</v>
      </c>
      <c r="E28" s="8" t="s">
        <v>24</v>
      </c>
      <c r="F28" s="9" t="s">
        <v>174</v>
      </c>
      <c r="G28" s="9" t="s">
        <v>25</v>
      </c>
      <c r="H28" s="8">
        <v>70</v>
      </c>
      <c r="I28" s="8">
        <v>5</v>
      </c>
      <c r="J28" s="8" t="s">
        <v>141</v>
      </c>
      <c r="K28" s="8" t="s">
        <v>28</v>
      </c>
      <c r="L28" s="8">
        <v>2</v>
      </c>
      <c r="N28" s="8">
        <v>420</v>
      </c>
      <c r="O28" s="8">
        <v>1.8280000000000001</v>
      </c>
      <c r="P28" s="8">
        <f t="shared" si="1"/>
        <v>229.75929978118162</v>
      </c>
      <c r="Q28" s="8">
        <f t="shared" si="2"/>
        <v>2049.8642231947483</v>
      </c>
      <c r="R28" s="8" t="str">
        <f t="shared" si="3"/>
        <v/>
      </c>
      <c r="S28" s="10">
        <f t="shared" si="4"/>
        <v>229.75929978118162</v>
      </c>
      <c r="T28" s="10">
        <f t="shared" si="5"/>
        <v>2049.9124726477025</v>
      </c>
      <c r="U28" s="10"/>
      <c r="V28" s="10"/>
      <c r="W28" s="10"/>
    </row>
    <row r="29" spans="1:23" s="8" customFormat="1" x14ac:dyDescent="0.25">
      <c r="A29" s="8">
        <v>28</v>
      </c>
      <c r="B29" s="8" t="s">
        <v>457</v>
      </c>
      <c r="C29" s="8" t="s">
        <v>23</v>
      </c>
      <c r="D29" s="8">
        <v>2011</v>
      </c>
      <c r="E29" s="8" t="s">
        <v>24</v>
      </c>
      <c r="F29" s="9" t="s">
        <v>174</v>
      </c>
      <c r="G29" s="9" t="s">
        <v>25</v>
      </c>
      <c r="H29" s="8">
        <v>97</v>
      </c>
      <c r="I29" s="8">
        <v>5</v>
      </c>
      <c r="J29" s="8" t="s">
        <v>27</v>
      </c>
      <c r="K29" s="8" t="s">
        <v>28</v>
      </c>
      <c r="L29" s="8">
        <v>2</v>
      </c>
      <c r="M29" s="8">
        <v>746</v>
      </c>
      <c r="N29" s="8">
        <v>371</v>
      </c>
      <c r="O29" s="8">
        <v>1.8280000000000001</v>
      </c>
      <c r="P29" s="8">
        <f t="shared" si="1"/>
        <v>202.95404814004377</v>
      </c>
      <c r="Q29" s="8">
        <f t="shared" si="2"/>
        <v>1810.713397155361</v>
      </c>
      <c r="R29" s="8" t="str">
        <f t="shared" si="3"/>
        <v/>
      </c>
      <c r="S29" s="10">
        <f t="shared" si="4"/>
        <v>202.95404814004377</v>
      </c>
      <c r="T29" s="10">
        <f t="shared" si="5"/>
        <v>1810.7560175054707</v>
      </c>
      <c r="U29" s="10"/>
      <c r="V29" s="10"/>
      <c r="W29" s="10"/>
    </row>
    <row r="30" spans="1:23" s="8" customFormat="1" x14ac:dyDescent="0.25">
      <c r="A30" s="8">
        <v>29</v>
      </c>
      <c r="B30" s="8" t="s">
        <v>458</v>
      </c>
      <c r="C30" s="8" t="s">
        <v>23</v>
      </c>
      <c r="D30" s="8">
        <v>2011</v>
      </c>
      <c r="E30" s="8" t="s">
        <v>24</v>
      </c>
      <c r="F30" s="9" t="s">
        <v>174</v>
      </c>
      <c r="G30" s="9" t="s">
        <v>25</v>
      </c>
      <c r="H30" s="8">
        <v>124</v>
      </c>
      <c r="I30" s="8">
        <v>6</v>
      </c>
      <c r="J30" s="8" t="s">
        <v>38</v>
      </c>
      <c r="K30" s="8" t="s">
        <v>28</v>
      </c>
      <c r="L30" s="8">
        <v>2</v>
      </c>
      <c r="N30" s="8">
        <v>316</v>
      </c>
      <c r="O30" s="8">
        <v>1.8280000000000001</v>
      </c>
      <c r="P30" s="8">
        <f t="shared" si="1"/>
        <v>172.86652078774617</v>
      </c>
      <c r="Q30" s="8">
        <f t="shared" si="2"/>
        <v>1542.2787964989059</v>
      </c>
      <c r="R30" s="8" t="str">
        <f t="shared" si="3"/>
        <v/>
      </c>
      <c r="S30" s="10">
        <f t="shared" si="4"/>
        <v>172.86652078774617</v>
      </c>
      <c r="T30" s="10">
        <f t="shared" si="5"/>
        <v>1542.3150984682713</v>
      </c>
      <c r="U30" s="10"/>
      <c r="V30" s="10"/>
      <c r="W30" s="10"/>
    </row>
    <row r="31" spans="1:23" s="8" customFormat="1" x14ac:dyDescent="0.25">
      <c r="A31" s="8">
        <v>30</v>
      </c>
      <c r="B31" s="8" t="s">
        <v>459</v>
      </c>
      <c r="C31" s="8" t="s">
        <v>23</v>
      </c>
      <c r="D31" s="8">
        <v>2011</v>
      </c>
      <c r="E31" s="8" t="s">
        <v>24</v>
      </c>
      <c r="F31" s="9" t="s">
        <v>174</v>
      </c>
      <c r="G31" s="9" t="s">
        <v>25</v>
      </c>
      <c r="H31" s="8">
        <v>150</v>
      </c>
      <c r="I31" s="8">
        <v>7</v>
      </c>
      <c r="J31" s="8" t="s">
        <v>46</v>
      </c>
      <c r="K31" s="8" t="s">
        <v>28</v>
      </c>
      <c r="L31" s="8">
        <v>2</v>
      </c>
      <c r="N31" s="8">
        <v>384</v>
      </c>
      <c r="O31" s="8">
        <v>1.8280000000000001</v>
      </c>
      <c r="P31" s="8">
        <f t="shared" si="1"/>
        <v>210.06564551422318</v>
      </c>
      <c r="Q31" s="8">
        <f t="shared" si="2"/>
        <v>1874.1615754923412</v>
      </c>
      <c r="R31" s="8" t="str">
        <f t="shared" si="3"/>
        <v/>
      </c>
      <c r="S31" s="10">
        <f t="shared" si="4"/>
        <v>210.06564551422318</v>
      </c>
      <c r="T31" s="10">
        <f t="shared" si="5"/>
        <v>1874.2056892778994</v>
      </c>
      <c r="U31" s="10"/>
      <c r="V31" s="10"/>
      <c r="W31" s="10"/>
    </row>
    <row r="32" spans="1:23" s="8" customFormat="1" x14ac:dyDescent="0.25">
      <c r="A32" s="8">
        <v>31</v>
      </c>
      <c r="B32" s="8" t="s">
        <v>460</v>
      </c>
      <c r="C32" s="8" t="s">
        <v>23</v>
      </c>
      <c r="D32" s="8">
        <v>2011</v>
      </c>
      <c r="E32" s="8" t="s">
        <v>24</v>
      </c>
      <c r="F32" s="9" t="s">
        <v>174</v>
      </c>
      <c r="G32" s="9" t="s">
        <v>25</v>
      </c>
      <c r="H32" s="8">
        <v>177</v>
      </c>
      <c r="I32" s="8">
        <v>8</v>
      </c>
      <c r="J32" s="8" t="s">
        <v>53</v>
      </c>
      <c r="K32" s="8" t="s">
        <v>28</v>
      </c>
      <c r="L32" s="8">
        <v>2</v>
      </c>
      <c r="N32" s="8">
        <v>323</v>
      </c>
      <c r="O32" s="8">
        <v>1.8280000000000001</v>
      </c>
      <c r="P32" s="8">
        <f t="shared" si="1"/>
        <v>176.69584245076587</v>
      </c>
      <c r="Q32" s="8">
        <f t="shared" si="2"/>
        <v>1576.4432002188184</v>
      </c>
      <c r="R32" s="8" t="str">
        <f t="shared" si="3"/>
        <v/>
      </c>
      <c r="S32" s="10">
        <f t="shared" si="4"/>
        <v>176.69584245076587</v>
      </c>
      <c r="T32" s="10">
        <f t="shared" si="5"/>
        <v>1576.4803063457332</v>
      </c>
      <c r="U32" s="10"/>
      <c r="V32" s="10"/>
      <c r="W32" s="10"/>
    </row>
    <row r="33" spans="1:23" s="8" customFormat="1" x14ac:dyDescent="0.25">
      <c r="A33" s="8">
        <v>32</v>
      </c>
      <c r="B33" s="8" t="s">
        <v>461</v>
      </c>
      <c r="C33" s="8" t="s">
        <v>23</v>
      </c>
      <c r="D33" s="8">
        <v>2011</v>
      </c>
      <c r="E33" s="8" t="s">
        <v>24</v>
      </c>
      <c r="F33" s="9" t="s">
        <v>174</v>
      </c>
      <c r="G33" s="9" t="s">
        <v>25</v>
      </c>
      <c r="H33" s="8">
        <v>202</v>
      </c>
      <c r="I33" s="8">
        <v>9</v>
      </c>
      <c r="J33" s="8" t="s">
        <v>61</v>
      </c>
      <c r="K33" s="8" t="s">
        <v>28</v>
      </c>
      <c r="L33" s="8">
        <v>2</v>
      </c>
      <c r="N33" s="8">
        <v>408</v>
      </c>
      <c r="O33" s="8">
        <v>1.8280000000000001</v>
      </c>
      <c r="P33" s="8">
        <f t="shared" si="1"/>
        <v>223.19474835886214</v>
      </c>
      <c r="Q33" s="8">
        <f t="shared" si="2"/>
        <v>1991.2966739606127</v>
      </c>
      <c r="R33" s="8" t="str">
        <f t="shared" si="3"/>
        <v/>
      </c>
      <c r="S33" s="10">
        <f t="shared" si="4"/>
        <v>223.19474835886214</v>
      </c>
      <c r="T33" s="10">
        <f t="shared" si="5"/>
        <v>1991.3435448577682</v>
      </c>
      <c r="U33" s="10"/>
      <c r="V33" s="10"/>
      <c r="W33" s="10"/>
    </row>
    <row r="34" spans="1:23" s="8" customFormat="1" x14ac:dyDescent="0.25">
      <c r="A34" s="8">
        <v>33</v>
      </c>
      <c r="B34" s="8" t="s">
        <v>462</v>
      </c>
      <c r="C34" s="8" t="s">
        <v>23</v>
      </c>
      <c r="D34" s="8">
        <v>2011</v>
      </c>
      <c r="E34" s="8" t="s">
        <v>24</v>
      </c>
      <c r="F34" s="9" t="s">
        <v>174</v>
      </c>
      <c r="G34" s="9" t="s">
        <v>25</v>
      </c>
      <c r="H34" s="8">
        <v>226</v>
      </c>
      <c r="I34" s="8">
        <v>8</v>
      </c>
      <c r="J34" s="8" t="s">
        <v>68</v>
      </c>
      <c r="K34" s="8" t="s">
        <v>28</v>
      </c>
      <c r="L34" s="8">
        <v>2</v>
      </c>
      <c r="N34" s="8">
        <v>492</v>
      </c>
      <c r="O34" s="8">
        <v>1.8280000000000001</v>
      </c>
      <c r="P34" s="8">
        <f t="shared" si="1"/>
        <v>269.14660831509843</v>
      </c>
      <c r="Q34" s="8">
        <f t="shared" si="2"/>
        <v>2401.2695185995622</v>
      </c>
      <c r="R34" s="8" t="str">
        <f t="shared" si="3"/>
        <v/>
      </c>
      <c r="S34" s="10">
        <f t="shared" si="4"/>
        <v>269.14660831509843</v>
      </c>
      <c r="T34" s="10">
        <f t="shared" si="5"/>
        <v>2401.3260393873084</v>
      </c>
      <c r="U34" s="10"/>
      <c r="V34" s="10"/>
      <c r="W34" s="10"/>
    </row>
    <row r="35" spans="1:23" s="8" customFormat="1" x14ac:dyDescent="0.25">
      <c r="A35" s="8">
        <v>34</v>
      </c>
      <c r="B35" s="8" t="s">
        <v>463</v>
      </c>
      <c r="C35" s="8" t="s">
        <v>23</v>
      </c>
      <c r="D35" s="8">
        <v>2011</v>
      </c>
      <c r="E35" s="8" t="s">
        <v>24</v>
      </c>
      <c r="F35" s="9" t="s">
        <v>174</v>
      </c>
      <c r="G35" s="9" t="s">
        <v>25</v>
      </c>
      <c r="H35" s="8">
        <v>250</v>
      </c>
      <c r="I35" s="8">
        <v>10</v>
      </c>
      <c r="J35" s="8" t="s">
        <v>76</v>
      </c>
      <c r="K35" s="8" t="s">
        <v>28</v>
      </c>
      <c r="L35" s="8">
        <v>2</v>
      </c>
      <c r="N35" s="8">
        <v>445</v>
      </c>
      <c r="O35" s="8">
        <v>1.8280000000000001</v>
      </c>
      <c r="P35" s="8">
        <f t="shared" si="1"/>
        <v>243.43544857768052</v>
      </c>
      <c r="Q35" s="8">
        <f t="shared" si="2"/>
        <v>2171.8799507658641</v>
      </c>
      <c r="R35" s="8" t="str">
        <f t="shared" si="3"/>
        <v/>
      </c>
      <c r="S35" s="10">
        <f t="shared" si="4"/>
        <v>243.43544857768052</v>
      </c>
      <c r="T35" s="10">
        <f t="shared" si="5"/>
        <v>2171.9310722100658</v>
      </c>
      <c r="U35" s="10"/>
      <c r="V35" s="10"/>
      <c r="W35" s="10"/>
    </row>
    <row r="36" spans="1:23" s="8" customFormat="1" x14ac:dyDescent="0.25">
      <c r="A36" s="8">
        <v>35</v>
      </c>
      <c r="B36" s="8" t="s">
        <v>464</v>
      </c>
      <c r="C36" s="8" t="s">
        <v>23</v>
      </c>
      <c r="D36" s="8">
        <v>2011</v>
      </c>
      <c r="E36" s="8" t="s">
        <v>24</v>
      </c>
      <c r="F36" s="9" t="s">
        <v>174</v>
      </c>
      <c r="G36" s="9" t="s">
        <v>25</v>
      </c>
      <c r="H36" s="8">
        <v>273</v>
      </c>
      <c r="I36" s="8">
        <v>10</v>
      </c>
      <c r="J36" s="8" t="s">
        <v>85</v>
      </c>
      <c r="K36" s="8" t="s">
        <v>28</v>
      </c>
      <c r="L36" s="8">
        <v>2</v>
      </c>
      <c r="N36" s="8">
        <v>283</v>
      </c>
      <c r="O36" s="8">
        <v>1.8280000000000001</v>
      </c>
      <c r="P36" s="8">
        <f t="shared" si="1"/>
        <v>154.81400437636762</v>
      </c>
      <c r="Q36" s="8">
        <f t="shared" si="2"/>
        <v>1381.2180361050328</v>
      </c>
      <c r="R36" s="8" t="str">
        <f t="shared" si="3"/>
        <v/>
      </c>
      <c r="S36" s="10">
        <f t="shared" si="4"/>
        <v>154.81400437636762</v>
      </c>
      <c r="T36" s="10">
        <f t="shared" si="5"/>
        <v>1381.2505470459521</v>
      </c>
      <c r="U36" s="10"/>
      <c r="V36" s="10"/>
      <c r="W36" s="10"/>
    </row>
    <row r="37" spans="1:23" s="8" customFormat="1" x14ac:dyDescent="0.25">
      <c r="A37" s="8">
        <v>36</v>
      </c>
      <c r="B37" s="8" t="s">
        <v>465</v>
      </c>
      <c r="C37" s="8" t="s">
        <v>23</v>
      </c>
      <c r="D37" s="8">
        <v>2011</v>
      </c>
      <c r="E37" s="8" t="s">
        <v>24</v>
      </c>
      <c r="F37" s="9" t="s">
        <v>174</v>
      </c>
      <c r="G37" s="9" t="s">
        <v>25</v>
      </c>
      <c r="H37" s="8">
        <v>299</v>
      </c>
      <c r="I37" s="8">
        <v>11</v>
      </c>
      <c r="J37" s="8" t="s">
        <v>96</v>
      </c>
      <c r="K37" s="8" t="s">
        <v>28</v>
      </c>
      <c r="L37" s="8">
        <v>2</v>
      </c>
      <c r="N37" s="8">
        <v>419</v>
      </c>
      <c r="O37" s="8">
        <v>1.8280000000000001</v>
      </c>
      <c r="P37" s="8">
        <f t="shared" si="1"/>
        <v>229.21225382932167</v>
      </c>
      <c r="Q37" s="8">
        <f t="shared" si="2"/>
        <v>2044.9835940919038</v>
      </c>
      <c r="R37" s="8" t="str">
        <f t="shared" si="3"/>
        <v/>
      </c>
      <c r="S37" s="10">
        <f t="shared" si="4"/>
        <v>229.21225382932167</v>
      </c>
      <c r="T37" s="10">
        <f t="shared" si="5"/>
        <v>2045.031728665208</v>
      </c>
      <c r="U37" s="10"/>
      <c r="V37" s="10"/>
      <c r="W37" s="10"/>
    </row>
    <row r="38" spans="1:23" s="8" customFormat="1" x14ac:dyDescent="0.25">
      <c r="A38" s="8">
        <v>37</v>
      </c>
      <c r="B38" s="8" t="s">
        <v>466</v>
      </c>
      <c r="C38" s="8" t="s">
        <v>23</v>
      </c>
      <c r="D38" s="8">
        <v>2011</v>
      </c>
      <c r="E38" s="8" t="s">
        <v>24</v>
      </c>
      <c r="F38" s="9" t="s">
        <v>174</v>
      </c>
      <c r="G38" s="9" t="s">
        <v>25</v>
      </c>
      <c r="H38" s="8">
        <v>324</v>
      </c>
      <c r="I38" s="8">
        <v>11</v>
      </c>
      <c r="J38" s="8" t="s">
        <v>102</v>
      </c>
      <c r="K38" s="8" t="s">
        <v>28</v>
      </c>
      <c r="L38" s="8">
        <v>2</v>
      </c>
      <c r="N38" s="8">
        <v>500</v>
      </c>
      <c r="O38" s="8">
        <v>1.8280000000000001</v>
      </c>
      <c r="P38" s="8">
        <f t="shared" si="1"/>
        <v>273.52297592997809</v>
      </c>
      <c r="Q38" s="8">
        <f t="shared" si="2"/>
        <v>2440.3145514223193</v>
      </c>
      <c r="R38" s="8" t="str">
        <f t="shared" si="3"/>
        <v/>
      </c>
      <c r="S38" s="10">
        <f t="shared" si="4"/>
        <v>273.52297592997809</v>
      </c>
      <c r="T38" s="10">
        <f t="shared" si="5"/>
        <v>2440.3719912472648</v>
      </c>
      <c r="U38" s="10"/>
      <c r="V38" s="10"/>
      <c r="W38" s="10"/>
    </row>
    <row r="39" spans="1:23" s="8" customFormat="1" x14ac:dyDescent="0.25">
      <c r="A39" s="8">
        <v>38</v>
      </c>
      <c r="B39" s="8" t="s">
        <v>467</v>
      </c>
      <c r="C39" s="8" t="s">
        <v>23</v>
      </c>
      <c r="D39" s="8">
        <v>2011</v>
      </c>
      <c r="E39" s="8" t="s">
        <v>24</v>
      </c>
      <c r="F39" s="9" t="s">
        <v>174</v>
      </c>
      <c r="G39" s="9" t="s">
        <v>25</v>
      </c>
      <c r="H39" s="8">
        <v>325</v>
      </c>
      <c r="I39" s="8">
        <v>12</v>
      </c>
      <c r="J39" s="8" t="s">
        <v>102</v>
      </c>
      <c r="K39" s="8" t="s">
        <v>28</v>
      </c>
      <c r="L39" s="8">
        <v>2</v>
      </c>
      <c r="N39" s="8">
        <v>483</v>
      </c>
      <c r="O39" s="8">
        <v>1.8280000000000001</v>
      </c>
      <c r="P39" s="8">
        <f t="shared" si="1"/>
        <v>264.22319474835888</v>
      </c>
      <c r="Q39" s="8">
        <f t="shared" si="2"/>
        <v>2357.3438566739605</v>
      </c>
      <c r="R39" s="8" t="str">
        <f t="shared" si="3"/>
        <v/>
      </c>
      <c r="S39" s="10">
        <f t="shared" si="4"/>
        <v>264.22319474835888</v>
      </c>
      <c r="T39" s="10">
        <f t="shared" si="5"/>
        <v>2357.3993435448579</v>
      </c>
      <c r="U39" s="10"/>
      <c r="V39" s="10"/>
      <c r="W39" s="10"/>
    </row>
    <row r="40" spans="1:23" s="8" customFormat="1" x14ac:dyDescent="0.25">
      <c r="A40" s="8">
        <v>39</v>
      </c>
      <c r="B40" s="8" t="s">
        <v>468</v>
      </c>
      <c r="C40" s="8" t="s">
        <v>23</v>
      </c>
      <c r="D40" s="8">
        <v>2011</v>
      </c>
      <c r="E40" s="8" t="s">
        <v>24</v>
      </c>
      <c r="F40" s="9" t="s">
        <v>174</v>
      </c>
      <c r="G40" s="9" t="s">
        <v>25</v>
      </c>
      <c r="H40" s="8">
        <v>349</v>
      </c>
      <c r="I40" s="8">
        <v>12</v>
      </c>
      <c r="J40" s="8" t="s">
        <v>109</v>
      </c>
      <c r="K40" s="8" t="s">
        <v>28</v>
      </c>
      <c r="L40" s="8">
        <v>2</v>
      </c>
      <c r="N40" s="8">
        <v>493</v>
      </c>
      <c r="O40" s="8">
        <v>1.8280000000000001</v>
      </c>
      <c r="P40" s="8">
        <f t="shared" si="1"/>
        <v>269.69365426695839</v>
      </c>
      <c r="Q40" s="8">
        <f t="shared" si="2"/>
        <v>2406.1501477024067</v>
      </c>
      <c r="R40" s="8" t="str">
        <f t="shared" si="3"/>
        <v/>
      </c>
      <c r="S40" s="10">
        <f t="shared" si="4"/>
        <v>269.69365426695839</v>
      </c>
      <c r="T40" s="10">
        <f t="shared" si="5"/>
        <v>2406.2067833698029</v>
      </c>
      <c r="U40" s="10"/>
      <c r="V40" s="10"/>
      <c r="W40" s="10"/>
    </row>
    <row r="41" spans="1:23" s="8" customFormat="1" x14ac:dyDescent="0.25">
      <c r="A41" s="8">
        <v>40</v>
      </c>
      <c r="B41" s="8" t="s">
        <v>469</v>
      </c>
      <c r="C41" s="8" t="s">
        <v>23</v>
      </c>
      <c r="D41" s="8">
        <v>2011</v>
      </c>
      <c r="E41" s="8" t="s">
        <v>24</v>
      </c>
      <c r="F41" s="9" t="s">
        <v>174</v>
      </c>
      <c r="G41" s="9" t="s">
        <v>25</v>
      </c>
      <c r="H41" s="8">
        <v>372</v>
      </c>
      <c r="I41" s="8">
        <v>13</v>
      </c>
      <c r="J41" s="8" t="s">
        <v>117</v>
      </c>
      <c r="K41" s="8" t="s">
        <v>28</v>
      </c>
      <c r="L41" s="8">
        <v>2</v>
      </c>
      <c r="N41" s="8">
        <v>490</v>
      </c>
      <c r="O41" s="8">
        <v>1.8280000000000001</v>
      </c>
      <c r="P41" s="8">
        <f t="shared" si="1"/>
        <v>268.05251641137852</v>
      </c>
      <c r="Q41" s="8">
        <f t="shared" si="2"/>
        <v>2391.5082603938727</v>
      </c>
      <c r="R41" s="8" t="str">
        <f t="shared" si="3"/>
        <v/>
      </c>
      <c r="S41" s="10">
        <f t="shared" si="4"/>
        <v>268.05251641137852</v>
      </c>
      <c r="T41" s="10">
        <f t="shared" si="5"/>
        <v>2391.5645514223193</v>
      </c>
      <c r="U41" s="10"/>
      <c r="V41" s="10"/>
      <c r="W41" s="10"/>
    </row>
    <row r="42" spans="1:23" s="8" customFormat="1" x14ac:dyDescent="0.25">
      <c r="A42" s="8">
        <v>41</v>
      </c>
      <c r="B42" s="8" t="s">
        <v>470</v>
      </c>
      <c r="C42" s="8" t="s">
        <v>23</v>
      </c>
      <c r="D42" s="8">
        <v>2011</v>
      </c>
      <c r="E42" s="8" t="s">
        <v>24</v>
      </c>
      <c r="F42" s="9" t="s">
        <v>174</v>
      </c>
      <c r="G42" s="9" t="s">
        <v>25</v>
      </c>
      <c r="H42" s="8">
        <v>394</v>
      </c>
      <c r="I42" s="8">
        <v>13</v>
      </c>
      <c r="J42" s="8" t="s">
        <v>125</v>
      </c>
      <c r="K42" s="8" t="s">
        <v>28</v>
      </c>
      <c r="L42" s="8">
        <v>2</v>
      </c>
      <c r="N42" s="8">
        <v>346</v>
      </c>
      <c r="O42" s="8">
        <v>1.8280000000000001</v>
      </c>
      <c r="P42" s="8">
        <f t="shared" si="1"/>
        <v>189.27789934354485</v>
      </c>
      <c r="Q42" s="8">
        <f t="shared" si="2"/>
        <v>1688.697669584245</v>
      </c>
      <c r="R42" s="8" t="str">
        <f t="shared" si="3"/>
        <v/>
      </c>
      <c r="S42" s="10">
        <f t="shared" si="4"/>
        <v>189.27789934354485</v>
      </c>
      <c r="T42" s="10">
        <f t="shared" si="5"/>
        <v>1688.7374179431072</v>
      </c>
      <c r="U42" s="10"/>
      <c r="V42" s="10"/>
      <c r="W42" s="10"/>
    </row>
    <row r="43" spans="1:23" s="8" customFormat="1" x14ac:dyDescent="0.25">
      <c r="A43" s="8">
        <v>42</v>
      </c>
      <c r="B43" s="8" t="s">
        <v>471</v>
      </c>
      <c r="C43" s="8" t="s">
        <v>23</v>
      </c>
      <c r="D43" s="8">
        <v>2011</v>
      </c>
      <c r="E43" s="8" t="s">
        <v>24</v>
      </c>
      <c r="F43" s="9" t="s">
        <v>174</v>
      </c>
      <c r="G43" s="9" t="s">
        <v>25</v>
      </c>
      <c r="H43" s="8">
        <v>395</v>
      </c>
      <c r="I43" s="8">
        <v>14</v>
      </c>
      <c r="J43" s="8" t="s">
        <v>125</v>
      </c>
      <c r="K43" s="8" t="s">
        <v>28</v>
      </c>
      <c r="L43" s="8">
        <v>2</v>
      </c>
      <c r="N43" s="8">
        <v>476</v>
      </c>
      <c r="O43" s="8">
        <v>1.8280000000000001</v>
      </c>
      <c r="P43" s="8">
        <f t="shared" si="1"/>
        <v>260.39387308533918</v>
      </c>
      <c r="Q43" s="8">
        <f t="shared" si="2"/>
        <v>2323.179452954048</v>
      </c>
      <c r="R43" s="8" t="str">
        <f t="shared" si="3"/>
        <v/>
      </c>
      <c r="S43" s="10">
        <f t="shared" si="4"/>
        <v>260.39387308533918</v>
      </c>
      <c r="T43" s="10">
        <f t="shared" si="5"/>
        <v>2323.2341356673965</v>
      </c>
      <c r="U43" s="10"/>
      <c r="V43" s="10"/>
      <c r="W43" s="10"/>
    </row>
    <row r="44" spans="1:23" s="8" customFormat="1" x14ac:dyDescent="0.25">
      <c r="A44" s="8">
        <v>43</v>
      </c>
      <c r="B44" s="8" t="s">
        <v>472</v>
      </c>
      <c r="C44" s="8" t="s">
        <v>23</v>
      </c>
      <c r="D44" s="8">
        <v>2011</v>
      </c>
      <c r="E44" s="8" t="s">
        <v>24</v>
      </c>
      <c r="F44" s="9" t="s">
        <v>174</v>
      </c>
      <c r="G44" s="9" t="s">
        <v>25</v>
      </c>
      <c r="H44" s="8">
        <v>419</v>
      </c>
      <c r="I44" s="8">
        <v>15</v>
      </c>
      <c r="J44" s="8" t="s">
        <v>128</v>
      </c>
      <c r="K44" s="8" t="s">
        <v>28</v>
      </c>
      <c r="L44" s="8">
        <v>2</v>
      </c>
      <c r="N44" s="8">
        <v>399</v>
      </c>
      <c r="O44" s="8">
        <v>1.8280000000000001</v>
      </c>
      <c r="P44" s="8">
        <f t="shared" si="1"/>
        <v>218.27133479212253</v>
      </c>
      <c r="Q44" s="8">
        <f t="shared" si="2"/>
        <v>1947.3710120350108</v>
      </c>
      <c r="R44" s="8" t="str">
        <f t="shared" si="3"/>
        <v/>
      </c>
      <c r="S44" s="10">
        <f t="shared" si="4"/>
        <v>218.27133479212253</v>
      </c>
      <c r="T44" s="10">
        <f t="shared" si="5"/>
        <v>1947.4168490153174</v>
      </c>
      <c r="U44" s="10"/>
      <c r="V44" s="10"/>
      <c r="W44" s="10"/>
    </row>
    <row r="45" spans="1:23" s="8" customFormat="1" x14ac:dyDescent="0.25">
      <c r="G45" s="9"/>
      <c r="P45" s="8" t="str">
        <f t="shared" si="1"/>
        <v/>
      </c>
      <c r="Q45" s="8" t="str">
        <f t="shared" si="2"/>
        <v/>
      </c>
      <c r="R45" s="8" t="str">
        <f t="shared" si="3"/>
        <v/>
      </c>
      <c r="S45" s="10"/>
      <c r="T45" s="10"/>
      <c r="U45" s="10"/>
      <c r="V45" s="10"/>
      <c r="W45" s="10"/>
    </row>
    <row r="46" spans="1:23" s="8" customFormat="1" x14ac:dyDescent="0.25">
      <c r="A46" s="8">
        <v>45</v>
      </c>
      <c r="B46" s="8" t="s">
        <v>473</v>
      </c>
      <c r="C46" s="8" t="s">
        <v>23</v>
      </c>
      <c r="D46" s="8">
        <v>2011</v>
      </c>
      <c r="E46" s="8" t="s">
        <v>24</v>
      </c>
      <c r="F46" s="9" t="s">
        <v>174</v>
      </c>
      <c r="G46" s="9" t="s">
        <v>25</v>
      </c>
      <c r="H46" s="8">
        <v>21</v>
      </c>
      <c r="I46" s="8">
        <v>4</v>
      </c>
      <c r="J46" s="8" t="s">
        <v>32</v>
      </c>
      <c r="K46" s="8" t="s">
        <v>28</v>
      </c>
      <c r="L46" s="8">
        <v>3</v>
      </c>
      <c r="N46" s="8">
        <v>470</v>
      </c>
      <c r="O46" s="8">
        <v>1.8280000000000001</v>
      </c>
      <c r="P46" s="8">
        <f t="shared" si="1"/>
        <v>257.11159737417944</v>
      </c>
      <c r="Q46" s="8">
        <f t="shared" si="2"/>
        <v>2293.8956783369804</v>
      </c>
      <c r="R46" s="8" t="str">
        <f t="shared" si="3"/>
        <v/>
      </c>
      <c r="S46" s="10">
        <f t="shared" ref="S46:S66" si="6">N46/O46</f>
        <v>257.11159737417944</v>
      </c>
      <c r="T46" s="10">
        <f t="shared" ref="T46:T66" si="7">IF(S46="","",S46*8.922)</f>
        <v>2293.9496717724292</v>
      </c>
      <c r="U46" s="10"/>
      <c r="V46" s="10">
        <f>AVERAGE(T46:T66)</f>
        <v>2005.5209440450144</v>
      </c>
      <c r="W46" s="10"/>
    </row>
    <row r="47" spans="1:23" s="8" customFormat="1" x14ac:dyDescent="0.25">
      <c r="A47" s="8">
        <v>46</v>
      </c>
      <c r="B47" s="8" t="s">
        <v>474</v>
      </c>
      <c r="C47" s="8" t="s">
        <v>23</v>
      </c>
      <c r="D47" s="8">
        <v>2011</v>
      </c>
      <c r="E47" s="8" t="s">
        <v>24</v>
      </c>
      <c r="F47" s="9" t="s">
        <v>174</v>
      </c>
      <c r="G47" s="9" t="s">
        <v>25</v>
      </c>
      <c r="H47" s="8">
        <v>45</v>
      </c>
      <c r="I47" s="8">
        <v>5</v>
      </c>
      <c r="J47" s="8" t="s">
        <v>131</v>
      </c>
      <c r="K47" s="8" t="s">
        <v>28</v>
      </c>
      <c r="L47" s="8">
        <v>3</v>
      </c>
      <c r="N47" s="8">
        <v>265</v>
      </c>
      <c r="O47" s="8">
        <v>1.8280000000000001</v>
      </c>
      <c r="P47" s="8">
        <f t="shared" si="1"/>
        <v>144.9671772428884</v>
      </c>
      <c r="Q47" s="8">
        <f t="shared" si="2"/>
        <v>1293.3667122538293</v>
      </c>
      <c r="R47" s="8" t="str">
        <f t="shared" si="3"/>
        <v/>
      </c>
      <c r="S47" s="10">
        <f t="shared" si="6"/>
        <v>144.9671772428884</v>
      </c>
      <c r="T47" s="10">
        <f t="shared" si="7"/>
        <v>1293.3971553610504</v>
      </c>
      <c r="U47" s="10"/>
      <c r="V47" s="10"/>
      <c r="W47" s="10"/>
    </row>
    <row r="48" spans="1:23" s="8" customFormat="1" x14ac:dyDescent="0.25">
      <c r="A48" s="8">
        <v>47</v>
      </c>
      <c r="B48" s="8" t="s">
        <v>475</v>
      </c>
      <c r="C48" s="8" t="s">
        <v>23</v>
      </c>
      <c r="D48" s="8">
        <v>2011</v>
      </c>
      <c r="E48" s="8" t="s">
        <v>24</v>
      </c>
      <c r="F48" s="9" t="s">
        <v>174</v>
      </c>
      <c r="G48" s="9" t="s">
        <v>25</v>
      </c>
      <c r="H48" s="8">
        <v>46</v>
      </c>
      <c r="I48" s="8">
        <v>6</v>
      </c>
      <c r="J48" s="8" t="s">
        <v>131</v>
      </c>
      <c r="K48" s="8" t="s">
        <v>28</v>
      </c>
      <c r="L48" s="8">
        <v>3</v>
      </c>
      <c r="N48" s="8">
        <v>317</v>
      </c>
      <c r="O48" s="8">
        <v>1.8280000000000001</v>
      </c>
      <c r="P48" s="8">
        <f t="shared" si="1"/>
        <v>173.41356673960613</v>
      </c>
      <c r="Q48" s="8">
        <f t="shared" si="2"/>
        <v>1547.1594256017504</v>
      </c>
      <c r="R48" s="8" t="str">
        <f t="shared" si="3"/>
        <v/>
      </c>
      <c r="S48" s="10">
        <f t="shared" si="6"/>
        <v>173.41356673960613</v>
      </c>
      <c r="T48" s="10">
        <f t="shared" si="7"/>
        <v>1547.1958424507659</v>
      </c>
      <c r="U48" s="10"/>
      <c r="V48" s="10"/>
      <c r="W48" s="10"/>
    </row>
    <row r="49" spans="1:23" s="8" customFormat="1" x14ac:dyDescent="0.25">
      <c r="A49" s="8">
        <v>48</v>
      </c>
      <c r="B49" s="8" t="s">
        <v>476</v>
      </c>
      <c r="C49" s="8" t="s">
        <v>23</v>
      </c>
      <c r="D49" s="8">
        <v>2011</v>
      </c>
      <c r="E49" s="8" t="s">
        <v>24</v>
      </c>
      <c r="F49" s="9" t="s">
        <v>174</v>
      </c>
      <c r="G49" s="9" t="s">
        <v>25</v>
      </c>
      <c r="H49" s="8">
        <v>71</v>
      </c>
      <c r="I49" s="8">
        <v>6</v>
      </c>
      <c r="J49" s="8" t="s">
        <v>141</v>
      </c>
      <c r="K49" s="8" t="s">
        <v>28</v>
      </c>
      <c r="L49" s="8">
        <v>3</v>
      </c>
      <c r="M49" s="8">
        <v>600</v>
      </c>
      <c r="N49" s="8">
        <v>306</v>
      </c>
      <c r="O49" s="8">
        <v>1.8280000000000001</v>
      </c>
      <c r="P49" s="8">
        <f t="shared" si="1"/>
        <v>167.3960612691466</v>
      </c>
      <c r="Q49" s="8">
        <f t="shared" si="2"/>
        <v>1493.4725054704593</v>
      </c>
      <c r="R49" s="8" t="str">
        <f t="shared" si="3"/>
        <v/>
      </c>
      <c r="S49" s="10">
        <f t="shared" si="6"/>
        <v>167.3960612691466</v>
      </c>
      <c r="T49" s="10">
        <f t="shared" si="7"/>
        <v>1493.5076586433261</v>
      </c>
      <c r="U49" s="10"/>
      <c r="V49" s="10"/>
      <c r="W49" s="10"/>
    </row>
    <row r="50" spans="1:23" s="8" customFormat="1" x14ac:dyDescent="0.25">
      <c r="A50" s="8">
        <v>49</v>
      </c>
      <c r="B50" s="8" t="s">
        <v>477</v>
      </c>
      <c r="C50" s="8" t="s">
        <v>23</v>
      </c>
      <c r="D50" s="8">
        <v>2011</v>
      </c>
      <c r="E50" s="8" t="s">
        <v>24</v>
      </c>
      <c r="F50" s="9" t="s">
        <v>174</v>
      </c>
      <c r="G50" s="9" t="s">
        <v>25</v>
      </c>
      <c r="H50" s="8">
        <v>98</v>
      </c>
      <c r="I50" s="8">
        <v>6</v>
      </c>
      <c r="J50" s="8" t="s">
        <v>27</v>
      </c>
      <c r="K50" s="8" t="s">
        <v>28</v>
      </c>
      <c r="L50" s="8">
        <v>3</v>
      </c>
      <c r="N50" s="8">
        <v>413</v>
      </c>
      <c r="O50" s="8">
        <v>1.8280000000000001</v>
      </c>
      <c r="P50" s="8">
        <f t="shared" si="1"/>
        <v>225.92997811816193</v>
      </c>
      <c r="Q50" s="8">
        <f t="shared" si="2"/>
        <v>2015.6998194748357</v>
      </c>
      <c r="R50" s="8" t="str">
        <f t="shared" si="3"/>
        <v/>
      </c>
      <c r="S50" s="10">
        <f t="shared" si="6"/>
        <v>225.92997811816193</v>
      </c>
      <c r="T50" s="10">
        <f t="shared" si="7"/>
        <v>2015.7472647702409</v>
      </c>
      <c r="U50" s="10"/>
      <c r="V50" s="10"/>
      <c r="W50" s="10"/>
    </row>
    <row r="51" spans="1:23" s="8" customFormat="1" x14ac:dyDescent="0.25">
      <c r="A51" s="8">
        <v>50</v>
      </c>
      <c r="B51" s="8" t="s">
        <v>478</v>
      </c>
      <c r="C51" s="8" t="s">
        <v>23</v>
      </c>
      <c r="D51" s="8">
        <v>2011</v>
      </c>
      <c r="E51" s="8" t="s">
        <v>24</v>
      </c>
      <c r="F51" s="9" t="s">
        <v>174</v>
      </c>
      <c r="G51" s="9" t="s">
        <v>25</v>
      </c>
      <c r="H51" s="8">
        <v>99</v>
      </c>
      <c r="I51" s="8">
        <v>7</v>
      </c>
      <c r="J51" s="8" t="s">
        <v>27</v>
      </c>
      <c r="K51" s="8" t="s">
        <v>28</v>
      </c>
      <c r="L51" s="8">
        <v>3</v>
      </c>
      <c r="N51" s="8">
        <v>542</v>
      </c>
      <c r="O51" s="8">
        <v>1.8280000000000001</v>
      </c>
      <c r="P51" s="8">
        <f t="shared" si="1"/>
        <v>296.49890590809628</v>
      </c>
      <c r="Q51" s="8">
        <f t="shared" si="2"/>
        <v>2645.3009737417942</v>
      </c>
      <c r="R51" s="8" t="str">
        <f t="shared" si="3"/>
        <v/>
      </c>
      <c r="S51" s="10">
        <f t="shared" si="6"/>
        <v>296.49890590809628</v>
      </c>
      <c r="T51" s="10">
        <f t="shared" si="7"/>
        <v>2645.363238512035</v>
      </c>
      <c r="U51" s="10"/>
      <c r="V51" s="10"/>
      <c r="W51" s="10"/>
    </row>
    <row r="52" spans="1:23" s="8" customFormat="1" x14ac:dyDescent="0.25">
      <c r="A52" s="8">
        <v>51</v>
      </c>
      <c r="B52" s="8" t="s">
        <v>479</v>
      </c>
      <c r="C52" s="8" t="s">
        <v>23</v>
      </c>
      <c r="D52" s="8">
        <v>2011</v>
      </c>
      <c r="E52" s="8" t="s">
        <v>24</v>
      </c>
      <c r="F52" s="9" t="s">
        <v>174</v>
      </c>
      <c r="G52" s="9" t="s">
        <v>25</v>
      </c>
      <c r="H52" s="8">
        <v>125</v>
      </c>
      <c r="I52" s="8">
        <v>7</v>
      </c>
      <c r="J52" s="8" t="s">
        <v>38</v>
      </c>
      <c r="K52" s="8" t="s">
        <v>28</v>
      </c>
      <c r="L52" s="8">
        <v>3</v>
      </c>
      <c r="N52" s="8">
        <v>496</v>
      </c>
      <c r="O52" s="8">
        <v>1.8280000000000001</v>
      </c>
      <c r="P52" s="8">
        <f t="shared" si="1"/>
        <v>271.33479212253826</v>
      </c>
      <c r="Q52" s="8">
        <f t="shared" si="2"/>
        <v>2420.7920350109407</v>
      </c>
      <c r="R52" s="8" t="str">
        <f t="shared" si="3"/>
        <v/>
      </c>
      <c r="S52" s="10">
        <f t="shared" si="6"/>
        <v>271.33479212253826</v>
      </c>
      <c r="T52" s="10">
        <f t="shared" si="7"/>
        <v>2420.8490153172866</v>
      </c>
      <c r="U52" s="10"/>
      <c r="V52" s="10"/>
      <c r="W52" s="10"/>
    </row>
    <row r="53" spans="1:23" s="8" customFormat="1" x14ac:dyDescent="0.25">
      <c r="A53" s="8">
        <v>52</v>
      </c>
      <c r="B53" s="8" t="s">
        <v>480</v>
      </c>
      <c r="C53" s="8" t="s">
        <v>23</v>
      </c>
      <c r="D53" s="8">
        <v>2011</v>
      </c>
      <c r="E53" s="8" t="s">
        <v>24</v>
      </c>
      <c r="F53" s="9" t="s">
        <v>174</v>
      </c>
      <c r="G53" s="9" t="s">
        <v>25</v>
      </c>
      <c r="H53" s="8">
        <v>151</v>
      </c>
      <c r="I53" s="8">
        <v>8</v>
      </c>
      <c r="J53" s="8" t="s">
        <v>46</v>
      </c>
      <c r="K53" s="8" t="s">
        <v>28</v>
      </c>
      <c r="L53" s="8">
        <v>3</v>
      </c>
      <c r="N53" s="8">
        <v>541</v>
      </c>
      <c r="O53" s="8">
        <v>1.8280000000000001</v>
      </c>
      <c r="P53" s="8">
        <f t="shared" si="1"/>
        <v>295.95185995623632</v>
      </c>
      <c r="Q53" s="8">
        <f t="shared" si="2"/>
        <v>2640.4203446389497</v>
      </c>
      <c r="R53" s="8" t="str">
        <f t="shared" si="3"/>
        <v/>
      </c>
      <c r="S53" s="10">
        <f t="shared" si="6"/>
        <v>295.95185995623632</v>
      </c>
      <c r="T53" s="10">
        <f t="shared" si="7"/>
        <v>2640.4824945295404</v>
      </c>
      <c r="U53" s="10"/>
      <c r="V53" s="10"/>
      <c r="W53" s="10"/>
    </row>
    <row r="54" spans="1:23" s="8" customFormat="1" x14ac:dyDescent="0.25">
      <c r="A54" s="8">
        <v>53</v>
      </c>
      <c r="B54" s="8" t="s">
        <v>481</v>
      </c>
      <c r="C54" s="8" t="s">
        <v>23</v>
      </c>
      <c r="D54" s="8">
        <v>2011</v>
      </c>
      <c r="E54" s="8" t="s">
        <v>24</v>
      </c>
      <c r="F54" s="9" t="s">
        <v>174</v>
      </c>
      <c r="G54" s="9" t="s">
        <v>25</v>
      </c>
      <c r="H54" s="8">
        <v>178</v>
      </c>
      <c r="I54" s="8">
        <v>9</v>
      </c>
      <c r="J54" s="8" t="s">
        <v>53</v>
      </c>
      <c r="K54" s="8" t="s">
        <v>28</v>
      </c>
      <c r="L54" s="8">
        <v>3</v>
      </c>
      <c r="N54" s="8">
        <v>582</v>
      </c>
      <c r="O54" s="8">
        <v>1.8280000000000001</v>
      </c>
      <c r="P54" s="8">
        <f t="shared" si="1"/>
        <v>318.38074398249449</v>
      </c>
      <c r="Q54" s="8">
        <f t="shared" si="2"/>
        <v>2840.5261378555792</v>
      </c>
      <c r="R54" s="8" t="str">
        <f t="shared" si="3"/>
        <v/>
      </c>
      <c r="S54" s="10">
        <f t="shared" si="6"/>
        <v>318.38074398249449</v>
      </c>
      <c r="T54" s="10">
        <f t="shared" si="7"/>
        <v>2840.5929978118161</v>
      </c>
      <c r="U54" s="10"/>
      <c r="V54" s="10"/>
      <c r="W54" s="10"/>
    </row>
    <row r="55" spans="1:23" s="8" customFormat="1" x14ac:dyDescent="0.25">
      <c r="A55" s="8">
        <v>54</v>
      </c>
      <c r="B55" s="8" t="s">
        <v>482</v>
      </c>
      <c r="C55" s="8" t="s">
        <v>23</v>
      </c>
      <c r="D55" s="8">
        <v>2011</v>
      </c>
      <c r="E55" s="8" t="s">
        <v>24</v>
      </c>
      <c r="F55" s="9" t="s">
        <v>174</v>
      </c>
      <c r="G55" s="9" t="s">
        <v>25</v>
      </c>
      <c r="H55" s="8">
        <v>203</v>
      </c>
      <c r="I55" s="8">
        <v>10</v>
      </c>
      <c r="J55" s="8" t="s">
        <v>61</v>
      </c>
      <c r="K55" s="8" t="s">
        <v>28</v>
      </c>
      <c r="L55" s="8">
        <v>3</v>
      </c>
      <c r="N55" s="8">
        <v>228</v>
      </c>
      <c r="O55" s="8">
        <v>1.8280000000000001</v>
      </c>
      <c r="P55" s="8">
        <f t="shared" si="1"/>
        <v>124.72647702407002</v>
      </c>
      <c r="Q55" s="8">
        <f t="shared" si="2"/>
        <v>1112.7834354485776</v>
      </c>
      <c r="R55" s="8" t="str">
        <f t="shared" si="3"/>
        <v/>
      </c>
      <c r="S55" s="10">
        <f t="shared" si="6"/>
        <v>124.72647702407002</v>
      </c>
      <c r="T55" s="10">
        <f t="shared" si="7"/>
        <v>1112.8096280087527</v>
      </c>
      <c r="U55" s="10"/>
      <c r="V55" s="10"/>
      <c r="W55" s="10"/>
    </row>
    <row r="56" spans="1:23" s="8" customFormat="1" x14ac:dyDescent="0.25">
      <c r="A56" s="8">
        <v>55</v>
      </c>
      <c r="B56" s="8" t="s">
        <v>483</v>
      </c>
      <c r="C56" s="8" t="s">
        <v>23</v>
      </c>
      <c r="D56" s="8">
        <v>2011</v>
      </c>
      <c r="E56" s="8" t="s">
        <v>24</v>
      </c>
      <c r="F56" s="9" t="s">
        <v>174</v>
      </c>
      <c r="G56" s="9" t="s">
        <v>25</v>
      </c>
      <c r="H56" s="8">
        <v>227</v>
      </c>
      <c r="I56" s="8">
        <v>9</v>
      </c>
      <c r="J56" s="8" t="s">
        <v>68</v>
      </c>
      <c r="K56" s="8" t="s">
        <v>28</v>
      </c>
      <c r="L56" s="8">
        <v>3</v>
      </c>
      <c r="N56" s="8">
        <v>254</v>
      </c>
      <c r="O56" s="8">
        <v>1.8280000000000001</v>
      </c>
      <c r="P56" s="8">
        <f t="shared" si="1"/>
        <v>138.94967177242887</v>
      </c>
      <c r="Q56" s="8">
        <f t="shared" si="2"/>
        <v>1239.6797921225382</v>
      </c>
      <c r="R56" s="8" t="str">
        <f t="shared" si="3"/>
        <v/>
      </c>
      <c r="S56" s="10">
        <f t="shared" si="6"/>
        <v>138.94967177242887</v>
      </c>
      <c r="T56" s="10">
        <f t="shared" si="7"/>
        <v>1239.7089715536106</v>
      </c>
      <c r="U56" s="10"/>
      <c r="V56" s="10"/>
      <c r="W56" s="10"/>
    </row>
    <row r="57" spans="1:23" s="8" customFormat="1" x14ac:dyDescent="0.25">
      <c r="A57" s="8">
        <v>56</v>
      </c>
      <c r="B57" s="8" t="s">
        <v>484</v>
      </c>
      <c r="C57" s="8" t="s">
        <v>23</v>
      </c>
      <c r="D57" s="8">
        <v>2011</v>
      </c>
      <c r="E57" s="8" t="s">
        <v>24</v>
      </c>
      <c r="F57" s="9" t="s">
        <v>174</v>
      </c>
      <c r="G57" s="9" t="s">
        <v>25</v>
      </c>
      <c r="H57" s="8">
        <v>228</v>
      </c>
      <c r="I57" s="8">
        <v>10</v>
      </c>
      <c r="J57" s="8" t="s">
        <v>68</v>
      </c>
      <c r="K57" s="8" t="s">
        <v>28</v>
      </c>
      <c r="L57" s="8">
        <v>3</v>
      </c>
      <c r="N57" s="8">
        <v>156</v>
      </c>
      <c r="O57" s="8">
        <v>1.8280000000000001</v>
      </c>
      <c r="P57" s="8">
        <f t="shared" si="1"/>
        <v>85.33916849015317</v>
      </c>
      <c r="Q57" s="8">
        <f t="shared" si="2"/>
        <v>761.37814004376366</v>
      </c>
      <c r="R57" s="8" t="str">
        <f t="shared" si="3"/>
        <v/>
      </c>
      <c r="S57" s="10">
        <f t="shared" si="6"/>
        <v>85.33916849015317</v>
      </c>
      <c r="T57" s="10">
        <f t="shared" si="7"/>
        <v>761.39606126914668</v>
      </c>
      <c r="U57" s="10"/>
      <c r="V57" s="10"/>
      <c r="W57" s="10"/>
    </row>
    <row r="58" spans="1:23" s="8" customFormat="1" x14ac:dyDescent="0.25">
      <c r="A58" s="8">
        <v>57</v>
      </c>
      <c r="B58" s="8" t="s">
        <v>485</v>
      </c>
      <c r="C58" s="8" t="s">
        <v>23</v>
      </c>
      <c r="D58" s="8">
        <v>2011</v>
      </c>
      <c r="E58" s="8" t="s">
        <v>24</v>
      </c>
      <c r="F58" s="9" t="s">
        <v>174</v>
      </c>
      <c r="G58" s="9" t="s">
        <v>25</v>
      </c>
      <c r="H58" s="8">
        <v>251</v>
      </c>
      <c r="I58" s="8">
        <v>11</v>
      </c>
      <c r="J58" s="8" t="s">
        <v>76</v>
      </c>
      <c r="K58" s="8" t="s">
        <v>28</v>
      </c>
      <c r="L58" s="8">
        <v>3</v>
      </c>
      <c r="N58" s="8">
        <v>216</v>
      </c>
      <c r="O58" s="8">
        <v>1.8280000000000001</v>
      </c>
      <c r="P58" s="8">
        <f t="shared" si="1"/>
        <v>118.16192560175054</v>
      </c>
      <c r="Q58" s="8">
        <f t="shared" si="2"/>
        <v>1054.215886214442</v>
      </c>
      <c r="R58" s="8" t="str">
        <f t="shared" si="3"/>
        <v/>
      </c>
      <c r="S58" s="10">
        <f t="shared" si="6"/>
        <v>118.16192560175054</v>
      </c>
      <c r="T58" s="10">
        <f t="shared" si="7"/>
        <v>1054.2407002188183</v>
      </c>
      <c r="U58" s="10"/>
      <c r="V58" s="10"/>
      <c r="W58" s="10"/>
    </row>
    <row r="59" spans="1:23" s="8" customFormat="1" x14ac:dyDescent="0.25">
      <c r="A59" s="8">
        <v>58</v>
      </c>
      <c r="B59" s="8" t="s">
        <v>486</v>
      </c>
      <c r="C59" s="8" t="s">
        <v>23</v>
      </c>
      <c r="D59" s="8">
        <v>2011</v>
      </c>
      <c r="E59" s="8" t="s">
        <v>24</v>
      </c>
      <c r="F59" s="9" t="s">
        <v>174</v>
      </c>
      <c r="G59" s="9" t="s">
        <v>25</v>
      </c>
      <c r="H59" s="8">
        <v>274</v>
      </c>
      <c r="I59" s="8">
        <v>11</v>
      </c>
      <c r="J59" s="8" t="s">
        <v>85</v>
      </c>
      <c r="K59" s="8" t="s">
        <v>28</v>
      </c>
      <c r="L59" s="8">
        <v>3</v>
      </c>
      <c r="N59" s="8">
        <v>461</v>
      </c>
      <c r="O59" s="8">
        <v>1.8280000000000001</v>
      </c>
      <c r="P59" s="8">
        <f t="shared" si="1"/>
        <v>252.18818380743983</v>
      </c>
      <c r="Q59" s="8">
        <f t="shared" si="2"/>
        <v>2249.9700164113783</v>
      </c>
      <c r="R59" s="8" t="str">
        <f t="shared" si="3"/>
        <v/>
      </c>
      <c r="S59" s="10">
        <f t="shared" si="6"/>
        <v>252.18818380743983</v>
      </c>
      <c r="T59" s="10">
        <f t="shared" si="7"/>
        <v>2250.0229759299782</v>
      </c>
      <c r="U59" s="10"/>
      <c r="V59" s="10"/>
      <c r="W59" s="10"/>
    </row>
    <row r="60" spans="1:23" s="8" customFormat="1" x14ac:dyDescent="0.25">
      <c r="A60" s="8">
        <v>59</v>
      </c>
      <c r="B60" s="8" t="s">
        <v>487</v>
      </c>
      <c r="C60" s="8" t="s">
        <v>23</v>
      </c>
      <c r="D60" s="8">
        <v>2011</v>
      </c>
      <c r="E60" s="8" t="s">
        <v>24</v>
      </c>
      <c r="F60" s="9" t="s">
        <v>174</v>
      </c>
      <c r="G60" s="9" t="s">
        <v>25</v>
      </c>
      <c r="H60" s="8">
        <v>275</v>
      </c>
      <c r="I60" s="8">
        <v>12</v>
      </c>
      <c r="J60" s="8" t="s">
        <v>85</v>
      </c>
      <c r="K60" s="8" t="s">
        <v>28</v>
      </c>
      <c r="L60" s="8">
        <v>3</v>
      </c>
      <c r="M60" s="8">
        <v>1031</v>
      </c>
      <c r="N60" s="8">
        <v>541</v>
      </c>
      <c r="O60" s="8">
        <v>1.8280000000000001</v>
      </c>
      <c r="P60" s="8">
        <f t="shared" si="1"/>
        <v>295.95185995623632</v>
      </c>
      <c r="Q60" s="8">
        <f t="shared" si="2"/>
        <v>2640.4203446389497</v>
      </c>
      <c r="R60" s="8" t="str">
        <f t="shared" si="3"/>
        <v/>
      </c>
      <c r="S60" s="10">
        <f t="shared" si="6"/>
        <v>295.95185995623632</v>
      </c>
      <c r="T60" s="10">
        <f t="shared" si="7"/>
        <v>2640.4824945295404</v>
      </c>
      <c r="U60" s="10"/>
      <c r="V60" s="10"/>
      <c r="W60" s="10"/>
    </row>
    <row r="61" spans="1:23" s="8" customFormat="1" x14ac:dyDescent="0.25">
      <c r="A61" s="8">
        <v>60</v>
      </c>
      <c r="B61" s="8" t="s">
        <v>488</v>
      </c>
      <c r="C61" s="8" t="s">
        <v>23</v>
      </c>
      <c r="D61" s="8">
        <v>2011</v>
      </c>
      <c r="E61" s="8" t="s">
        <v>24</v>
      </c>
      <c r="F61" s="9" t="s">
        <v>174</v>
      </c>
      <c r="G61" s="9" t="s">
        <v>25</v>
      </c>
      <c r="H61" s="8">
        <v>300</v>
      </c>
      <c r="I61" s="8">
        <v>12</v>
      </c>
      <c r="J61" s="8" t="s">
        <v>96</v>
      </c>
      <c r="K61" s="8" t="s">
        <v>28</v>
      </c>
      <c r="L61" s="8">
        <v>3</v>
      </c>
      <c r="N61" s="8">
        <v>469</v>
      </c>
      <c r="O61" s="8">
        <v>1.8280000000000001</v>
      </c>
      <c r="P61" s="8">
        <f t="shared" si="1"/>
        <v>256.56455142231948</v>
      </c>
      <c r="Q61" s="8">
        <f t="shared" si="2"/>
        <v>2289.0150492341359</v>
      </c>
      <c r="R61" s="8" t="str">
        <f t="shared" si="3"/>
        <v/>
      </c>
      <c r="S61" s="10">
        <f t="shared" si="6"/>
        <v>256.56455142231948</v>
      </c>
      <c r="T61" s="10">
        <f t="shared" si="7"/>
        <v>2289.0689277899346</v>
      </c>
      <c r="U61" s="10"/>
      <c r="V61" s="10"/>
      <c r="W61" s="10"/>
    </row>
    <row r="62" spans="1:23" s="8" customFormat="1" x14ac:dyDescent="0.25">
      <c r="A62" s="8">
        <v>61</v>
      </c>
      <c r="B62" s="8" t="s">
        <v>489</v>
      </c>
      <c r="C62" s="8" t="s">
        <v>23</v>
      </c>
      <c r="D62" s="8">
        <v>2011</v>
      </c>
      <c r="E62" s="8" t="s">
        <v>24</v>
      </c>
      <c r="F62" s="9" t="s">
        <v>174</v>
      </c>
      <c r="G62" s="9" t="s">
        <v>25</v>
      </c>
      <c r="H62" s="8">
        <v>326</v>
      </c>
      <c r="I62" s="8">
        <v>13</v>
      </c>
      <c r="J62" s="8" t="s">
        <v>102</v>
      </c>
      <c r="K62" s="8" t="s">
        <v>28</v>
      </c>
      <c r="L62" s="8">
        <v>3</v>
      </c>
      <c r="N62" s="8">
        <v>506</v>
      </c>
      <c r="O62" s="8">
        <v>1.8280000000000001</v>
      </c>
      <c r="P62" s="8">
        <f t="shared" si="1"/>
        <v>276.80525164113783</v>
      </c>
      <c r="Q62" s="8">
        <f t="shared" si="2"/>
        <v>2469.5983260393868</v>
      </c>
      <c r="R62" s="8" t="str">
        <f t="shared" si="3"/>
        <v/>
      </c>
      <c r="S62" s="10">
        <f t="shared" si="6"/>
        <v>276.80525164113783</v>
      </c>
      <c r="T62" s="10">
        <f t="shared" si="7"/>
        <v>2469.6564551422321</v>
      </c>
      <c r="U62" s="10"/>
      <c r="V62" s="10"/>
      <c r="W62" s="10"/>
    </row>
    <row r="63" spans="1:23" s="8" customFormat="1" x14ac:dyDescent="0.25">
      <c r="A63" s="8">
        <v>62</v>
      </c>
      <c r="B63" s="8" t="s">
        <v>490</v>
      </c>
      <c r="C63" s="8" t="s">
        <v>23</v>
      </c>
      <c r="D63" s="8">
        <v>2011</v>
      </c>
      <c r="E63" s="8" t="s">
        <v>24</v>
      </c>
      <c r="F63" s="9" t="s">
        <v>174</v>
      </c>
      <c r="G63" s="9" t="s">
        <v>25</v>
      </c>
      <c r="H63" s="8">
        <v>350</v>
      </c>
      <c r="I63" s="8">
        <v>13</v>
      </c>
      <c r="J63" s="8" t="s">
        <v>109</v>
      </c>
      <c r="K63" s="8" t="s">
        <v>28</v>
      </c>
      <c r="L63" s="8">
        <v>3</v>
      </c>
      <c r="N63" s="8">
        <v>577</v>
      </c>
      <c r="O63" s="8">
        <v>1.8280000000000001</v>
      </c>
      <c r="P63" s="8">
        <f t="shared" si="1"/>
        <v>315.64551422319471</v>
      </c>
      <c r="Q63" s="8">
        <f t="shared" si="2"/>
        <v>2816.1229923413562</v>
      </c>
      <c r="R63" s="8" t="str">
        <f t="shared" si="3"/>
        <v/>
      </c>
      <c r="S63" s="10">
        <f t="shared" si="6"/>
        <v>315.64551422319471</v>
      </c>
      <c r="T63" s="10">
        <f t="shared" si="7"/>
        <v>2816.1892778993433</v>
      </c>
      <c r="U63" s="10"/>
      <c r="V63" s="10"/>
      <c r="W63" s="10"/>
    </row>
    <row r="64" spans="1:23" s="8" customFormat="1" x14ac:dyDescent="0.25">
      <c r="A64" s="8">
        <v>63</v>
      </c>
      <c r="B64" s="8" t="s">
        <v>491</v>
      </c>
      <c r="C64" s="8" t="s">
        <v>23</v>
      </c>
      <c r="D64" s="8">
        <v>2011</v>
      </c>
      <c r="E64" s="8" t="s">
        <v>24</v>
      </c>
      <c r="F64" s="9" t="s">
        <v>174</v>
      </c>
      <c r="G64" s="9" t="s">
        <v>25</v>
      </c>
      <c r="H64" s="8">
        <v>373</v>
      </c>
      <c r="I64" s="8">
        <v>14</v>
      </c>
      <c r="J64" s="8" t="s">
        <v>117</v>
      </c>
      <c r="K64" s="8" t="s">
        <v>28</v>
      </c>
      <c r="L64" s="8">
        <v>3</v>
      </c>
      <c r="N64" s="8">
        <v>459</v>
      </c>
      <c r="O64" s="8">
        <v>1.8280000000000001</v>
      </c>
      <c r="P64" s="8">
        <f t="shared" si="1"/>
        <v>251.09409190371991</v>
      </c>
      <c r="Q64" s="8">
        <f t="shared" si="2"/>
        <v>2240.2087582056893</v>
      </c>
      <c r="R64" s="8" t="str">
        <f t="shared" si="3"/>
        <v/>
      </c>
      <c r="S64" s="10">
        <f t="shared" si="6"/>
        <v>251.09409190371991</v>
      </c>
      <c r="T64" s="10">
        <f t="shared" si="7"/>
        <v>2240.2614879649891</v>
      </c>
      <c r="U64" s="10"/>
      <c r="V64" s="10"/>
      <c r="W64" s="10"/>
    </row>
    <row r="65" spans="1:23" s="8" customFormat="1" x14ac:dyDescent="0.25">
      <c r="A65" s="8">
        <v>64</v>
      </c>
      <c r="B65" s="8" t="s">
        <v>492</v>
      </c>
      <c r="C65" s="8" t="s">
        <v>23</v>
      </c>
      <c r="D65" s="8">
        <v>2011</v>
      </c>
      <c r="E65" s="8" t="s">
        <v>24</v>
      </c>
      <c r="F65" s="9" t="s">
        <v>174</v>
      </c>
      <c r="G65" s="9" t="s">
        <v>25</v>
      </c>
      <c r="H65" s="8">
        <v>396</v>
      </c>
      <c r="I65" s="8">
        <v>15</v>
      </c>
      <c r="J65" s="8" t="s">
        <v>125</v>
      </c>
      <c r="K65" s="8" t="s">
        <v>28</v>
      </c>
      <c r="L65" s="8">
        <v>3</v>
      </c>
      <c r="N65" s="8">
        <v>372</v>
      </c>
      <c r="O65" s="8">
        <v>1.8280000000000001</v>
      </c>
      <c r="P65" s="8">
        <f t="shared" si="1"/>
        <v>203.50109409190372</v>
      </c>
      <c r="Q65" s="8">
        <f t="shared" si="2"/>
        <v>1815.5940262582058</v>
      </c>
      <c r="R65" s="8" t="str">
        <f t="shared" si="3"/>
        <v/>
      </c>
      <c r="S65" s="10">
        <f t="shared" si="6"/>
        <v>203.50109409190372</v>
      </c>
      <c r="T65" s="10">
        <f t="shared" si="7"/>
        <v>1815.6367614879653</v>
      </c>
      <c r="U65" s="10"/>
      <c r="V65" s="10"/>
      <c r="W65" s="10"/>
    </row>
    <row r="66" spans="1:23" s="8" customFormat="1" x14ac:dyDescent="0.25">
      <c r="A66" s="8">
        <v>65</v>
      </c>
      <c r="B66" s="8" t="s">
        <v>493</v>
      </c>
      <c r="C66" s="8" t="s">
        <v>23</v>
      </c>
      <c r="D66" s="8">
        <v>2011</v>
      </c>
      <c r="E66" s="8" t="s">
        <v>24</v>
      </c>
      <c r="F66" s="9" t="s">
        <v>174</v>
      </c>
      <c r="G66" s="9" t="s">
        <v>25</v>
      </c>
      <c r="H66" s="8">
        <v>420</v>
      </c>
      <c r="I66" s="8">
        <v>16</v>
      </c>
      <c r="J66" s="8" t="s">
        <v>128</v>
      </c>
      <c r="K66" s="8" t="s">
        <v>28</v>
      </c>
      <c r="L66" s="8">
        <v>3</v>
      </c>
      <c r="N66" s="8">
        <v>458</v>
      </c>
      <c r="O66" s="8">
        <v>1.8280000000000001</v>
      </c>
      <c r="P66" s="8">
        <f t="shared" si="1"/>
        <v>250.54704595185996</v>
      </c>
      <c r="Q66" s="8">
        <f t="shared" si="2"/>
        <v>2235.3281291028447</v>
      </c>
      <c r="R66" s="8" t="str">
        <f t="shared" si="3"/>
        <v/>
      </c>
      <c r="S66" s="10">
        <f t="shared" si="6"/>
        <v>250.54704595185996</v>
      </c>
      <c r="T66" s="10">
        <f t="shared" si="7"/>
        <v>2235.3807439824946</v>
      </c>
      <c r="U66" s="10"/>
      <c r="V66" s="10"/>
      <c r="W66" s="10"/>
    </row>
    <row r="67" spans="1:23" s="8" customFormat="1" x14ac:dyDescent="0.25">
      <c r="G67" s="9"/>
      <c r="P67" s="8" t="str">
        <f t="shared" ref="P67:P130" si="8">IF(ISNUMBER(N67),IF(O67,N67/O67,""),"")</f>
        <v/>
      </c>
      <c r="Q67" s="8" t="str">
        <f t="shared" ref="Q67:Q130" si="9">IF(P67="","",P67*8.92179)</f>
        <v/>
      </c>
      <c r="R67" s="8" t="str">
        <f t="shared" ref="R67:R130" si="10">IF(Q67="","",IF(G67="SW",Q67/60,IF(G67="WW",Q67/60,"")))</f>
        <v/>
      </c>
      <c r="S67" s="10"/>
      <c r="T67" s="10"/>
      <c r="U67" s="10"/>
      <c r="V67" s="10"/>
      <c r="W67" s="10"/>
    </row>
    <row r="68" spans="1:23" s="8" customFormat="1" x14ac:dyDescent="0.25">
      <c r="A68" s="8">
        <v>67</v>
      </c>
      <c r="B68" s="8" t="s">
        <v>494</v>
      </c>
      <c r="C68" s="8" t="s">
        <v>23</v>
      </c>
      <c r="D68" s="8">
        <v>2011</v>
      </c>
      <c r="E68" s="8" t="s">
        <v>24</v>
      </c>
      <c r="F68" s="9" t="s">
        <v>174</v>
      </c>
      <c r="G68" s="9" t="s">
        <v>25</v>
      </c>
      <c r="H68" s="8">
        <v>1</v>
      </c>
      <c r="I68" s="8">
        <v>5</v>
      </c>
      <c r="J68" s="8" t="s">
        <v>28</v>
      </c>
      <c r="K68" s="8" t="s">
        <v>28</v>
      </c>
      <c r="L68" s="8">
        <v>4</v>
      </c>
      <c r="N68" s="8">
        <v>243</v>
      </c>
      <c r="O68" s="8">
        <v>1.8280000000000001</v>
      </c>
      <c r="P68" s="8">
        <f t="shared" si="8"/>
        <v>132.93216630196937</v>
      </c>
      <c r="Q68" s="8">
        <f t="shared" si="9"/>
        <v>1185.9928719912473</v>
      </c>
      <c r="R68" s="8" t="str">
        <f t="shared" si="10"/>
        <v/>
      </c>
      <c r="S68" s="10">
        <f t="shared" ref="S68:S90" si="11">N68/O68</f>
        <v>132.93216630196937</v>
      </c>
      <c r="T68" s="10">
        <f t="shared" ref="T68:T90" si="12">IF(S68="","",S68*8.922)</f>
        <v>1186.0207877461708</v>
      </c>
      <c r="U68" s="10"/>
      <c r="V68" s="10">
        <f>AVERAGE(T68:T90)</f>
        <v>1957.6027495005233</v>
      </c>
      <c r="W68" s="10"/>
    </row>
    <row r="69" spans="1:23" s="8" customFormat="1" x14ac:dyDescent="0.25">
      <c r="A69" s="8">
        <v>68</v>
      </c>
      <c r="B69" s="8" t="s">
        <v>495</v>
      </c>
      <c r="C69" s="8" t="s">
        <v>23</v>
      </c>
      <c r="D69" s="8">
        <v>2011</v>
      </c>
      <c r="E69" s="8" t="s">
        <v>24</v>
      </c>
      <c r="F69" s="9" t="s">
        <v>174</v>
      </c>
      <c r="G69" s="9" t="s">
        <v>25</v>
      </c>
      <c r="H69" s="8">
        <v>22</v>
      </c>
      <c r="I69" s="8">
        <v>5</v>
      </c>
      <c r="J69" s="8" t="s">
        <v>32</v>
      </c>
      <c r="K69" s="8" t="s">
        <v>28</v>
      </c>
      <c r="L69" s="8">
        <v>4</v>
      </c>
      <c r="N69" s="8">
        <v>360</v>
      </c>
      <c r="O69" s="8">
        <v>1.8280000000000001</v>
      </c>
      <c r="P69" s="8">
        <f t="shared" si="8"/>
        <v>196.93654266958424</v>
      </c>
      <c r="Q69" s="8">
        <f t="shared" si="9"/>
        <v>1757.0264770240699</v>
      </c>
      <c r="R69" s="8" t="str">
        <f t="shared" si="10"/>
        <v/>
      </c>
      <c r="S69" s="10">
        <f t="shared" si="11"/>
        <v>196.93654266958424</v>
      </c>
      <c r="T69" s="10">
        <f t="shared" si="12"/>
        <v>1757.0678336980307</v>
      </c>
      <c r="U69" s="10"/>
      <c r="V69" s="10"/>
      <c r="W69" s="10"/>
    </row>
    <row r="70" spans="1:23" s="8" customFormat="1" x14ac:dyDescent="0.25">
      <c r="A70" s="8">
        <v>69</v>
      </c>
      <c r="B70" s="8" t="s">
        <v>496</v>
      </c>
      <c r="C70" s="8" t="s">
        <v>23</v>
      </c>
      <c r="D70" s="8">
        <v>2011</v>
      </c>
      <c r="E70" s="8" t="s">
        <v>24</v>
      </c>
      <c r="F70" s="9" t="s">
        <v>174</v>
      </c>
      <c r="G70" s="9" t="s">
        <v>25</v>
      </c>
      <c r="H70" s="8">
        <v>23</v>
      </c>
      <c r="I70" s="8">
        <v>6</v>
      </c>
      <c r="J70" s="8" t="s">
        <v>32</v>
      </c>
      <c r="K70" s="8" t="s">
        <v>28</v>
      </c>
      <c r="L70" s="8">
        <v>4</v>
      </c>
      <c r="N70" s="8">
        <v>393</v>
      </c>
      <c r="O70" s="8">
        <v>1.8280000000000001</v>
      </c>
      <c r="P70" s="8">
        <f t="shared" si="8"/>
        <v>214.98905908096279</v>
      </c>
      <c r="Q70" s="8">
        <f t="shared" si="9"/>
        <v>1918.087237417943</v>
      </c>
      <c r="R70" s="8" t="str">
        <f t="shared" si="10"/>
        <v/>
      </c>
      <c r="S70" s="10">
        <f t="shared" si="11"/>
        <v>214.98905908096279</v>
      </c>
      <c r="T70" s="10">
        <f t="shared" si="12"/>
        <v>1918.1323851203501</v>
      </c>
      <c r="U70" s="10"/>
      <c r="V70" s="10"/>
      <c r="W70" s="10"/>
    </row>
    <row r="71" spans="1:23" s="8" customFormat="1" x14ac:dyDescent="0.25">
      <c r="A71" s="8">
        <v>70</v>
      </c>
      <c r="B71" s="8" t="s">
        <v>497</v>
      </c>
      <c r="C71" s="8" t="s">
        <v>23</v>
      </c>
      <c r="D71" s="8">
        <v>2011</v>
      </c>
      <c r="E71" s="8" t="s">
        <v>24</v>
      </c>
      <c r="F71" s="9" t="s">
        <v>174</v>
      </c>
      <c r="G71" s="9" t="s">
        <v>25</v>
      </c>
      <c r="H71" s="8">
        <v>47</v>
      </c>
      <c r="I71" s="8">
        <v>7</v>
      </c>
      <c r="J71" s="8" t="s">
        <v>131</v>
      </c>
      <c r="K71" s="8" t="s">
        <v>28</v>
      </c>
      <c r="L71" s="8">
        <v>4</v>
      </c>
      <c r="N71" s="8">
        <v>391</v>
      </c>
      <c r="O71" s="8">
        <v>1.8280000000000001</v>
      </c>
      <c r="P71" s="8">
        <f t="shared" si="8"/>
        <v>213.89496717724288</v>
      </c>
      <c r="Q71" s="8">
        <f t="shared" si="9"/>
        <v>1908.3259792122537</v>
      </c>
      <c r="R71" s="8" t="str">
        <f t="shared" si="10"/>
        <v/>
      </c>
      <c r="S71" s="10">
        <f t="shared" si="11"/>
        <v>213.89496717724288</v>
      </c>
      <c r="T71" s="10">
        <f t="shared" si="12"/>
        <v>1908.370897155361</v>
      </c>
      <c r="U71" s="10"/>
      <c r="V71" s="10"/>
      <c r="W71" s="10"/>
    </row>
    <row r="72" spans="1:23" s="8" customFormat="1" x14ac:dyDescent="0.25">
      <c r="A72" s="8">
        <v>71</v>
      </c>
      <c r="B72" s="8" t="s">
        <v>498</v>
      </c>
      <c r="C72" s="8" t="s">
        <v>23</v>
      </c>
      <c r="D72" s="8">
        <v>2011</v>
      </c>
      <c r="E72" s="8" t="s">
        <v>24</v>
      </c>
      <c r="F72" s="9" t="s">
        <v>174</v>
      </c>
      <c r="G72" s="9" t="s">
        <v>25</v>
      </c>
      <c r="H72" s="8">
        <v>72</v>
      </c>
      <c r="I72" s="8">
        <v>7</v>
      </c>
      <c r="J72" s="8" t="s">
        <v>141</v>
      </c>
      <c r="K72" s="8" t="s">
        <v>28</v>
      </c>
      <c r="L72" s="8">
        <v>4</v>
      </c>
      <c r="N72" s="8">
        <v>379</v>
      </c>
      <c r="O72" s="8">
        <v>1.8280000000000001</v>
      </c>
      <c r="P72" s="8">
        <f t="shared" si="8"/>
        <v>207.33041575492339</v>
      </c>
      <c r="Q72" s="8">
        <f t="shared" si="9"/>
        <v>1849.7584299781179</v>
      </c>
      <c r="R72" s="8" t="str">
        <f t="shared" si="10"/>
        <v/>
      </c>
      <c r="S72" s="10">
        <f t="shared" si="11"/>
        <v>207.33041575492339</v>
      </c>
      <c r="T72" s="10">
        <f t="shared" si="12"/>
        <v>1849.8019693654267</v>
      </c>
      <c r="U72" s="10"/>
      <c r="V72" s="10"/>
      <c r="W72" s="10"/>
    </row>
    <row r="73" spans="1:23" s="8" customFormat="1" x14ac:dyDescent="0.25">
      <c r="A73" s="8">
        <v>72</v>
      </c>
      <c r="B73" s="8" t="s">
        <v>499</v>
      </c>
      <c r="C73" s="8" t="s">
        <v>23</v>
      </c>
      <c r="D73" s="8">
        <v>2011</v>
      </c>
      <c r="E73" s="8" t="s">
        <v>24</v>
      </c>
      <c r="F73" s="9" t="s">
        <v>174</v>
      </c>
      <c r="G73" s="9" t="s">
        <v>25</v>
      </c>
      <c r="H73" s="8">
        <v>73</v>
      </c>
      <c r="I73" s="8">
        <v>8</v>
      </c>
      <c r="J73" s="8" t="s">
        <v>141</v>
      </c>
      <c r="K73" s="8" t="s">
        <v>28</v>
      </c>
      <c r="L73" s="8">
        <v>4</v>
      </c>
      <c r="N73" s="8">
        <v>484</v>
      </c>
      <c r="O73" s="8">
        <v>1.8280000000000001</v>
      </c>
      <c r="P73" s="8">
        <f t="shared" si="8"/>
        <v>264.77024070021884</v>
      </c>
      <c r="Q73" s="8">
        <f t="shared" si="9"/>
        <v>2362.2244857768055</v>
      </c>
      <c r="R73" s="8" t="str">
        <f t="shared" si="10"/>
        <v/>
      </c>
      <c r="S73" s="10">
        <f t="shared" si="11"/>
        <v>264.77024070021884</v>
      </c>
      <c r="T73" s="10">
        <f t="shared" si="12"/>
        <v>2362.2800875273524</v>
      </c>
      <c r="U73" s="10"/>
      <c r="V73" s="10"/>
      <c r="W73" s="10"/>
    </row>
    <row r="74" spans="1:23" s="8" customFormat="1" x14ac:dyDescent="0.25">
      <c r="A74" s="8">
        <v>73</v>
      </c>
      <c r="B74" s="8" t="s">
        <v>500</v>
      </c>
      <c r="C74" s="8" t="s">
        <v>23</v>
      </c>
      <c r="D74" s="8">
        <v>2011</v>
      </c>
      <c r="E74" s="8" t="s">
        <v>24</v>
      </c>
      <c r="F74" s="9" t="s">
        <v>174</v>
      </c>
      <c r="G74" s="9" t="s">
        <v>25</v>
      </c>
      <c r="H74" s="8">
        <v>100</v>
      </c>
      <c r="I74" s="8">
        <v>8</v>
      </c>
      <c r="J74" s="8" t="s">
        <v>27</v>
      </c>
      <c r="K74" s="8" t="s">
        <v>28</v>
      </c>
      <c r="L74" s="8">
        <v>4</v>
      </c>
      <c r="N74" s="8">
        <v>378</v>
      </c>
      <c r="O74" s="8">
        <v>1.8280000000000001</v>
      </c>
      <c r="P74" s="8">
        <f t="shared" si="8"/>
        <v>206.78336980306344</v>
      </c>
      <c r="Q74" s="8">
        <f t="shared" si="9"/>
        <v>1844.8778008752734</v>
      </c>
      <c r="R74" s="8" t="str">
        <f t="shared" si="10"/>
        <v/>
      </c>
      <c r="S74" s="10">
        <f t="shared" si="11"/>
        <v>206.78336980306344</v>
      </c>
      <c r="T74" s="10">
        <f t="shared" si="12"/>
        <v>1844.9212253829321</v>
      </c>
      <c r="U74" s="10"/>
      <c r="V74" s="10"/>
      <c r="W74" s="10"/>
    </row>
    <row r="75" spans="1:23" s="8" customFormat="1" x14ac:dyDescent="0.25">
      <c r="A75" s="8">
        <v>74</v>
      </c>
      <c r="B75" s="8" t="s">
        <v>501</v>
      </c>
      <c r="C75" s="8" t="s">
        <v>23</v>
      </c>
      <c r="D75" s="8">
        <v>2011</v>
      </c>
      <c r="E75" s="8" t="s">
        <v>24</v>
      </c>
      <c r="F75" s="9" t="s">
        <v>174</v>
      </c>
      <c r="G75" s="9" t="s">
        <v>25</v>
      </c>
      <c r="H75" s="8">
        <v>126</v>
      </c>
      <c r="I75" s="8">
        <v>8</v>
      </c>
      <c r="J75" s="8" t="s">
        <v>38</v>
      </c>
      <c r="K75" s="8" t="s">
        <v>28</v>
      </c>
      <c r="L75" s="8">
        <v>4</v>
      </c>
      <c r="M75" s="8">
        <v>630</v>
      </c>
      <c r="N75" s="8">
        <v>315</v>
      </c>
      <c r="O75" s="8">
        <v>1.8280000000000001</v>
      </c>
      <c r="P75" s="8">
        <f t="shared" si="8"/>
        <v>172.31947483588621</v>
      </c>
      <c r="Q75" s="8">
        <f t="shared" si="9"/>
        <v>1537.3981673960611</v>
      </c>
      <c r="R75" s="8" t="str">
        <f t="shared" si="10"/>
        <v/>
      </c>
      <c r="S75" s="10">
        <f t="shared" si="11"/>
        <v>172.31947483588621</v>
      </c>
      <c r="T75" s="10">
        <f t="shared" si="12"/>
        <v>1537.4343544857768</v>
      </c>
      <c r="U75" s="10"/>
      <c r="V75" s="10"/>
      <c r="W75" s="10"/>
    </row>
    <row r="76" spans="1:23" s="8" customFormat="1" x14ac:dyDescent="0.25">
      <c r="A76" s="8">
        <v>75</v>
      </c>
      <c r="B76" s="8" t="s">
        <v>502</v>
      </c>
      <c r="C76" s="8" t="s">
        <v>23</v>
      </c>
      <c r="D76" s="8">
        <v>2011</v>
      </c>
      <c r="E76" s="8" t="s">
        <v>24</v>
      </c>
      <c r="F76" s="9" t="s">
        <v>174</v>
      </c>
      <c r="G76" s="9" t="s">
        <v>25</v>
      </c>
      <c r="H76" s="8">
        <v>152</v>
      </c>
      <c r="I76" s="8">
        <v>9</v>
      </c>
      <c r="J76" s="8" t="s">
        <v>46</v>
      </c>
      <c r="K76" s="8" t="s">
        <v>28</v>
      </c>
      <c r="L76" s="8">
        <v>4</v>
      </c>
      <c r="N76" s="8">
        <v>531</v>
      </c>
      <c r="O76" s="8">
        <v>1.8280000000000001</v>
      </c>
      <c r="P76" s="8">
        <f t="shared" si="8"/>
        <v>290.48140043763675</v>
      </c>
      <c r="Q76" s="8">
        <f t="shared" si="9"/>
        <v>2591.6140536105031</v>
      </c>
      <c r="R76" s="8" t="str">
        <f t="shared" si="10"/>
        <v/>
      </c>
      <c r="S76" s="10">
        <f t="shared" si="11"/>
        <v>290.48140043763675</v>
      </c>
      <c r="T76" s="10">
        <f t="shared" si="12"/>
        <v>2591.6750547045954</v>
      </c>
      <c r="U76" s="10"/>
      <c r="V76" s="10"/>
      <c r="W76" s="10"/>
    </row>
    <row r="77" spans="1:23" s="8" customFormat="1" x14ac:dyDescent="0.25">
      <c r="A77" s="8">
        <v>76</v>
      </c>
      <c r="B77" s="8" t="s">
        <v>503</v>
      </c>
      <c r="C77" s="8" t="s">
        <v>23</v>
      </c>
      <c r="D77" s="8">
        <v>2011</v>
      </c>
      <c r="E77" s="8" t="s">
        <v>24</v>
      </c>
      <c r="F77" s="9" t="s">
        <v>174</v>
      </c>
      <c r="G77" s="9" t="s">
        <v>25</v>
      </c>
      <c r="H77" s="8">
        <v>153</v>
      </c>
      <c r="I77" s="8">
        <v>10</v>
      </c>
      <c r="J77" s="8" t="s">
        <v>46</v>
      </c>
      <c r="K77" s="8" t="s">
        <v>28</v>
      </c>
      <c r="L77" s="8">
        <v>4</v>
      </c>
      <c r="N77" s="8">
        <v>450</v>
      </c>
      <c r="O77" s="8">
        <v>1.8280000000000001</v>
      </c>
      <c r="P77" s="8">
        <f t="shared" si="8"/>
        <v>246.1706783369803</v>
      </c>
      <c r="Q77" s="8">
        <f t="shared" si="9"/>
        <v>2196.2830962800872</v>
      </c>
      <c r="R77" s="8" t="str">
        <f t="shared" si="10"/>
        <v/>
      </c>
      <c r="S77" s="10">
        <f t="shared" si="11"/>
        <v>246.1706783369803</v>
      </c>
      <c r="T77" s="10">
        <f t="shared" si="12"/>
        <v>2196.3347921225386</v>
      </c>
      <c r="U77" s="10"/>
      <c r="V77" s="10"/>
      <c r="W77" s="10"/>
    </row>
    <row r="78" spans="1:23" s="8" customFormat="1" x14ac:dyDescent="0.25">
      <c r="A78" s="8">
        <v>77</v>
      </c>
      <c r="B78" s="8" t="s">
        <v>504</v>
      </c>
      <c r="C78" s="8" t="s">
        <v>23</v>
      </c>
      <c r="D78" s="8">
        <v>2011</v>
      </c>
      <c r="E78" s="8" t="s">
        <v>24</v>
      </c>
      <c r="F78" s="9" t="s">
        <v>174</v>
      </c>
      <c r="G78" s="9" t="s">
        <v>25</v>
      </c>
      <c r="H78" s="8">
        <v>179</v>
      </c>
      <c r="I78" s="8">
        <v>10</v>
      </c>
      <c r="J78" s="8" t="s">
        <v>53</v>
      </c>
      <c r="K78" s="8" t="s">
        <v>28</v>
      </c>
      <c r="L78" s="8">
        <v>4</v>
      </c>
      <c r="N78" s="8">
        <v>592</v>
      </c>
      <c r="O78" s="8">
        <v>1.8280000000000001</v>
      </c>
      <c r="P78" s="8">
        <f t="shared" si="8"/>
        <v>323.85120350109406</v>
      </c>
      <c r="Q78" s="8">
        <f t="shared" si="9"/>
        <v>2889.3324288840258</v>
      </c>
      <c r="R78" s="8" t="str">
        <f t="shared" si="10"/>
        <v/>
      </c>
      <c r="S78" s="10">
        <f t="shared" si="11"/>
        <v>323.85120350109406</v>
      </c>
      <c r="T78" s="10">
        <f t="shared" si="12"/>
        <v>2889.4004376367616</v>
      </c>
      <c r="U78" s="10"/>
      <c r="V78" s="10"/>
      <c r="W78" s="10"/>
    </row>
    <row r="79" spans="1:23" s="8" customFormat="1" x14ac:dyDescent="0.25">
      <c r="A79" s="8">
        <v>78</v>
      </c>
      <c r="B79" s="8" t="s">
        <v>505</v>
      </c>
      <c r="C79" s="8" t="s">
        <v>23</v>
      </c>
      <c r="D79" s="8">
        <v>2011</v>
      </c>
      <c r="E79" s="8" t="s">
        <v>24</v>
      </c>
      <c r="F79" s="9" t="s">
        <v>174</v>
      </c>
      <c r="G79" s="9" t="s">
        <v>25</v>
      </c>
      <c r="H79" s="8">
        <v>204</v>
      </c>
      <c r="I79" s="8">
        <v>11</v>
      </c>
      <c r="J79" s="8" t="s">
        <v>61</v>
      </c>
      <c r="K79" s="8" t="s">
        <v>28</v>
      </c>
      <c r="L79" s="8">
        <v>4</v>
      </c>
      <c r="N79" s="8">
        <v>365</v>
      </c>
      <c r="O79" s="8">
        <v>1.8280000000000001</v>
      </c>
      <c r="P79" s="8">
        <f t="shared" si="8"/>
        <v>199.67177242888403</v>
      </c>
      <c r="Q79" s="8">
        <f t="shared" si="9"/>
        <v>1781.4296225382932</v>
      </c>
      <c r="R79" s="8" t="str">
        <f t="shared" si="10"/>
        <v/>
      </c>
      <c r="S79" s="10">
        <f t="shared" si="11"/>
        <v>199.67177242888403</v>
      </c>
      <c r="T79" s="10">
        <f t="shared" si="12"/>
        <v>1781.4715536105034</v>
      </c>
      <c r="U79" s="10"/>
      <c r="V79" s="10"/>
      <c r="W79" s="10"/>
    </row>
    <row r="80" spans="1:23" s="8" customFormat="1" x14ac:dyDescent="0.25">
      <c r="A80" s="8">
        <v>79</v>
      </c>
      <c r="B80" s="8" t="s">
        <v>506</v>
      </c>
      <c r="C80" s="8" t="s">
        <v>23</v>
      </c>
      <c r="D80" s="8">
        <v>2011</v>
      </c>
      <c r="E80" s="8" t="s">
        <v>24</v>
      </c>
      <c r="F80" s="9" t="s">
        <v>174</v>
      </c>
      <c r="G80" s="9" t="s">
        <v>25</v>
      </c>
      <c r="H80" s="8">
        <v>229</v>
      </c>
      <c r="I80" s="8">
        <v>11</v>
      </c>
      <c r="J80" s="8" t="s">
        <v>68</v>
      </c>
      <c r="K80" s="8" t="s">
        <v>28</v>
      </c>
      <c r="L80" s="8">
        <v>4</v>
      </c>
      <c r="N80" s="8">
        <v>413</v>
      </c>
      <c r="O80" s="8">
        <v>1.8280000000000001</v>
      </c>
      <c r="P80" s="8">
        <f t="shared" si="8"/>
        <v>225.92997811816193</v>
      </c>
      <c r="Q80" s="8">
        <f t="shared" si="9"/>
        <v>2015.6998194748357</v>
      </c>
      <c r="R80" s="8" t="str">
        <f t="shared" si="10"/>
        <v/>
      </c>
      <c r="S80" s="10">
        <f t="shared" si="11"/>
        <v>225.92997811816193</v>
      </c>
      <c r="T80" s="10">
        <f t="shared" si="12"/>
        <v>2015.7472647702409</v>
      </c>
      <c r="U80" s="10"/>
      <c r="V80" s="10"/>
      <c r="W80" s="10"/>
    </row>
    <row r="81" spans="1:23" s="8" customFormat="1" x14ac:dyDescent="0.25">
      <c r="A81" s="8">
        <v>80</v>
      </c>
      <c r="B81" s="8" t="s">
        <v>507</v>
      </c>
      <c r="C81" s="8" t="s">
        <v>23</v>
      </c>
      <c r="D81" s="8">
        <v>2011</v>
      </c>
      <c r="E81" s="8" t="s">
        <v>24</v>
      </c>
      <c r="F81" s="9" t="s">
        <v>174</v>
      </c>
      <c r="G81" s="9" t="s">
        <v>25</v>
      </c>
      <c r="H81" s="8">
        <v>252</v>
      </c>
      <c r="I81" s="8">
        <v>12</v>
      </c>
      <c r="J81" s="8" t="s">
        <v>76</v>
      </c>
      <c r="K81" s="8" t="s">
        <v>28</v>
      </c>
      <c r="L81" s="8">
        <v>4</v>
      </c>
      <c r="N81" s="8">
        <v>287</v>
      </c>
      <c r="O81" s="8">
        <v>1.8280000000000001</v>
      </c>
      <c r="P81" s="8">
        <f t="shared" si="8"/>
        <v>157.00218818380745</v>
      </c>
      <c r="Q81" s="8">
        <f t="shared" si="9"/>
        <v>1400.7405525164113</v>
      </c>
      <c r="R81" s="8" t="str">
        <f t="shared" si="10"/>
        <v/>
      </c>
      <c r="S81" s="10">
        <f t="shared" si="11"/>
        <v>157.00218818380745</v>
      </c>
      <c r="T81" s="10">
        <f t="shared" si="12"/>
        <v>1400.7735229759301</v>
      </c>
      <c r="U81" s="10"/>
      <c r="V81" s="10"/>
      <c r="W81" s="10"/>
    </row>
    <row r="82" spans="1:23" s="8" customFormat="1" x14ac:dyDescent="0.25">
      <c r="A82" s="8">
        <v>81</v>
      </c>
      <c r="B82" s="8" t="s">
        <v>508</v>
      </c>
      <c r="C82" s="8" t="s">
        <v>23</v>
      </c>
      <c r="D82" s="8">
        <v>2011</v>
      </c>
      <c r="E82" s="8" t="s">
        <v>24</v>
      </c>
      <c r="F82" s="9" t="s">
        <v>174</v>
      </c>
      <c r="G82" s="9" t="s">
        <v>25</v>
      </c>
      <c r="H82" s="8">
        <v>253</v>
      </c>
      <c r="I82" s="8">
        <v>13</v>
      </c>
      <c r="J82" s="8" t="s">
        <v>76</v>
      </c>
      <c r="K82" s="8" t="s">
        <v>28</v>
      </c>
      <c r="L82" s="8">
        <v>4</v>
      </c>
      <c r="N82" s="8">
        <v>266</v>
      </c>
      <c r="O82" s="8">
        <v>1.8280000000000001</v>
      </c>
      <c r="P82" s="8">
        <f t="shared" si="8"/>
        <v>145.51422319474835</v>
      </c>
      <c r="Q82" s="8">
        <f t="shared" si="9"/>
        <v>1298.2473413566738</v>
      </c>
      <c r="R82" s="8" t="str">
        <f t="shared" si="10"/>
        <v/>
      </c>
      <c r="S82" s="10">
        <f t="shared" si="11"/>
        <v>145.51422319474835</v>
      </c>
      <c r="T82" s="10">
        <f t="shared" si="12"/>
        <v>1298.277899343545</v>
      </c>
      <c r="U82" s="10"/>
      <c r="V82" s="10"/>
      <c r="W82" s="10"/>
    </row>
    <row r="83" spans="1:23" s="8" customFormat="1" x14ac:dyDescent="0.25">
      <c r="A83" s="8">
        <v>82</v>
      </c>
      <c r="B83" s="8" t="s">
        <v>509</v>
      </c>
      <c r="C83" s="8" t="s">
        <v>23</v>
      </c>
      <c r="D83" s="8">
        <v>2011</v>
      </c>
      <c r="E83" s="8" t="s">
        <v>24</v>
      </c>
      <c r="F83" s="9" t="s">
        <v>174</v>
      </c>
      <c r="G83" s="9" t="s">
        <v>25</v>
      </c>
      <c r="H83" s="8">
        <v>276</v>
      </c>
      <c r="I83" s="8">
        <v>13</v>
      </c>
      <c r="J83" s="8" t="s">
        <v>85</v>
      </c>
      <c r="K83" s="8" t="s">
        <v>28</v>
      </c>
      <c r="L83" s="8">
        <v>4</v>
      </c>
      <c r="N83" s="8">
        <v>442</v>
      </c>
      <c r="O83" s="8">
        <v>1.8280000000000001</v>
      </c>
      <c r="P83" s="8">
        <f t="shared" si="8"/>
        <v>241.79431072210065</v>
      </c>
      <c r="Q83" s="8">
        <f t="shared" si="9"/>
        <v>2157.2380634573301</v>
      </c>
      <c r="R83" s="8" t="str">
        <f t="shared" si="10"/>
        <v/>
      </c>
      <c r="S83" s="10">
        <f t="shared" si="11"/>
        <v>241.79431072210065</v>
      </c>
      <c r="T83" s="10">
        <f t="shared" si="12"/>
        <v>2157.2888402625822</v>
      </c>
      <c r="U83" s="10"/>
      <c r="V83" s="10"/>
      <c r="W83" s="10"/>
    </row>
    <row r="84" spans="1:23" s="8" customFormat="1" x14ac:dyDescent="0.25">
      <c r="A84" s="8">
        <v>83</v>
      </c>
      <c r="B84" s="8" t="s">
        <v>510</v>
      </c>
      <c r="C84" s="8" t="s">
        <v>23</v>
      </c>
      <c r="D84" s="8">
        <v>2011</v>
      </c>
      <c r="E84" s="8" t="s">
        <v>24</v>
      </c>
      <c r="F84" s="9" t="s">
        <v>174</v>
      </c>
      <c r="G84" s="9" t="s">
        <v>25</v>
      </c>
      <c r="H84" s="8">
        <v>301</v>
      </c>
      <c r="I84" s="8">
        <v>13</v>
      </c>
      <c r="J84" s="8" t="s">
        <v>96</v>
      </c>
      <c r="K84" s="8" t="s">
        <v>28</v>
      </c>
      <c r="L84" s="8">
        <v>4</v>
      </c>
      <c r="N84" s="8">
        <v>487</v>
      </c>
      <c r="O84" s="8">
        <v>1.8280000000000001</v>
      </c>
      <c r="P84" s="8">
        <f t="shared" si="8"/>
        <v>266.41137855579865</v>
      </c>
      <c r="Q84" s="8">
        <f t="shared" si="9"/>
        <v>2376.8663730853386</v>
      </c>
      <c r="R84" s="8" t="str">
        <f t="shared" si="10"/>
        <v/>
      </c>
      <c r="S84" s="10">
        <f t="shared" si="11"/>
        <v>266.41137855579865</v>
      </c>
      <c r="T84" s="10">
        <f t="shared" si="12"/>
        <v>2376.9223194748356</v>
      </c>
      <c r="U84" s="10"/>
      <c r="V84" s="10"/>
      <c r="W84" s="10"/>
    </row>
    <row r="85" spans="1:23" s="8" customFormat="1" x14ac:dyDescent="0.25">
      <c r="A85" s="8">
        <v>84</v>
      </c>
      <c r="B85" s="8" t="s">
        <v>511</v>
      </c>
      <c r="C85" s="8" t="s">
        <v>23</v>
      </c>
      <c r="D85" s="8">
        <v>2011</v>
      </c>
      <c r="E85" s="8" t="s">
        <v>24</v>
      </c>
      <c r="F85" s="9" t="s">
        <v>174</v>
      </c>
      <c r="G85" s="9" t="s">
        <v>25</v>
      </c>
      <c r="H85" s="8">
        <v>327</v>
      </c>
      <c r="I85" s="8">
        <v>14</v>
      </c>
      <c r="J85" s="8" t="s">
        <v>102</v>
      </c>
      <c r="K85" s="8" t="s">
        <v>28</v>
      </c>
      <c r="L85" s="8">
        <v>4</v>
      </c>
      <c r="N85" s="8">
        <v>455</v>
      </c>
      <c r="O85" s="8">
        <v>1.8280000000000001</v>
      </c>
      <c r="P85" s="8">
        <f t="shared" si="8"/>
        <v>248.90590809628009</v>
      </c>
      <c r="Q85" s="8">
        <f t="shared" si="9"/>
        <v>2220.6862417943107</v>
      </c>
      <c r="R85" s="8" t="str">
        <f t="shared" si="10"/>
        <v/>
      </c>
      <c r="S85" s="10">
        <f t="shared" si="11"/>
        <v>248.90590809628009</v>
      </c>
      <c r="T85" s="10">
        <f t="shared" si="12"/>
        <v>2220.7385120350109</v>
      </c>
      <c r="U85" s="10"/>
      <c r="V85" s="10"/>
      <c r="W85" s="10"/>
    </row>
    <row r="86" spans="1:23" s="8" customFormat="1" x14ac:dyDescent="0.25">
      <c r="A86" s="8">
        <v>85</v>
      </c>
      <c r="B86" s="8" t="s">
        <v>512</v>
      </c>
      <c r="C86" s="8" t="s">
        <v>23</v>
      </c>
      <c r="D86" s="8">
        <v>2011</v>
      </c>
      <c r="E86" s="8" t="s">
        <v>24</v>
      </c>
      <c r="F86" s="9" t="s">
        <v>174</v>
      </c>
      <c r="G86" s="9" t="s">
        <v>25</v>
      </c>
      <c r="H86" s="8">
        <v>351</v>
      </c>
      <c r="I86" s="8">
        <v>14</v>
      </c>
      <c r="J86" s="8" t="s">
        <v>109</v>
      </c>
      <c r="K86" s="8" t="s">
        <v>28</v>
      </c>
      <c r="L86" s="8">
        <v>4</v>
      </c>
      <c r="N86" s="8">
        <v>325</v>
      </c>
      <c r="O86" s="8">
        <v>1.8280000000000001</v>
      </c>
      <c r="P86" s="8">
        <f t="shared" si="8"/>
        <v>177.78993435448578</v>
      </c>
      <c r="Q86" s="8">
        <f t="shared" si="9"/>
        <v>1586.2044584245077</v>
      </c>
      <c r="R86" s="8" t="str">
        <f t="shared" si="10"/>
        <v/>
      </c>
      <c r="S86" s="10">
        <f t="shared" si="11"/>
        <v>177.78993435448578</v>
      </c>
      <c r="T86" s="10">
        <f t="shared" si="12"/>
        <v>1586.2417943107223</v>
      </c>
      <c r="U86" s="10"/>
      <c r="V86" s="10"/>
      <c r="W86" s="10"/>
    </row>
    <row r="87" spans="1:23" s="8" customFormat="1" x14ac:dyDescent="0.25">
      <c r="A87" s="8">
        <v>86</v>
      </c>
      <c r="B87" s="8" t="s">
        <v>513</v>
      </c>
      <c r="C87" s="8" t="s">
        <v>23</v>
      </c>
      <c r="D87" s="8">
        <v>2011</v>
      </c>
      <c r="E87" s="8" t="s">
        <v>24</v>
      </c>
      <c r="F87" s="9" t="s">
        <v>174</v>
      </c>
      <c r="G87" s="9" t="s">
        <v>25</v>
      </c>
      <c r="H87" s="8">
        <v>374</v>
      </c>
      <c r="I87" s="8">
        <v>15</v>
      </c>
      <c r="J87" s="8" t="s">
        <v>117</v>
      </c>
      <c r="K87" s="8" t="s">
        <v>28</v>
      </c>
      <c r="L87" s="8">
        <v>4</v>
      </c>
      <c r="N87" s="8">
        <v>519</v>
      </c>
      <c r="O87" s="8">
        <v>1.8280000000000001</v>
      </c>
      <c r="P87" s="8">
        <f t="shared" si="8"/>
        <v>283.91684901531727</v>
      </c>
      <c r="Q87" s="8">
        <f t="shared" si="9"/>
        <v>2533.0465043763675</v>
      </c>
      <c r="R87" s="8" t="str">
        <f t="shared" si="10"/>
        <v/>
      </c>
      <c r="S87" s="10">
        <f t="shared" si="11"/>
        <v>283.91684901531727</v>
      </c>
      <c r="T87" s="10">
        <f t="shared" si="12"/>
        <v>2533.1061269146608</v>
      </c>
      <c r="U87" s="10"/>
      <c r="V87" s="10"/>
      <c r="W87" s="10"/>
    </row>
    <row r="88" spans="1:23" s="8" customFormat="1" x14ac:dyDescent="0.25">
      <c r="A88" s="8">
        <v>87</v>
      </c>
      <c r="B88" s="8" t="s">
        <v>514</v>
      </c>
      <c r="C88" s="8" t="s">
        <v>23</v>
      </c>
      <c r="D88" s="8">
        <v>2011</v>
      </c>
      <c r="E88" s="8" t="s">
        <v>24</v>
      </c>
      <c r="F88" s="9" t="s">
        <v>174</v>
      </c>
      <c r="G88" s="9" t="s">
        <v>25</v>
      </c>
      <c r="H88" s="8">
        <v>397</v>
      </c>
      <c r="I88" s="8">
        <v>16</v>
      </c>
      <c r="J88" s="8" t="s">
        <v>125</v>
      </c>
      <c r="K88" s="8" t="s">
        <v>28</v>
      </c>
      <c r="L88" s="8">
        <v>4</v>
      </c>
      <c r="N88" s="8">
        <v>336</v>
      </c>
      <c r="O88" s="8">
        <v>1.8280000000000001</v>
      </c>
      <c r="P88" s="8">
        <f t="shared" si="8"/>
        <v>183.80743982494528</v>
      </c>
      <c r="Q88" s="8">
        <f t="shared" si="9"/>
        <v>1639.8913785557984</v>
      </c>
      <c r="R88" s="8" t="str">
        <f t="shared" si="10"/>
        <v/>
      </c>
      <c r="S88" s="10">
        <f t="shared" si="11"/>
        <v>183.80743982494528</v>
      </c>
      <c r="T88" s="10">
        <f t="shared" si="12"/>
        <v>1639.9299781181619</v>
      </c>
      <c r="U88" s="10"/>
      <c r="V88" s="10"/>
      <c r="W88" s="10"/>
    </row>
    <row r="89" spans="1:23" s="8" customFormat="1" x14ac:dyDescent="0.25">
      <c r="A89" s="8">
        <v>88</v>
      </c>
      <c r="B89" s="8" t="s">
        <v>515</v>
      </c>
      <c r="C89" s="8" t="s">
        <v>23</v>
      </c>
      <c r="D89" s="8">
        <v>2011</v>
      </c>
      <c r="E89" s="8" t="s">
        <v>24</v>
      </c>
      <c r="F89" s="9" t="s">
        <v>174</v>
      </c>
      <c r="G89" s="9" t="s">
        <v>25</v>
      </c>
      <c r="H89" s="8">
        <v>398</v>
      </c>
      <c r="I89" s="8">
        <v>17</v>
      </c>
      <c r="J89" s="8" t="s">
        <v>125</v>
      </c>
      <c r="K89" s="8" t="s">
        <v>28</v>
      </c>
      <c r="L89" s="8">
        <v>4</v>
      </c>
      <c r="N89" s="8">
        <v>364</v>
      </c>
      <c r="O89" s="8">
        <v>1.8280000000000001</v>
      </c>
      <c r="P89" s="8">
        <f t="shared" si="8"/>
        <v>199.12472647702407</v>
      </c>
      <c r="Q89" s="8">
        <f t="shared" si="9"/>
        <v>1776.5489934354484</v>
      </c>
      <c r="R89" s="8" t="str">
        <f t="shared" si="10"/>
        <v/>
      </c>
      <c r="S89" s="10">
        <f t="shared" si="11"/>
        <v>199.12472647702407</v>
      </c>
      <c r="T89" s="10">
        <f t="shared" si="12"/>
        <v>1776.5908096280089</v>
      </c>
      <c r="U89" s="10"/>
      <c r="V89" s="10"/>
      <c r="W89" s="10"/>
    </row>
    <row r="90" spans="1:23" s="8" customFormat="1" x14ac:dyDescent="0.25">
      <c r="A90" s="8">
        <v>89</v>
      </c>
      <c r="B90" s="8" t="s">
        <v>516</v>
      </c>
      <c r="C90" s="8" t="s">
        <v>23</v>
      </c>
      <c r="D90" s="8">
        <v>2011</v>
      </c>
      <c r="E90" s="8" t="s">
        <v>24</v>
      </c>
      <c r="F90" s="9" t="s">
        <v>174</v>
      </c>
      <c r="G90" s="9" t="s">
        <v>25</v>
      </c>
      <c r="H90" s="8">
        <v>421</v>
      </c>
      <c r="I90" s="8">
        <v>17</v>
      </c>
      <c r="J90" s="8" t="s">
        <v>128</v>
      </c>
      <c r="K90" s="8" t="s">
        <v>28</v>
      </c>
      <c r="L90" s="8">
        <v>4</v>
      </c>
      <c r="N90" s="8">
        <v>450</v>
      </c>
      <c r="O90" s="8">
        <v>1.8280000000000001</v>
      </c>
      <c r="P90" s="8">
        <f t="shared" si="8"/>
        <v>246.1706783369803</v>
      </c>
      <c r="Q90" s="8">
        <f t="shared" si="9"/>
        <v>2196.2830962800872</v>
      </c>
      <c r="R90" s="8" t="str">
        <f t="shared" si="10"/>
        <v/>
      </c>
      <c r="S90" s="10">
        <f t="shared" si="11"/>
        <v>246.1706783369803</v>
      </c>
      <c r="T90" s="10">
        <f t="shared" si="12"/>
        <v>2196.3347921225386</v>
      </c>
      <c r="U90" s="10"/>
      <c r="V90" s="10"/>
      <c r="W90" s="10"/>
    </row>
    <row r="91" spans="1:23" s="8" customFormat="1" x14ac:dyDescent="0.25">
      <c r="G91" s="9"/>
      <c r="P91" s="8" t="str">
        <f t="shared" si="8"/>
        <v/>
      </c>
      <c r="Q91" s="8" t="str">
        <f t="shared" si="9"/>
        <v/>
      </c>
      <c r="R91" s="8" t="str">
        <f t="shared" si="10"/>
        <v/>
      </c>
      <c r="S91" s="10"/>
      <c r="T91" s="10"/>
      <c r="U91" s="10"/>
      <c r="V91" s="10"/>
      <c r="W91" s="10"/>
    </row>
    <row r="92" spans="1:23" s="8" customFormat="1" x14ac:dyDescent="0.25">
      <c r="A92" s="8">
        <v>285</v>
      </c>
      <c r="B92" s="8" t="s">
        <v>517</v>
      </c>
      <c r="C92" s="8" t="s">
        <v>23</v>
      </c>
      <c r="D92" s="8">
        <v>2011</v>
      </c>
      <c r="E92" s="8" t="s">
        <v>24</v>
      </c>
      <c r="F92" s="9" t="s">
        <v>304</v>
      </c>
      <c r="G92" s="9" t="s">
        <v>25</v>
      </c>
      <c r="H92" s="11">
        <v>35</v>
      </c>
      <c r="I92" s="11">
        <v>18</v>
      </c>
      <c r="J92" s="11" t="s">
        <v>32</v>
      </c>
      <c r="K92" s="11" t="s">
        <v>131</v>
      </c>
      <c r="L92" s="11">
        <v>2</v>
      </c>
      <c r="N92" s="8">
        <v>492</v>
      </c>
      <c r="O92" s="8">
        <v>1.8280000000000001</v>
      </c>
      <c r="P92" s="8">
        <f t="shared" si="8"/>
        <v>269.14660831509843</v>
      </c>
      <c r="Q92" s="8">
        <f t="shared" si="9"/>
        <v>2401.2695185995622</v>
      </c>
      <c r="R92" s="8" t="str">
        <f t="shared" si="10"/>
        <v/>
      </c>
      <c r="S92" s="10">
        <f t="shared" ref="S92:S109" si="13">N92/O92</f>
        <v>269.14660831509843</v>
      </c>
      <c r="T92" s="10">
        <f t="shared" ref="T92:T109" si="14">IF(S92="","",S92*8.922)</f>
        <v>2401.3260393873084</v>
      </c>
      <c r="U92" s="10"/>
      <c r="V92" s="10">
        <f>AVERAGE(T92:T109)</f>
        <v>2042.8625091174326</v>
      </c>
      <c r="W92" s="10"/>
    </row>
    <row r="93" spans="1:23" s="8" customFormat="1" x14ac:dyDescent="0.25">
      <c r="A93" s="8">
        <v>286</v>
      </c>
      <c r="B93" s="8" t="s">
        <v>518</v>
      </c>
      <c r="C93" s="8" t="s">
        <v>23</v>
      </c>
      <c r="D93" s="8">
        <v>2011</v>
      </c>
      <c r="E93" s="8" t="s">
        <v>24</v>
      </c>
      <c r="F93" s="9" t="s">
        <v>304</v>
      </c>
      <c r="G93" s="9" t="s">
        <v>25</v>
      </c>
      <c r="H93" s="11">
        <v>36</v>
      </c>
      <c r="I93" s="11">
        <v>19</v>
      </c>
      <c r="J93" s="11" t="s">
        <v>32</v>
      </c>
      <c r="K93" s="11" t="s">
        <v>131</v>
      </c>
      <c r="L93" s="11">
        <v>2</v>
      </c>
      <c r="N93" s="8">
        <v>489</v>
      </c>
      <c r="O93" s="8">
        <v>1.8280000000000001</v>
      </c>
      <c r="P93" s="8">
        <f t="shared" si="8"/>
        <v>267.50547045951856</v>
      </c>
      <c r="Q93" s="8">
        <f t="shared" si="9"/>
        <v>2386.6276312910281</v>
      </c>
      <c r="R93" s="8" t="str">
        <f t="shared" si="10"/>
        <v/>
      </c>
      <c r="S93" s="10">
        <f t="shared" si="13"/>
        <v>267.50547045951856</v>
      </c>
      <c r="T93" s="10">
        <f t="shared" si="14"/>
        <v>2386.6838074398247</v>
      </c>
      <c r="U93" s="10"/>
      <c r="V93" s="10"/>
      <c r="W93" s="10"/>
    </row>
    <row r="94" spans="1:23" s="8" customFormat="1" x14ac:dyDescent="0.25">
      <c r="A94" s="8">
        <v>287</v>
      </c>
      <c r="B94" s="8" t="s">
        <v>519</v>
      </c>
      <c r="C94" s="8" t="s">
        <v>23</v>
      </c>
      <c r="D94" s="8">
        <v>2011</v>
      </c>
      <c r="E94" s="8" t="s">
        <v>24</v>
      </c>
      <c r="F94" s="9" t="s">
        <v>304</v>
      </c>
      <c r="G94" s="9" t="s">
        <v>25</v>
      </c>
      <c r="H94" s="11">
        <v>59</v>
      </c>
      <c r="I94" s="11">
        <v>19</v>
      </c>
      <c r="J94" s="11" t="s">
        <v>131</v>
      </c>
      <c r="K94" s="11" t="s">
        <v>131</v>
      </c>
      <c r="L94" s="11">
        <v>2</v>
      </c>
      <c r="N94" s="8">
        <v>521</v>
      </c>
      <c r="O94" s="8">
        <v>1.8280000000000001</v>
      </c>
      <c r="P94" s="8">
        <f t="shared" si="8"/>
        <v>285.01094091903718</v>
      </c>
      <c r="Q94" s="8">
        <f t="shared" si="9"/>
        <v>2542.8077625820565</v>
      </c>
      <c r="R94" s="8" t="str">
        <f t="shared" si="10"/>
        <v/>
      </c>
      <c r="S94" s="10">
        <f t="shared" si="13"/>
        <v>285.01094091903718</v>
      </c>
      <c r="T94" s="10">
        <f t="shared" si="14"/>
        <v>2542.8676148796499</v>
      </c>
      <c r="U94" s="10"/>
      <c r="V94" s="10"/>
      <c r="W94" s="10"/>
    </row>
    <row r="95" spans="1:23" s="8" customFormat="1" x14ac:dyDescent="0.25">
      <c r="A95" s="8">
        <v>288</v>
      </c>
      <c r="B95" s="8" t="s">
        <v>520</v>
      </c>
      <c r="C95" s="8" t="s">
        <v>23</v>
      </c>
      <c r="D95" s="8">
        <v>2011</v>
      </c>
      <c r="E95" s="8" t="s">
        <v>24</v>
      </c>
      <c r="F95" s="9" t="s">
        <v>304</v>
      </c>
      <c r="G95" s="9" t="s">
        <v>25</v>
      </c>
      <c r="H95" s="11">
        <v>60</v>
      </c>
      <c r="I95" s="11">
        <v>20</v>
      </c>
      <c r="J95" s="11" t="s">
        <v>131</v>
      </c>
      <c r="K95" s="11" t="s">
        <v>131</v>
      </c>
      <c r="L95" s="11">
        <v>2</v>
      </c>
      <c r="N95" s="8">
        <v>450</v>
      </c>
      <c r="O95" s="8">
        <v>1.8280000000000001</v>
      </c>
      <c r="P95" s="8">
        <f t="shared" si="8"/>
        <v>246.1706783369803</v>
      </c>
      <c r="Q95" s="8">
        <f t="shared" si="9"/>
        <v>2196.2830962800872</v>
      </c>
      <c r="R95" s="8" t="str">
        <f t="shared" si="10"/>
        <v/>
      </c>
      <c r="S95" s="10">
        <f t="shared" si="13"/>
        <v>246.1706783369803</v>
      </c>
      <c r="T95" s="10">
        <f t="shared" si="14"/>
        <v>2196.3347921225386</v>
      </c>
      <c r="U95" s="10"/>
      <c r="V95" s="10"/>
      <c r="W95" s="10"/>
    </row>
    <row r="96" spans="1:23" s="8" customFormat="1" x14ac:dyDescent="0.25">
      <c r="A96" s="8">
        <v>289</v>
      </c>
      <c r="B96" s="8" t="s">
        <v>521</v>
      </c>
      <c r="C96" s="8" t="s">
        <v>23</v>
      </c>
      <c r="D96" s="8">
        <v>2011</v>
      </c>
      <c r="E96" s="8" t="s">
        <v>24</v>
      </c>
      <c r="F96" s="9" t="s">
        <v>304</v>
      </c>
      <c r="G96" s="9" t="s">
        <v>25</v>
      </c>
      <c r="H96" s="11">
        <v>85</v>
      </c>
      <c r="I96" s="11">
        <v>20</v>
      </c>
      <c r="J96" s="11" t="s">
        <v>141</v>
      </c>
      <c r="K96" s="11" t="s">
        <v>131</v>
      </c>
      <c r="L96" s="11">
        <v>2</v>
      </c>
      <c r="N96" s="8">
        <v>426</v>
      </c>
      <c r="O96" s="8">
        <v>1.8280000000000001</v>
      </c>
      <c r="P96" s="8">
        <f t="shared" si="8"/>
        <v>233.04157549234134</v>
      </c>
      <c r="Q96" s="8">
        <f t="shared" si="9"/>
        <v>2079.1479978118159</v>
      </c>
      <c r="R96" s="8" t="str">
        <f t="shared" si="10"/>
        <v/>
      </c>
      <c r="S96" s="10">
        <f t="shared" si="13"/>
        <v>233.04157549234134</v>
      </c>
      <c r="T96" s="10">
        <f t="shared" si="14"/>
        <v>2079.1969365426694</v>
      </c>
      <c r="U96" s="10"/>
      <c r="V96" s="10"/>
      <c r="W96" s="10"/>
    </row>
    <row r="97" spans="1:23" s="8" customFormat="1" x14ac:dyDescent="0.25">
      <c r="A97" s="8">
        <v>290</v>
      </c>
      <c r="B97" s="8" t="s">
        <v>522</v>
      </c>
      <c r="C97" s="8" t="s">
        <v>23</v>
      </c>
      <c r="D97" s="8">
        <v>2011</v>
      </c>
      <c r="E97" s="8" t="s">
        <v>24</v>
      </c>
      <c r="F97" s="9" t="s">
        <v>304</v>
      </c>
      <c r="G97" s="9" t="s">
        <v>25</v>
      </c>
      <c r="H97" s="11">
        <v>112</v>
      </c>
      <c r="I97" s="11">
        <v>20</v>
      </c>
      <c r="J97" s="11" t="s">
        <v>27</v>
      </c>
      <c r="K97" s="11" t="s">
        <v>131</v>
      </c>
      <c r="L97" s="11">
        <v>2</v>
      </c>
      <c r="N97" s="8">
        <v>373</v>
      </c>
      <c r="O97" s="8">
        <v>1.8280000000000001</v>
      </c>
      <c r="P97" s="8">
        <f t="shared" si="8"/>
        <v>204.04814004376368</v>
      </c>
      <c r="Q97" s="8">
        <f t="shared" si="9"/>
        <v>1820.4746553610503</v>
      </c>
      <c r="R97" s="8" t="str">
        <f t="shared" si="10"/>
        <v/>
      </c>
      <c r="S97" s="10">
        <f t="shared" si="13"/>
        <v>204.04814004376368</v>
      </c>
      <c r="T97" s="10">
        <f t="shared" si="14"/>
        <v>1820.5175054704596</v>
      </c>
      <c r="U97" s="10"/>
      <c r="V97" s="10"/>
      <c r="W97" s="10"/>
    </row>
    <row r="98" spans="1:23" s="8" customFormat="1" x14ac:dyDescent="0.25">
      <c r="A98" s="8">
        <v>291</v>
      </c>
      <c r="B98" s="8" t="s">
        <v>523</v>
      </c>
      <c r="C98" s="8" t="s">
        <v>23</v>
      </c>
      <c r="D98" s="8">
        <v>2011</v>
      </c>
      <c r="E98" s="8" t="s">
        <v>24</v>
      </c>
      <c r="F98" s="9" t="s">
        <v>304</v>
      </c>
      <c r="G98" s="9" t="s">
        <v>25</v>
      </c>
      <c r="H98" s="11">
        <v>139</v>
      </c>
      <c r="I98" s="11">
        <v>21</v>
      </c>
      <c r="J98" s="11" t="s">
        <v>38</v>
      </c>
      <c r="K98" s="11" t="s">
        <v>131</v>
      </c>
      <c r="L98" s="11">
        <v>2</v>
      </c>
      <c r="N98" s="8">
        <v>269</v>
      </c>
      <c r="O98" s="8">
        <v>1.8280000000000001</v>
      </c>
      <c r="P98" s="8">
        <f t="shared" si="8"/>
        <v>147.15536105032822</v>
      </c>
      <c r="Q98" s="8">
        <f t="shared" si="9"/>
        <v>1312.8892286652078</v>
      </c>
      <c r="R98" s="8" t="str">
        <f t="shared" si="10"/>
        <v/>
      </c>
      <c r="S98" s="10">
        <f t="shared" si="13"/>
        <v>147.15536105032822</v>
      </c>
      <c r="T98" s="10">
        <f t="shared" si="14"/>
        <v>1312.9201312910286</v>
      </c>
      <c r="U98" s="10"/>
      <c r="V98" s="10"/>
      <c r="W98" s="10"/>
    </row>
    <row r="99" spans="1:23" s="8" customFormat="1" x14ac:dyDescent="0.25">
      <c r="A99" s="8">
        <v>292</v>
      </c>
      <c r="B99" s="8" t="s">
        <v>524</v>
      </c>
      <c r="C99" s="8" t="s">
        <v>23</v>
      </c>
      <c r="D99" s="8">
        <v>2011</v>
      </c>
      <c r="E99" s="8" t="s">
        <v>24</v>
      </c>
      <c r="F99" s="9" t="s">
        <v>304</v>
      </c>
      <c r="G99" s="9" t="s">
        <v>25</v>
      </c>
      <c r="H99" s="11">
        <v>140</v>
      </c>
      <c r="I99" s="11">
        <v>22</v>
      </c>
      <c r="J99" s="11" t="s">
        <v>38</v>
      </c>
      <c r="K99" s="11" t="s">
        <v>131</v>
      </c>
      <c r="L99" s="11">
        <v>2</v>
      </c>
      <c r="N99" s="8">
        <v>278</v>
      </c>
      <c r="O99" s="8">
        <v>1.8280000000000001</v>
      </c>
      <c r="P99" s="8">
        <f t="shared" si="8"/>
        <v>152.07877461706784</v>
      </c>
      <c r="Q99" s="8">
        <f t="shared" si="9"/>
        <v>1356.8148905908097</v>
      </c>
      <c r="R99" s="8" t="str">
        <f t="shared" si="10"/>
        <v/>
      </c>
      <c r="S99" s="10">
        <f t="shared" si="13"/>
        <v>152.07877461706784</v>
      </c>
      <c r="T99" s="10">
        <f t="shared" si="14"/>
        <v>1356.8468271334793</v>
      </c>
      <c r="U99" s="10"/>
      <c r="V99" s="10"/>
      <c r="W99" s="10"/>
    </row>
    <row r="100" spans="1:23" s="8" customFormat="1" x14ac:dyDescent="0.25">
      <c r="A100" s="8">
        <v>293</v>
      </c>
      <c r="B100" s="8" t="s">
        <v>525</v>
      </c>
      <c r="C100" s="8" t="s">
        <v>23</v>
      </c>
      <c r="D100" s="8">
        <v>2011</v>
      </c>
      <c r="E100" s="8" t="s">
        <v>24</v>
      </c>
      <c r="F100" s="9" t="s">
        <v>304</v>
      </c>
      <c r="G100" s="9" t="s">
        <v>25</v>
      </c>
      <c r="H100" s="11">
        <v>166</v>
      </c>
      <c r="I100" s="11">
        <v>23</v>
      </c>
      <c r="J100" s="11" t="s">
        <v>46</v>
      </c>
      <c r="K100" s="11" t="s">
        <v>131</v>
      </c>
      <c r="L100" s="11">
        <v>2</v>
      </c>
      <c r="N100" s="8">
        <v>289</v>
      </c>
      <c r="O100" s="8">
        <v>1.8280000000000001</v>
      </c>
      <c r="P100" s="8">
        <f t="shared" si="8"/>
        <v>158.09628008752733</v>
      </c>
      <c r="Q100" s="8">
        <f t="shared" si="9"/>
        <v>1410.5018107221003</v>
      </c>
      <c r="R100" s="8" t="str">
        <f t="shared" si="10"/>
        <v/>
      </c>
      <c r="S100" s="10">
        <f t="shared" si="13"/>
        <v>158.09628008752733</v>
      </c>
      <c r="T100" s="10">
        <f t="shared" si="14"/>
        <v>1410.5350109409189</v>
      </c>
      <c r="U100" s="10"/>
      <c r="V100" s="10"/>
      <c r="W100" s="10"/>
    </row>
    <row r="101" spans="1:23" s="8" customFormat="1" x14ac:dyDescent="0.25">
      <c r="A101" s="8">
        <v>294</v>
      </c>
      <c r="B101" s="8" t="s">
        <v>526</v>
      </c>
      <c r="C101" s="8" t="s">
        <v>23</v>
      </c>
      <c r="D101" s="8">
        <v>2011</v>
      </c>
      <c r="E101" s="8" t="s">
        <v>24</v>
      </c>
      <c r="F101" s="9" t="s">
        <v>304</v>
      </c>
      <c r="G101" s="9" t="s">
        <v>25</v>
      </c>
      <c r="H101" s="11">
        <v>192</v>
      </c>
      <c r="I101" s="11">
        <v>23</v>
      </c>
      <c r="J101" s="11" t="s">
        <v>53</v>
      </c>
      <c r="K101" s="11" t="s">
        <v>131</v>
      </c>
      <c r="L101" s="11">
        <v>2</v>
      </c>
      <c r="N101" s="8">
        <v>429</v>
      </c>
      <c r="O101" s="8">
        <v>1.8280000000000001</v>
      </c>
      <c r="P101" s="8">
        <f t="shared" si="8"/>
        <v>234.68271334792121</v>
      </c>
      <c r="Q101" s="8">
        <f t="shared" si="9"/>
        <v>2093.7898851203499</v>
      </c>
      <c r="R101" s="8" t="str">
        <f t="shared" si="10"/>
        <v/>
      </c>
      <c r="S101" s="10">
        <f t="shared" si="13"/>
        <v>234.68271334792121</v>
      </c>
      <c r="T101" s="10">
        <f t="shared" si="14"/>
        <v>2093.839168490153</v>
      </c>
      <c r="U101" s="10"/>
      <c r="V101" s="10"/>
      <c r="W101" s="10"/>
    </row>
    <row r="102" spans="1:23" s="8" customFormat="1" x14ac:dyDescent="0.25">
      <c r="A102" s="8">
        <v>295</v>
      </c>
      <c r="B102" s="8" t="s">
        <v>527</v>
      </c>
      <c r="C102" s="8" t="s">
        <v>23</v>
      </c>
      <c r="D102" s="8">
        <v>2011</v>
      </c>
      <c r="E102" s="8" t="s">
        <v>24</v>
      </c>
      <c r="F102" s="9" t="s">
        <v>304</v>
      </c>
      <c r="G102" s="9" t="s">
        <v>25</v>
      </c>
      <c r="H102" s="11">
        <v>217</v>
      </c>
      <c r="I102" s="11">
        <v>24</v>
      </c>
      <c r="J102" s="11" t="s">
        <v>61</v>
      </c>
      <c r="K102" s="11" t="s">
        <v>131</v>
      </c>
      <c r="L102" s="11">
        <v>2</v>
      </c>
      <c r="N102" s="8">
        <v>471</v>
      </c>
      <c r="O102" s="8">
        <v>1.8280000000000001</v>
      </c>
      <c r="P102" s="8">
        <f t="shared" si="8"/>
        <v>257.6586433260394</v>
      </c>
      <c r="Q102" s="8">
        <f t="shared" si="9"/>
        <v>2298.7763074398249</v>
      </c>
      <c r="R102" s="8" t="str">
        <f t="shared" si="10"/>
        <v/>
      </c>
      <c r="S102" s="10">
        <f t="shared" si="13"/>
        <v>257.6586433260394</v>
      </c>
      <c r="T102" s="10">
        <f t="shared" si="14"/>
        <v>2298.8304157549237</v>
      </c>
      <c r="U102" s="10"/>
      <c r="V102" s="10"/>
      <c r="W102" s="10"/>
    </row>
    <row r="103" spans="1:23" s="8" customFormat="1" x14ac:dyDescent="0.25">
      <c r="A103" s="8">
        <v>296</v>
      </c>
      <c r="B103" s="8" t="s">
        <v>528</v>
      </c>
      <c r="C103" s="8" t="s">
        <v>23</v>
      </c>
      <c r="D103" s="8">
        <v>2011</v>
      </c>
      <c r="E103" s="8" t="s">
        <v>24</v>
      </c>
      <c r="F103" s="9" t="s">
        <v>304</v>
      </c>
      <c r="G103" s="9" t="s">
        <v>25</v>
      </c>
      <c r="H103" s="11">
        <v>242</v>
      </c>
      <c r="I103" s="11">
        <v>24</v>
      </c>
      <c r="J103" s="11" t="s">
        <v>68</v>
      </c>
      <c r="K103" s="11" t="s">
        <v>131</v>
      </c>
      <c r="L103" s="11">
        <v>2</v>
      </c>
      <c r="N103" s="8">
        <v>575</v>
      </c>
      <c r="O103" s="8">
        <v>1.8280000000000001</v>
      </c>
      <c r="P103" s="8">
        <f t="shared" si="8"/>
        <v>314.5514223194748</v>
      </c>
      <c r="Q103" s="8">
        <f t="shared" si="9"/>
        <v>2806.3617341356671</v>
      </c>
      <c r="R103" s="8" t="str">
        <f t="shared" si="10"/>
        <v/>
      </c>
      <c r="S103" s="10">
        <f t="shared" si="13"/>
        <v>314.5514223194748</v>
      </c>
      <c r="T103" s="10">
        <f t="shared" si="14"/>
        <v>2806.4277899343542</v>
      </c>
      <c r="U103" s="10"/>
      <c r="V103" s="10"/>
      <c r="W103" s="10"/>
    </row>
    <row r="104" spans="1:23" s="8" customFormat="1" x14ac:dyDescent="0.25">
      <c r="A104" s="8">
        <v>297</v>
      </c>
      <c r="B104" s="8" t="s">
        <v>529</v>
      </c>
      <c r="C104" s="8" t="s">
        <v>23</v>
      </c>
      <c r="D104" s="8">
        <v>2011</v>
      </c>
      <c r="E104" s="8" t="s">
        <v>24</v>
      </c>
      <c r="F104" s="9" t="s">
        <v>304</v>
      </c>
      <c r="G104" s="9" t="s">
        <v>25</v>
      </c>
      <c r="H104" s="11">
        <v>265</v>
      </c>
      <c r="I104" s="11">
        <v>25</v>
      </c>
      <c r="J104" s="11" t="s">
        <v>76</v>
      </c>
      <c r="K104" s="11" t="s">
        <v>131</v>
      </c>
      <c r="L104" s="11">
        <v>2</v>
      </c>
      <c r="N104" s="8">
        <v>509</v>
      </c>
      <c r="O104" s="8">
        <v>1.8280000000000001</v>
      </c>
      <c r="P104" s="8">
        <f t="shared" si="8"/>
        <v>278.4463894967177</v>
      </c>
      <c r="Q104" s="8">
        <f t="shared" si="9"/>
        <v>2484.2402133479209</v>
      </c>
      <c r="R104" s="8" t="str">
        <f t="shared" si="10"/>
        <v/>
      </c>
      <c r="S104" s="10">
        <f t="shared" si="13"/>
        <v>278.4463894967177</v>
      </c>
      <c r="T104" s="10">
        <f t="shared" si="14"/>
        <v>2484.2986870897153</v>
      </c>
      <c r="U104" s="10"/>
      <c r="V104" s="10"/>
      <c r="W104" s="10"/>
    </row>
    <row r="105" spans="1:23" s="8" customFormat="1" x14ac:dyDescent="0.25">
      <c r="A105" s="8">
        <v>298</v>
      </c>
      <c r="B105" s="8" t="s">
        <v>530</v>
      </c>
      <c r="C105" s="8" t="s">
        <v>23</v>
      </c>
      <c r="D105" s="8">
        <v>2011</v>
      </c>
      <c r="E105" s="8" t="s">
        <v>24</v>
      </c>
      <c r="F105" s="9" t="s">
        <v>304</v>
      </c>
      <c r="G105" s="9" t="s">
        <v>25</v>
      </c>
      <c r="H105" s="11">
        <v>266</v>
      </c>
      <c r="I105" s="11">
        <v>26</v>
      </c>
      <c r="J105" s="11" t="s">
        <v>76</v>
      </c>
      <c r="K105" s="11" t="s">
        <v>131</v>
      </c>
      <c r="L105" s="11">
        <v>2</v>
      </c>
      <c r="N105" s="8">
        <v>301</v>
      </c>
      <c r="O105" s="8">
        <v>1.8280000000000001</v>
      </c>
      <c r="P105" s="8">
        <f t="shared" si="8"/>
        <v>164.66083150984682</v>
      </c>
      <c r="Q105" s="8">
        <f t="shared" si="9"/>
        <v>1469.0693599562362</v>
      </c>
      <c r="R105" s="8" t="str">
        <f t="shared" si="10"/>
        <v/>
      </c>
      <c r="S105" s="10">
        <f t="shared" si="13"/>
        <v>164.66083150984682</v>
      </c>
      <c r="T105" s="10">
        <f t="shared" si="14"/>
        <v>1469.1039387308533</v>
      </c>
      <c r="U105" s="10"/>
      <c r="V105" s="10"/>
      <c r="W105" s="10"/>
    </row>
    <row r="106" spans="1:23" s="8" customFormat="1" x14ac:dyDescent="0.25">
      <c r="A106" s="8">
        <v>299</v>
      </c>
      <c r="B106" s="8" t="s">
        <v>531</v>
      </c>
      <c r="C106" s="8" t="s">
        <v>23</v>
      </c>
      <c r="D106" s="8">
        <v>2011</v>
      </c>
      <c r="E106" s="8" t="s">
        <v>24</v>
      </c>
      <c r="F106" s="9" t="s">
        <v>304</v>
      </c>
      <c r="G106" s="9" t="s">
        <v>25</v>
      </c>
      <c r="H106" s="11">
        <v>288</v>
      </c>
      <c r="I106" s="11">
        <v>25</v>
      </c>
      <c r="J106" s="11" t="s">
        <v>85</v>
      </c>
      <c r="K106" s="11" t="s">
        <v>131</v>
      </c>
      <c r="L106" s="11">
        <v>2</v>
      </c>
      <c r="N106" s="8">
        <v>545</v>
      </c>
      <c r="O106" s="8">
        <v>1.8280000000000001</v>
      </c>
      <c r="P106" s="8">
        <f t="shared" si="8"/>
        <v>298.14004376367615</v>
      </c>
      <c r="Q106" s="8">
        <f t="shared" si="9"/>
        <v>2659.9428610503282</v>
      </c>
      <c r="R106" s="8" t="str">
        <f t="shared" si="10"/>
        <v/>
      </c>
      <c r="S106" s="10">
        <f t="shared" si="13"/>
        <v>298.14004376367615</v>
      </c>
      <c r="T106" s="10">
        <f t="shared" si="14"/>
        <v>2660.0054704595186</v>
      </c>
      <c r="U106" s="10"/>
      <c r="V106" s="10"/>
      <c r="W106" s="10"/>
    </row>
    <row r="107" spans="1:23" s="8" customFormat="1" x14ac:dyDescent="0.25">
      <c r="A107" s="8">
        <v>300</v>
      </c>
      <c r="B107" s="8" t="s">
        <v>532</v>
      </c>
      <c r="C107" s="8" t="s">
        <v>23</v>
      </c>
      <c r="D107" s="8">
        <v>2011</v>
      </c>
      <c r="E107" s="8" t="s">
        <v>24</v>
      </c>
      <c r="F107" s="9" t="s">
        <v>304</v>
      </c>
      <c r="G107" s="9" t="s">
        <v>25</v>
      </c>
      <c r="H107" s="11">
        <v>289</v>
      </c>
      <c r="I107" s="11">
        <v>26</v>
      </c>
      <c r="J107" s="11" t="s">
        <v>85</v>
      </c>
      <c r="K107" s="11" t="s">
        <v>131</v>
      </c>
      <c r="L107" s="11">
        <v>2</v>
      </c>
      <c r="N107" s="8">
        <v>594</v>
      </c>
      <c r="O107" s="8">
        <v>1.8280000000000001</v>
      </c>
      <c r="P107" s="8">
        <f t="shared" si="8"/>
        <v>324.94529540481398</v>
      </c>
      <c r="Q107" s="8">
        <f t="shared" si="9"/>
        <v>2899.0936870897153</v>
      </c>
      <c r="R107" s="8" t="str">
        <f t="shared" si="10"/>
        <v/>
      </c>
      <c r="S107" s="10">
        <f t="shared" si="13"/>
        <v>324.94529540481398</v>
      </c>
      <c r="T107" s="10">
        <f t="shared" si="14"/>
        <v>2899.1619256017507</v>
      </c>
      <c r="U107" s="10"/>
      <c r="V107" s="10"/>
      <c r="W107" s="10"/>
    </row>
    <row r="108" spans="1:23" s="8" customFormat="1" x14ac:dyDescent="0.25">
      <c r="A108" s="8">
        <v>301</v>
      </c>
      <c r="B108" s="8" t="s">
        <v>533</v>
      </c>
      <c r="C108" s="8" t="s">
        <v>23</v>
      </c>
      <c r="D108" s="8">
        <v>2011</v>
      </c>
      <c r="E108" s="8" t="s">
        <v>24</v>
      </c>
      <c r="F108" s="9" t="s">
        <v>304</v>
      </c>
      <c r="G108" s="9" t="s">
        <v>25</v>
      </c>
      <c r="H108" s="11">
        <v>314</v>
      </c>
      <c r="I108" s="11">
        <v>26</v>
      </c>
      <c r="J108" s="11" t="s">
        <v>96</v>
      </c>
      <c r="K108" s="11" t="s">
        <v>131</v>
      </c>
      <c r="L108" s="11">
        <v>2</v>
      </c>
      <c r="N108" s="8">
        <v>274</v>
      </c>
      <c r="O108" s="8">
        <v>1.8280000000000001</v>
      </c>
      <c r="P108" s="8">
        <f t="shared" si="8"/>
        <v>149.89059080962801</v>
      </c>
      <c r="Q108" s="8">
        <f t="shared" si="9"/>
        <v>1337.2923741794309</v>
      </c>
      <c r="R108" s="8" t="str">
        <f t="shared" si="10"/>
        <v/>
      </c>
      <c r="S108" s="10">
        <f t="shared" si="13"/>
        <v>149.89059080962801</v>
      </c>
      <c r="T108" s="10">
        <f t="shared" si="14"/>
        <v>1337.3238512035011</v>
      </c>
      <c r="U108" s="10"/>
      <c r="V108" s="10"/>
      <c r="W108" s="10"/>
    </row>
    <row r="109" spans="1:23" s="8" customFormat="1" x14ac:dyDescent="0.25">
      <c r="A109" s="8">
        <v>302</v>
      </c>
      <c r="B109" s="8" t="s">
        <v>534</v>
      </c>
      <c r="C109" s="8" t="s">
        <v>23</v>
      </c>
      <c r="D109" s="8">
        <v>2011</v>
      </c>
      <c r="E109" s="8" t="s">
        <v>24</v>
      </c>
      <c r="F109" s="9" t="s">
        <v>304</v>
      </c>
      <c r="G109" s="9" t="s">
        <v>25</v>
      </c>
      <c r="H109" s="11">
        <v>315</v>
      </c>
      <c r="I109" s="11">
        <v>27</v>
      </c>
      <c r="J109" s="11" t="s">
        <v>96</v>
      </c>
      <c r="K109" s="11" t="s">
        <v>131</v>
      </c>
      <c r="L109" s="11">
        <v>2</v>
      </c>
      <c r="N109" s="8">
        <v>249</v>
      </c>
      <c r="O109" s="8">
        <v>1.8280000000000001</v>
      </c>
      <c r="P109" s="8">
        <f t="shared" si="8"/>
        <v>136.21444201312909</v>
      </c>
      <c r="Q109" s="8">
        <f t="shared" si="9"/>
        <v>1215.2766466083149</v>
      </c>
      <c r="R109" s="8" t="str">
        <f t="shared" si="10"/>
        <v/>
      </c>
      <c r="S109" s="10">
        <f t="shared" si="13"/>
        <v>136.21444201312909</v>
      </c>
      <c r="T109" s="10">
        <f t="shared" si="14"/>
        <v>1215.3052516411378</v>
      </c>
      <c r="U109" s="10"/>
      <c r="V109" s="10"/>
      <c r="W109" s="10"/>
    </row>
    <row r="110" spans="1:23" s="8" customFormat="1" x14ac:dyDescent="0.25">
      <c r="G110" s="9"/>
      <c r="H110" s="11"/>
      <c r="I110" s="11"/>
      <c r="J110" s="11"/>
      <c r="K110" s="11"/>
      <c r="L110" s="11"/>
      <c r="P110" s="8" t="str">
        <f t="shared" si="8"/>
        <v/>
      </c>
      <c r="Q110" s="8" t="str">
        <f t="shared" si="9"/>
        <v/>
      </c>
      <c r="R110" s="8" t="str">
        <f t="shared" si="10"/>
        <v/>
      </c>
      <c r="S110" s="10"/>
      <c r="T110" s="10"/>
      <c r="U110" s="10"/>
      <c r="V110" s="10"/>
      <c r="W110" s="10"/>
    </row>
    <row r="111" spans="1:23" s="8" customFormat="1" x14ac:dyDescent="0.25">
      <c r="A111" s="8">
        <v>304</v>
      </c>
      <c r="B111" s="8" t="s">
        <v>535</v>
      </c>
      <c r="C111" s="8" t="s">
        <v>23</v>
      </c>
      <c r="D111" s="8">
        <v>2011</v>
      </c>
      <c r="E111" s="8" t="s">
        <v>24</v>
      </c>
      <c r="F111" s="9" t="s">
        <v>304</v>
      </c>
      <c r="G111" s="9" t="s">
        <v>149</v>
      </c>
      <c r="H111" s="11">
        <v>14</v>
      </c>
      <c r="I111" s="11">
        <v>19</v>
      </c>
      <c r="J111" s="11" t="s">
        <v>28</v>
      </c>
      <c r="K111" s="11" t="s">
        <v>131</v>
      </c>
      <c r="L111" s="11">
        <v>3</v>
      </c>
      <c r="M111" s="8" t="s">
        <v>536</v>
      </c>
      <c r="O111" s="8">
        <v>1.8280000000000001</v>
      </c>
      <c r="P111" s="8" t="str">
        <f t="shared" si="8"/>
        <v/>
      </c>
      <c r="Q111" s="8" t="str">
        <f t="shared" si="9"/>
        <v/>
      </c>
      <c r="R111" s="8" t="str">
        <f t="shared" si="10"/>
        <v/>
      </c>
      <c r="S111" s="10"/>
      <c r="T111" s="10" t="str">
        <f t="shared" ref="T111:T129" si="15">IF(S111="","",S111*8.922)</f>
        <v/>
      </c>
      <c r="U111" s="10"/>
      <c r="V111" s="10">
        <f>AVERAGE(T111:T129)</f>
        <v>4528.4152762582071</v>
      </c>
      <c r="W111" s="10"/>
    </row>
    <row r="112" spans="1:23" s="8" customFormat="1" x14ac:dyDescent="0.25">
      <c r="A112" s="8">
        <v>305</v>
      </c>
      <c r="B112" s="8" t="s">
        <v>537</v>
      </c>
      <c r="C112" s="8" t="s">
        <v>23</v>
      </c>
      <c r="D112" s="8">
        <v>2011</v>
      </c>
      <c r="E112" s="8" t="s">
        <v>24</v>
      </c>
      <c r="F112" s="9" t="s">
        <v>304</v>
      </c>
      <c r="G112" s="9" t="s">
        <v>149</v>
      </c>
      <c r="H112" s="11">
        <v>15</v>
      </c>
      <c r="I112" s="11">
        <v>20</v>
      </c>
      <c r="J112" s="11" t="s">
        <v>28</v>
      </c>
      <c r="K112" s="11" t="s">
        <v>131</v>
      </c>
      <c r="L112" s="11">
        <v>3</v>
      </c>
      <c r="N112" s="8">
        <v>886</v>
      </c>
      <c r="O112" s="8">
        <v>1.8280000000000001</v>
      </c>
      <c r="P112" s="8">
        <f t="shared" si="8"/>
        <v>484.68271334792121</v>
      </c>
      <c r="Q112" s="8">
        <f t="shared" si="9"/>
        <v>4324.2373851203502</v>
      </c>
      <c r="R112" s="8" t="str">
        <f t="shared" si="10"/>
        <v/>
      </c>
      <c r="S112" s="10">
        <f>N112/O112</f>
        <v>484.68271334792121</v>
      </c>
      <c r="T112" s="10">
        <f t="shared" si="15"/>
        <v>4324.3391684901535</v>
      </c>
      <c r="U112" s="10"/>
      <c r="V112" s="10"/>
      <c r="W112" s="10"/>
    </row>
    <row r="113" spans="1:23" s="8" customFormat="1" x14ac:dyDescent="0.25">
      <c r="A113" s="8">
        <v>306</v>
      </c>
      <c r="B113" s="8" t="s">
        <v>538</v>
      </c>
      <c r="C113" s="8" t="s">
        <v>23</v>
      </c>
      <c r="D113" s="8">
        <v>2011</v>
      </c>
      <c r="E113" s="8" t="s">
        <v>24</v>
      </c>
      <c r="F113" s="9" t="s">
        <v>304</v>
      </c>
      <c r="G113" s="9" t="s">
        <v>149</v>
      </c>
      <c r="H113" s="11">
        <v>37</v>
      </c>
      <c r="I113" s="11">
        <v>20</v>
      </c>
      <c r="J113" s="11" t="s">
        <v>32</v>
      </c>
      <c r="K113" s="11" t="s">
        <v>131</v>
      </c>
      <c r="L113" s="11">
        <v>3</v>
      </c>
      <c r="M113" s="8" t="s">
        <v>536</v>
      </c>
      <c r="O113" s="8">
        <v>1.8280000000000001</v>
      </c>
      <c r="P113" s="8" t="str">
        <f t="shared" si="8"/>
        <v/>
      </c>
      <c r="Q113" s="8" t="str">
        <f t="shared" si="9"/>
        <v/>
      </c>
      <c r="R113" s="8" t="str">
        <f t="shared" si="10"/>
        <v/>
      </c>
      <c r="S113" s="10"/>
      <c r="T113" s="10" t="str">
        <f t="shared" si="15"/>
        <v/>
      </c>
      <c r="U113" s="10"/>
      <c r="V113" s="10"/>
      <c r="W113" s="10"/>
    </row>
    <row r="114" spans="1:23" s="8" customFormat="1" x14ac:dyDescent="0.25">
      <c r="A114" s="8">
        <v>307</v>
      </c>
      <c r="B114" s="8" t="s">
        <v>539</v>
      </c>
      <c r="C114" s="8" t="s">
        <v>23</v>
      </c>
      <c r="D114" s="8">
        <v>2011</v>
      </c>
      <c r="E114" s="8" t="s">
        <v>24</v>
      </c>
      <c r="F114" s="9" t="s">
        <v>304</v>
      </c>
      <c r="G114" s="9" t="s">
        <v>149</v>
      </c>
      <c r="H114" s="11">
        <v>61</v>
      </c>
      <c r="I114" s="11">
        <v>21</v>
      </c>
      <c r="J114" s="11" t="s">
        <v>131</v>
      </c>
      <c r="K114" s="11" t="s">
        <v>131</v>
      </c>
      <c r="L114" s="11">
        <v>3</v>
      </c>
      <c r="M114" s="8" t="s">
        <v>536</v>
      </c>
      <c r="O114" s="8">
        <v>1.8280000000000001</v>
      </c>
      <c r="P114" s="8" t="str">
        <f t="shared" si="8"/>
        <v/>
      </c>
      <c r="Q114" s="8" t="str">
        <f t="shared" si="9"/>
        <v/>
      </c>
      <c r="R114" s="8" t="str">
        <f t="shared" si="10"/>
        <v/>
      </c>
      <c r="S114" s="10"/>
      <c r="T114" s="10" t="str">
        <f t="shared" si="15"/>
        <v/>
      </c>
      <c r="U114" s="10"/>
      <c r="V114" s="10"/>
      <c r="W114" s="10"/>
    </row>
    <row r="115" spans="1:23" s="8" customFormat="1" x14ac:dyDescent="0.25">
      <c r="A115" s="8">
        <v>308</v>
      </c>
      <c r="B115" s="8" t="s">
        <v>540</v>
      </c>
      <c r="C115" s="8" t="s">
        <v>23</v>
      </c>
      <c r="D115" s="8">
        <v>2011</v>
      </c>
      <c r="E115" s="8" t="s">
        <v>24</v>
      </c>
      <c r="F115" s="9" t="s">
        <v>304</v>
      </c>
      <c r="G115" s="9" t="s">
        <v>149</v>
      </c>
      <c r="H115" s="11">
        <v>62</v>
      </c>
      <c r="I115" s="11">
        <v>22</v>
      </c>
      <c r="J115" s="11" t="s">
        <v>131</v>
      </c>
      <c r="K115" s="11" t="s">
        <v>131</v>
      </c>
      <c r="L115" s="11">
        <v>3</v>
      </c>
      <c r="M115" s="8">
        <v>2614</v>
      </c>
      <c r="N115" s="8">
        <v>1268</v>
      </c>
      <c r="O115" s="8">
        <v>1.8280000000000001</v>
      </c>
      <c r="P115" s="8">
        <f t="shared" si="8"/>
        <v>693.6542669584245</v>
      </c>
      <c r="Q115" s="8">
        <f t="shared" si="9"/>
        <v>6188.6377024070016</v>
      </c>
      <c r="R115" s="8" t="str">
        <f t="shared" si="10"/>
        <v/>
      </c>
      <c r="S115" s="10">
        <f t="shared" ref="S115:S129" si="16">N115/O115</f>
        <v>693.6542669584245</v>
      </c>
      <c r="T115" s="10">
        <f t="shared" si="15"/>
        <v>6188.7833698030636</v>
      </c>
      <c r="U115" s="10"/>
      <c r="V115" s="10"/>
      <c r="W115" s="10"/>
    </row>
    <row r="116" spans="1:23" s="8" customFormat="1" x14ac:dyDescent="0.25">
      <c r="A116" s="8">
        <v>309</v>
      </c>
      <c r="B116" s="8" t="s">
        <v>541</v>
      </c>
      <c r="C116" s="8" t="s">
        <v>23</v>
      </c>
      <c r="D116" s="8">
        <v>2011</v>
      </c>
      <c r="E116" s="8" t="s">
        <v>24</v>
      </c>
      <c r="F116" s="9" t="s">
        <v>304</v>
      </c>
      <c r="G116" s="9" t="s">
        <v>149</v>
      </c>
      <c r="H116" s="11">
        <v>86</v>
      </c>
      <c r="I116" s="11">
        <v>21</v>
      </c>
      <c r="J116" s="11" t="s">
        <v>141</v>
      </c>
      <c r="K116" s="11" t="s">
        <v>131</v>
      </c>
      <c r="L116" s="11">
        <v>3</v>
      </c>
      <c r="N116" s="8">
        <v>942</v>
      </c>
      <c r="O116" s="8">
        <v>1.8280000000000001</v>
      </c>
      <c r="P116" s="8">
        <f t="shared" si="8"/>
        <v>515.31728665207879</v>
      </c>
      <c r="Q116" s="8">
        <f t="shared" si="9"/>
        <v>4597.5526148796498</v>
      </c>
      <c r="R116" s="8" t="str">
        <f t="shared" si="10"/>
        <v/>
      </c>
      <c r="S116" s="10">
        <f t="shared" si="16"/>
        <v>515.31728665207879</v>
      </c>
      <c r="T116" s="10">
        <f t="shared" si="15"/>
        <v>4597.6608315098474</v>
      </c>
      <c r="U116" s="10"/>
      <c r="V116" s="10"/>
      <c r="W116" s="10"/>
    </row>
    <row r="117" spans="1:23" s="8" customFormat="1" x14ac:dyDescent="0.25">
      <c r="A117" s="8">
        <v>310</v>
      </c>
      <c r="B117" s="8" t="s">
        <v>542</v>
      </c>
      <c r="C117" s="8" t="s">
        <v>23</v>
      </c>
      <c r="D117" s="8">
        <v>2011</v>
      </c>
      <c r="E117" s="8" t="s">
        <v>24</v>
      </c>
      <c r="F117" s="9" t="s">
        <v>304</v>
      </c>
      <c r="G117" s="9" t="s">
        <v>149</v>
      </c>
      <c r="H117" s="11">
        <v>87</v>
      </c>
      <c r="I117" s="11">
        <v>22</v>
      </c>
      <c r="J117" s="11" t="s">
        <v>141</v>
      </c>
      <c r="K117" s="11" t="s">
        <v>131</v>
      </c>
      <c r="L117" s="11">
        <v>3</v>
      </c>
      <c r="N117" s="8">
        <v>859</v>
      </c>
      <c r="O117" s="8">
        <v>1.8280000000000001</v>
      </c>
      <c r="P117" s="8">
        <f t="shared" si="8"/>
        <v>469.91247264770237</v>
      </c>
      <c r="Q117" s="8">
        <f t="shared" si="9"/>
        <v>4192.4603993435449</v>
      </c>
      <c r="R117" s="8" t="str">
        <f t="shared" si="10"/>
        <v/>
      </c>
      <c r="S117" s="10">
        <f t="shared" si="16"/>
        <v>469.91247264770237</v>
      </c>
      <c r="T117" s="10">
        <f t="shared" si="15"/>
        <v>4192.5590809628011</v>
      </c>
      <c r="U117" s="10"/>
      <c r="V117" s="10"/>
      <c r="W117" s="10"/>
    </row>
    <row r="118" spans="1:23" s="8" customFormat="1" x14ac:dyDescent="0.25">
      <c r="A118" s="8">
        <v>311</v>
      </c>
      <c r="B118" s="8" t="s">
        <v>543</v>
      </c>
      <c r="C118" s="8" t="s">
        <v>23</v>
      </c>
      <c r="D118" s="8">
        <v>2011</v>
      </c>
      <c r="E118" s="8" t="s">
        <v>24</v>
      </c>
      <c r="F118" s="9" t="s">
        <v>304</v>
      </c>
      <c r="G118" s="9" t="s">
        <v>149</v>
      </c>
      <c r="H118" s="11">
        <v>113</v>
      </c>
      <c r="I118" s="11">
        <v>21</v>
      </c>
      <c r="J118" s="11" t="s">
        <v>27</v>
      </c>
      <c r="K118" s="11" t="s">
        <v>131</v>
      </c>
      <c r="L118" s="11">
        <v>3</v>
      </c>
      <c r="N118" s="8">
        <v>754</v>
      </c>
      <c r="O118" s="8">
        <v>1.8280000000000001</v>
      </c>
      <c r="P118" s="8">
        <f t="shared" si="8"/>
        <v>412.47264770240696</v>
      </c>
      <c r="Q118" s="8">
        <f t="shared" si="9"/>
        <v>3679.9943435448572</v>
      </c>
      <c r="R118" s="8" t="str">
        <f t="shared" si="10"/>
        <v/>
      </c>
      <c r="S118" s="10">
        <f t="shared" si="16"/>
        <v>412.47264770240696</v>
      </c>
      <c r="T118" s="10">
        <f t="shared" si="15"/>
        <v>3680.0809628008751</v>
      </c>
      <c r="U118" s="10"/>
      <c r="V118" s="10"/>
      <c r="W118" s="10"/>
    </row>
    <row r="119" spans="1:23" s="8" customFormat="1" x14ac:dyDescent="0.25">
      <c r="A119" s="8">
        <v>312</v>
      </c>
      <c r="B119" s="8" t="s">
        <v>544</v>
      </c>
      <c r="C119" s="8" t="s">
        <v>23</v>
      </c>
      <c r="D119" s="8">
        <v>2011</v>
      </c>
      <c r="E119" s="8" t="s">
        <v>24</v>
      </c>
      <c r="F119" s="9" t="s">
        <v>304</v>
      </c>
      <c r="G119" s="9" t="s">
        <v>149</v>
      </c>
      <c r="H119" s="11">
        <v>114</v>
      </c>
      <c r="I119" s="11">
        <v>22</v>
      </c>
      <c r="J119" s="11" t="s">
        <v>27</v>
      </c>
      <c r="K119" s="11" t="s">
        <v>131</v>
      </c>
      <c r="L119" s="11">
        <v>3</v>
      </c>
      <c r="M119" s="8">
        <v>1162</v>
      </c>
      <c r="N119" s="8">
        <v>565</v>
      </c>
      <c r="O119" s="8">
        <v>1.8280000000000001</v>
      </c>
      <c r="P119" s="8">
        <f t="shared" si="8"/>
        <v>309.08096280087528</v>
      </c>
      <c r="Q119" s="8">
        <f t="shared" si="9"/>
        <v>2757.555443107221</v>
      </c>
      <c r="R119" s="8" t="str">
        <f t="shared" si="10"/>
        <v/>
      </c>
      <c r="S119" s="10">
        <f t="shared" si="16"/>
        <v>309.08096280087528</v>
      </c>
      <c r="T119" s="10">
        <f t="shared" si="15"/>
        <v>2757.6203501094096</v>
      </c>
      <c r="U119" s="10"/>
      <c r="V119" s="10"/>
      <c r="W119" s="10"/>
    </row>
    <row r="120" spans="1:23" s="8" customFormat="1" x14ac:dyDescent="0.25">
      <c r="A120" s="8">
        <v>313</v>
      </c>
      <c r="B120" s="8" t="s">
        <v>545</v>
      </c>
      <c r="C120" s="8" t="s">
        <v>23</v>
      </c>
      <c r="D120" s="8">
        <v>2011</v>
      </c>
      <c r="E120" s="8" t="s">
        <v>24</v>
      </c>
      <c r="F120" s="9" t="s">
        <v>304</v>
      </c>
      <c r="G120" s="9" t="s">
        <v>149</v>
      </c>
      <c r="H120" s="11">
        <v>141</v>
      </c>
      <c r="I120" s="11">
        <v>23</v>
      </c>
      <c r="J120" s="11" t="s">
        <v>38</v>
      </c>
      <c r="K120" s="11" t="s">
        <v>131</v>
      </c>
      <c r="L120" s="11">
        <v>3</v>
      </c>
      <c r="N120" s="8">
        <v>463</v>
      </c>
      <c r="O120" s="8">
        <v>1.8280000000000001</v>
      </c>
      <c r="P120" s="8">
        <f t="shared" si="8"/>
        <v>253.28227571115974</v>
      </c>
      <c r="Q120" s="8">
        <f t="shared" si="9"/>
        <v>2259.7312746170678</v>
      </c>
      <c r="R120" s="8" t="str">
        <f t="shared" si="10"/>
        <v/>
      </c>
      <c r="S120" s="10">
        <f t="shared" si="16"/>
        <v>253.28227571115974</v>
      </c>
      <c r="T120" s="10">
        <f t="shared" si="15"/>
        <v>2259.7844638949673</v>
      </c>
      <c r="U120" s="10"/>
      <c r="V120" s="10"/>
      <c r="W120" s="10"/>
    </row>
    <row r="121" spans="1:23" s="8" customFormat="1" x14ac:dyDescent="0.25">
      <c r="A121" s="8">
        <v>314</v>
      </c>
      <c r="B121" s="8" t="s">
        <v>546</v>
      </c>
      <c r="C121" s="8" t="s">
        <v>23</v>
      </c>
      <c r="D121" s="8">
        <v>2011</v>
      </c>
      <c r="E121" s="8" t="s">
        <v>24</v>
      </c>
      <c r="F121" s="9" t="s">
        <v>304</v>
      </c>
      <c r="G121" s="9" t="s">
        <v>149</v>
      </c>
      <c r="H121" s="11">
        <v>167</v>
      </c>
      <c r="I121" s="11">
        <v>24</v>
      </c>
      <c r="J121" s="11" t="s">
        <v>46</v>
      </c>
      <c r="K121" s="11" t="s">
        <v>131</v>
      </c>
      <c r="L121" s="11">
        <v>3</v>
      </c>
      <c r="N121" s="8">
        <v>569</v>
      </c>
      <c r="O121" s="8">
        <v>1.8280000000000001</v>
      </c>
      <c r="P121" s="8">
        <f t="shared" si="8"/>
        <v>311.26914660831511</v>
      </c>
      <c r="Q121" s="8">
        <f t="shared" si="9"/>
        <v>2777.0779595185995</v>
      </c>
      <c r="R121" s="8" t="str">
        <f t="shared" si="10"/>
        <v/>
      </c>
      <c r="S121" s="10">
        <f t="shared" si="16"/>
        <v>311.26914660831511</v>
      </c>
      <c r="T121" s="10">
        <f t="shared" si="15"/>
        <v>2777.1433260393878</v>
      </c>
      <c r="U121" s="10"/>
      <c r="V121" s="10"/>
      <c r="W121" s="10"/>
    </row>
    <row r="122" spans="1:23" s="8" customFormat="1" x14ac:dyDescent="0.25">
      <c r="A122" s="8">
        <v>315</v>
      </c>
      <c r="B122" s="8" t="s">
        <v>547</v>
      </c>
      <c r="C122" s="8" t="s">
        <v>23</v>
      </c>
      <c r="D122" s="8">
        <v>2011</v>
      </c>
      <c r="E122" s="8" t="s">
        <v>24</v>
      </c>
      <c r="F122" s="9" t="s">
        <v>304</v>
      </c>
      <c r="G122" s="9" t="s">
        <v>149</v>
      </c>
      <c r="H122" s="11">
        <v>193</v>
      </c>
      <c r="I122" s="11">
        <v>24</v>
      </c>
      <c r="J122" s="11" t="s">
        <v>53</v>
      </c>
      <c r="K122" s="11" t="s">
        <v>131</v>
      </c>
      <c r="L122" s="11">
        <v>3</v>
      </c>
      <c r="M122" s="8">
        <v>2274</v>
      </c>
      <c r="N122" s="8">
        <v>1148</v>
      </c>
      <c r="O122" s="8">
        <v>1.8280000000000001</v>
      </c>
      <c r="P122" s="8">
        <f t="shared" si="8"/>
        <v>628.00875273522979</v>
      </c>
      <c r="Q122" s="8">
        <f t="shared" si="9"/>
        <v>5602.9622100656452</v>
      </c>
      <c r="R122" s="8" t="str">
        <f t="shared" si="10"/>
        <v/>
      </c>
      <c r="S122" s="10">
        <f t="shared" si="16"/>
        <v>628.00875273522979</v>
      </c>
      <c r="T122" s="10">
        <f t="shared" si="15"/>
        <v>5603.0940919037203</v>
      </c>
      <c r="U122" s="10"/>
      <c r="V122" s="10"/>
      <c r="W122" s="10"/>
    </row>
    <row r="123" spans="1:23" s="8" customFormat="1" x14ac:dyDescent="0.25">
      <c r="A123" s="8">
        <v>316</v>
      </c>
      <c r="B123" s="8" t="s">
        <v>548</v>
      </c>
      <c r="C123" s="8" t="s">
        <v>23</v>
      </c>
      <c r="D123" s="8">
        <v>2011</v>
      </c>
      <c r="E123" s="8" t="s">
        <v>24</v>
      </c>
      <c r="F123" s="9" t="s">
        <v>304</v>
      </c>
      <c r="G123" s="9" t="s">
        <v>149</v>
      </c>
      <c r="H123" s="11">
        <v>218</v>
      </c>
      <c r="I123" s="11">
        <v>25</v>
      </c>
      <c r="J123" s="11" t="s">
        <v>61</v>
      </c>
      <c r="K123" s="11" t="s">
        <v>131</v>
      </c>
      <c r="L123" s="11">
        <v>3</v>
      </c>
      <c r="N123" s="8">
        <v>1260</v>
      </c>
      <c r="O123" s="8">
        <v>1.8280000000000001</v>
      </c>
      <c r="P123" s="8">
        <f t="shared" si="8"/>
        <v>689.27789934354485</v>
      </c>
      <c r="Q123" s="8">
        <f t="shared" si="9"/>
        <v>6149.5926695842445</v>
      </c>
      <c r="R123" s="8" t="str">
        <f t="shared" si="10"/>
        <v/>
      </c>
      <c r="S123" s="10">
        <f t="shared" si="16"/>
        <v>689.27789934354485</v>
      </c>
      <c r="T123" s="10">
        <f t="shared" si="15"/>
        <v>6149.7374179431072</v>
      </c>
      <c r="U123" s="10"/>
      <c r="V123" s="10"/>
      <c r="W123" s="10"/>
    </row>
    <row r="124" spans="1:23" s="8" customFormat="1" x14ac:dyDescent="0.25">
      <c r="A124" s="8">
        <v>317</v>
      </c>
      <c r="B124" s="8" t="s">
        <v>549</v>
      </c>
      <c r="C124" s="8" t="s">
        <v>23</v>
      </c>
      <c r="D124" s="8">
        <v>2011</v>
      </c>
      <c r="E124" s="8" t="s">
        <v>24</v>
      </c>
      <c r="F124" s="9" t="s">
        <v>304</v>
      </c>
      <c r="G124" s="9" t="s">
        <v>149</v>
      </c>
      <c r="H124" s="11">
        <v>219</v>
      </c>
      <c r="I124" s="11">
        <v>26</v>
      </c>
      <c r="J124" s="11" t="s">
        <v>61</v>
      </c>
      <c r="K124" s="11" t="s">
        <v>131</v>
      </c>
      <c r="L124" s="11">
        <v>3</v>
      </c>
      <c r="N124" s="8">
        <v>777</v>
      </c>
      <c r="O124" s="8">
        <v>1.8280000000000001</v>
      </c>
      <c r="P124" s="8">
        <f t="shared" si="8"/>
        <v>425.05470459518597</v>
      </c>
      <c r="Q124" s="8">
        <f t="shared" si="9"/>
        <v>3792.248812910284</v>
      </c>
      <c r="R124" s="8" t="str">
        <f t="shared" si="10"/>
        <v/>
      </c>
      <c r="S124" s="10">
        <f t="shared" si="16"/>
        <v>425.05470459518597</v>
      </c>
      <c r="T124" s="10">
        <f t="shared" si="15"/>
        <v>3792.3380743982493</v>
      </c>
      <c r="U124" s="10"/>
      <c r="V124" s="10"/>
      <c r="W124" s="10"/>
    </row>
    <row r="125" spans="1:23" s="8" customFormat="1" x14ac:dyDescent="0.25">
      <c r="A125" s="8">
        <v>318</v>
      </c>
      <c r="B125" s="8" t="s">
        <v>550</v>
      </c>
      <c r="C125" s="8" t="s">
        <v>23</v>
      </c>
      <c r="D125" s="8">
        <v>2011</v>
      </c>
      <c r="E125" s="8" t="s">
        <v>24</v>
      </c>
      <c r="F125" s="9" t="s">
        <v>304</v>
      </c>
      <c r="G125" s="9" t="s">
        <v>149</v>
      </c>
      <c r="H125" s="11">
        <v>243</v>
      </c>
      <c r="I125" s="11">
        <v>25</v>
      </c>
      <c r="J125" s="11" t="s">
        <v>68</v>
      </c>
      <c r="K125" s="11" t="s">
        <v>131</v>
      </c>
      <c r="L125" s="11">
        <v>3</v>
      </c>
      <c r="N125" s="8">
        <v>1211</v>
      </c>
      <c r="O125" s="8">
        <v>1.8280000000000001</v>
      </c>
      <c r="P125" s="8">
        <f t="shared" si="8"/>
        <v>662.47264770240702</v>
      </c>
      <c r="Q125" s="8">
        <f t="shared" si="9"/>
        <v>5910.4418435448579</v>
      </c>
      <c r="R125" s="8" t="str">
        <f t="shared" si="10"/>
        <v/>
      </c>
      <c r="S125" s="10">
        <f t="shared" si="16"/>
        <v>662.47264770240702</v>
      </c>
      <c r="T125" s="10">
        <f t="shared" si="15"/>
        <v>5910.5809628008756</v>
      </c>
      <c r="U125" s="10"/>
      <c r="V125" s="10"/>
      <c r="W125" s="10"/>
    </row>
    <row r="126" spans="1:23" s="8" customFormat="1" x14ac:dyDescent="0.25">
      <c r="A126" s="8">
        <v>319</v>
      </c>
      <c r="B126" s="8" t="s">
        <v>551</v>
      </c>
      <c r="C126" s="8" t="s">
        <v>23</v>
      </c>
      <c r="D126" s="8">
        <v>2011</v>
      </c>
      <c r="E126" s="8" t="s">
        <v>24</v>
      </c>
      <c r="F126" s="9" t="s">
        <v>304</v>
      </c>
      <c r="G126" s="9" t="s">
        <v>149</v>
      </c>
      <c r="H126" s="11">
        <v>244</v>
      </c>
      <c r="I126" s="11">
        <v>26</v>
      </c>
      <c r="J126" s="11" t="s">
        <v>68</v>
      </c>
      <c r="K126" s="11" t="s">
        <v>131</v>
      </c>
      <c r="L126" s="11">
        <v>3</v>
      </c>
      <c r="M126" s="8">
        <v>1973</v>
      </c>
      <c r="N126" s="8">
        <v>943</v>
      </c>
      <c r="O126" s="8">
        <v>1.8280000000000001</v>
      </c>
      <c r="P126" s="8">
        <f t="shared" si="8"/>
        <v>515.86433260393869</v>
      </c>
      <c r="Q126" s="8">
        <f t="shared" si="9"/>
        <v>4602.4332439824939</v>
      </c>
      <c r="R126" s="8" t="str">
        <f t="shared" si="10"/>
        <v/>
      </c>
      <c r="S126" s="10">
        <f t="shared" si="16"/>
        <v>515.86433260393869</v>
      </c>
      <c r="T126" s="10">
        <f t="shared" si="15"/>
        <v>4602.5415754923415</v>
      </c>
      <c r="U126" s="10"/>
      <c r="V126" s="10"/>
      <c r="W126" s="10"/>
    </row>
    <row r="127" spans="1:23" s="8" customFormat="1" x14ac:dyDescent="0.25">
      <c r="A127" s="8">
        <v>320</v>
      </c>
      <c r="B127" s="8" t="s">
        <v>552</v>
      </c>
      <c r="C127" s="8" t="s">
        <v>23</v>
      </c>
      <c r="D127" s="8">
        <v>2011</v>
      </c>
      <c r="E127" s="8" t="s">
        <v>24</v>
      </c>
      <c r="F127" s="9" t="s">
        <v>304</v>
      </c>
      <c r="G127" s="9" t="s">
        <v>149</v>
      </c>
      <c r="H127" s="11">
        <v>267</v>
      </c>
      <c r="I127" s="11">
        <v>27</v>
      </c>
      <c r="J127" s="11" t="s">
        <v>76</v>
      </c>
      <c r="K127" s="11" t="s">
        <v>131</v>
      </c>
      <c r="L127" s="11">
        <v>3</v>
      </c>
      <c r="N127" s="8">
        <v>1190</v>
      </c>
      <c r="O127" s="8">
        <v>1.8280000000000001</v>
      </c>
      <c r="P127" s="8">
        <f t="shared" si="8"/>
        <v>650.98468271334787</v>
      </c>
      <c r="Q127" s="8">
        <f t="shared" si="9"/>
        <v>5807.9486323851197</v>
      </c>
      <c r="R127" s="8" t="str">
        <f t="shared" si="10"/>
        <v/>
      </c>
      <c r="S127" s="10">
        <f t="shared" si="16"/>
        <v>650.98468271334787</v>
      </c>
      <c r="T127" s="10">
        <f t="shared" si="15"/>
        <v>5808.0853391684905</v>
      </c>
      <c r="U127" s="10"/>
      <c r="V127" s="10"/>
      <c r="W127" s="10"/>
    </row>
    <row r="128" spans="1:23" s="8" customFormat="1" x14ac:dyDescent="0.25">
      <c r="A128" s="8">
        <v>321</v>
      </c>
      <c r="B128" s="8" t="s">
        <v>553</v>
      </c>
      <c r="C128" s="8" t="s">
        <v>23</v>
      </c>
      <c r="D128" s="8">
        <v>2011</v>
      </c>
      <c r="E128" s="8" t="s">
        <v>24</v>
      </c>
      <c r="F128" s="9" t="s">
        <v>304</v>
      </c>
      <c r="G128" s="9" t="s">
        <v>149</v>
      </c>
      <c r="H128" s="11">
        <v>290</v>
      </c>
      <c r="I128" s="11">
        <v>27</v>
      </c>
      <c r="J128" s="11" t="s">
        <v>85</v>
      </c>
      <c r="K128" s="11" t="s">
        <v>131</v>
      </c>
      <c r="L128" s="11">
        <v>3</v>
      </c>
      <c r="N128" s="8">
        <v>773</v>
      </c>
      <c r="O128" s="8">
        <v>1.8280000000000001</v>
      </c>
      <c r="P128" s="8">
        <f t="shared" si="8"/>
        <v>422.86652078774614</v>
      </c>
      <c r="Q128" s="8">
        <f t="shared" si="9"/>
        <v>3772.7262964989054</v>
      </c>
      <c r="R128" s="8" t="str">
        <f t="shared" si="10"/>
        <v/>
      </c>
      <c r="S128" s="10">
        <f t="shared" si="16"/>
        <v>422.86652078774614</v>
      </c>
      <c r="T128" s="10">
        <f t="shared" si="15"/>
        <v>3772.8150984682711</v>
      </c>
      <c r="U128" s="10"/>
      <c r="V128" s="10"/>
      <c r="W128" s="10"/>
    </row>
    <row r="129" spans="1:23" s="8" customFormat="1" x14ac:dyDescent="0.25">
      <c r="A129" s="8">
        <v>322</v>
      </c>
      <c r="B129" s="8" t="s">
        <v>554</v>
      </c>
      <c r="C129" s="8" t="s">
        <v>23</v>
      </c>
      <c r="D129" s="8">
        <v>2011</v>
      </c>
      <c r="E129" s="8" t="s">
        <v>24</v>
      </c>
      <c r="F129" s="9" t="s">
        <v>304</v>
      </c>
      <c r="G129" s="9" t="s">
        <v>149</v>
      </c>
      <c r="H129" s="11">
        <v>316</v>
      </c>
      <c r="I129" s="11">
        <v>28</v>
      </c>
      <c r="J129" s="11" t="s">
        <v>96</v>
      </c>
      <c r="K129" s="11" t="s">
        <v>131</v>
      </c>
      <c r="L129" s="11">
        <v>3</v>
      </c>
      <c r="N129" s="8">
        <v>1237</v>
      </c>
      <c r="O129" s="8">
        <v>1.8280000000000001</v>
      </c>
      <c r="P129" s="8">
        <f t="shared" si="8"/>
        <v>676.69584245076589</v>
      </c>
      <c r="Q129" s="8">
        <f t="shared" si="9"/>
        <v>6037.3382002188182</v>
      </c>
      <c r="R129" s="8" t="str">
        <f t="shared" si="10"/>
        <v/>
      </c>
      <c r="S129" s="10">
        <f t="shared" si="16"/>
        <v>676.69584245076589</v>
      </c>
      <c r="T129" s="10">
        <f t="shared" si="15"/>
        <v>6037.4803063457339</v>
      </c>
      <c r="U129" s="10"/>
      <c r="V129" s="10"/>
      <c r="W129" s="10"/>
    </row>
    <row r="130" spans="1:23" s="8" customFormat="1" x14ac:dyDescent="0.25">
      <c r="G130" s="9"/>
      <c r="H130" s="11"/>
      <c r="I130" s="11"/>
      <c r="J130" s="11"/>
      <c r="K130" s="11"/>
      <c r="L130" s="11"/>
      <c r="P130" s="8" t="str">
        <f t="shared" si="8"/>
        <v/>
      </c>
      <c r="Q130" s="8" t="str">
        <f t="shared" si="9"/>
        <v/>
      </c>
      <c r="R130" s="8" t="str">
        <f t="shared" si="10"/>
        <v/>
      </c>
      <c r="S130" s="10"/>
      <c r="T130" s="10"/>
      <c r="U130" s="10"/>
      <c r="V130" s="10"/>
      <c r="W130" s="10"/>
    </row>
    <row r="131" spans="1:23" s="8" customFormat="1" x14ac:dyDescent="0.25">
      <c r="A131" s="8">
        <v>91</v>
      </c>
      <c r="B131" s="8" t="s">
        <v>555</v>
      </c>
      <c r="C131" s="8" t="s">
        <v>23</v>
      </c>
      <c r="D131" s="8">
        <v>2011</v>
      </c>
      <c r="E131" s="8" t="s">
        <v>24</v>
      </c>
      <c r="F131" s="9" t="s">
        <v>25</v>
      </c>
      <c r="G131" s="9" t="s">
        <v>174</v>
      </c>
      <c r="H131" s="8">
        <v>2</v>
      </c>
      <c r="I131" s="8">
        <v>6</v>
      </c>
      <c r="J131" s="8" t="s">
        <v>28</v>
      </c>
      <c r="K131" s="8" t="s">
        <v>28</v>
      </c>
      <c r="L131" s="8">
        <v>5</v>
      </c>
      <c r="N131" s="8">
        <v>749</v>
      </c>
      <c r="O131" s="8">
        <v>1.8280000000000001</v>
      </c>
      <c r="P131" s="8">
        <f t="shared" ref="P131:P194" si="17">IF(ISNUMBER(N131),IF(O131,N131/O131,""),"")</f>
        <v>409.73741794310723</v>
      </c>
      <c r="Q131" s="8">
        <f t="shared" ref="Q131:Q194" si="18">IF(P131="","",P131*8.92179)</f>
        <v>3655.5911980306346</v>
      </c>
      <c r="R131" s="8">
        <f t="shared" ref="R131:R194" si="19">IF(Q131="","",IF(G131="SW",Q131/60,IF(G131="WW",Q131/60,"")))</f>
        <v>60.926519967177242</v>
      </c>
      <c r="S131" s="10">
        <f t="shared" ref="S131:S150" si="20">N131/O131</f>
        <v>409.73741794310723</v>
      </c>
      <c r="T131" s="10">
        <f t="shared" ref="T131:T150" si="21">IF(S131="","",S131*8.922)</f>
        <v>3655.6772428884028</v>
      </c>
      <c r="U131" s="10">
        <f t="shared" ref="U131:U150" si="22">IF(T131="","",T131/60)</f>
        <v>60.927954048140045</v>
      </c>
      <c r="V131" s="10">
        <f>AVERAGE(U131:U150)</f>
        <v>63.185298140043756</v>
      </c>
      <c r="W131" s="10"/>
    </row>
    <row r="132" spans="1:23" s="8" customFormat="1" x14ac:dyDescent="0.25">
      <c r="A132" s="8">
        <v>92</v>
      </c>
      <c r="B132" s="8" t="s">
        <v>556</v>
      </c>
      <c r="C132" s="8" t="s">
        <v>23</v>
      </c>
      <c r="D132" s="8">
        <v>2011</v>
      </c>
      <c r="E132" s="8" t="s">
        <v>24</v>
      </c>
      <c r="F132" s="9" t="s">
        <v>25</v>
      </c>
      <c r="G132" s="9" t="s">
        <v>174</v>
      </c>
      <c r="H132" s="8">
        <v>3</v>
      </c>
      <c r="I132" s="8">
        <v>7</v>
      </c>
      <c r="J132" s="8" t="s">
        <v>28</v>
      </c>
      <c r="K132" s="8" t="s">
        <v>28</v>
      </c>
      <c r="L132" s="8">
        <v>5</v>
      </c>
      <c r="N132" s="8">
        <v>579</v>
      </c>
      <c r="O132" s="8">
        <v>1.8280000000000001</v>
      </c>
      <c r="P132" s="8">
        <f t="shared" si="17"/>
        <v>316.73960612691462</v>
      </c>
      <c r="Q132" s="8">
        <f t="shared" si="18"/>
        <v>2825.8842505470457</v>
      </c>
      <c r="R132" s="8">
        <f t="shared" si="19"/>
        <v>47.09807084245076</v>
      </c>
      <c r="S132" s="10">
        <f t="shared" si="20"/>
        <v>316.73960612691462</v>
      </c>
      <c r="T132" s="10">
        <f t="shared" si="21"/>
        <v>2825.9507658643324</v>
      </c>
      <c r="U132" s="10">
        <f t="shared" si="22"/>
        <v>47.099179431072209</v>
      </c>
      <c r="V132" s="10"/>
      <c r="W132" s="10"/>
    </row>
    <row r="133" spans="1:23" s="8" customFormat="1" x14ac:dyDescent="0.25">
      <c r="A133" s="8">
        <v>93</v>
      </c>
      <c r="B133" s="8" t="s">
        <v>557</v>
      </c>
      <c r="C133" s="8" t="s">
        <v>23</v>
      </c>
      <c r="D133" s="8">
        <v>2011</v>
      </c>
      <c r="E133" s="8" t="s">
        <v>24</v>
      </c>
      <c r="F133" s="9" t="s">
        <v>25</v>
      </c>
      <c r="G133" s="9" t="s">
        <v>174</v>
      </c>
      <c r="H133" s="8">
        <v>24</v>
      </c>
      <c r="I133" s="8">
        <v>7</v>
      </c>
      <c r="J133" s="8" t="s">
        <v>32</v>
      </c>
      <c r="K133" s="8" t="s">
        <v>28</v>
      </c>
      <c r="L133" s="8">
        <v>5</v>
      </c>
      <c r="M133" s="8">
        <v>1235</v>
      </c>
      <c r="N133" s="8">
        <v>526</v>
      </c>
      <c r="O133" s="8">
        <v>1.8280000000000001</v>
      </c>
      <c r="P133" s="8">
        <f t="shared" si="17"/>
        <v>287.74617067833697</v>
      </c>
      <c r="Q133" s="8">
        <f t="shared" si="18"/>
        <v>2567.21090809628</v>
      </c>
      <c r="R133" s="8">
        <f t="shared" si="19"/>
        <v>42.786848468271337</v>
      </c>
      <c r="S133" s="10">
        <f t="shared" si="20"/>
        <v>287.74617067833697</v>
      </c>
      <c r="T133" s="10">
        <f t="shared" si="21"/>
        <v>2567.2713347921226</v>
      </c>
      <c r="U133" s="10">
        <f t="shared" si="22"/>
        <v>42.787855579868712</v>
      </c>
      <c r="V133" s="10"/>
      <c r="W133" s="10"/>
    </row>
    <row r="134" spans="1:23" s="8" customFormat="1" x14ac:dyDescent="0.25">
      <c r="A134" s="8">
        <v>94</v>
      </c>
      <c r="B134" s="8" t="s">
        <v>558</v>
      </c>
      <c r="C134" s="8" t="s">
        <v>23</v>
      </c>
      <c r="D134" s="8">
        <v>2011</v>
      </c>
      <c r="E134" s="8" t="s">
        <v>24</v>
      </c>
      <c r="F134" s="9" t="s">
        <v>25</v>
      </c>
      <c r="G134" s="9" t="s">
        <v>174</v>
      </c>
      <c r="H134" s="8">
        <v>48</v>
      </c>
      <c r="I134" s="8">
        <v>8</v>
      </c>
      <c r="J134" s="8" t="s">
        <v>131</v>
      </c>
      <c r="K134" s="8" t="s">
        <v>28</v>
      </c>
      <c r="L134" s="8">
        <v>5</v>
      </c>
      <c r="N134" s="8">
        <v>867</v>
      </c>
      <c r="O134" s="8">
        <v>1.8280000000000001</v>
      </c>
      <c r="P134" s="8">
        <f t="shared" si="17"/>
        <v>474.28884026258203</v>
      </c>
      <c r="Q134" s="8">
        <f t="shared" si="18"/>
        <v>4231.5054321663019</v>
      </c>
      <c r="R134" s="8">
        <f t="shared" si="19"/>
        <v>70.525090536105026</v>
      </c>
      <c r="S134" s="10">
        <f t="shared" si="20"/>
        <v>474.28884026258203</v>
      </c>
      <c r="T134" s="10">
        <f t="shared" si="21"/>
        <v>4231.6050328227575</v>
      </c>
      <c r="U134" s="10">
        <f t="shared" si="22"/>
        <v>70.526750547045964</v>
      </c>
      <c r="V134" s="10"/>
      <c r="W134" s="10"/>
    </row>
    <row r="135" spans="1:23" s="8" customFormat="1" x14ac:dyDescent="0.25">
      <c r="A135" s="8">
        <v>95</v>
      </c>
      <c r="B135" s="8" t="s">
        <v>559</v>
      </c>
      <c r="C135" s="8" t="s">
        <v>23</v>
      </c>
      <c r="D135" s="8">
        <v>2011</v>
      </c>
      <c r="E135" s="8" t="s">
        <v>24</v>
      </c>
      <c r="F135" s="9" t="s">
        <v>25</v>
      </c>
      <c r="G135" s="9" t="s">
        <v>174</v>
      </c>
      <c r="H135" s="8">
        <v>101</v>
      </c>
      <c r="I135" s="8">
        <v>9</v>
      </c>
      <c r="J135" s="8" t="s">
        <v>27</v>
      </c>
      <c r="K135" s="8" t="s">
        <v>28</v>
      </c>
      <c r="L135" s="8">
        <v>5</v>
      </c>
      <c r="N135" s="8">
        <v>760</v>
      </c>
      <c r="O135" s="8">
        <v>1.8280000000000001</v>
      </c>
      <c r="P135" s="8">
        <f t="shared" si="17"/>
        <v>415.7549234135667</v>
      </c>
      <c r="Q135" s="8">
        <f t="shared" si="18"/>
        <v>3709.2781181619252</v>
      </c>
      <c r="R135" s="8">
        <f t="shared" si="19"/>
        <v>61.821301969365422</v>
      </c>
      <c r="S135" s="10">
        <f t="shared" si="20"/>
        <v>415.7549234135667</v>
      </c>
      <c r="T135" s="10">
        <f t="shared" si="21"/>
        <v>3709.3654266958424</v>
      </c>
      <c r="U135" s="10">
        <f t="shared" si="22"/>
        <v>61.822757111597376</v>
      </c>
      <c r="V135" s="10"/>
      <c r="W135" s="10"/>
    </row>
    <row r="136" spans="1:23" s="8" customFormat="1" x14ac:dyDescent="0.25">
      <c r="A136" s="8">
        <v>96</v>
      </c>
      <c r="B136" s="8" t="s">
        <v>560</v>
      </c>
      <c r="C136" s="8" t="s">
        <v>23</v>
      </c>
      <c r="D136" s="8">
        <v>2011</v>
      </c>
      <c r="E136" s="8" t="s">
        <v>24</v>
      </c>
      <c r="F136" s="9" t="s">
        <v>25</v>
      </c>
      <c r="G136" s="9" t="s">
        <v>174</v>
      </c>
      <c r="H136" s="8">
        <v>127</v>
      </c>
      <c r="I136" s="8">
        <v>9</v>
      </c>
      <c r="J136" s="8" t="s">
        <v>38</v>
      </c>
      <c r="K136" s="8" t="s">
        <v>28</v>
      </c>
      <c r="L136" s="8">
        <v>5</v>
      </c>
      <c r="N136" s="8">
        <v>751</v>
      </c>
      <c r="O136" s="8">
        <v>1.8280000000000001</v>
      </c>
      <c r="P136" s="8">
        <f t="shared" si="17"/>
        <v>410.83150984682715</v>
      </c>
      <c r="Q136" s="8">
        <f t="shared" si="18"/>
        <v>3665.3524562363236</v>
      </c>
      <c r="R136" s="8">
        <f t="shared" si="19"/>
        <v>61.089207603938725</v>
      </c>
      <c r="S136" s="10">
        <f t="shared" si="20"/>
        <v>410.83150984682715</v>
      </c>
      <c r="T136" s="10">
        <f t="shared" si="21"/>
        <v>3665.4387308533919</v>
      </c>
      <c r="U136" s="10">
        <f t="shared" si="22"/>
        <v>61.090645514223198</v>
      </c>
      <c r="V136" s="10"/>
      <c r="W136" s="10"/>
    </row>
    <row r="137" spans="1:23" s="8" customFormat="1" x14ac:dyDescent="0.25">
      <c r="A137" s="8">
        <v>97</v>
      </c>
      <c r="B137" s="8" t="s">
        <v>561</v>
      </c>
      <c r="C137" s="8" t="s">
        <v>23</v>
      </c>
      <c r="D137" s="8">
        <v>2011</v>
      </c>
      <c r="E137" s="8" t="s">
        <v>24</v>
      </c>
      <c r="F137" s="9" t="s">
        <v>25</v>
      </c>
      <c r="G137" s="9" t="s">
        <v>174</v>
      </c>
      <c r="H137" s="8">
        <v>128</v>
      </c>
      <c r="I137" s="8">
        <v>10</v>
      </c>
      <c r="J137" s="8" t="s">
        <v>38</v>
      </c>
      <c r="K137" s="8" t="s">
        <v>28</v>
      </c>
      <c r="L137" s="8">
        <v>5</v>
      </c>
      <c r="N137" s="8">
        <v>745</v>
      </c>
      <c r="O137" s="8">
        <v>1.8280000000000001</v>
      </c>
      <c r="P137" s="8">
        <f t="shared" si="17"/>
        <v>407.5492341356674</v>
      </c>
      <c r="Q137" s="8">
        <f t="shared" si="18"/>
        <v>3636.068681619256</v>
      </c>
      <c r="R137" s="8">
        <f t="shared" si="19"/>
        <v>60.60114469365427</v>
      </c>
      <c r="S137" s="10">
        <f t="shared" si="20"/>
        <v>407.5492341356674</v>
      </c>
      <c r="T137" s="10">
        <f t="shared" si="21"/>
        <v>3636.1542669584246</v>
      </c>
      <c r="U137" s="10">
        <f t="shared" si="22"/>
        <v>60.602571115973745</v>
      </c>
      <c r="V137" s="10"/>
      <c r="W137" s="10"/>
    </row>
    <row r="138" spans="1:23" s="8" customFormat="1" x14ac:dyDescent="0.25">
      <c r="A138" s="8">
        <v>98</v>
      </c>
      <c r="B138" s="8" t="s">
        <v>562</v>
      </c>
      <c r="C138" s="8" t="s">
        <v>23</v>
      </c>
      <c r="D138" s="8">
        <v>2011</v>
      </c>
      <c r="E138" s="8" t="s">
        <v>24</v>
      </c>
      <c r="F138" s="9" t="s">
        <v>25</v>
      </c>
      <c r="G138" s="9" t="s">
        <v>174</v>
      </c>
      <c r="H138" s="8">
        <v>154</v>
      </c>
      <c r="I138" s="8">
        <v>11</v>
      </c>
      <c r="J138" s="8" t="s">
        <v>46</v>
      </c>
      <c r="K138" s="8" t="s">
        <v>28</v>
      </c>
      <c r="L138" s="8">
        <v>5</v>
      </c>
      <c r="N138" s="8">
        <v>833</v>
      </c>
      <c r="O138" s="8">
        <v>1.8280000000000001</v>
      </c>
      <c r="P138" s="8">
        <f t="shared" si="17"/>
        <v>455.68927789934355</v>
      </c>
      <c r="Q138" s="8">
        <f t="shared" si="18"/>
        <v>4065.5640426695841</v>
      </c>
      <c r="R138" s="8">
        <f t="shared" si="19"/>
        <v>67.759400711159728</v>
      </c>
      <c r="S138" s="10">
        <f t="shared" si="20"/>
        <v>455.68927789934355</v>
      </c>
      <c r="T138" s="10">
        <f t="shared" si="21"/>
        <v>4065.6597374179432</v>
      </c>
      <c r="U138" s="10">
        <f t="shared" si="22"/>
        <v>67.760995623632382</v>
      </c>
      <c r="V138" s="10"/>
      <c r="W138" s="10"/>
    </row>
    <row r="139" spans="1:23" s="8" customFormat="1" x14ac:dyDescent="0.25">
      <c r="A139" s="8">
        <v>99</v>
      </c>
      <c r="B139" s="8" t="s">
        <v>563</v>
      </c>
      <c r="C139" s="8" t="s">
        <v>23</v>
      </c>
      <c r="D139" s="8">
        <v>2011</v>
      </c>
      <c r="E139" s="8" t="s">
        <v>24</v>
      </c>
      <c r="F139" s="9" t="s">
        <v>25</v>
      </c>
      <c r="G139" s="9" t="s">
        <v>174</v>
      </c>
      <c r="H139" s="8">
        <v>180</v>
      </c>
      <c r="I139" s="8">
        <v>11</v>
      </c>
      <c r="J139" s="8" t="s">
        <v>53</v>
      </c>
      <c r="K139" s="8" t="s">
        <v>28</v>
      </c>
      <c r="L139" s="8">
        <v>5</v>
      </c>
      <c r="N139" s="8">
        <v>585</v>
      </c>
      <c r="O139" s="8">
        <v>1.8280000000000001</v>
      </c>
      <c r="P139" s="8">
        <f t="shared" si="17"/>
        <v>320.02188183807436</v>
      </c>
      <c r="Q139" s="8">
        <f t="shared" si="18"/>
        <v>2855.1680251641133</v>
      </c>
      <c r="R139" s="8">
        <f t="shared" si="19"/>
        <v>47.586133752735222</v>
      </c>
      <c r="S139" s="10">
        <f t="shared" si="20"/>
        <v>320.02188183807436</v>
      </c>
      <c r="T139" s="10">
        <f t="shared" si="21"/>
        <v>2855.2352297592997</v>
      </c>
      <c r="U139" s="10">
        <f t="shared" si="22"/>
        <v>47.587253829321661</v>
      </c>
      <c r="V139" s="10"/>
      <c r="W139" s="10"/>
    </row>
    <row r="140" spans="1:23" s="8" customFormat="1" x14ac:dyDescent="0.25">
      <c r="A140" s="8">
        <v>100</v>
      </c>
      <c r="B140" s="8" t="s">
        <v>564</v>
      </c>
      <c r="C140" s="8" t="s">
        <v>23</v>
      </c>
      <c r="D140" s="8">
        <v>2011</v>
      </c>
      <c r="E140" s="8" t="s">
        <v>24</v>
      </c>
      <c r="F140" s="9" t="s">
        <v>25</v>
      </c>
      <c r="G140" s="9" t="s">
        <v>174</v>
      </c>
      <c r="H140" s="8">
        <v>205</v>
      </c>
      <c r="I140" s="8">
        <v>12</v>
      </c>
      <c r="J140" s="8" t="s">
        <v>61</v>
      </c>
      <c r="K140" s="8" t="s">
        <v>28</v>
      </c>
      <c r="L140" s="8">
        <v>5</v>
      </c>
      <c r="M140" s="8">
        <v>2487</v>
      </c>
      <c r="N140" s="8">
        <v>1192</v>
      </c>
      <c r="O140" s="8">
        <v>1.8280000000000001</v>
      </c>
      <c r="P140" s="8">
        <f t="shared" si="17"/>
        <v>652.07877461706778</v>
      </c>
      <c r="Q140" s="8">
        <f t="shared" si="18"/>
        <v>5817.7098905908088</v>
      </c>
      <c r="R140" s="8">
        <f t="shared" si="19"/>
        <v>96.961831509846817</v>
      </c>
      <c r="S140" s="10">
        <f t="shared" si="20"/>
        <v>652.07877461706778</v>
      </c>
      <c r="T140" s="10">
        <f t="shared" si="21"/>
        <v>5817.8468271334796</v>
      </c>
      <c r="U140" s="10">
        <f t="shared" si="22"/>
        <v>96.964113785557998</v>
      </c>
      <c r="V140" s="10"/>
      <c r="W140" s="10"/>
    </row>
    <row r="141" spans="1:23" s="8" customFormat="1" x14ac:dyDescent="0.25">
      <c r="A141" s="8">
        <v>101</v>
      </c>
      <c r="B141" s="8" t="s">
        <v>565</v>
      </c>
      <c r="C141" s="8" t="s">
        <v>23</v>
      </c>
      <c r="D141" s="8">
        <v>2011</v>
      </c>
      <c r="E141" s="8" t="s">
        <v>24</v>
      </c>
      <c r="F141" s="9" t="s">
        <v>25</v>
      </c>
      <c r="G141" s="9" t="s">
        <v>174</v>
      </c>
      <c r="H141" s="8">
        <v>230</v>
      </c>
      <c r="I141" s="8">
        <v>12</v>
      </c>
      <c r="J141" s="8" t="s">
        <v>68</v>
      </c>
      <c r="K141" s="8" t="s">
        <v>28</v>
      </c>
      <c r="L141" s="8">
        <v>5</v>
      </c>
      <c r="N141" s="8">
        <v>684</v>
      </c>
      <c r="O141" s="8">
        <v>1.8280000000000001</v>
      </c>
      <c r="P141" s="8">
        <f t="shared" si="17"/>
        <v>374.17943107221004</v>
      </c>
      <c r="Q141" s="8">
        <f t="shared" si="18"/>
        <v>3338.3503063457329</v>
      </c>
      <c r="R141" s="8">
        <f t="shared" si="19"/>
        <v>55.639171772428881</v>
      </c>
      <c r="S141" s="10">
        <f t="shared" si="20"/>
        <v>374.17943107221004</v>
      </c>
      <c r="T141" s="10">
        <f t="shared" si="21"/>
        <v>3338.4288840262579</v>
      </c>
      <c r="U141" s="10">
        <f t="shared" si="22"/>
        <v>55.640481400437629</v>
      </c>
      <c r="V141" s="10"/>
      <c r="W141" s="10"/>
    </row>
    <row r="142" spans="1:23" s="8" customFormat="1" x14ac:dyDescent="0.25">
      <c r="A142" s="8">
        <v>102</v>
      </c>
      <c r="B142" s="8" t="s">
        <v>566</v>
      </c>
      <c r="C142" s="8" t="s">
        <v>23</v>
      </c>
      <c r="D142" s="8">
        <v>2011</v>
      </c>
      <c r="E142" s="8" t="s">
        <v>24</v>
      </c>
      <c r="F142" s="9" t="s">
        <v>25</v>
      </c>
      <c r="G142" s="9" t="s">
        <v>174</v>
      </c>
      <c r="H142" s="8">
        <v>254</v>
      </c>
      <c r="I142" s="8">
        <v>14</v>
      </c>
      <c r="J142" s="8" t="s">
        <v>76</v>
      </c>
      <c r="K142" s="8" t="s">
        <v>28</v>
      </c>
      <c r="L142" s="8">
        <v>5</v>
      </c>
      <c r="N142" s="8">
        <v>1069</v>
      </c>
      <c r="O142" s="8">
        <v>1.8280000000000001</v>
      </c>
      <c r="P142" s="8">
        <f t="shared" si="17"/>
        <v>584.79212253829314</v>
      </c>
      <c r="Q142" s="8">
        <f t="shared" si="18"/>
        <v>5217.3925109409183</v>
      </c>
      <c r="R142" s="8">
        <f t="shared" si="19"/>
        <v>86.956541849015309</v>
      </c>
      <c r="S142" s="10">
        <f t="shared" si="20"/>
        <v>584.79212253829314</v>
      </c>
      <c r="T142" s="10">
        <f t="shared" si="21"/>
        <v>5217.5153172866521</v>
      </c>
      <c r="U142" s="10">
        <f t="shared" si="22"/>
        <v>86.958588621444207</v>
      </c>
      <c r="V142" s="10"/>
      <c r="W142" s="10"/>
    </row>
    <row r="143" spans="1:23" s="8" customFormat="1" x14ac:dyDescent="0.25">
      <c r="A143" s="8">
        <v>103</v>
      </c>
      <c r="B143" s="8" t="s">
        <v>567</v>
      </c>
      <c r="C143" s="8" t="s">
        <v>23</v>
      </c>
      <c r="D143" s="8">
        <v>2011</v>
      </c>
      <c r="E143" s="8" t="s">
        <v>24</v>
      </c>
      <c r="F143" s="9" t="s">
        <v>25</v>
      </c>
      <c r="G143" s="9" t="s">
        <v>174</v>
      </c>
      <c r="H143" s="8">
        <v>277</v>
      </c>
      <c r="I143" s="8">
        <v>14</v>
      </c>
      <c r="J143" s="8" t="s">
        <v>85</v>
      </c>
      <c r="K143" s="8" t="s">
        <v>28</v>
      </c>
      <c r="L143" s="8">
        <v>5</v>
      </c>
      <c r="N143" s="8">
        <v>671</v>
      </c>
      <c r="O143" s="8">
        <v>1.8280000000000001</v>
      </c>
      <c r="P143" s="8">
        <f t="shared" si="17"/>
        <v>367.0678336980306</v>
      </c>
      <c r="Q143" s="8">
        <f t="shared" si="18"/>
        <v>3274.9021280087522</v>
      </c>
      <c r="R143" s="8">
        <f t="shared" si="19"/>
        <v>54.581702133479205</v>
      </c>
      <c r="S143" s="10">
        <f t="shared" si="20"/>
        <v>367.0678336980306</v>
      </c>
      <c r="T143" s="10">
        <f t="shared" si="21"/>
        <v>3274.9792122538292</v>
      </c>
      <c r="U143" s="10">
        <f t="shared" si="22"/>
        <v>54.582986870897152</v>
      </c>
      <c r="V143" s="10"/>
      <c r="W143" s="10"/>
    </row>
    <row r="144" spans="1:23" s="8" customFormat="1" x14ac:dyDescent="0.25">
      <c r="A144" s="8">
        <v>104</v>
      </c>
      <c r="B144" s="8" t="s">
        <v>568</v>
      </c>
      <c r="C144" s="8" t="s">
        <v>23</v>
      </c>
      <c r="D144" s="8">
        <v>2011</v>
      </c>
      <c r="E144" s="8" t="s">
        <v>24</v>
      </c>
      <c r="F144" s="9" t="s">
        <v>25</v>
      </c>
      <c r="G144" s="9" t="s">
        <v>174</v>
      </c>
      <c r="H144" s="8">
        <v>302</v>
      </c>
      <c r="I144" s="8">
        <v>14</v>
      </c>
      <c r="J144" s="8" t="s">
        <v>96</v>
      </c>
      <c r="K144" s="8" t="s">
        <v>28</v>
      </c>
      <c r="L144" s="8">
        <v>5</v>
      </c>
      <c r="N144" s="8">
        <v>863</v>
      </c>
      <c r="O144" s="8">
        <v>1.8280000000000001</v>
      </c>
      <c r="P144" s="8">
        <f t="shared" si="17"/>
        <v>472.1006564551422</v>
      </c>
      <c r="Q144" s="8">
        <f t="shared" si="18"/>
        <v>4211.9829157549229</v>
      </c>
      <c r="R144" s="8">
        <f t="shared" si="19"/>
        <v>70.199715262582046</v>
      </c>
      <c r="S144" s="10">
        <f t="shared" si="20"/>
        <v>472.1006564551422</v>
      </c>
      <c r="T144" s="10">
        <f t="shared" si="21"/>
        <v>4212.0820568927793</v>
      </c>
      <c r="U144" s="10">
        <f t="shared" si="22"/>
        <v>70.201367614879658</v>
      </c>
      <c r="V144" s="10"/>
      <c r="W144" s="10"/>
    </row>
    <row r="145" spans="1:23" s="8" customFormat="1" x14ac:dyDescent="0.25">
      <c r="A145" s="8">
        <v>105</v>
      </c>
      <c r="B145" s="8" t="s">
        <v>569</v>
      </c>
      <c r="C145" s="8" t="s">
        <v>23</v>
      </c>
      <c r="D145" s="8">
        <v>2011</v>
      </c>
      <c r="E145" s="8" t="s">
        <v>24</v>
      </c>
      <c r="F145" s="9" t="s">
        <v>25</v>
      </c>
      <c r="G145" s="9" t="s">
        <v>174</v>
      </c>
      <c r="H145" s="8">
        <v>328</v>
      </c>
      <c r="I145" s="8">
        <v>15</v>
      </c>
      <c r="J145" s="8" t="s">
        <v>102</v>
      </c>
      <c r="K145" s="8" t="s">
        <v>28</v>
      </c>
      <c r="L145" s="8">
        <v>5</v>
      </c>
      <c r="N145" s="8">
        <v>565</v>
      </c>
      <c r="O145" s="8">
        <v>1.8280000000000001</v>
      </c>
      <c r="P145" s="8">
        <f t="shared" si="17"/>
        <v>309.08096280087528</v>
      </c>
      <c r="Q145" s="8">
        <f t="shared" si="18"/>
        <v>2757.555443107221</v>
      </c>
      <c r="R145" s="8">
        <f t="shared" si="19"/>
        <v>45.959257385120353</v>
      </c>
      <c r="S145" s="10">
        <f t="shared" si="20"/>
        <v>309.08096280087528</v>
      </c>
      <c r="T145" s="10">
        <f t="shared" si="21"/>
        <v>2757.6203501094096</v>
      </c>
      <c r="U145" s="10">
        <f t="shared" si="22"/>
        <v>45.960339168490158</v>
      </c>
      <c r="V145" s="10"/>
      <c r="W145" s="10"/>
    </row>
    <row r="146" spans="1:23" s="8" customFormat="1" x14ac:dyDescent="0.25">
      <c r="A146" s="8">
        <v>106</v>
      </c>
      <c r="B146" s="8" t="s">
        <v>570</v>
      </c>
      <c r="C146" s="8" t="s">
        <v>23</v>
      </c>
      <c r="D146" s="8">
        <v>2011</v>
      </c>
      <c r="E146" s="8" t="s">
        <v>24</v>
      </c>
      <c r="F146" s="9" t="s">
        <v>25</v>
      </c>
      <c r="G146" s="9" t="s">
        <v>174</v>
      </c>
      <c r="H146" s="8">
        <v>352</v>
      </c>
      <c r="I146" s="8">
        <v>15</v>
      </c>
      <c r="J146" s="8" t="s">
        <v>109</v>
      </c>
      <c r="K146" s="8" t="s">
        <v>28</v>
      </c>
      <c r="L146" s="8">
        <v>5</v>
      </c>
      <c r="N146" s="8">
        <v>909</v>
      </c>
      <c r="O146" s="8">
        <v>1.8280000000000001</v>
      </c>
      <c r="P146" s="8">
        <f t="shared" si="17"/>
        <v>497.26477024070022</v>
      </c>
      <c r="Q146" s="8">
        <f t="shared" si="18"/>
        <v>4436.4918544857765</v>
      </c>
      <c r="R146" s="8">
        <f t="shared" si="19"/>
        <v>73.941530908096269</v>
      </c>
      <c r="S146" s="10">
        <f t="shared" si="20"/>
        <v>497.26477024070022</v>
      </c>
      <c r="T146" s="10">
        <f t="shared" si="21"/>
        <v>4436.5962800875277</v>
      </c>
      <c r="U146" s="10">
        <f t="shared" si="22"/>
        <v>73.943271334792129</v>
      </c>
      <c r="V146" s="10"/>
      <c r="W146" s="10"/>
    </row>
    <row r="147" spans="1:23" s="8" customFormat="1" x14ac:dyDescent="0.25">
      <c r="A147" s="8">
        <v>107</v>
      </c>
      <c r="B147" s="8" t="s">
        <v>571</v>
      </c>
      <c r="C147" s="8" t="s">
        <v>23</v>
      </c>
      <c r="D147" s="8">
        <v>2011</v>
      </c>
      <c r="E147" s="8" t="s">
        <v>24</v>
      </c>
      <c r="F147" s="9" t="s">
        <v>25</v>
      </c>
      <c r="G147" s="9" t="s">
        <v>174</v>
      </c>
      <c r="H147" s="8">
        <v>353</v>
      </c>
      <c r="I147" s="8">
        <v>16</v>
      </c>
      <c r="J147" s="8" t="s">
        <v>109</v>
      </c>
      <c r="K147" s="8" t="s">
        <v>28</v>
      </c>
      <c r="L147" s="8">
        <v>5</v>
      </c>
      <c r="M147" s="8">
        <v>1793</v>
      </c>
      <c r="N147" s="8">
        <v>875</v>
      </c>
      <c r="O147" s="8">
        <v>1.8280000000000001</v>
      </c>
      <c r="P147" s="8">
        <f t="shared" si="17"/>
        <v>478.66520787746168</v>
      </c>
      <c r="Q147" s="8">
        <f t="shared" si="18"/>
        <v>4270.550464989059</v>
      </c>
      <c r="R147" s="8">
        <f t="shared" si="19"/>
        <v>71.175841083150985</v>
      </c>
      <c r="S147" s="10">
        <f t="shared" si="20"/>
        <v>478.66520787746168</v>
      </c>
      <c r="T147" s="10">
        <f t="shared" si="21"/>
        <v>4270.650984682713</v>
      </c>
      <c r="U147" s="10">
        <f t="shared" si="22"/>
        <v>71.177516411378548</v>
      </c>
      <c r="V147" s="10"/>
      <c r="W147" s="10"/>
    </row>
    <row r="148" spans="1:23" s="8" customFormat="1" x14ac:dyDescent="0.25">
      <c r="A148" s="8">
        <v>108</v>
      </c>
      <c r="B148" s="8" t="s">
        <v>572</v>
      </c>
      <c r="C148" s="8" t="s">
        <v>23</v>
      </c>
      <c r="D148" s="8">
        <v>2011</v>
      </c>
      <c r="E148" s="8" t="s">
        <v>24</v>
      </c>
      <c r="F148" s="9" t="s">
        <v>25</v>
      </c>
      <c r="G148" s="9" t="s">
        <v>174</v>
      </c>
      <c r="H148" s="8">
        <v>375</v>
      </c>
      <c r="I148" s="8">
        <v>16</v>
      </c>
      <c r="J148" s="8" t="s">
        <v>117</v>
      </c>
      <c r="K148" s="8" t="s">
        <v>28</v>
      </c>
      <c r="L148" s="8">
        <v>5</v>
      </c>
      <c r="N148" s="8">
        <v>705</v>
      </c>
      <c r="O148" s="8">
        <v>1.8280000000000001</v>
      </c>
      <c r="P148" s="8">
        <f t="shared" si="17"/>
        <v>385.66739606126913</v>
      </c>
      <c r="Q148" s="8">
        <f t="shared" si="18"/>
        <v>3440.8435175054701</v>
      </c>
      <c r="R148" s="8">
        <f t="shared" si="19"/>
        <v>57.347391958424502</v>
      </c>
      <c r="S148" s="10">
        <f t="shared" si="20"/>
        <v>385.66739606126913</v>
      </c>
      <c r="T148" s="10">
        <f t="shared" si="21"/>
        <v>3440.9245076586435</v>
      </c>
      <c r="U148" s="10">
        <f t="shared" si="22"/>
        <v>57.348741794310726</v>
      </c>
      <c r="V148" s="10"/>
      <c r="W148" s="10"/>
    </row>
    <row r="149" spans="1:23" s="8" customFormat="1" x14ac:dyDescent="0.25">
      <c r="A149" s="8">
        <v>109</v>
      </c>
      <c r="B149" s="8" t="s">
        <v>573</v>
      </c>
      <c r="C149" s="8" t="s">
        <v>23</v>
      </c>
      <c r="D149" s="8">
        <v>2011</v>
      </c>
      <c r="E149" s="8" t="s">
        <v>24</v>
      </c>
      <c r="F149" s="9" t="s">
        <v>25</v>
      </c>
      <c r="G149" s="9" t="s">
        <v>174</v>
      </c>
      <c r="H149" s="8">
        <v>376</v>
      </c>
      <c r="I149" s="8">
        <v>17</v>
      </c>
      <c r="J149" s="8" t="s">
        <v>117</v>
      </c>
      <c r="K149" s="8" t="s">
        <v>28</v>
      </c>
      <c r="L149" s="8">
        <v>5</v>
      </c>
      <c r="N149" s="8">
        <v>732</v>
      </c>
      <c r="O149" s="8">
        <v>1.8280000000000001</v>
      </c>
      <c r="P149" s="8">
        <f t="shared" si="17"/>
        <v>400.43763676148797</v>
      </c>
      <c r="Q149" s="8">
        <f t="shared" si="18"/>
        <v>3572.6205032822754</v>
      </c>
      <c r="R149" s="8">
        <f t="shared" si="19"/>
        <v>59.543675054704593</v>
      </c>
      <c r="S149" s="10">
        <f t="shared" si="20"/>
        <v>400.43763676148797</v>
      </c>
      <c r="T149" s="10">
        <f t="shared" si="21"/>
        <v>3572.7045951859959</v>
      </c>
      <c r="U149" s="10">
        <f t="shared" si="22"/>
        <v>59.545076586433268</v>
      </c>
      <c r="V149" s="10"/>
      <c r="W149" s="10"/>
    </row>
    <row r="150" spans="1:23" s="8" customFormat="1" x14ac:dyDescent="0.25">
      <c r="A150" s="8">
        <v>110</v>
      </c>
      <c r="B150" s="8" t="s">
        <v>574</v>
      </c>
      <c r="C150" s="8" t="s">
        <v>23</v>
      </c>
      <c r="D150" s="8">
        <v>2011</v>
      </c>
      <c r="E150" s="8" t="s">
        <v>24</v>
      </c>
      <c r="F150" s="9" t="s">
        <v>25</v>
      </c>
      <c r="G150" s="9" t="s">
        <v>174</v>
      </c>
      <c r="H150" s="8">
        <v>422</v>
      </c>
      <c r="I150" s="8">
        <v>18</v>
      </c>
      <c r="J150" s="8" t="s">
        <v>128</v>
      </c>
      <c r="K150" s="8" t="s">
        <v>28</v>
      </c>
      <c r="L150" s="8">
        <v>5</v>
      </c>
      <c r="N150" s="8">
        <v>875</v>
      </c>
      <c r="O150" s="8">
        <v>1.8280000000000001</v>
      </c>
      <c r="P150" s="8">
        <f t="shared" si="17"/>
        <v>478.66520787746168</v>
      </c>
      <c r="Q150" s="8">
        <f t="shared" si="18"/>
        <v>4270.550464989059</v>
      </c>
      <c r="R150" s="8">
        <f t="shared" si="19"/>
        <v>71.175841083150985</v>
      </c>
      <c r="S150" s="10">
        <f t="shared" si="20"/>
        <v>478.66520787746168</v>
      </c>
      <c r="T150" s="10">
        <f t="shared" si="21"/>
        <v>4270.650984682713</v>
      </c>
      <c r="U150" s="10">
        <f t="shared" si="22"/>
        <v>71.177516411378548</v>
      </c>
      <c r="V150" s="10"/>
      <c r="W150" s="10"/>
    </row>
    <row r="151" spans="1:23" s="8" customFormat="1" x14ac:dyDescent="0.25">
      <c r="G151" s="9"/>
      <c r="P151" s="8" t="str">
        <f t="shared" si="17"/>
        <v/>
      </c>
      <c r="Q151" s="8" t="str">
        <f t="shared" si="18"/>
        <v/>
      </c>
      <c r="R151" s="8" t="str">
        <f t="shared" si="19"/>
        <v/>
      </c>
      <c r="S151" s="10"/>
      <c r="T151" s="10"/>
      <c r="U151" s="10"/>
      <c r="V151" s="10"/>
      <c r="W151" s="10"/>
    </row>
    <row r="152" spans="1:23" s="8" customFormat="1" x14ac:dyDescent="0.25">
      <c r="A152" s="8">
        <v>112</v>
      </c>
      <c r="B152" s="8" t="s">
        <v>575</v>
      </c>
      <c r="C152" s="8" t="s">
        <v>23</v>
      </c>
      <c r="D152" s="8">
        <v>2011</v>
      </c>
      <c r="E152" s="8" t="s">
        <v>24</v>
      </c>
      <c r="F152" s="9" t="s">
        <v>149</v>
      </c>
      <c r="G152" s="9" t="s">
        <v>174</v>
      </c>
      <c r="H152" s="8">
        <v>4</v>
      </c>
      <c r="I152" s="8">
        <v>8</v>
      </c>
      <c r="J152" s="8" t="s">
        <v>28</v>
      </c>
      <c r="K152" s="8" t="s">
        <v>28</v>
      </c>
      <c r="L152" s="8">
        <v>6</v>
      </c>
      <c r="N152" s="8">
        <v>690</v>
      </c>
      <c r="O152" s="8">
        <v>1.8280000000000001</v>
      </c>
      <c r="P152" s="8">
        <f t="shared" si="17"/>
        <v>377.46170678336978</v>
      </c>
      <c r="Q152" s="8">
        <f t="shared" si="18"/>
        <v>3367.6340809628005</v>
      </c>
      <c r="R152" s="8">
        <f t="shared" si="19"/>
        <v>56.127234682713343</v>
      </c>
      <c r="S152" s="10">
        <f t="shared" ref="S152:S172" si="23">N152/O152</f>
        <v>377.46170678336978</v>
      </c>
      <c r="T152" s="10">
        <f t="shared" ref="T152:T174" si="24">IF(S152="","",S152*8.922)</f>
        <v>3367.7133479212252</v>
      </c>
      <c r="U152" s="10">
        <f t="shared" ref="U152:U174" si="25">IF(T152="","",T152/60)</f>
        <v>56.128555798687088</v>
      </c>
      <c r="V152" s="10">
        <f>AVERAGE(U152:U174)</f>
        <v>62.833768365114096</v>
      </c>
      <c r="W152" s="10"/>
    </row>
    <row r="153" spans="1:23" s="8" customFormat="1" x14ac:dyDescent="0.25">
      <c r="A153" s="8">
        <v>113</v>
      </c>
      <c r="B153" s="8" t="s">
        <v>576</v>
      </c>
      <c r="C153" s="8" t="s">
        <v>23</v>
      </c>
      <c r="D153" s="8">
        <v>2011</v>
      </c>
      <c r="E153" s="8" t="s">
        <v>24</v>
      </c>
      <c r="F153" s="9" t="s">
        <v>149</v>
      </c>
      <c r="G153" s="9" t="s">
        <v>174</v>
      </c>
      <c r="H153" s="8">
        <v>25</v>
      </c>
      <c r="I153" s="8">
        <v>8</v>
      </c>
      <c r="J153" s="8" t="s">
        <v>32</v>
      </c>
      <c r="K153" s="8" t="s">
        <v>28</v>
      </c>
      <c r="L153" s="8">
        <v>6</v>
      </c>
      <c r="N153" s="8">
        <v>878</v>
      </c>
      <c r="O153" s="8">
        <v>1.8280000000000001</v>
      </c>
      <c r="P153" s="8">
        <f t="shared" si="17"/>
        <v>480.30634573304155</v>
      </c>
      <c r="Q153" s="8">
        <f t="shared" si="18"/>
        <v>4285.1923522975931</v>
      </c>
      <c r="R153" s="8">
        <f t="shared" si="19"/>
        <v>71.41987253829322</v>
      </c>
      <c r="S153" s="10">
        <f t="shared" si="23"/>
        <v>480.30634573304155</v>
      </c>
      <c r="T153" s="10">
        <f t="shared" si="24"/>
        <v>4285.2932166301971</v>
      </c>
      <c r="U153" s="10">
        <f t="shared" si="25"/>
        <v>71.421553610503281</v>
      </c>
      <c r="V153" s="10"/>
      <c r="W153" s="10"/>
    </row>
    <row r="154" spans="1:23" s="8" customFormat="1" x14ac:dyDescent="0.25">
      <c r="A154" s="8">
        <v>114</v>
      </c>
      <c r="B154" s="8" t="s">
        <v>577</v>
      </c>
      <c r="C154" s="8" t="s">
        <v>23</v>
      </c>
      <c r="D154" s="8">
        <v>2011</v>
      </c>
      <c r="E154" s="8" t="s">
        <v>24</v>
      </c>
      <c r="F154" s="9" t="s">
        <v>149</v>
      </c>
      <c r="G154" s="9" t="s">
        <v>174</v>
      </c>
      <c r="H154" s="8">
        <v>49</v>
      </c>
      <c r="I154" s="8">
        <v>9</v>
      </c>
      <c r="J154" s="8" t="s">
        <v>131</v>
      </c>
      <c r="K154" s="8" t="s">
        <v>28</v>
      </c>
      <c r="L154" s="8">
        <v>6</v>
      </c>
      <c r="N154" s="8">
        <v>802</v>
      </c>
      <c r="O154" s="8">
        <v>1.8280000000000001</v>
      </c>
      <c r="P154" s="8">
        <f t="shared" si="17"/>
        <v>438.73085339168489</v>
      </c>
      <c r="Q154" s="8">
        <f t="shared" si="18"/>
        <v>3914.2645404814002</v>
      </c>
      <c r="R154" s="8">
        <f t="shared" si="19"/>
        <v>65.237742341356665</v>
      </c>
      <c r="S154" s="10">
        <f t="shared" si="23"/>
        <v>438.73085339168489</v>
      </c>
      <c r="T154" s="10">
        <f t="shared" si="24"/>
        <v>3914.3566739606126</v>
      </c>
      <c r="U154" s="10">
        <f t="shared" si="25"/>
        <v>65.239277899343548</v>
      </c>
      <c r="V154" s="10"/>
      <c r="W154" s="10"/>
    </row>
    <row r="155" spans="1:23" s="8" customFormat="1" x14ac:dyDescent="0.25">
      <c r="A155" s="8">
        <v>115</v>
      </c>
      <c r="B155" s="8" t="s">
        <v>578</v>
      </c>
      <c r="C155" s="8" t="s">
        <v>23</v>
      </c>
      <c r="D155" s="8">
        <v>2011</v>
      </c>
      <c r="E155" s="8" t="s">
        <v>24</v>
      </c>
      <c r="F155" s="9" t="s">
        <v>149</v>
      </c>
      <c r="G155" s="9" t="s">
        <v>174</v>
      </c>
      <c r="H155" s="8">
        <v>74</v>
      </c>
      <c r="I155" s="8">
        <v>9</v>
      </c>
      <c r="J155" s="8" t="s">
        <v>141</v>
      </c>
      <c r="K155" s="8" t="s">
        <v>28</v>
      </c>
      <c r="L155" s="8">
        <v>6</v>
      </c>
      <c r="M155" s="8">
        <v>2110</v>
      </c>
      <c r="N155" s="8">
        <v>1003</v>
      </c>
      <c r="O155" s="8">
        <v>1.8280000000000001</v>
      </c>
      <c r="P155" s="8">
        <f t="shared" si="17"/>
        <v>548.6870897155361</v>
      </c>
      <c r="Q155" s="8">
        <f t="shared" si="18"/>
        <v>4895.2709901531725</v>
      </c>
      <c r="R155" s="8">
        <f t="shared" si="19"/>
        <v>81.587849835886203</v>
      </c>
      <c r="S155" s="10">
        <f t="shared" si="23"/>
        <v>548.6870897155361</v>
      </c>
      <c r="T155" s="10">
        <f t="shared" si="24"/>
        <v>4895.3862144420136</v>
      </c>
      <c r="U155" s="10">
        <f t="shared" si="25"/>
        <v>81.589770240700233</v>
      </c>
      <c r="V155" s="10"/>
      <c r="W155" s="10"/>
    </row>
    <row r="156" spans="1:23" s="8" customFormat="1" x14ac:dyDescent="0.25">
      <c r="A156" s="8">
        <v>116</v>
      </c>
      <c r="B156" s="8" t="s">
        <v>579</v>
      </c>
      <c r="C156" s="8" t="s">
        <v>23</v>
      </c>
      <c r="D156" s="8">
        <v>2011</v>
      </c>
      <c r="E156" s="8" t="s">
        <v>24</v>
      </c>
      <c r="F156" s="9" t="s">
        <v>149</v>
      </c>
      <c r="G156" s="9" t="s">
        <v>174</v>
      </c>
      <c r="H156" s="8">
        <v>75</v>
      </c>
      <c r="I156" s="8">
        <v>10</v>
      </c>
      <c r="J156" s="8" t="s">
        <v>141</v>
      </c>
      <c r="K156" s="8" t="s">
        <v>28</v>
      </c>
      <c r="L156" s="8">
        <v>6</v>
      </c>
      <c r="N156" s="8">
        <v>902</v>
      </c>
      <c r="O156" s="8">
        <v>1.8280000000000001</v>
      </c>
      <c r="P156" s="8">
        <f t="shared" si="17"/>
        <v>493.43544857768052</v>
      </c>
      <c r="Q156" s="8">
        <f t="shared" si="18"/>
        <v>4402.3274507658643</v>
      </c>
      <c r="R156" s="8">
        <f t="shared" si="19"/>
        <v>73.372124179431069</v>
      </c>
      <c r="S156" s="10">
        <f t="shared" si="23"/>
        <v>493.43544857768052</v>
      </c>
      <c r="T156" s="10">
        <f t="shared" si="24"/>
        <v>4402.4310722100663</v>
      </c>
      <c r="U156" s="10">
        <f t="shared" si="25"/>
        <v>73.373851203501104</v>
      </c>
      <c r="V156" s="10"/>
      <c r="W156" s="10"/>
    </row>
    <row r="157" spans="1:23" s="8" customFormat="1" x14ac:dyDescent="0.25">
      <c r="A157" s="8">
        <v>117</v>
      </c>
      <c r="B157" s="8" t="s">
        <v>580</v>
      </c>
      <c r="C157" s="8" t="s">
        <v>23</v>
      </c>
      <c r="D157" s="8">
        <v>2011</v>
      </c>
      <c r="E157" s="8" t="s">
        <v>24</v>
      </c>
      <c r="F157" s="9" t="s">
        <v>149</v>
      </c>
      <c r="G157" s="9" t="s">
        <v>174</v>
      </c>
      <c r="H157" s="8">
        <v>102</v>
      </c>
      <c r="I157" s="8">
        <v>10</v>
      </c>
      <c r="J157" s="8" t="s">
        <v>27</v>
      </c>
      <c r="K157" s="8" t="s">
        <v>28</v>
      </c>
      <c r="L157" s="8">
        <v>6</v>
      </c>
      <c r="N157" s="8">
        <v>744</v>
      </c>
      <c r="O157" s="8">
        <v>1.8280000000000001</v>
      </c>
      <c r="P157" s="8">
        <f t="shared" si="17"/>
        <v>407.00218818380745</v>
      </c>
      <c r="Q157" s="8">
        <f t="shared" si="18"/>
        <v>3631.1880525164115</v>
      </c>
      <c r="R157" s="8">
        <f t="shared" si="19"/>
        <v>60.519800875273525</v>
      </c>
      <c r="S157" s="10">
        <f t="shared" si="23"/>
        <v>407.00218818380745</v>
      </c>
      <c r="T157" s="10">
        <f t="shared" si="24"/>
        <v>3631.2735229759305</v>
      </c>
      <c r="U157" s="10">
        <f t="shared" si="25"/>
        <v>60.521225382932172</v>
      </c>
      <c r="V157" s="10"/>
      <c r="W157" s="10"/>
    </row>
    <row r="158" spans="1:23" s="8" customFormat="1" x14ac:dyDescent="0.25">
      <c r="A158" s="8">
        <v>118</v>
      </c>
      <c r="B158" s="8" t="s">
        <v>581</v>
      </c>
      <c r="C158" s="8" t="s">
        <v>23</v>
      </c>
      <c r="D158" s="8">
        <v>2011</v>
      </c>
      <c r="E158" s="8" t="s">
        <v>24</v>
      </c>
      <c r="F158" s="9" t="s">
        <v>149</v>
      </c>
      <c r="G158" s="9" t="s">
        <v>174</v>
      </c>
      <c r="H158" s="8">
        <v>129</v>
      </c>
      <c r="I158" s="8">
        <v>11</v>
      </c>
      <c r="J158" s="8" t="s">
        <v>38</v>
      </c>
      <c r="K158" s="8" t="s">
        <v>28</v>
      </c>
      <c r="L158" s="8">
        <v>6</v>
      </c>
      <c r="N158" s="8">
        <v>690</v>
      </c>
      <c r="O158" s="8">
        <v>1.8280000000000001</v>
      </c>
      <c r="P158" s="8">
        <f t="shared" si="17"/>
        <v>377.46170678336978</v>
      </c>
      <c r="Q158" s="8">
        <f t="shared" si="18"/>
        <v>3367.6340809628005</v>
      </c>
      <c r="R158" s="8">
        <f t="shared" si="19"/>
        <v>56.127234682713343</v>
      </c>
      <c r="S158" s="10">
        <f t="shared" si="23"/>
        <v>377.46170678336978</v>
      </c>
      <c r="T158" s="10">
        <f t="shared" si="24"/>
        <v>3367.7133479212252</v>
      </c>
      <c r="U158" s="10">
        <f t="shared" si="25"/>
        <v>56.128555798687088</v>
      </c>
      <c r="V158" s="10"/>
      <c r="W158" s="10"/>
    </row>
    <row r="159" spans="1:23" s="8" customFormat="1" x14ac:dyDescent="0.25">
      <c r="A159" s="8">
        <v>119</v>
      </c>
      <c r="B159" s="8" t="s">
        <v>582</v>
      </c>
      <c r="C159" s="8" t="s">
        <v>23</v>
      </c>
      <c r="D159" s="8">
        <v>2011</v>
      </c>
      <c r="E159" s="8" t="s">
        <v>24</v>
      </c>
      <c r="F159" s="9" t="s">
        <v>149</v>
      </c>
      <c r="G159" s="9" t="s">
        <v>174</v>
      </c>
      <c r="H159" s="8">
        <v>155</v>
      </c>
      <c r="I159" s="8">
        <v>12</v>
      </c>
      <c r="J159" s="8" t="s">
        <v>46</v>
      </c>
      <c r="K159" s="8" t="s">
        <v>28</v>
      </c>
      <c r="L159" s="8">
        <v>6</v>
      </c>
      <c r="N159" s="8">
        <v>511</v>
      </c>
      <c r="O159" s="8">
        <v>1.8280000000000001</v>
      </c>
      <c r="P159" s="8">
        <f t="shared" si="17"/>
        <v>279.54048140043761</v>
      </c>
      <c r="Q159" s="8">
        <f t="shared" si="18"/>
        <v>2494.0014715536104</v>
      </c>
      <c r="R159" s="8">
        <f t="shared" si="19"/>
        <v>41.566691192560171</v>
      </c>
      <c r="S159" s="10">
        <f t="shared" si="23"/>
        <v>279.54048140043761</v>
      </c>
      <c r="T159" s="10">
        <f t="shared" si="24"/>
        <v>2494.0601750547044</v>
      </c>
      <c r="U159" s="10">
        <f t="shared" si="25"/>
        <v>41.567669584245074</v>
      </c>
      <c r="V159" s="10"/>
      <c r="W159" s="10"/>
    </row>
    <row r="160" spans="1:23" s="8" customFormat="1" x14ac:dyDescent="0.25">
      <c r="A160" s="8">
        <v>120</v>
      </c>
      <c r="B160" s="8" t="s">
        <v>583</v>
      </c>
      <c r="C160" s="8" t="s">
        <v>23</v>
      </c>
      <c r="D160" s="8">
        <v>2011</v>
      </c>
      <c r="E160" s="8" t="s">
        <v>24</v>
      </c>
      <c r="F160" s="9" t="s">
        <v>149</v>
      </c>
      <c r="G160" s="9" t="s">
        <v>174</v>
      </c>
      <c r="H160" s="8">
        <v>181</v>
      </c>
      <c r="I160" s="8">
        <v>12</v>
      </c>
      <c r="J160" s="8" t="s">
        <v>53</v>
      </c>
      <c r="K160" s="8" t="s">
        <v>28</v>
      </c>
      <c r="L160" s="8">
        <v>6</v>
      </c>
      <c r="N160" s="8">
        <v>818</v>
      </c>
      <c r="O160" s="8">
        <v>1.8280000000000001</v>
      </c>
      <c r="P160" s="8">
        <f t="shared" si="17"/>
        <v>447.4835886214442</v>
      </c>
      <c r="Q160" s="8">
        <f t="shared" si="18"/>
        <v>3992.3546061269144</v>
      </c>
      <c r="R160" s="8">
        <f t="shared" si="19"/>
        <v>66.539243435448569</v>
      </c>
      <c r="S160" s="10">
        <f t="shared" si="23"/>
        <v>447.4835886214442</v>
      </c>
      <c r="T160" s="10">
        <f t="shared" si="24"/>
        <v>3992.4485776805254</v>
      </c>
      <c r="U160" s="10">
        <f t="shared" si="25"/>
        <v>66.540809628008759</v>
      </c>
      <c r="V160" s="10"/>
      <c r="W160" s="10"/>
    </row>
    <row r="161" spans="1:23" s="8" customFormat="1" x14ac:dyDescent="0.25">
      <c r="A161" s="8">
        <v>121</v>
      </c>
      <c r="B161" s="8" t="s">
        <v>584</v>
      </c>
      <c r="C161" s="8" t="s">
        <v>23</v>
      </c>
      <c r="D161" s="8">
        <v>2011</v>
      </c>
      <c r="E161" s="8" t="s">
        <v>24</v>
      </c>
      <c r="F161" s="9" t="s">
        <v>149</v>
      </c>
      <c r="G161" s="9" t="s">
        <v>174</v>
      </c>
      <c r="H161" s="8">
        <v>206</v>
      </c>
      <c r="I161" s="8">
        <v>13</v>
      </c>
      <c r="J161" s="8" t="s">
        <v>61</v>
      </c>
      <c r="K161" s="8" t="s">
        <v>28</v>
      </c>
      <c r="L161" s="8">
        <v>6</v>
      </c>
      <c r="N161" s="8">
        <v>1113</v>
      </c>
      <c r="O161" s="8">
        <v>1.8280000000000001</v>
      </c>
      <c r="P161" s="8">
        <f t="shared" si="17"/>
        <v>608.86214442013124</v>
      </c>
      <c r="Q161" s="8">
        <f t="shared" si="18"/>
        <v>5432.1401914660828</v>
      </c>
      <c r="R161" s="8">
        <f t="shared" si="19"/>
        <v>90.535669857768042</v>
      </c>
      <c r="S161" s="10">
        <f t="shared" si="23"/>
        <v>608.86214442013124</v>
      </c>
      <c r="T161" s="10">
        <f t="shared" si="24"/>
        <v>5432.2680525164114</v>
      </c>
      <c r="U161" s="10">
        <f t="shared" si="25"/>
        <v>90.537800875273518</v>
      </c>
      <c r="V161" s="10"/>
      <c r="W161" s="10"/>
    </row>
    <row r="162" spans="1:23" s="8" customFormat="1" x14ac:dyDescent="0.25">
      <c r="A162" s="8">
        <v>122</v>
      </c>
      <c r="B162" s="8" t="s">
        <v>585</v>
      </c>
      <c r="C162" s="8" t="s">
        <v>23</v>
      </c>
      <c r="D162" s="8">
        <v>2011</v>
      </c>
      <c r="E162" s="8" t="s">
        <v>24</v>
      </c>
      <c r="F162" s="9" t="s">
        <v>149</v>
      </c>
      <c r="G162" s="9" t="s">
        <v>174</v>
      </c>
      <c r="H162" s="8">
        <v>207</v>
      </c>
      <c r="I162" s="8">
        <v>14</v>
      </c>
      <c r="J162" s="8" t="s">
        <v>61</v>
      </c>
      <c r="K162" s="8" t="s">
        <v>28</v>
      </c>
      <c r="L162" s="8">
        <v>6</v>
      </c>
      <c r="N162" s="8">
        <v>1003</v>
      </c>
      <c r="O162" s="8">
        <v>1.8280000000000001</v>
      </c>
      <c r="P162" s="8">
        <f t="shared" si="17"/>
        <v>548.6870897155361</v>
      </c>
      <c r="Q162" s="8">
        <f t="shared" si="18"/>
        <v>4895.2709901531725</v>
      </c>
      <c r="R162" s="8">
        <f t="shared" si="19"/>
        <v>81.587849835886203</v>
      </c>
      <c r="S162" s="10">
        <f t="shared" si="23"/>
        <v>548.6870897155361</v>
      </c>
      <c r="T162" s="10">
        <f t="shared" si="24"/>
        <v>4895.3862144420136</v>
      </c>
      <c r="U162" s="10">
        <f t="shared" si="25"/>
        <v>81.589770240700233</v>
      </c>
      <c r="V162" s="10"/>
      <c r="W162" s="10"/>
    </row>
    <row r="163" spans="1:23" s="8" customFormat="1" x14ac:dyDescent="0.25">
      <c r="A163" s="8">
        <v>123</v>
      </c>
      <c r="B163" s="8" t="s">
        <v>586</v>
      </c>
      <c r="C163" s="8" t="s">
        <v>23</v>
      </c>
      <c r="D163" s="8">
        <v>2011</v>
      </c>
      <c r="E163" s="8" t="s">
        <v>24</v>
      </c>
      <c r="F163" s="9" t="s">
        <v>149</v>
      </c>
      <c r="G163" s="9" t="s">
        <v>174</v>
      </c>
      <c r="H163" s="8">
        <v>231</v>
      </c>
      <c r="I163" s="8">
        <v>13</v>
      </c>
      <c r="J163" s="8" t="s">
        <v>68</v>
      </c>
      <c r="K163" s="8" t="s">
        <v>28</v>
      </c>
      <c r="L163" s="8">
        <v>6</v>
      </c>
      <c r="M163" s="8">
        <v>1249</v>
      </c>
      <c r="N163" s="8">
        <v>533</v>
      </c>
      <c r="O163" s="8">
        <v>1.8280000000000001</v>
      </c>
      <c r="P163" s="8">
        <f t="shared" si="17"/>
        <v>291.57549234135666</v>
      </c>
      <c r="Q163" s="8">
        <f t="shared" si="18"/>
        <v>2601.3753118161922</v>
      </c>
      <c r="R163" s="8">
        <f t="shared" si="19"/>
        <v>43.356255196936537</v>
      </c>
      <c r="S163" s="10">
        <f t="shared" si="23"/>
        <v>291.57549234135666</v>
      </c>
      <c r="T163" s="10">
        <f t="shared" si="24"/>
        <v>2601.4365426695845</v>
      </c>
      <c r="U163" s="10">
        <f t="shared" si="25"/>
        <v>43.357275711159744</v>
      </c>
      <c r="V163" s="10"/>
      <c r="W163" s="10"/>
    </row>
    <row r="164" spans="1:23" s="8" customFormat="1" x14ac:dyDescent="0.25">
      <c r="A164" s="8">
        <v>124</v>
      </c>
      <c r="B164" s="8" t="s">
        <v>587</v>
      </c>
      <c r="C164" s="8" t="s">
        <v>23</v>
      </c>
      <c r="D164" s="8">
        <v>2011</v>
      </c>
      <c r="E164" s="8" t="s">
        <v>24</v>
      </c>
      <c r="F164" s="9" t="s">
        <v>149</v>
      </c>
      <c r="G164" s="9" t="s">
        <v>174</v>
      </c>
      <c r="H164" s="8">
        <v>255</v>
      </c>
      <c r="I164" s="8">
        <v>15</v>
      </c>
      <c r="J164" s="8" t="s">
        <v>76</v>
      </c>
      <c r="K164" s="8" t="s">
        <v>28</v>
      </c>
      <c r="L164" s="8">
        <v>6</v>
      </c>
      <c r="N164" s="8">
        <v>817</v>
      </c>
      <c r="O164" s="8">
        <v>1.8280000000000001</v>
      </c>
      <c r="P164" s="8">
        <f t="shared" si="17"/>
        <v>446.93654266958424</v>
      </c>
      <c r="Q164" s="8">
        <f t="shared" si="18"/>
        <v>3987.4739770240699</v>
      </c>
      <c r="R164" s="8">
        <f t="shared" si="19"/>
        <v>66.457899617067838</v>
      </c>
      <c r="S164" s="10">
        <f t="shared" si="23"/>
        <v>446.93654266958424</v>
      </c>
      <c r="T164" s="10">
        <f t="shared" si="24"/>
        <v>3987.5678336980309</v>
      </c>
      <c r="U164" s="10">
        <f t="shared" si="25"/>
        <v>66.459463894967186</v>
      </c>
      <c r="V164" s="10"/>
      <c r="W164" s="10"/>
    </row>
    <row r="165" spans="1:23" s="8" customFormat="1" x14ac:dyDescent="0.25">
      <c r="A165" s="8">
        <v>125</v>
      </c>
      <c r="B165" s="8" t="s">
        <v>588</v>
      </c>
      <c r="C165" s="8" t="s">
        <v>23</v>
      </c>
      <c r="D165" s="8">
        <v>2011</v>
      </c>
      <c r="E165" s="8" t="s">
        <v>24</v>
      </c>
      <c r="F165" s="9" t="s">
        <v>149</v>
      </c>
      <c r="G165" s="9" t="s">
        <v>174</v>
      </c>
      <c r="H165" s="8">
        <v>278</v>
      </c>
      <c r="I165" s="8">
        <v>15</v>
      </c>
      <c r="J165" s="8" t="s">
        <v>85</v>
      </c>
      <c r="K165" s="8" t="s">
        <v>28</v>
      </c>
      <c r="L165" s="8">
        <v>6</v>
      </c>
      <c r="N165" s="8">
        <v>705</v>
      </c>
      <c r="O165" s="8">
        <v>1.8280000000000001</v>
      </c>
      <c r="P165" s="8">
        <f t="shared" si="17"/>
        <v>385.66739606126913</v>
      </c>
      <c r="Q165" s="8">
        <f t="shared" si="18"/>
        <v>3440.8435175054701</v>
      </c>
      <c r="R165" s="8">
        <f t="shared" si="19"/>
        <v>57.347391958424502</v>
      </c>
      <c r="S165" s="10">
        <f t="shared" si="23"/>
        <v>385.66739606126913</v>
      </c>
      <c r="T165" s="10">
        <f t="shared" si="24"/>
        <v>3440.9245076586435</v>
      </c>
      <c r="U165" s="10">
        <f t="shared" si="25"/>
        <v>57.348741794310726</v>
      </c>
      <c r="V165" s="10"/>
      <c r="W165" s="10"/>
    </row>
    <row r="166" spans="1:23" s="8" customFormat="1" x14ac:dyDescent="0.25">
      <c r="A166" s="8">
        <v>126</v>
      </c>
      <c r="B166" s="8" t="s">
        <v>589</v>
      </c>
      <c r="C166" s="8" t="s">
        <v>23</v>
      </c>
      <c r="D166" s="8">
        <v>2011</v>
      </c>
      <c r="E166" s="8" t="s">
        <v>24</v>
      </c>
      <c r="F166" s="9" t="s">
        <v>149</v>
      </c>
      <c r="G166" s="9" t="s">
        <v>174</v>
      </c>
      <c r="H166" s="8">
        <v>303</v>
      </c>
      <c r="I166" s="8">
        <v>15</v>
      </c>
      <c r="J166" s="8" t="s">
        <v>96</v>
      </c>
      <c r="K166" s="8" t="s">
        <v>28</v>
      </c>
      <c r="L166" s="8">
        <v>6</v>
      </c>
      <c r="N166" s="8">
        <v>553</v>
      </c>
      <c r="O166" s="8">
        <v>1.8280000000000001</v>
      </c>
      <c r="P166" s="8">
        <f t="shared" si="17"/>
        <v>302.5164113785558</v>
      </c>
      <c r="Q166" s="8">
        <f t="shared" si="18"/>
        <v>2698.9878938730853</v>
      </c>
      <c r="R166" s="8">
        <f t="shared" si="19"/>
        <v>44.983131564551421</v>
      </c>
      <c r="S166" s="10">
        <f t="shared" si="23"/>
        <v>302.5164113785558</v>
      </c>
      <c r="T166" s="10">
        <f t="shared" si="24"/>
        <v>2699.051422319475</v>
      </c>
      <c r="U166" s="10">
        <f t="shared" si="25"/>
        <v>44.984190371991254</v>
      </c>
      <c r="V166" s="10"/>
      <c r="W166" s="10"/>
    </row>
    <row r="167" spans="1:23" s="8" customFormat="1" x14ac:dyDescent="0.25">
      <c r="A167" s="8">
        <v>127</v>
      </c>
      <c r="B167" s="8" t="s">
        <v>590</v>
      </c>
      <c r="C167" s="8" t="s">
        <v>23</v>
      </c>
      <c r="D167" s="8">
        <v>2011</v>
      </c>
      <c r="E167" s="8" t="s">
        <v>24</v>
      </c>
      <c r="F167" s="9" t="s">
        <v>149</v>
      </c>
      <c r="G167" s="9" t="s">
        <v>174</v>
      </c>
      <c r="H167" s="8">
        <v>304</v>
      </c>
      <c r="I167" s="8">
        <v>16</v>
      </c>
      <c r="J167" s="8" t="s">
        <v>96</v>
      </c>
      <c r="K167" s="8" t="s">
        <v>28</v>
      </c>
      <c r="L167" s="8">
        <v>6</v>
      </c>
      <c r="N167" s="8">
        <v>553</v>
      </c>
      <c r="O167" s="8">
        <v>1.8280000000000001</v>
      </c>
      <c r="P167" s="8">
        <f t="shared" si="17"/>
        <v>302.5164113785558</v>
      </c>
      <c r="Q167" s="8">
        <f t="shared" si="18"/>
        <v>2698.9878938730853</v>
      </c>
      <c r="R167" s="8">
        <f t="shared" si="19"/>
        <v>44.983131564551421</v>
      </c>
      <c r="S167" s="10">
        <f t="shared" si="23"/>
        <v>302.5164113785558</v>
      </c>
      <c r="T167" s="10">
        <f t="shared" si="24"/>
        <v>2699.051422319475</v>
      </c>
      <c r="U167" s="10">
        <f t="shared" si="25"/>
        <v>44.984190371991254</v>
      </c>
      <c r="V167" s="10"/>
      <c r="W167" s="10"/>
    </row>
    <row r="168" spans="1:23" s="8" customFormat="1" x14ac:dyDescent="0.25">
      <c r="A168" s="8">
        <v>128</v>
      </c>
      <c r="B168" s="8" t="s">
        <v>591</v>
      </c>
      <c r="C168" s="8" t="s">
        <v>23</v>
      </c>
      <c r="D168" s="8">
        <v>2011</v>
      </c>
      <c r="E168" s="8" t="s">
        <v>24</v>
      </c>
      <c r="F168" s="9" t="s">
        <v>149</v>
      </c>
      <c r="G168" s="9" t="s">
        <v>174</v>
      </c>
      <c r="H168" s="8">
        <v>329</v>
      </c>
      <c r="I168" s="8">
        <v>16</v>
      </c>
      <c r="J168" s="8" t="s">
        <v>102</v>
      </c>
      <c r="K168" s="8" t="s">
        <v>28</v>
      </c>
      <c r="L168" s="8">
        <v>6</v>
      </c>
      <c r="N168" s="8">
        <v>702</v>
      </c>
      <c r="O168" s="8">
        <v>1.8280000000000001</v>
      </c>
      <c r="P168" s="8">
        <f t="shared" si="17"/>
        <v>384.02625820568926</v>
      </c>
      <c r="Q168" s="8">
        <f t="shared" si="18"/>
        <v>3426.2016301969361</v>
      </c>
      <c r="R168" s="8">
        <f t="shared" si="19"/>
        <v>57.103360503282268</v>
      </c>
      <c r="S168" s="10">
        <f t="shared" si="23"/>
        <v>384.02625820568926</v>
      </c>
      <c r="T168" s="10">
        <f t="shared" si="24"/>
        <v>3426.2822757111599</v>
      </c>
      <c r="U168" s="10">
        <f t="shared" si="25"/>
        <v>57.104704595186</v>
      </c>
      <c r="V168" s="10"/>
      <c r="W168" s="10"/>
    </row>
    <row r="169" spans="1:23" s="8" customFormat="1" x14ac:dyDescent="0.25">
      <c r="A169" s="8">
        <v>129</v>
      </c>
      <c r="B169" s="8" t="s">
        <v>592</v>
      </c>
      <c r="C169" s="8" t="s">
        <v>23</v>
      </c>
      <c r="D169" s="8">
        <v>2011</v>
      </c>
      <c r="E169" s="8" t="s">
        <v>24</v>
      </c>
      <c r="F169" s="9" t="s">
        <v>149</v>
      </c>
      <c r="G169" s="9" t="s">
        <v>174</v>
      </c>
      <c r="H169" s="8">
        <v>330</v>
      </c>
      <c r="I169" s="8">
        <v>17</v>
      </c>
      <c r="J169" s="8" t="s">
        <v>102</v>
      </c>
      <c r="K169" s="8" t="s">
        <v>28</v>
      </c>
      <c r="L169" s="8">
        <v>6</v>
      </c>
      <c r="N169" s="8">
        <v>699</v>
      </c>
      <c r="O169" s="8">
        <v>1.8280000000000001</v>
      </c>
      <c r="P169" s="8">
        <f t="shared" si="17"/>
        <v>382.38512035010939</v>
      </c>
      <c r="Q169" s="8">
        <f t="shared" si="18"/>
        <v>3411.5597428884025</v>
      </c>
      <c r="R169" s="8">
        <f t="shared" si="19"/>
        <v>56.85932904814004</v>
      </c>
      <c r="S169" s="10">
        <f t="shared" si="23"/>
        <v>382.38512035010939</v>
      </c>
      <c r="T169" s="10">
        <f t="shared" si="24"/>
        <v>3411.6400437636762</v>
      </c>
      <c r="U169" s="10">
        <f t="shared" si="25"/>
        <v>56.860667396061267</v>
      </c>
      <c r="V169" s="10"/>
      <c r="W169" s="10"/>
    </row>
    <row r="170" spans="1:23" s="8" customFormat="1" x14ac:dyDescent="0.25">
      <c r="A170" s="8">
        <v>130</v>
      </c>
      <c r="B170" s="8" t="s">
        <v>593</v>
      </c>
      <c r="C170" s="8" t="s">
        <v>23</v>
      </c>
      <c r="D170" s="8">
        <v>2011</v>
      </c>
      <c r="E170" s="8" t="s">
        <v>24</v>
      </c>
      <c r="F170" s="9" t="s">
        <v>149</v>
      </c>
      <c r="G170" s="9" t="s">
        <v>174</v>
      </c>
      <c r="H170" s="8">
        <v>354</v>
      </c>
      <c r="I170" s="8">
        <v>17</v>
      </c>
      <c r="J170" s="8" t="s">
        <v>109</v>
      </c>
      <c r="K170" s="8" t="s">
        <v>28</v>
      </c>
      <c r="L170" s="8">
        <v>6</v>
      </c>
      <c r="N170" s="8">
        <v>845</v>
      </c>
      <c r="O170" s="8">
        <v>1.8280000000000001</v>
      </c>
      <c r="P170" s="8">
        <f t="shared" si="17"/>
        <v>462.25382932166298</v>
      </c>
      <c r="Q170" s="8">
        <f t="shared" si="18"/>
        <v>4124.1315919037197</v>
      </c>
      <c r="R170" s="8">
        <f t="shared" si="19"/>
        <v>68.735526531728667</v>
      </c>
      <c r="S170" s="10">
        <f t="shared" si="23"/>
        <v>462.25382932166298</v>
      </c>
      <c r="T170" s="10">
        <f t="shared" si="24"/>
        <v>4124.2286652078774</v>
      </c>
      <c r="U170" s="10">
        <f t="shared" si="25"/>
        <v>68.737144420131287</v>
      </c>
      <c r="V170" s="10"/>
      <c r="W170" s="10"/>
    </row>
    <row r="171" spans="1:23" s="8" customFormat="1" x14ac:dyDescent="0.25">
      <c r="A171" s="8">
        <v>131</v>
      </c>
      <c r="B171" s="8" t="s">
        <v>594</v>
      </c>
      <c r="C171" s="8" t="s">
        <v>23</v>
      </c>
      <c r="D171" s="8">
        <v>2011</v>
      </c>
      <c r="E171" s="8" t="s">
        <v>24</v>
      </c>
      <c r="F171" s="9" t="s">
        <v>149</v>
      </c>
      <c r="G171" s="9" t="s">
        <v>174</v>
      </c>
      <c r="H171" s="8">
        <v>399</v>
      </c>
      <c r="I171" s="8">
        <v>18</v>
      </c>
      <c r="J171" s="8" t="s">
        <v>125</v>
      </c>
      <c r="K171" s="8" t="s">
        <v>28</v>
      </c>
      <c r="L171" s="8">
        <v>6</v>
      </c>
      <c r="M171" s="8">
        <v>1829</v>
      </c>
      <c r="N171" s="8">
        <v>875</v>
      </c>
      <c r="O171" s="8">
        <v>1.8280000000000001</v>
      </c>
      <c r="P171" s="8">
        <f t="shared" si="17"/>
        <v>478.66520787746168</v>
      </c>
      <c r="Q171" s="8">
        <f t="shared" si="18"/>
        <v>4270.550464989059</v>
      </c>
      <c r="R171" s="8">
        <f t="shared" si="19"/>
        <v>71.175841083150985</v>
      </c>
      <c r="S171" s="10">
        <f t="shared" si="23"/>
        <v>478.66520787746168</v>
      </c>
      <c r="T171" s="10">
        <f t="shared" si="24"/>
        <v>4270.650984682713</v>
      </c>
      <c r="U171" s="10">
        <f t="shared" si="25"/>
        <v>71.177516411378548</v>
      </c>
      <c r="V171" s="10"/>
      <c r="W171" s="10"/>
    </row>
    <row r="172" spans="1:23" s="8" customFormat="1" x14ac:dyDescent="0.25">
      <c r="A172" s="8">
        <v>132</v>
      </c>
      <c r="B172" s="8" t="s">
        <v>595</v>
      </c>
      <c r="C172" s="8" t="s">
        <v>23</v>
      </c>
      <c r="D172" s="8">
        <v>2011</v>
      </c>
      <c r="E172" s="8" t="s">
        <v>24</v>
      </c>
      <c r="F172" s="9" t="s">
        <v>149</v>
      </c>
      <c r="G172" s="9" t="s">
        <v>174</v>
      </c>
      <c r="H172" s="8">
        <v>400</v>
      </c>
      <c r="I172" s="8">
        <v>19</v>
      </c>
      <c r="J172" s="8" t="s">
        <v>125</v>
      </c>
      <c r="K172" s="8" t="s">
        <v>28</v>
      </c>
      <c r="L172" s="8">
        <v>6</v>
      </c>
      <c r="N172" s="8">
        <v>785</v>
      </c>
      <c r="O172" s="8">
        <v>1.8280000000000001</v>
      </c>
      <c r="P172" s="8">
        <f t="shared" si="17"/>
        <v>429.43107221006562</v>
      </c>
      <c r="Q172" s="8">
        <f t="shared" si="18"/>
        <v>3831.2938457330411</v>
      </c>
      <c r="R172" s="8">
        <f t="shared" si="19"/>
        <v>63.854897428884016</v>
      </c>
      <c r="S172" s="10">
        <f t="shared" si="23"/>
        <v>429.43107221006562</v>
      </c>
      <c r="T172" s="10">
        <f t="shared" si="24"/>
        <v>3831.3840262582057</v>
      </c>
      <c r="U172" s="10">
        <f t="shared" si="25"/>
        <v>63.856400437636765</v>
      </c>
      <c r="V172" s="10"/>
      <c r="W172" s="10"/>
    </row>
    <row r="173" spans="1:23" s="8" customFormat="1" x14ac:dyDescent="0.25">
      <c r="A173" s="8">
        <v>133</v>
      </c>
      <c r="B173" s="8" t="s">
        <v>596</v>
      </c>
      <c r="C173" s="8" t="s">
        <v>23</v>
      </c>
      <c r="D173" s="8">
        <v>2011</v>
      </c>
      <c r="E173" s="8" t="s">
        <v>24</v>
      </c>
      <c r="F173" s="9" t="s">
        <v>149</v>
      </c>
      <c r="G173" s="9" t="s">
        <v>174</v>
      </c>
      <c r="H173" s="8">
        <v>423</v>
      </c>
      <c r="I173" s="8">
        <v>19</v>
      </c>
      <c r="J173" s="8" t="s">
        <v>128</v>
      </c>
      <c r="K173" s="8" t="s">
        <v>28</v>
      </c>
      <c r="L173" s="8">
        <v>6</v>
      </c>
      <c r="N173" s="8" t="s">
        <v>536</v>
      </c>
      <c r="O173" s="8">
        <v>1.8280000000000001</v>
      </c>
      <c r="P173" s="8" t="str">
        <f t="shared" si="17"/>
        <v/>
      </c>
      <c r="Q173" s="8" t="str">
        <f t="shared" si="18"/>
        <v/>
      </c>
      <c r="R173" s="8" t="str">
        <f t="shared" si="19"/>
        <v/>
      </c>
      <c r="S173" s="10"/>
      <c r="T173" s="10" t="str">
        <f t="shared" si="24"/>
        <v/>
      </c>
      <c r="U173" s="10" t="str">
        <f t="shared" si="25"/>
        <v/>
      </c>
      <c r="V173" s="10"/>
      <c r="W173" s="10"/>
    </row>
    <row r="174" spans="1:23" s="8" customFormat="1" x14ac:dyDescent="0.25">
      <c r="A174" s="8">
        <v>134</v>
      </c>
      <c r="B174" s="8" t="s">
        <v>597</v>
      </c>
      <c r="C174" s="8" t="s">
        <v>23</v>
      </c>
      <c r="D174" s="8">
        <v>2011</v>
      </c>
      <c r="E174" s="8" t="s">
        <v>24</v>
      </c>
      <c r="F174" s="9" t="s">
        <v>149</v>
      </c>
      <c r="G174" s="9" t="s">
        <v>174</v>
      </c>
      <c r="H174" s="8">
        <v>424</v>
      </c>
      <c r="I174" s="8">
        <v>20</v>
      </c>
      <c r="J174" s="8" t="s">
        <v>128</v>
      </c>
      <c r="K174" s="8" t="s">
        <v>28</v>
      </c>
      <c r="L174" s="8">
        <v>6</v>
      </c>
      <c r="N174" s="8" t="s">
        <v>536</v>
      </c>
      <c r="O174" s="8">
        <v>1.8280000000000001</v>
      </c>
      <c r="P174" s="8" t="str">
        <f t="shared" si="17"/>
        <v/>
      </c>
      <c r="Q174" s="8" t="str">
        <f t="shared" si="18"/>
        <v/>
      </c>
      <c r="R174" s="8" t="str">
        <f t="shared" si="19"/>
        <v/>
      </c>
      <c r="S174" s="10"/>
      <c r="T174" s="10" t="str">
        <f t="shared" si="24"/>
        <v/>
      </c>
      <c r="U174" s="10" t="str">
        <f t="shared" si="25"/>
        <v/>
      </c>
      <c r="V174" s="10"/>
      <c r="W174" s="10"/>
    </row>
    <row r="175" spans="1:23" s="8" customFormat="1" x14ac:dyDescent="0.25">
      <c r="G175" s="9"/>
      <c r="P175" s="8" t="str">
        <f t="shared" si="17"/>
        <v/>
      </c>
      <c r="Q175" s="8" t="str">
        <f t="shared" si="18"/>
        <v/>
      </c>
      <c r="R175" s="8" t="str">
        <f t="shared" si="19"/>
        <v/>
      </c>
      <c r="S175" s="10"/>
      <c r="T175" s="10"/>
      <c r="U175" s="10"/>
      <c r="V175" s="10"/>
      <c r="W175" s="10"/>
    </row>
    <row r="176" spans="1:23" s="8" customFormat="1" x14ac:dyDescent="0.25">
      <c r="A176" s="8">
        <v>266</v>
      </c>
      <c r="B176" s="8" t="s">
        <v>598</v>
      </c>
      <c r="C176" s="8" t="s">
        <v>23</v>
      </c>
      <c r="D176" s="8">
        <v>2011</v>
      </c>
      <c r="E176" s="8" t="s">
        <v>24</v>
      </c>
      <c r="F176" s="9" t="s">
        <v>304</v>
      </c>
      <c r="G176" s="9" t="s">
        <v>174</v>
      </c>
      <c r="H176" s="11">
        <v>13</v>
      </c>
      <c r="I176" s="11">
        <v>17</v>
      </c>
      <c r="J176" s="11" t="s">
        <v>28</v>
      </c>
      <c r="K176" s="11" t="s">
        <v>131</v>
      </c>
      <c r="L176" s="11">
        <v>1</v>
      </c>
      <c r="N176" s="8">
        <v>598</v>
      </c>
      <c r="O176" s="8">
        <v>1.8280000000000001</v>
      </c>
      <c r="P176" s="8">
        <f t="shared" si="17"/>
        <v>327.1334792122538</v>
      </c>
      <c r="Q176" s="8">
        <f t="shared" si="18"/>
        <v>2918.6162035010939</v>
      </c>
      <c r="R176" s="8">
        <f t="shared" si="19"/>
        <v>48.643603391684898</v>
      </c>
      <c r="S176" s="10">
        <f t="shared" ref="S176:S193" si="26">N176/O176</f>
        <v>327.1334792122538</v>
      </c>
      <c r="T176" s="10">
        <f t="shared" ref="T176:T193" si="27">IF(S176="","",S176*8.922)</f>
        <v>2918.6849015317284</v>
      </c>
      <c r="U176" s="10">
        <f t="shared" ref="U176:U193" si="28">IF(T176="","",T176/60)</f>
        <v>48.644748358862138</v>
      </c>
      <c r="V176" s="10">
        <f>AVERAGE(U176:U193)</f>
        <v>59.698729637734019</v>
      </c>
      <c r="W176" s="10"/>
    </row>
    <row r="177" spans="1:23" s="8" customFormat="1" x14ac:dyDescent="0.25">
      <c r="A177" s="8">
        <v>267</v>
      </c>
      <c r="B177" s="8" t="s">
        <v>599</v>
      </c>
      <c r="C177" s="8" t="s">
        <v>23</v>
      </c>
      <c r="D177" s="8">
        <v>2011</v>
      </c>
      <c r="E177" s="8" t="s">
        <v>24</v>
      </c>
      <c r="F177" s="9" t="s">
        <v>304</v>
      </c>
      <c r="G177" s="9" t="s">
        <v>174</v>
      </c>
      <c r="H177" s="11">
        <v>34</v>
      </c>
      <c r="I177" s="11">
        <v>17</v>
      </c>
      <c r="J177" s="11" t="s">
        <v>32</v>
      </c>
      <c r="K177" s="11" t="s">
        <v>131</v>
      </c>
      <c r="L177" s="11">
        <v>1</v>
      </c>
      <c r="N177" s="8">
        <v>522</v>
      </c>
      <c r="O177" s="8">
        <v>1.8280000000000001</v>
      </c>
      <c r="P177" s="8">
        <f t="shared" si="17"/>
        <v>285.55798687089714</v>
      </c>
      <c r="Q177" s="8">
        <f t="shared" si="18"/>
        <v>2547.6883916849015</v>
      </c>
      <c r="R177" s="8">
        <f t="shared" si="19"/>
        <v>42.461473194748358</v>
      </c>
      <c r="S177" s="10">
        <f t="shared" si="26"/>
        <v>285.55798687089714</v>
      </c>
      <c r="T177" s="10">
        <f t="shared" si="27"/>
        <v>2547.7483588621444</v>
      </c>
      <c r="U177" s="10">
        <f t="shared" si="28"/>
        <v>42.462472647702405</v>
      </c>
      <c r="V177" s="10"/>
      <c r="W177" s="10"/>
    </row>
    <row r="178" spans="1:23" s="8" customFormat="1" x14ac:dyDescent="0.25">
      <c r="A178" s="8">
        <v>268</v>
      </c>
      <c r="B178" s="8" t="s">
        <v>600</v>
      </c>
      <c r="C178" s="8" t="s">
        <v>23</v>
      </c>
      <c r="D178" s="8">
        <v>2011</v>
      </c>
      <c r="E178" s="8" t="s">
        <v>24</v>
      </c>
      <c r="F178" s="9" t="s">
        <v>304</v>
      </c>
      <c r="G178" s="9" t="s">
        <v>174</v>
      </c>
      <c r="H178" s="11">
        <v>58</v>
      </c>
      <c r="I178" s="11">
        <v>18</v>
      </c>
      <c r="J178" s="11" t="s">
        <v>131</v>
      </c>
      <c r="K178" s="11" t="s">
        <v>131</v>
      </c>
      <c r="L178" s="11">
        <v>1</v>
      </c>
      <c r="N178" s="8">
        <v>778</v>
      </c>
      <c r="O178" s="8">
        <v>1.8280000000000001</v>
      </c>
      <c r="P178" s="8">
        <f t="shared" si="17"/>
        <v>425.60175054704592</v>
      </c>
      <c r="Q178" s="8">
        <f t="shared" si="18"/>
        <v>3797.1294420131289</v>
      </c>
      <c r="R178" s="8">
        <f t="shared" si="19"/>
        <v>63.285490700218816</v>
      </c>
      <c r="S178" s="10">
        <f t="shared" si="26"/>
        <v>425.60175054704592</v>
      </c>
      <c r="T178" s="10">
        <f t="shared" si="27"/>
        <v>3797.2188183807439</v>
      </c>
      <c r="U178" s="10">
        <f t="shared" si="28"/>
        <v>63.286980306345733</v>
      </c>
      <c r="V178" s="10"/>
      <c r="W178" s="10"/>
    </row>
    <row r="179" spans="1:23" s="8" customFormat="1" x14ac:dyDescent="0.25">
      <c r="A179" s="8">
        <v>269</v>
      </c>
      <c r="B179" s="8" t="s">
        <v>601</v>
      </c>
      <c r="C179" s="8" t="s">
        <v>23</v>
      </c>
      <c r="D179" s="8">
        <v>2011</v>
      </c>
      <c r="E179" s="8" t="s">
        <v>24</v>
      </c>
      <c r="F179" s="9" t="s">
        <v>304</v>
      </c>
      <c r="G179" s="9" t="s">
        <v>174</v>
      </c>
      <c r="H179" s="11">
        <v>83</v>
      </c>
      <c r="I179" s="11">
        <v>18</v>
      </c>
      <c r="J179" s="11" t="s">
        <v>141</v>
      </c>
      <c r="K179" s="11" t="s">
        <v>131</v>
      </c>
      <c r="L179" s="11">
        <v>1</v>
      </c>
      <c r="M179" s="8">
        <v>1609</v>
      </c>
      <c r="N179" s="8">
        <v>742</v>
      </c>
      <c r="O179" s="8">
        <v>1.8280000000000001</v>
      </c>
      <c r="P179" s="8">
        <f t="shared" si="17"/>
        <v>405.90809628008753</v>
      </c>
      <c r="Q179" s="8">
        <f t="shared" si="18"/>
        <v>3621.426794310722</v>
      </c>
      <c r="R179" s="8">
        <f t="shared" si="19"/>
        <v>60.357113238512035</v>
      </c>
      <c r="S179" s="10">
        <f t="shared" si="26"/>
        <v>405.90809628008753</v>
      </c>
      <c r="T179" s="10">
        <f t="shared" si="27"/>
        <v>3621.5120350109414</v>
      </c>
      <c r="U179" s="10">
        <f t="shared" si="28"/>
        <v>60.358533916849026</v>
      </c>
      <c r="V179" s="10"/>
      <c r="W179" s="10"/>
    </row>
    <row r="180" spans="1:23" s="8" customFormat="1" x14ac:dyDescent="0.25">
      <c r="A180" s="8">
        <v>270</v>
      </c>
      <c r="B180" s="8" t="s">
        <v>602</v>
      </c>
      <c r="C180" s="8" t="s">
        <v>23</v>
      </c>
      <c r="D180" s="8">
        <v>2011</v>
      </c>
      <c r="E180" s="8" t="s">
        <v>24</v>
      </c>
      <c r="F180" s="9" t="s">
        <v>304</v>
      </c>
      <c r="G180" s="9" t="s">
        <v>174</v>
      </c>
      <c r="H180" s="11">
        <v>84</v>
      </c>
      <c r="I180" s="11">
        <v>19</v>
      </c>
      <c r="J180" s="11" t="s">
        <v>141</v>
      </c>
      <c r="K180" s="11" t="s">
        <v>131</v>
      </c>
      <c r="L180" s="11">
        <v>1</v>
      </c>
      <c r="N180" s="8">
        <v>859</v>
      </c>
      <c r="O180" s="8">
        <v>1.8280000000000001</v>
      </c>
      <c r="P180" s="8">
        <f t="shared" si="17"/>
        <v>469.91247264770237</v>
      </c>
      <c r="Q180" s="8">
        <f t="shared" si="18"/>
        <v>4192.4603993435449</v>
      </c>
      <c r="R180" s="8">
        <f t="shared" si="19"/>
        <v>69.874339989059081</v>
      </c>
      <c r="S180" s="10">
        <f t="shared" si="26"/>
        <v>469.91247264770237</v>
      </c>
      <c r="T180" s="10">
        <f t="shared" si="27"/>
        <v>4192.5590809628011</v>
      </c>
      <c r="U180" s="10">
        <f t="shared" si="28"/>
        <v>69.875984682713352</v>
      </c>
      <c r="V180" s="10"/>
      <c r="W180" s="10"/>
    </row>
    <row r="181" spans="1:23" s="8" customFormat="1" x14ac:dyDescent="0.25">
      <c r="A181" s="8">
        <v>271</v>
      </c>
      <c r="B181" s="8" t="s">
        <v>603</v>
      </c>
      <c r="C181" s="8" t="s">
        <v>23</v>
      </c>
      <c r="D181" s="8">
        <v>2011</v>
      </c>
      <c r="E181" s="8" t="s">
        <v>24</v>
      </c>
      <c r="F181" s="9" t="s">
        <v>304</v>
      </c>
      <c r="G181" s="9" t="s">
        <v>174</v>
      </c>
      <c r="H181" s="11">
        <v>110</v>
      </c>
      <c r="I181" s="11">
        <v>18</v>
      </c>
      <c r="J181" s="11" t="s">
        <v>27</v>
      </c>
      <c r="K181" s="11" t="s">
        <v>131</v>
      </c>
      <c r="L181" s="11">
        <v>1</v>
      </c>
      <c r="N181" s="8">
        <v>654</v>
      </c>
      <c r="O181" s="8">
        <v>1.8280000000000001</v>
      </c>
      <c r="P181" s="8">
        <f t="shared" si="17"/>
        <v>357.76805251641139</v>
      </c>
      <c r="Q181" s="8">
        <f t="shared" si="18"/>
        <v>3191.931433260394</v>
      </c>
      <c r="R181" s="8">
        <f t="shared" si="19"/>
        <v>53.19885722100657</v>
      </c>
      <c r="S181" s="10">
        <f t="shared" si="26"/>
        <v>357.76805251641139</v>
      </c>
      <c r="T181" s="10">
        <f t="shared" si="27"/>
        <v>3192.0065645514228</v>
      </c>
      <c r="U181" s="10">
        <f t="shared" si="28"/>
        <v>53.200109409190382</v>
      </c>
      <c r="V181" s="10"/>
      <c r="W181" s="10"/>
    </row>
    <row r="182" spans="1:23" s="8" customFormat="1" x14ac:dyDescent="0.25">
      <c r="A182" s="8">
        <v>272</v>
      </c>
      <c r="B182" s="8" t="s">
        <v>604</v>
      </c>
      <c r="C182" s="8" t="s">
        <v>23</v>
      </c>
      <c r="D182" s="8">
        <v>2011</v>
      </c>
      <c r="E182" s="8" t="s">
        <v>24</v>
      </c>
      <c r="F182" s="9" t="s">
        <v>304</v>
      </c>
      <c r="G182" s="9" t="s">
        <v>174</v>
      </c>
      <c r="H182" s="11">
        <v>111</v>
      </c>
      <c r="I182" s="11">
        <v>19</v>
      </c>
      <c r="J182" s="11" t="s">
        <v>27</v>
      </c>
      <c r="K182" s="11" t="s">
        <v>131</v>
      </c>
      <c r="L182" s="11">
        <v>1</v>
      </c>
      <c r="N182" s="8">
        <v>578</v>
      </c>
      <c r="O182" s="8">
        <v>1.8280000000000001</v>
      </c>
      <c r="P182" s="8">
        <f t="shared" si="17"/>
        <v>316.19256017505467</v>
      </c>
      <c r="Q182" s="8">
        <f t="shared" si="18"/>
        <v>2821.0036214442007</v>
      </c>
      <c r="R182" s="8">
        <f t="shared" si="19"/>
        <v>47.016727024070015</v>
      </c>
      <c r="S182" s="10">
        <f t="shared" si="26"/>
        <v>316.19256017505467</v>
      </c>
      <c r="T182" s="10">
        <f t="shared" si="27"/>
        <v>2821.0700218818379</v>
      </c>
      <c r="U182" s="10">
        <f t="shared" si="28"/>
        <v>47.017833698030628</v>
      </c>
      <c r="V182" s="10"/>
      <c r="W182" s="10"/>
    </row>
    <row r="183" spans="1:23" s="8" customFormat="1" x14ac:dyDescent="0.25">
      <c r="A183" s="8">
        <v>273</v>
      </c>
      <c r="B183" s="8" t="s">
        <v>605</v>
      </c>
      <c r="C183" s="8" t="s">
        <v>23</v>
      </c>
      <c r="D183" s="8">
        <v>2011</v>
      </c>
      <c r="E183" s="8" t="s">
        <v>24</v>
      </c>
      <c r="F183" s="9" t="s">
        <v>304</v>
      </c>
      <c r="G183" s="9" t="s">
        <v>174</v>
      </c>
      <c r="H183" s="11">
        <v>138</v>
      </c>
      <c r="I183" s="11">
        <v>20</v>
      </c>
      <c r="J183" s="11" t="s">
        <v>38</v>
      </c>
      <c r="K183" s="11" t="s">
        <v>131</v>
      </c>
      <c r="L183" s="11">
        <v>1</v>
      </c>
      <c r="N183" s="8">
        <v>609</v>
      </c>
      <c r="O183" s="8">
        <v>1.8280000000000001</v>
      </c>
      <c r="P183" s="8">
        <f t="shared" si="17"/>
        <v>333.15098468271333</v>
      </c>
      <c r="Q183" s="8">
        <f t="shared" si="18"/>
        <v>2972.303123632385</v>
      </c>
      <c r="R183" s="8">
        <f t="shared" si="19"/>
        <v>49.538385393873085</v>
      </c>
      <c r="S183" s="10">
        <f t="shared" si="26"/>
        <v>333.15098468271333</v>
      </c>
      <c r="T183" s="10">
        <f t="shared" si="27"/>
        <v>2972.3730853391685</v>
      </c>
      <c r="U183" s="10">
        <f t="shared" si="28"/>
        <v>49.539551422319477</v>
      </c>
      <c r="V183" s="10"/>
      <c r="W183" s="10"/>
    </row>
    <row r="184" spans="1:23" s="8" customFormat="1" x14ac:dyDescent="0.25">
      <c r="A184" s="8">
        <v>274</v>
      </c>
      <c r="B184" s="8" t="s">
        <v>606</v>
      </c>
      <c r="C184" s="8" t="s">
        <v>23</v>
      </c>
      <c r="D184" s="8">
        <v>2011</v>
      </c>
      <c r="E184" s="8" t="s">
        <v>24</v>
      </c>
      <c r="F184" s="9" t="s">
        <v>304</v>
      </c>
      <c r="G184" s="9" t="s">
        <v>174</v>
      </c>
      <c r="H184" s="11">
        <v>164</v>
      </c>
      <c r="I184" s="11">
        <v>21</v>
      </c>
      <c r="J184" s="11" t="s">
        <v>46</v>
      </c>
      <c r="K184" s="11" t="s">
        <v>131</v>
      </c>
      <c r="L184" s="11">
        <v>1</v>
      </c>
      <c r="N184" s="8">
        <v>681</v>
      </c>
      <c r="O184" s="8">
        <v>1.8280000000000001</v>
      </c>
      <c r="P184" s="8">
        <f t="shared" si="17"/>
        <v>372.53829321663017</v>
      </c>
      <c r="Q184" s="8">
        <f t="shared" si="18"/>
        <v>3323.7084190371988</v>
      </c>
      <c r="R184" s="8">
        <f t="shared" si="19"/>
        <v>55.395140317286646</v>
      </c>
      <c r="S184" s="10">
        <f t="shared" si="26"/>
        <v>372.53829321663017</v>
      </c>
      <c r="T184" s="10">
        <f t="shared" si="27"/>
        <v>3323.7866520787748</v>
      </c>
      <c r="U184" s="10">
        <f t="shared" si="28"/>
        <v>55.39644420131291</v>
      </c>
      <c r="V184" s="10"/>
      <c r="W184" s="10"/>
    </row>
    <row r="185" spans="1:23" s="8" customFormat="1" x14ac:dyDescent="0.25">
      <c r="A185" s="8">
        <v>275</v>
      </c>
      <c r="B185" s="8" t="s">
        <v>607</v>
      </c>
      <c r="C185" s="8" t="s">
        <v>23</v>
      </c>
      <c r="D185" s="8">
        <v>2011</v>
      </c>
      <c r="E185" s="8" t="s">
        <v>24</v>
      </c>
      <c r="F185" s="9" t="s">
        <v>304</v>
      </c>
      <c r="G185" s="9" t="s">
        <v>174</v>
      </c>
      <c r="H185" s="11">
        <v>165</v>
      </c>
      <c r="I185" s="11">
        <v>22</v>
      </c>
      <c r="J185" s="11" t="s">
        <v>46</v>
      </c>
      <c r="K185" s="11" t="s">
        <v>131</v>
      </c>
      <c r="L185" s="11">
        <v>1</v>
      </c>
      <c r="N185" s="8">
        <v>598</v>
      </c>
      <c r="O185" s="8">
        <v>1.8280000000000001</v>
      </c>
      <c r="P185" s="8">
        <f t="shared" si="17"/>
        <v>327.1334792122538</v>
      </c>
      <c r="Q185" s="8">
        <f t="shared" si="18"/>
        <v>2918.6162035010939</v>
      </c>
      <c r="R185" s="8">
        <f t="shared" si="19"/>
        <v>48.643603391684898</v>
      </c>
      <c r="S185" s="10">
        <f t="shared" si="26"/>
        <v>327.1334792122538</v>
      </c>
      <c r="T185" s="10">
        <f t="shared" si="27"/>
        <v>2918.6849015317284</v>
      </c>
      <c r="U185" s="10">
        <f t="shared" si="28"/>
        <v>48.644748358862138</v>
      </c>
      <c r="V185" s="10"/>
      <c r="W185" s="10"/>
    </row>
    <row r="186" spans="1:23" s="8" customFormat="1" x14ac:dyDescent="0.25">
      <c r="A186" s="8">
        <v>276</v>
      </c>
      <c r="B186" s="8" t="s">
        <v>608</v>
      </c>
      <c r="C186" s="8" t="s">
        <v>23</v>
      </c>
      <c r="D186" s="8">
        <v>2011</v>
      </c>
      <c r="E186" s="8" t="s">
        <v>24</v>
      </c>
      <c r="F186" s="9" t="s">
        <v>304</v>
      </c>
      <c r="G186" s="9" t="s">
        <v>174</v>
      </c>
      <c r="H186" s="11">
        <v>190</v>
      </c>
      <c r="I186" s="11">
        <v>21</v>
      </c>
      <c r="J186" s="11" t="s">
        <v>53</v>
      </c>
      <c r="K186" s="11" t="s">
        <v>131</v>
      </c>
      <c r="L186" s="11">
        <v>1</v>
      </c>
      <c r="N186" s="8">
        <v>963</v>
      </c>
      <c r="O186" s="8">
        <v>1.8280000000000001</v>
      </c>
      <c r="P186" s="8">
        <f t="shared" si="17"/>
        <v>526.80525164113783</v>
      </c>
      <c r="Q186" s="8">
        <f t="shared" si="18"/>
        <v>4700.0458260393871</v>
      </c>
      <c r="R186" s="8">
        <f t="shared" si="19"/>
        <v>78.33409710065645</v>
      </c>
      <c r="S186" s="10">
        <f t="shared" si="26"/>
        <v>526.80525164113783</v>
      </c>
      <c r="T186" s="10">
        <f t="shared" si="27"/>
        <v>4700.1564551422316</v>
      </c>
      <c r="U186" s="10">
        <f t="shared" si="28"/>
        <v>78.335940919037199</v>
      </c>
      <c r="V186" s="10"/>
      <c r="W186" s="10"/>
    </row>
    <row r="187" spans="1:23" s="8" customFormat="1" x14ac:dyDescent="0.25">
      <c r="A187" s="8">
        <v>277</v>
      </c>
      <c r="B187" s="8" t="s">
        <v>609</v>
      </c>
      <c r="C187" s="8" t="s">
        <v>23</v>
      </c>
      <c r="D187" s="8">
        <v>2011</v>
      </c>
      <c r="E187" s="8" t="s">
        <v>24</v>
      </c>
      <c r="F187" s="9" t="s">
        <v>304</v>
      </c>
      <c r="G187" s="9" t="s">
        <v>174</v>
      </c>
      <c r="H187" s="11">
        <v>191</v>
      </c>
      <c r="I187" s="11">
        <v>22</v>
      </c>
      <c r="J187" s="11" t="s">
        <v>53</v>
      </c>
      <c r="K187" s="11" t="s">
        <v>131</v>
      </c>
      <c r="L187" s="11">
        <v>1</v>
      </c>
      <c r="N187" s="8">
        <v>738</v>
      </c>
      <c r="O187" s="8">
        <v>1.8280000000000001</v>
      </c>
      <c r="P187" s="8">
        <f t="shared" si="17"/>
        <v>403.71991247264771</v>
      </c>
      <c r="Q187" s="8">
        <f t="shared" si="18"/>
        <v>3601.9042778993435</v>
      </c>
      <c r="R187" s="8">
        <f t="shared" si="19"/>
        <v>60.031737964989055</v>
      </c>
      <c r="S187" s="10">
        <f t="shared" si="26"/>
        <v>403.71991247264771</v>
      </c>
      <c r="T187" s="10">
        <f t="shared" si="27"/>
        <v>3601.9890590809632</v>
      </c>
      <c r="U187" s="10">
        <f t="shared" si="28"/>
        <v>60.03315098468272</v>
      </c>
      <c r="V187" s="10"/>
      <c r="W187" s="10"/>
    </row>
    <row r="188" spans="1:23" s="8" customFormat="1" x14ac:dyDescent="0.25">
      <c r="A188" s="8">
        <v>278</v>
      </c>
      <c r="B188" s="8" t="s">
        <v>610</v>
      </c>
      <c r="C188" s="8" t="s">
        <v>23</v>
      </c>
      <c r="D188" s="8">
        <v>2011</v>
      </c>
      <c r="E188" s="8" t="s">
        <v>24</v>
      </c>
      <c r="F188" s="9" t="s">
        <v>304</v>
      </c>
      <c r="G188" s="9" t="s">
        <v>174</v>
      </c>
      <c r="H188" s="11">
        <v>216</v>
      </c>
      <c r="I188" s="11">
        <v>23</v>
      </c>
      <c r="J188" s="11" t="s">
        <v>61</v>
      </c>
      <c r="K188" s="11" t="s">
        <v>131</v>
      </c>
      <c r="L188" s="11">
        <v>1</v>
      </c>
      <c r="M188" s="8">
        <v>1793</v>
      </c>
      <c r="N188" s="8">
        <v>815</v>
      </c>
      <c r="O188" s="8">
        <v>1.8280000000000001</v>
      </c>
      <c r="P188" s="8">
        <f t="shared" si="17"/>
        <v>445.84245076586433</v>
      </c>
      <c r="Q188" s="8">
        <f t="shared" si="18"/>
        <v>3977.7127188183804</v>
      </c>
      <c r="R188" s="8">
        <f t="shared" si="19"/>
        <v>66.295211980306334</v>
      </c>
      <c r="S188" s="10">
        <f t="shared" si="26"/>
        <v>445.84245076586433</v>
      </c>
      <c r="T188" s="10">
        <f t="shared" si="27"/>
        <v>3977.8063457330418</v>
      </c>
      <c r="U188" s="10">
        <f t="shared" si="28"/>
        <v>66.296772428884026</v>
      </c>
      <c r="V188" s="10"/>
      <c r="W188" s="10"/>
    </row>
    <row r="189" spans="1:23" s="8" customFormat="1" x14ac:dyDescent="0.25">
      <c r="A189" s="8">
        <v>279</v>
      </c>
      <c r="B189" s="8" t="s">
        <v>611</v>
      </c>
      <c r="C189" s="8" t="s">
        <v>23</v>
      </c>
      <c r="D189" s="8">
        <v>2011</v>
      </c>
      <c r="E189" s="8" t="s">
        <v>24</v>
      </c>
      <c r="F189" s="9" t="s">
        <v>304</v>
      </c>
      <c r="G189" s="9" t="s">
        <v>174</v>
      </c>
      <c r="H189" s="11">
        <v>241</v>
      </c>
      <c r="I189" s="11">
        <v>23</v>
      </c>
      <c r="J189" s="11" t="s">
        <v>68</v>
      </c>
      <c r="K189" s="11" t="s">
        <v>131</v>
      </c>
      <c r="L189" s="11">
        <v>1</v>
      </c>
      <c r="N189" s="8">
        <v>748</v>
      </c>
      <c r="O189" s="8">
        <v>1.8280000000000001</v>
      </c>
      <c r="P189" s="8">
        <f t="shared" si="17"/>
        <v>409.19037199124728</v>
      </c>
      <c r="Q189" s="8">
        <f t="shared" si="18"/>
        <v>3650.7105689277901</v>
      </c>
      <c r="R189" s="8">
        <f t="shared" si="19"/>
        <v>60.845176148796504</v>
      </c>
      <c r="S189" s="10">
        <f t="shared" si="26"/>
        <v>409.19037199124728</v>
      </c>
      <c r="T189" s="10">
        <f t="shared" si="27"/>
        <v>3650.7964989059083</v>
      </c>
      <c r="U189" s="10">
        <f t="shared" si="28"/>
        <v>60.846608315098472</v>
      </c>
      <c r="V189" s="10"/>
      <c r="W189" s="10"/>
    </row>
    <row r="190" spans="1:23" s="8" customFormat="1" x14ac:dyDescent="0.25">
      <c r="A190" s="8">
        <v>280</v>
      </c>
      <c r="B190" s="8" t="s">
        <v>612</v>
      </c>
      <c r="C190" s="8" t="s">
        <v>23</v>
      </c>
      <c r="D190" s="8">
        <v>2011</v>
      </c>
      <c r="E190" s="8" t="s">
        <v>24</v>
      </c>
      <c r="F190" s="9" t="s">
        <v>304</v>
      </c>
      <c r="G190" s="9" t="s">
        <v>174</v>
      </c>
      <c r="H190" s="11">
        <v>264</v>
      </c>
      <c r="I190" s="11">
        <v>24</v>
      </c>
      <c r="J190" s="11" t="s">
        <v>76</v>
      </c>
      <c r="K190" s="11" t="s">
        <v>131</v>
      </c>
      <c r="L190" s="11">
        <v>1</v>
      </c>
      <c r="N190" s="8">
        <v>756</v>
      </c>
      <c r="O190" s="8">
        <v>1.8280000000000001</v>
      </c>
      <c r="P190" s="8">
        <f t="shared" si="17"/>
        <v>413.56673960612687</v>
      </c>
      <c r="Q190" s="8">
        <f t="shared" si="18"/>
        <v>3689.7556017505467</v>
      </c>
      <c r="R190" s="8">
        <f t="shared" si="19"/>
        <v>61.495926695842442</v>
      </c>
      <c r="S190" s="10">
        <f t="shared" si="26"/>
        <v>413.56673960612687</v>
      </c>
      <c r="T190" s="10">
        <f t="shared" si="27"/>
        <v>3689.8424507658642</v>
      </c>
      <c r="U190" s="10">
        <f t="shared" si="28"/>
        <v>61.49737417943107</v>
      </c>
      <c r="V190" s="10"/>
      <c r="W190" s="10"/>
    </row>
    <row r="191" spans="1:23" s="8" customFormat="1" x14ac:dyDescent="0.25">
      <c r="A191" s="8">
        <v>281</v>
      </c>
      <c r="B191" s="8" t="s">
        <v>613</v>
      </c>
      <c r="C191" s="8" t="s">
        <v>23</v>
      </c>
      <c r="D191" s="8">
        <v>2011</v>
      </c>
      <c r="E191" s="8" t="s">
        <v>24</v>
      </c>
      <c r="F191" s="9" t="s">
        <v>304</v>
      </c>
      <c r="G191" s="9" t="s">
        <v>174</v>
      </c>
      <c r="H191" s="11">
        <v>287</v>
      </c>
      <c r="I191" s="11">
        <v>24</v>
      </c>
      <c r="J191" s="11" t="s">
        <v>85</v>
      </c>
      <c r="K191" s="11" t="s">
        <v>131</v>
      </c>
      <c r="L191" s="11">
        <v>1</v>
      </c>
      <c r="N191" s="8">
        <v>933</v>
      </c>
      <c r="O191" s="8">
        <v>1.8280000000000001</v>
      </c>
      <c r="P191" s="8">
        <f t="shared" si="17"/>
        <v>510.39387308533912</v>
      </c>
      <c r="Q191" s="8">
        <f t="shared" si="18"/>
        <v>4553.6269529540477</v>
      </c>
      <c r="R191" s="8">
        <f t="shared" si="19"/>
        <v>75.893782549234132</v>
      </c>
      <c r="S191" s="10">
        <f t="shared" si="26"/>
        <v>510.39387308533912</v>
      </c>
      <c r="T191" s="10">
        <f t="shared" si="27"/>
        <v>4553.734135667396</v>
      </c>
      <c r="U191" s="10">
        <f t="shared" si="28"/>
        <v>75.895568927789938</v>
      </c>
      <c r="V191" s="10"/>
      <c r="W191" s="10"/>
    </row>
    <row r="192" spans="1:23" s="8" customFormat="1" x14ac:dyDescent="0.25">
      <c r="A192" s="8">
        <v>282</v>
      </c>
      <c r="B192" s="8" t="s">
        <v>614</v>
      </c>
      <c r="C192" s="8" t="s">
        <v>23</v>
      </c>
      <c r="D192" s="8">
        <v>2011</v>
      </c>
      <c r="E192" s="8" t="s">
        <v>24</v>
      </c>
      <c r="F192" s="9" t="s">
        <v>304</v>
      </c>
      <c r="G192" s="9" t="s">
        <v>174</v>
      </c>
      <c r="H192" s="11">
        <v>313</v>
      </c>
      <c r="I192" s="11">
        <v>25</v>
      </c>
      <c r="J192" s="11" t="s">
        <v>96</v>
      </c>
      <c r="K192" s="11" t="s">
        <v>131</v>
      </c>
      <c r="L192" s="11">
        <v>1</v>
      </c>
      <c r="N192" s="8">
        <v>869</v>
      </c>
      <c r="O192" s="8">
        <v>1.8280000000000001</v>
      </c>
      <c r="P192" s="8">
        <f t="shared" si="17"/>
        <v>475.38293216630194</v>
      </c>
      <c r="Q192" s="8">
        <f t="shared" si="18"/>
        <v>4241.266690371991</v>
      </c>
      <c r="R192" s="8">
        <f t="shared" si="19"/>
        <v>70.687778172866516</v>
      </c>
      <c r="S192" s="10">
        <f t="shared" si="26"/>
        <v>475.38293216630194</v>
      </c>
      <c r="T192" s="10">
        <f t="shared" si="27"/>
        <v>4241.3665207877466</v>
      </c>
      <c r="U192" s="10">
        <f t="shared" si="28"/>
        <v>70.68944201312911</v>
      </c>
      <c r="V192" s="10"/>
      <c r="W192" s="10"/>
    </row>
    <row r="193" spans="1:23" s="8" customFormat="1" x14ac:dyDescent="0.25">
      <c r="A193" s="8">
        <v>283</v>
      </c>
      <c r="B193" s="8" t="s">
        <v>615</v>
      </c>
      <c r="C193" s="8" t="s">
        <v>23</v>
      </c>
      <c r="D193" s="8">
        <v>2011</v>
      </c>
      <c r="E193" s="8" t="s">
        <v>24</v>
      </c>
      <c r="F193" s="9" t="s">
        <v>304</v>
      </c>
      <c r="G193" s="9" t="s">
        <v>174</v>
      </c>
      <c r="H193" s="11">
        <v>338</v>
      </c>
      <c r="I193" s="11">
        <v>25</v>
      </c>
      <c r="J193" s="11" t="s">
        <v>102</v>
      </c>
      <c r="K193" s="11" t="s">
        <v>131</v>
      </c>
      <c r="L193" s="11">
        <v>1</v>
      </c>
      <c r="N193" s="8">
        <v>769</v>
      </c>
      <c r="O193" s="8">
        <v>1.8280000000000001</v>
      </c>
      <c r="P193" s="8">
        <f t="shared" si="17"/>
        <v>420.67833698030631</v>
      </c>
      <c r="Q193" s="8">
        <f t="shared" si="18"/>
        <v>3753.2037800875269</v>
      </c>
      <c r="R193" s="8">
        <f t="shared" si="19"/>
        <v>62.553396334792112</v>
      </c>
      <c r="S193" s="10">
        <f t="shared" si="26"/>
        <v>420.67833698030631</v>
      </c>
      <c r="T193" s="10">
        <f t="shared" si="27"/>
        <v>3753.2921225382934</v>
      </c>
      <c r="U193" s="10">
        <f t="shared" si="28"/>
        <v>62.554868708971554</v>
      </c>
      <c r="V193" s="10"/>
      <c r="W193" s="10"/>
    </row>
    <row r="194" spans="1:23" s="8" customFormat="1" x14ac:dyDescent="0.25">
      <c r="G194" s="9"/>
      <c r="H194" s="11"/>
      <c r="I194" s="11"/>
      <c r="J194" s="11"/>
      <c r="K194" s="11"/>
      <c r="L194" s="11"/>
      <c r="P194" s="8" t="str">
        <f t="shared" si="17"/>
        <v/>
      </c>
      <c r="Q194" s="8" t="str">
        <f t="shared" si="18"/>
        <v/>
      </c>
      <c r="R194" s="8" t="str">
        <f t="shared" si="19"/>
        <v/>
      </c>
      <c r="S194" s="10"/>
      <c r="T194" s="10"/>
      <c r="U194" s="10"/>
      <c r="V194" s="10"/>
      <c r="W194" s="10"/>
    </row>
    <row r="195" spans="1:23" s="8" customFormat="1" x14ac:dyDescent="0.25">
      <c r="A195" s="8">
        <v>343</v>
      </c>
      <c r="B195" s="8" t="s">
        <v>616</v>
      </c>
      <c r="C195" s="8" t="s">
        <v>23</v>
      </c>
      <c r="D195" s="8">
        <v>2011</v>
      </c>
      <c r="E195" s="8" t="s">
        <v>24</v>
      </c>
      <c r="F195" s="9" t="s">
        <v>304</v>
      </c>
      <c r="G195" s="9" t="s">
        <v>174</v>
      </c>
      <c r="H195" s="11">
        <v>17</v>
      </c>
      <c r="I195" s="11">
        <v>23</v>
      </c>
      <c r="J195" s="11" t="s">
        <v>28</v>
      </c>
      <c r="K195" s="11" t="s">
        <v>131</v>
      </c>
      <c r="L195" s="11">
        <v>5</v>
      </c>
      <c r="N195" s="8">
        <v>1133</v>
      </c>
      <c r="O195" s="8">
        <v>1.8280000000000001</v>
      </c>
      <c r="P195" s="8">
        <f t="shared" ref="P195:P258" si="29">IF(ISNUMBER(N195),IF(O195,N195/O195,""),"")</f>
        <v>619.80306345733038</v>
      </c>
      <c r="Q195" s="8">
        <f t="shared" ref="Q195:Q258" si="30">IF(P195="","",P195*8.92179)</f>
        <v>5529.7527735229751</v>
      </c>
      <c r="R195" s="8">
        <f t="shared" ref="R195:R258" si="31">IF(Q195="","",IF(G195="SW",Q195/60,IF(G195="WW",Q195/60,"")))</f>
        <v>92.162546225382911</v>
      </c>
      <c r="S195" s="10">
        <f>N195/O195</f>
        <v>619.80306345733038</v>
      </c>
      <c r="T195" s="10">
        <f t="shared" ref="T195:T210" si="32">IF(S195="","",S195*8.922)</f>
        <v>5529.8829321663025</v>
      </c>
      <c r="U195" s="10">
        <f t="shared" ref="U195:U210" si="33">IF(T195="","",T195/60)</f>
        <v>92.164715536105035</v>
      </c>
      <c r="V195" s="10">
        <f>AVERAGE(U195:U210)</f>
        <v>59.078694383661563</v>
      </c>
      <c r="W195" s="10"/>
    </row>
    <row r="196" spans="1:23" s="8" customFormat="1" x14ac:dyDescent="0.25">
      <c r="A196" s="8">
        <v>344</v>
      </c>
      <c r="B196" s="8" t="s">
        <v>617</v>
      </c>
      <c r="C196" s="8" t="s">
        <v>23</v>
      </c>
      <c r="D196" s="8">
        <v>2011</v>
      </c>
      <c r="E196" s="8" t="s">
        <v>24</v>
      </c>
      <c r="F196" s="9" t="s">
        <v>304</v>
      </c>
      <c r="G196" s="9" t="s">
        <v>174</v>
      </c>
      <c r="H196" s="11">
        <v>40</v>
      </c>
      <c r="I196" s="11">
        <v>23</v>
      </c>
      <c r="J196" s="11" t="s">
        <v>32</v>
      </c>
      <c r="K196" s="11" t="s">
        <v>131</v>
      </c>
      <c r="L196" s="11">
        <v>5</v>
      </c>
      <c r="N196" s="8" t="s">
        <v>536</v>
      </c>
      <c r="O196" s="8">
        <v>1.8280000000000001</v>
      </c>
      <c r="P196" s="8" t="str">
        <f t="shared" si="29"/>
        <v/>
      </c>
      <c r="Q196" s="8" t="str">
        <f t="shared" si="30"/>
        <v/>
      </c>
      <c r="R196" s="8" t="str">
        <f t="shared" si="31"/>
        <v/>
      </c>
      <c r="S196" s="10"/>
      <c r="T196" s="10" t="str">
        <f t="shared" si="32"/>
        <v/>
      </c>
      <c r="U196" s="10" t="str">
        <f t="shared" si="33"/>
        <v/>
      </c>
      <c r="V196" s="10"/>
      <c r="W196" s="10"/>
    </row>
    <row r="197" spans="1:23" s="8" customFormat="1" x14ac:dyDescent="0.25">
      <c r="A197" s="8">
        <v>345</v>
      </c>
      <c r="B197" s="8" t="s">
        <v>618</v>
      </c>
      <c r="C197" s="8" t="s">
        <v>23</v>
      </c>
      <c r="D197" s="8">
        <v>2011</v>
      </c>
      <c r="E197" s="8" t="s">
        <v>24</v>
      </c>
      <c r="F197" s="9" t="s">
        <v>304</v>
      </c>
      <c r="G197" s="9" t="s">
        <v>174</v>
      </c>
      <c r="H197" s="11">
        <v>64</v>
      </c>
      <c r="I197" s="11">
        <v>24</v>
      </c>
      <c r="J197" s="11" t="s">
        <v>131</v>
      </c>
      <c r="K197" s="11" t="s">
        <v>131</v>
      </c>
      <c r="L197" s="11">
        <v>5</v>
      </c>
      <c r="N197" s="8">
        <v>758</v>
      </c>
      <c r="O197" s="8">
        <v>1.8280000000000001</v>
      </c>
      <c r="P197" s="8">
        <f t="shared" si="29"/>
        <v>414.66083150984679</v>
      </c>
      <c r="Q197" s="8">
        <f t="shared" si="30"/>
        <v>3699.5168599562357</v>
      </c>
      <c r="R197" s="8">
        <f t="shared" si="31"/>
        <v>61.658614332603932</v>
      </c>
      <c r="S197" s="10">
        <f t="shared" ref="S197:S210" si="34">N197/O197</f>
        <v>414.66083150984679</v>
      </c>
      <c r="T197" s="10">
        <f t="shared" si="32"/>
        <v>3699.6039387308533</v>
      </c>
      <c r="U197" s="10">
        <f t="shared" si="33"/>
        <v>61.660065645514223</v>
      </c>
      <c r="V197" s="10"/>
      <c r="W197" s="10"/>
    </row>
    <row r="198" spans="1:23" s="8" customFormat="1" x14ac:dyDescent="0.25">
      <c r="A198" s="8">
        <v>346</v>
      </c>
      <c r="B198" s="8" t="s">
        <v>619</v>
      </c>
      <c r="C198" s="8" t="s">
        <v>23</v>
      </c>
      <c r="D198" s="8">
        <v>2011</v>
      </c>
      <c r="E198" s="8" t="s">
        <v>24</v>
      </c>
      <c r="F198" s="9" t="s">
        <v>304</v>
      </c>
      <c r="G198" s="9" t="s">
        <v>174</v>
      </c>
      <c r="H198" s="11">
        <v>89</v>
      </c>
      <c r="I198" s="11">
        <v>24</v>
      </c>
      <c r="J198" s="11" t="s">
        <v>141</v>
      </c>
      <c r="K198" s="11" t="s">
        <v>131</v>
      </c>
      <c r="L198" s="11">
        <v>5</v>
      </c>
      <c r="N198" s="8">
        <v>704</v>
      </c>
      <c r="O198" s="8">
        <v>1.8280000000000001</v>
      </c>
      <c r="P198" s="8">
        <f t="shared" si="29"/>
        <v>385.12035010940917</v>
      </c>
      <c r="Q198" s="8">
        <f t="shared" si="30"/>
        <v>3435.9628884026256</v>
      </c>
      <c r="R198" s="8">
        <f t="shared" si="31"/>
        <v>57.266048140043758</v>
      </c>
      <c r="S198" s="10">
        <f t="shared" si="34"/>
        <v>385.12035010940917</v>
      </c>
      <c r="T198" s="10">
        <f t="shared" si="32"/>
        <v>3436.043763676149</v>
      </c>
      <c r="U198" s="10">
        <f t="shared" si="33"/>
        <v>57.267396061269146</v>
      </c>
      <c r="V198" s="10"/>
      <c r="W198" s="10"/>
    </row>
    <row r="199" spans="1:23" s="8" customFormat="1" x14ac:dyDescent="0.25">
      <c r="A199" s="8">
        <v>347</v>
      </c>
      <c r="B199" s="8" t="s">
        <v>620</v>
      </c>
      <c r="C199" s="8" t="s">
        <v>23</v>
      </c>
      <c r="D199" s="8">
        <v>2011</v>
      </c>
      <c r="E199" s="8" t="s">
        <v>24</v>
      </c>
      <c r="F199" s="9" t="s">
        <v>304</v>
      </c>
      <c r="G199" s="9" t="s">
        <v>174</v>
      </c>
      <c r="H199" s="11">
        <v>90</v>
      </c>
      <c r="I199" s="11">
        <v>25</v>
      </c>
      <c r="J199" s="11" t="s">
        <v>141</v>
      </c>
      <c r="K199" s="11" t="s">
        <v>131</v>
      </c>
      <c r="L199" s="11">
        <v>5</v>
      </c>
      <c r="N199" s="8">
        <v>942</v>
      </c>
      <c r="O199" s="8">
        <v>1.8280000000000001</v>
      </c>
      <c r="P199" s="8">
        <f t="shared" si="29"/>
        <v>515.31728665207879</v>
      </c>
      <c r="Q199" s="8">
        <f t="shared" si="30"/>
        <v>4597.5526148796498</v>
      </c>
      <c r="R199" s="8">
        <f t="shared" si="31"/>
        <v>76.625876914660836</v>
      </c>
      <c r="S199" s="10">
        <f t="shared" si="34"/>
        <v>515.31728665207879</v>
      </c>
      <c r="T199" s="10">
        <f t="shared" si="32"/>
        <v>4597.6608315098474</v>
      </c>
      <c r="U199" s="10">
        <f t="shared" si="33"/>
        <v>76.627680525164124</v>
      </c>
      <c r="V199" s="10"/>
      <c r="W199" s="10"/>
    </row>
    <row r="200" spans="1:23" s="8" customFormat="1" x14ac:dyDescent="0.25">
      <c r="A200" s="8">
        <v>348</v>
      </c>
      <c r="B200" s="8" t="s">
        <v>621</v>
      </c>
      <c r="C200" s="8" t="s">
        <v>23</v>
      </c>
      <c r="D200" s="8">
        <v>2011</v>
      </c>
      <c r="E200" s="8" t="s">
        <v>24</v>
      </c>
      <c r="F200" s="9" t="s">
        <v>304</v>
      </c>
      <c r="G200" s="9" t="s">
        <v>174</v>
      </c>
      <c r="H200" s="11">
        <v>117</v>
      </c>
      <c r="I200" s="11">
        <v>25</v>
      </c>
      <c r="J200" s="11" t="s">
        <v>27</v>
      </c>
      <c r="K200" s="11" t="s">
        <v>131</v>
      </c>
      <c r="L200" s="11">
        <v>5</v>
      </c>
      <c r="N200" s="8">
        <v>741</v>
      </c>
      <c r="O200" s="8">
        <v>1.8280000000000001</v>
      </c>
      <c r="P200" s="8">
        <f t="shared" si="29"/>
        <v>405.36105032822758</v>
      </c>
      <c r="Q200" s="8">
        <f t="shared" si="30"/>
        <v>3616.5461652078775</v>
      </c>
      <c r="R200" s="8">
        <f t="shared" si="31"/>
        <v>60.27576942013129</v>
      </c>
      <c r="S200" s="10">
        <f t="shared" si="34"/>
        <v>405.36105032822758</v>
      </c>
      <c r="T200" s="10">
        <f t="shared" si="32"/>
        <v>3616.6312910284469</v>
      </c>
      <c r="U200" s="10">
        <f t="shared" si="33"/>
        <v>60.277188183807446</v>
      </c>
      <c r="V200" s="10"/>
      <c r="W200" s="10"/>
    </row>
    <row r="201" spans="1:23" s="8" customFormat="1" x14ac:dyDescent="0.25">
      <c r="A201" s="8">
        <v>349</v>
      </c>
      <c r="B201" s="8" t="s">
        <v>622</v>
      </c>
      <c r="C201" s="8" t="s">
        <v>23</v>
      </c>
      <c r="D201" s="8">
        <v>2011</v>
      </c>
      <c r="E201" s="8" t="s">
        <v>24</v>
      </c>
      <c r="F201" s="9" t="s">
        <v>304</v>
      </c>
      <c r="G201" s="9" t="s">
        <v>174</v>
      </c>
      <c r="H201" s="11">
        <v>143</v>
      </c>
      <c r="I201" s="11">
        <v>25</v>
      </c>
      <c r="J201" s="11" t="s">
        <v>38</v>
      </c>
      <c r="K201" s="11" t="s">
        <v>131</v>
      </c>
      <c r="L201" s="11">
        <v>5</v>
      </c>
      <c r="N201" s="8">
        <v>529</v>
      </c>
      <c r="O201" s="8">
        <v>1.8280000000000001</v>
      </c>
      <c r="P201" s="8">
        <f t="shared" si="29"/>
        <v>289.38730853391684</v>
      </c>
      <c r="Q201" s="8">
        <f t="shared" si="30"/>
        <v>2581.8527954048136</v>
      </c>
      <c r="R201" s="8">
        <f t="shared" si="31"/>
        <v>43.030879923413558</v>
      </c>
      <c r="S201" s="10">
        <f t="shared" si="34"/>
        <v>289.38730853391684</v>
      </c>
      <c r="T201" s="10">
        <f t="shared" si="32"/>
        <v>2581.9135667396063</v>
      </c>
      <c r="U201" s="10">
        <f t="shared" si="33"/>
        <v>43.031892778993438</v>
      </c>
      <c r="V201" s="10"/>
      <c r="W201" s="10"/>
    </row>
    <row r="202" spans="1:23" s="8" customFormat="1" x14ac:dyDescent="0.25">
      <c r="A202" s="8">
        <v>350</v>
      </c>
      <c r="B202" s="8" t="s">
        <v>623</v>
      </c>
      <c r="C202" s="8" t="s">
        <v>23</v>
      </c>
      <c r="D202" s="8">
        <v>2011</v>
      </c>
      <c r="E202" s="8" t="s">
        <v>24</v>
      </c>
      <c r="F202" s="9" t="s">
        <v>304</v>
      </c>
      <c r="G202" s="9" t="s">
        <v>174</v>
      </c>
      <c r="H202" s="11">
        <v>144</v>
      </c>
      <c r="I202" s="11">
        <v>26</v>
      </c>
      <c r="J202" s="11" t="s">
        <v>38</v>
      </c>
      <c r="K202" s="11" t="s">
        <v>131</v>
      </c>
      <c r="L202" s="11">
        <v>5</v>
      </c>
      <c r="N202" s="8">
        <v>683</v>
      </c>
      <c r="O202" s="8">
        <v>1.8280000000000001</v>
      </c>
      <c r="P202" s="8">
        <f t="shared" si="29"/>
        <v>373.63238512035008</v>
      </c>
      <c r="Q202" s="8">
        <f t="shared" si="30"/>
        <v>3333.4696772428879</v>
      </c>
      <c r="R202" s="8">
        <f t="shared" si="31"/>
        <v>55.557827954048129</v>
      </c>
      <c r="S202" s="10">
        <f t="shared" si="34"/>
        <v>373.63238512035008</v>
      </c>
      <c r="T202" s="10">
        <f t="shared" si="32"/>
        <v>3333.5481400437639</v>
      </c>
      <c r="U202" s="10">
        <f t="shared" si="33"/>
        <v>55.559135667396063</v>
      </c>
      <c r="V202" s="10"/>
      <c r="W202" s="10"/>
    </row>
    <row r="203" spans="1:23" s="8" customFormat="1" x14ac:dyDescent="0.25">
      <c r="A203" s="8">
        <v>351</v>
      </c>
      <c r="B203" s="8" t="s">
        <v>624</v>
      </c>
      <c r="C203" s="8" t="s">
        <v>23</v>
      </c>
      <c r="D203" s="8">
        <v>2011</v>
      </c>
      <c r="E203" s="8" t="s">
        <v>24</v>
      </c>
      <c r="F203" s="9" t="s">
        <v>304</v>
      </c>
      <c r="G203" s="9" t="s">
        <v>174</v>
      </c>
      <c r="H203" s="11">
        <v>170</v>
      </c>
      <c r="I203" s="11">
        <v>27</v>
      </c>
      <c r="J203" s="11" t="s">
        <v>46</v>
      </c>
      <c r="K203" s="11" t="s">
        <v>131</v>
      </c>
      <c r="L203" s="11">
        <v>5</v>
      </c>
      <c r="M203" s="8">
        <v>1156</v>
      </c>
      <c r="N203" s="8">
        <v>509</v>
      </c>
      <c r="O203" s="8">
        <v>1.8280000000000001</v>
      </c>
      <c r="P203" s="8">
        <f t="shared" si="29"/>
        <v>278.4463894967177</v>
      </c>
      <c r="Q203" s="8">
        <f t="shared" si="30"/>
        <v>2484.2402133479209</v>
      </c>
      <c r="R203" s="8">
        <f t="shared" si="31"/>
        <v>41.404003555798681</v>
      </c>
      <c r="S203" s="10">
        <f t="shared" si="34"/>
        <v>278.4463894967177</v>
      </c>
      <c r="T203" s="10">
        <f t="shared" si="32"/>
        <v>2484.2986870897153</v>
      </c>
      <c r="U203" s="10">
        <f t="shared" si="33"/>
        <v>41.404978118161921</v>
      </c>
      <c r="V203" s="10"/>
      <c r="W203" s="10"/>
    </row>
    <row r="204" spans="1:23" s="8" customFormat="1" x14ac:dyDescent="0.25">
      <c r="A204" s="8">
        <v>352</v>
      </c>
      <c r="B204" s="8" t="s">
        <v>625</v>
      </c>
      <c r="C204" s="8" t="s">
        <v>23</v>
      </c>
      <c r="D204" s="8">
        <v>2011</v>
      </c>
      <c r="E204" s="8" t="s">
        <v>24</v>
      </c>
      <c r="F204" s="9" t="s">
        <v>304</v>
      </c>
      <c r="G204" s="9" t="s">
        <v>174</v>
      </c>
      <c r="H204" s="11">
        <v>196</v>
      </c>
      <c r="I204" s="11">
        <v>27</v>
      </c>
      <c r="J204" s="11" t="s">
        <v>53</v>
      </c>
      <c r="K204" s="11" t="s">
        <v>131</v>
      </c>
      <c r="L204" s="11">
        <v>5</v>
      </c>
      <c r="N204" s="8">
        <v>760</v>
      </c>
      <c r="O204" s="8">
        <v>1.8280000000000001</v>
      </c>
      <c r="P204" s="8">
        <f t="shared" si="29"/>
        <v>415.7549234135667</v>
      </c>
      <c r="Q204" s="8">
        <f t="shared" si="30"/>
        <v>3709.2781181619252</v>
      </c>
      <c r="R204" s="8">
        <f t="shared" si="31"/>
        <v>61.821301969365422</v>
      </c>
      <c r="S204" s="10">
        <f t="shared" si="34"/>
        <v>415.7549234135667</v>
      </c>
      <c r="T204" s="10">
        <f t="shared" si="32"/>
        <v>3709.3654266958424</v>
      </c>
      <c r="U204" s="10">
        <f t="shared" si="33"/>
        <v>61.822757111597376</v>
      </c>
      <c r="V204" s="10"/>
      <c r="W204" s="10"/>
    </row>
    <row r="205" spans="1:23" s="8" customFormat="1" x14ac:dyDescent="0.25">
      <c r="A205" s="8">
        <v>353</v>
      </c>
      <c r="B205" s="8" t="s">
        <v>626</v>
      </c>
      <c r="C205" s="8" t="s">
        <v>23</v>
      </c>
      <c r="D205" s="8">
        <v>2011</v>
      </c>
      <c r="E205" s="8" t="s">
        <v>24</v>
      </c>
      <c r="F205" s="9" t="s">
        <v>304</v>
      </c>
      <c r="G205" s="9" t="s">
        <v>174</v>
      </c>
      <c r="H205" s="11">
        <v>221</v>
      </c>
      <c r="I205" s="11">
        <v>28</v>
      </c>
      <c r="J205" s="11" t="s">
        <v>61</v>
      </c>
      <c r="K205" s="11" t="s">
        <v>131</v>
      </c>
      <c r="L205" s="11">
        <v>5</v>
      </c>
      <c r="N205" s="8">
        <v>742</v>
      </c>
      <c r="O205" s="8">
        <v>1.8280000000000001</v>
      </c>
      <c r="P205" s="8">
        <f t="shared" si="29"/>
        <v>405.90809628008753</v>
      </c>
      <c r="Q205" s="8">
        <f t="shared" si="30"/>
        <v>3621.426794310722</v>
      </c>
      <c r="R205" s="8">
        <f t="shared" si="31"/>
        <v>60.357113238512035</v>
      </c>
      <c r="S205" s="10">
        <f t="shared" si="34"/>
        <v>405.90809628008753</v>
      </c>
      <c r="T205" s="10">
        <f t="shared" si="32"/>
        <v>3621.5120350109414</v>
      </c>
      <c r="U205" s="10">
        <f t="shared" si="33"/>
        <v>60.358533916849026</v>
      </c>
      <c r="V205" s="10"/>
      <c r="W205" s="10"/>
    </row>
    <row r="206" spans="1:23" s="8" customFormat="1" x14ac:dyDescent="0.25">
      <c r="A206" s="8">
        <v>354</v>
      </c>
      <c r="B206" s="8" t="s">
        <v>627</v>
      </c>
      <c r="C206" s="8" t="s">
        <v>23</v>
      </c>
      <c r="D206" s="8">
        <v>2011</v>
      </c>
      <c r="E206" s="8" t="s">
        <v>24</v>
      </c>
      <c r="F206" s="9" t="s">
        <v>304</v>
      </c>
      <c r="G206" s="9" t="s">
        <v>174</v>
      </c>
      <c r="H206" s="11">
        <v>222</v>
      </c>
      <c r="I206" s="11">
        <v>29</v>
      </c>
      <c r="J206" s="11" t="s">
        <v>61</v>
      </c>
      <c r="K206" s="11" t="s">
        <v>131</v>
      </c>
      <c r="L206" s="11">
        <v>5</v>
      </c>
      <c r="N206" s="8">
        <v>645</v>
      </c>
      <c r="O206" s="8">
        <v>1.8280000000000001</v>
      </c>
      <c r="P206" s="8">
        <f t="shared" si="29"/>
        <v>352.84463894967178</v>
      </c>
      <c r="Q206" s="8">
        <f t="shared" si="30"/>
        <v>3148.0057713347919</v>
      </c>
      <c r="R206" s="8">
        <f t="shared" si="31"/>
        <v>52.466762855579866</v>
      </c>
      <c r="S206" s="10">
        <f t="shared" si="34"/>
        <v>352.84463894967178</v>
      </c>
      <c r="T206" s="10">
        <f t="shared" si="32"/>
        <v>3148.0798687089718</v>
      </c>
      <c r="U206" s="10">
        <f t="shared" si="33"/>
        <v>52.467997811816197</v>
      </c>
      <c r="V206" s="10"/>
      <c r="W206" s="10"/>
    </row>
    <row r="207" spans="1:23" s="8" customFormat="1" x14ac:dyDescent="0.25">
      <c r="A207" s="8">
        <v>355</v>
      </c>
      <c r="B207" s="8" t="s">
        <v>628</v>
      </c>
      <c r="C207" s="8" t="s">
        <v>23</v>
      </c>
      <c r="D207" s="8">
        <v>2011</v>
      </c>
      <c r="E207" s="8" t="s">
        <v>24</v>
      </c>
      <c r="F207" s="9" t="s">
        <v>304</v>
      </c>
      <c r="G207" s="9" t="s">
        <v>174</v>
      </c>
      <c r="H207" s="11">
        <v>246</v>
      </c>
      <c r="I207" s="11">
        <v>28</v>
      </c>
      <c r="J207" s="11" t="s">
        <v>68</v>
      </c>
      <c r="K207" s="11" t="s">
        <v>131</v>
      </c>
      <c r="L207" s="11">
        <v>5</v>
      </c>
      <c r="N207" s="8">
        <v>755</v>
      </c>
      <c r="O207" s="8">
        <v>1.8280000000000001</v>
      </c>
      <c r="P207" s="8">
        <f t="shared" si="29"/>
        <v>413.01969365426692</v>
      </c>
      <c r="Q207" s="8">
        <f t="shared" si="30"/>
        <v>3684.8749726477017</v>
      </c>
      <c r="R207" s="8">
        <f t="shared" si="31"/>
        <v>61.414582877461697</v>
      </c>
      <c r="S207" s="10">
        <f t="shared" si="34"/>
        <v>413.01969365426692</v>
      </c>
      <c r="T207" s="10">
        <f t="shared" si="32"/>
        <v>3684.9617067833697</v>
      </c>
      <c r="U207" s="10">
        <f t="shared" si="33"/>
        <v>61.416028446389497</v>
      </c>
      <c r="V207" s="10"/>
      <c r="W207" s="10"/>
    </row>
    <row r="208" spans="1:23" s="8" customFormat="1" x14ac:dyDescent="0.25">
      <c r="A208" s="8">
        <v>356</v>
      </c>
      <c r="B208" s="8" t="s">
        <v>629</v>
      </c>
      <c r="C208" s="8" t="s">
        <v>23</v>
      </c>
      <c r="D208" s="8">
        <v>2011</v>
      </c>
      <c r="E208" s="8" t="s">
        <v>24</v>
      </c>
      <c r="F208" s="9" t="s">
        <v>304</v>
      </c>
      <c r="G208" s="9" t="s">
        <v>174</v>
      </c>
      <c r="H208" s="11">
        <v>247</v>
      </c>
      <c r="I208" s="11">
        <v>29</v>
      </c>
      <c r="J208" s="11" t="s">
        <v>68</v>
      </c>
      <c r="K208" s="11" t="s">
        <v>131</v>
      </c>
      <c r="L208" s="11">
        <v>5</v>
      </c>
      <c r="N208" s="8">
        <v>728</v>
      </c>
      <c r="O208" s="8">
        <v>1.8280000000000001</v>
      </c>
      <c r="P208" s="8">
        <f t="shared" si="29"/>
        <v>398.24945295404814</v>
      </c>
      <c r="Q208" s="8">
        <f t="shared" si="30"/>
        <v>3553.0979868708969</v>
      </c>
      <c r="R208" s="8">
        <f t="shared" si="31"/>
        <v>59.218299781181614</v>
      </c>
      <c r="S208" s="10">
        <f t="shared" si="34"/>
        <v>398.24945295404814</v>
      </c>
      <c r="T208" s="10">
        <f t="shared" si="32"/>
        <v>3553.1816192560177</v>
      </c>
      <c r="U208" s="10">
        <f t="shared" si="33"/>
        <v>59.219693654266962</v>
      </c>
      <c r="V208" s="10"/>
      <c r="W208" s="10"/>
    </row>
    <row r="209" spans="1:23" s="8" customFormat="1" x14ac:dyDescent="0.25">
      <c r="A209" s="8">
        <v>357</v>
      </c>
      <c r="B209" s="8" t="s">
        <v>630</v>
      </c>
      <c r="C209" s="8" t="s">
        <v>23</v>
      </c>
      <c r="D209" s="8">
        <v>2011</v>
      </c>
      <c r="E209" s="8" t="s">
        <v>24</v>
      </c>
      <c r="F209" s="9" t="s">
        <v>304</v>
      </c>
      <c r="G209" s="9" t="s">
        <v>174</v>
      </c>
      <c r="H209" s="11">
        <v>270</v>
      </c>
      <c r="I209" s="11">
        <v>30</v>
      </c>
      <c r="J209" s="11" t="s">
        <v>76</v>
      </c>
      <c r="K209" s="11" t="s">
        <v>131</v>
      </c>
      <c r="L209" s="11">
        <v>5</v>
      </c>
      <c r="N209" s="8">
        <v>724</v>
      </c>
      <c r="O209" s="8">
        <v>1.8280000000000001</v>
      </c>
      <c r="P209" s="8">
        <f t="shared" si="29"/>
        <v>396.06126914660831</v>
      </c>
      <c r="Q209" s="8">
        <f t="shared" si="30"/>
        <v>3533.5754704595183</v>
      </c>
      <c r="R209" s="8">
        <f t="shared" si="31"/>
        <v>58.892924507658641</v>
      </c>
      <c r="S209" s="10">
        <f t="shared" si="34"/>
        <v>396.06126914660831</v>
      </c>
      <c r="T209" s="10">
        <f t="shared" si="32"/>
        <v>3533.6586433260395</v>
      </c>
      <c r="U209" s="10">
        <f t="shared" si="33"/>
        <v>58.894310722100656</v>
      </c>
      <c r="V209" s="10"/>
      <c r="W209" s="10"/>
    </row>
    <row r="210" spans="1:23" s="8" customFormat="1" x14ac:dyDescent="0.25">
      <c r="A210" s="8">
        <v>358</v>
      </c>
      <c r="B210" s="8" t="s">
        <v>631</v>
      </c>
      <c r="C210" s="8" t="s">
        <v>23</v>
      </c>
      <c r="D210" s="8">
        <v>2011</v>
      </c>
      <c r="E210" s="8" t="s">
        <v>24</v>
      </c>
      <c r="F210" s="9" t="s">
        <v>304</v>
      </c>
      <c r="G210" s="9" t="s">
        <v>174</v>
      </c>
      <c r="H210" s="11">
        <v>293</v>
      </c>
      <c r="I210" s="11">
        <v>30</v>
      </c>
      <c r="J210" s="11" t="s">
        <v>85</v>
      </c>
      <c r="K210" s="11" t="s">
        <v>131</v>
      </c>
      <c r="L210" s="11">
        <v>5</v>
      </c>
      <c r="N210" s="8">
        <v>541</v>
      </c>
      <c r="O210" s="8">
        <v>1.8280000000000001</v>
      </c>
      <c r="P210" s="8">
        <f t="shared" si="29"/>
        <v>295.95185995623632</v>
      </c>
      <c r="Q210" s="8">
        <f t="shared" si="30"/>
        <v>2640.4203446389497</v>
      </c>
      <c r="R210" s="8">
        <f t="shared" si="31"/>
        <v>44.007005743982496</v>
      </c>
      <c r="S210" s="10">
        <f t="shared" si="34"/>
        <v>295.95185995623632</v>
      </c>
      <c r="T210" s="10">
        <f t="shared" si="32"/>
        <v>2640.4824945295404</v>
      </c>
      <c r="U210" s="10">
        <f t="shared" si="33"/>
        <v>44.008041575492342</v>
      </c>
      <c r="V210" s="10"/>
      <c r="W210" s="10"/>
    </row>
    <row r="211" spans="1:23" s="8" customFormat="1" x14ac:dyDescent="0.25">
      <c r="G211" s="9"/>
      <c r="H211" s="11"/>
      <c r="I211" s="11"/>
      <c r="J211" s="11"/>
      <c r="K211" s="11"/>
      <c r="L211" s="11"/>
      <c r="P211" s="8" t="str">
        <f t="shared" si="29"/>
        <v/>
      </c>
      <c r="Q211" s="8" t="str">
        <f t="shared" si="30"/>
        <v/>
      </c>
      <c r="R211" s="8" t="str">
        <f t="shared" si="31"/>
        <v/>
      </c>
      <c r="S211" s="10"/>
      <c r="T211" s="10"/>
      <c r="U211" s="10"/>
      <c r="V211" s="10"/>
      <c r="W211" s="10"/>
    </row>
    <row r="212" spans="1:23" s="8" customFormat="1" x14ac:dyDescent="0.25">
      <c r="A212" s="8">
        <v>360</v>
      </c>
      <c r="B212" s="8" t="s">
        <v>632</v>
      </c>
      <c r="C212" s="8" t="s">
        <v>23</v>
      </c>
      <c r="D212" s="8">
        <v>2011</v>
      </c>
      <c r="E212" s="8" t="s">
        <v>24</v>
      </c>
      <c r="F212" s="9" t="s">
        <v>304</v>
      </c>
      <c r="G212" s="9" t="s">
        <v>174</v>
      </c>
      <c r="H212" s="11">
        <v>41</v>
      </c>
      <c r="I212" s="11">
        <v>24</v>
      </c>
      <c r="J212" s="11" t="s">
        <v>32</v>
      </c>
      <c r="K212" s="11" t="s">
        <v>131</v>
      </c>
      <c r="L212" s="11">
        <v>6</v>
      </c>
      <c r="N212" s="8">
        <v>1063</v>
      </c>
      <c r="O212" s="8">
        <v>1.8280000000000001</v>
      </c>
      <c r="P212" s="8">
        <f t="shared" si="29"/>
        <v>581.5098468271334</v>
      </c>
      <c r="Q212" s="8">
        <f t="shared" si="30"/>
        <v>5188.1087363238503</v>
      </c>
      <c r="R212" s="8">
        <f t="shared" si="31"/>
        <v>86.46847893873084</v>
      </c>
      <c r="S212" s="10">
        <f t="shared" ref="S212:S224" si="35">N212/O212</f>
        <v>581.5098468271334</v>
      </c>
      <c r="T212" s="10">
        <f t="shared" ref="T212:T224" si="36">IF(S212="","",S212*8.922)</f>
        <v>5188.2308533916848</v>
      </c>
      <c r="U212" s="10">
        <f t="shared" ref="U212:U224" si="37">IF(T212="","",T212/60)</f>
        <v>86.470514223194741</v>
      </c>
      <c r="V212" s="10">
        <f>AVERAGE(U212:U224)</f>
        <v>61.528660999831679</v>
      </c>
      <c r="W212" s="10"/>
    </row>
    <row r="213" spans="1:23" s="8" customFormat="1" x14ac:dyDescent="0.25">
      <c r="A213" s="8">
        <v>361</v>
      </c>
      <c r="B213" s="8" t="s">
        <v>633</v>
      </c>
      <c r="C213" s="8" t="s">
        <v>23</v>
      </c>
      <c r="D213" s="8">
        <v>2011</v>
      </c>
      <c r="E213" s="8" t="s">
        <v>24</v>
      </c>
      <c r="F213" s="9" t="s">
        <v>304</v>
      </c>
      <c r="G213" s="9" t="s">
        <v>174</v>
      </c>
      <c r="H213" s="11">
        <v>65</v>
      </c>
      <c r="I213" s="11">
        <v>25</v>
      </c>
      <c r="J213" s="11" t="s">
        <v>131</v>
      </c>
      <c r="K213" s="11" t="s">
        <v>131</v>
      </c>
      <c r="L213" s="11">
        <v>6</v>
      </c>
      <c r="N213" s="8">
        <v>829</v>
      </c>
      <c r="O213" s="8">
        <v>1.8280000000000001</v>
      </c>
      <c r="P213" s="8">
        <f t="shared" si="29"/>
        <v>453.50109409190372</v>
      </c>
      <c r="Q213" s="8">
        <f t="shared" si="30"/>
        <v>4046.0415262582055</v>
      </c>
      <c r="R213" s="8">
        <f t="shared" si="31"/>
        <v>67.434025437636762</v>
      </c>
      <c r="S213" s="10">
        <f t="shared" si="35"/>
        <v>453.50109409190372</v>
      </c>
      <c r="T213" s="10">
        <f t="shared" si="36"/>
        <v>4046.1367614879655</v>
      </c>
      <c r="U213" s="10">
        <f t="shared" si="37"/>
        <v>67.43561269146609</v>
      </c>
      <c r="V213" s="10"/>
      <c r="W213" s="10"/>
    </row>
    <row r="214" spans="1:23" s="8" customFormat="1" x14ac:dyDescent="0.25">
      <c r="A214" s="8">
        <v>362</v>
      </c>
      <c r="B214" s="8" t="s">
        <v>634</v>
      </c>
      <c r="C214" s="8" t="s">
        <v>23</v>
      </c>
      <c r="D214" s="8">
        <v>2011</v>
      </c>
      <c r="E214" s="8" t="s">
        <v>24</v>
      </c>
      <c r="F214" s="9" t="s">
        <v>304</v>
      </c>
      <c r="G214" s="9" t="s">
        <v>174</v>
      </c>
      <c r="H214" s="11">
        <v>66</v>
      </c>
      <c r="I214" s="11">
        <v>26</v>
      </c>
      <c r="J214" s="11" t="s">
        <v>131</v>
      </c>
      <c r="K214" s="11" t="s">
        <v>131</v>
      </c>
      <c r="L214" s="11">
        <v>6</v>
      </c>
      <c r="N214" s="8">
        <v>788</v>
      </c>
      <c r="O214" s="8">
        <v>1.8280000000000001</v>
      </c>
      <c r="P214" s="8">
        <f t="shared" si="29"/>
        <v>431.07221006564549</v>
      </c>
      <c r="Q214" s="8">
        <f t="shared" si="30"/>
        <v>3845.9357330415751</v>
      </c>
      <c r="R214" s="8">
        <f t="shared" si="31"/>
        <v>64.09892888402625</v>
      </c>
      <c r="S214" s="10">
        <f t="shared" si="35"/>
        <v>431.07221006564549</v>
      </c>
      <c r="T214" s="10">
        <f t="shared" si="36"/>
        <v>3846.0262582056894</v>
      </c>
      <c r="U214" s="10">
        <f t="shared" si="37"/>
        <v>64.100437636761484</v>
      </c>
      <c r="V214" s="10"/>
      <c r="W214" s="10"/>
    </row>
    <row r="215" spans="1:23" s="8" customFormat="1" x14ac:dyDescent="0.25">
      <c r="A215" s="8">
        <v>363</v>
      </c>
      <c r="B215" s="8" t="s">
        <v>635</v>
      </c>
      <c r="C215" s="8" t="s">
        <v>23</v>
      </c>
      <c r="D215" s="8">
        <v>2011</v>
      </c>
      <c r="E215" s="8" t="s">
        <v>24</v>
      </c>
      <c r="F215" s="9" t="s">
        <v>304</v>
      </c>
      <c r="G215" s="9" t="s">
        <v>174</v>
      </c>
      <c r="H215" s="11">
        <v>91</v>
      </c>
      <c r="I215" s="11">
        <v>26</v>
      </c>
      <c r="J215" s="11" t="s">
        <v>141</v>
      </c>
      <c r="K215" s="11" t="s">
        <v>131</v>
      </c>
      <c r="L215" s="11">
        <v>6</v>
      </c>
      <c r="N215" s="8">
        <v>711</v>
      </c>
      <c r="O215" s="8">
        <v>1.8280000000000001</v>
      </c>
      <c r="P215" s="8">
        <f t="shared" si="29"/>
        <v>388.94967177242887</v>
      </c>
      <c r="Q215" s="8">
        <f t="shared" si="30"/>
        <v>3470.1272921225382</v>
      </c>
      <c r="R215" s="8">
        <f t="shared" si="31"/>
        <v>57.835454868708972</v>
      </c>
      <c r="S215" s="10">
        <f t="shared" si="35"/>
        <v>388.94967177242887</v>
      </c>
      <c r="T215" s="10">
        <f t="shared" si="36"/>
        <v>3470.2089715536108</v>
      </c>
      <c r="U215" s="10">
        <f t="shared" si="37"/>
        <v>57.836816192560178</v>
      </c>
      <c r="V215" s="10"/>
      <c r="W215" s="10"/>
    </row>
    <row r="216" spans="1:23" s="8" customFormat="1" x14ac:dyDescent="0.25">
      <c r="A216" s="8">
        <v>364</v>
      </c>
      <c r="B216" s="8" t="s">
        <v>636</v>
      </c>
      <c r="C216" s="8" t="s">
        <v>23</v>
      </c>
      <c r="D216" s="8">
        <v>2011</v>
      </c>
      <c r="E216" s="8" t="s">
        <v>24</v>
      </c>
      <c r="F216" s="9" t="s">
        <v>304</v>
      </c>
      <c r="G216" s="9" t="s">
        <v>174</v>
      </c>
      <c r="H216" s="11">
        <v>118</v>
      </c>
      <c r="I216" s="11">
        <v>26</v>
      </c>
      <c r="J216" s="11" t="s">
        <v>27</v>
      </c>
      <c r="K216" s="11" t="s">
        <v>131</v>
      </c>
      <c r="L216" s="11">
        <v>6</v>
      </c>
      <c r="N216" s="8">
        <v>887</v>
      </c>
      <c r="O216" s="8">
        <v>1.8280000000000001</v>
      </c>
      <c r="P216" s="8">
        <f t="shared" si="29"/>
        <v>485.22975929978116</v>
      </c>
      <c r="Q216" s="8">
        <f t="shared" si="30"/>
        <v>4329.1180142231942</v>
      </c>
      <c r="R216" s="8">
        <f t="shared" si="31"/>
        <v>72.151966903719909</v>
      </c>
      <c r="S216" s="10">
        <f t="shared" si="35"/>
        <v>485.22975929978116</v>
      </c>
      <c r="T216" s="10">
        <f t="shared" si="36"/>
        <v>4329.2199124726476</v>
      </c>
      <c r="U216" s="10">
        <f t="shared" si="37"/>
        <v>72.153665207877467</v>
      </c>
      <c r="V216" s="10"/>
      <c r="W216" s="10"/>
    </row>
    <row r="217" spans="1:23" s="8" customFormat="1" x14ac:dyDescent="0.25">
      <c r="A217" s="8">
        <v>365</v>
      </c>
      <c r="B217" s="8" t="s">
        <v>637</v>
      </c>
      <c r="C217" s="8" t="s">
        <v>23</v>
      </c>
      <c r="D217" s="8">
        <v>2011</v>
      </c>
      <c r="E217" s="8" t="s">
        <v>24</v>
      </c>
      <c r="F217" s="9" t="s">
        <v>304</v>
      </c>
      <c r="G217" s="9" t="s">
        <v>174</v>
      </c>
      <c r="H217" s="11">
        <v>145</v>
      </c>
      <c r="I217" s="11">
        <v>27</v>
      </c>
      <c r="J217" s="11" t="s">
        <v>38</v>
      </c>
      <c r="K217" s="11" t="s">
        <v>131</v>
      </c>
      <c r="L217" s="11">
        <v>6</v>
      </c>
      <c r="N217" s="8">
        <v>635</v>
      </c>
      <c r="O217" s="8">
        <v>1.8280000000000001</v>
      </c>
      <c r="P217" s="8">
        <f t="shared" si="29"/>
        <v>347.37417943107221</v>
      </c>
      <c r="Q217" s="8">
        <f t="shared" si="30"/>
        <v>3099.1994803063458</v>
      </c>
      <c r="R217" s="8">
        <f t="shared" si="31"/>
        <v>51.653324671772431</v>
      </c>
      <c r="S217" s="10">
        <f t="shared" si="35"/>
        <v>347.37417943107221</v>
      </c>
      <c r="T217" s="10">
        <f t="shared" si="36"/>
        <v>3099.2724288840263</v>
      </c>
      <c r="U217" s="10">
        <f t="shared" si="37"/>
        <v>51.654540481400439</v>
      </c>
      <c r="V217" s="10"/>
      <c r="W217" s="10"/>
    </row>
    <row r="218" spans="1:23" s="8" customFormat="1" x14ac:dyDescent="0.25">
      <c r="A218" s="8">
        <v>366</v>
      </c>
      <c r="B218" s="8" t="s">
        <v>638</v>
      </c>
      <c r="C218" s="8" t="s">
        <v>23</v>
      </c>
      <c r="D218" s="8">
        <v>2011</v>
      </c>
      <c r="E218" s="8" t="s">
        <v>24</v>
      </c>
      <c r="F218" s="9" t="s">
        <v>304</v>
      </c>
      <c r="G218" s="9" t="s">
        <v>174</v>
      </c>
      <c r="H218" s="11">
        <v>171</v>
      </c>
      <c r="I218" s="11">
        <v>28</v>
      </c>
      <c r="J218" s="11" t="s">
        <v>46</v>
      </c>
      <c r="K218" s="11" t="s">
        <v>131</v>
      </c>
      <c r="L218" s="11">
        <v>6</v>
      </c>
      <c r="N218" s="8">
        <v>567</v>
      </c>
      <c r="O218" s="8">
        <v>1.8280000000000001</v>
      </c>
      <c r="P218" s="8">
        <f t="shared" si="29"/>
        <v>310.1750547045952</v>
      </c>
      <c r="Q218" s="8">
        <f t="shared" si="30"/>
        <v>2767.3167013129105</v>
      </c>
      <c r="R218" s="8">
        <f t="shared" si="31"/>
        <v>46.121945021881842</v>
      </c>
      <c r="S218" s="10">
        <f t="shared" si="35"/>
        <v>310.1750547045952</v>
      </c>
      <c r="T218" s="10">
        <f t="shared" si="36"/>
        <v>2767.3818380743987</v>
      </c>
      <c r="U218" s="10">
        <f t="shared" si="37"/>
        <v>46.123030634573311</v>
      </c>
      <c r="V218" s="10"/>
      <c r="W218" s="10"/>
    </row>
    <row r="219" spans="1:23" s="8" customFormat="1" x14ac:dyDescent="0.25">
      <c r="A219" s="8">
        <v>367</v>
      </c>
      <c r="B219" s="8" t="s">
        <v>639</v>
      </c>
      <c r="C219" s="8" t="s">
        <v>23</v>
      </c>
      <c r="D219" s="8">
        <v>2011</v>
      </c>
      <c r="E219" s="8" t="s">
        <v>24</v>
      </c>
      <c r="F219" s="9" t="s">
        <v>304</v>
      </c>
      <c r="G219" s="9" t="s">
        <v>174</v>
      </c>
      <c r="H219" s="11">
        <v>172</v>
      </c>
      <c r="I219" s="11">
        <v>29</v>
      </c>
      <c r="J219" s="11" t="s">
        <v>46</v>
      </c>
      <c r="K219" s="11" t="s">
        <v>131</v>
      </c>
      <c r="L219" s="11">
        <v>6</v>
      </c>
      <c r="N219" s="8">
        <v>537</v>
      </c>
      <c r="O219" s="8">
        <v>1.8280000000000001</v>
      </c>
      <c r="P219" s="8">
        <f t="shared" si="29"/>
        <v>293.76367614879649</v>
      </c>
      <c r="Q219" s="8">
        <f t="shared" si="30"/>
        <v>2620.8978282275712</v>
      </c>
      <c r="R219" s="8">
        <f t="shared" si="31"/>
        <v>43.681630470459517</v>
      </c>
      <c r="S219" s="10">
        <f t="shared" si="35"/>
        <v>293.76367614879649</v>
      </c>
      <c r="T219" s="10">
        <f t="shared" si="36"/>
        <v>2620.9595185995627</v>
      </c>
      <c r="U219" s="10">
        <f t="shared" si="37"/>
        <v>43.682658643326043</v>
      </c>
      <c r="V219" s="10"/>
      <c r="W219" s="10"/>
    </row>
    <row r="220" spans="1:23" s="8" customFormat="1" x14ac:dyDescent="0.25">
      <c r="A220" s="8">
        <v>368</v>
      </c>
      <c r="B220" s="8" t="s">
        <v>640</v>
      </c>
      <c r="C220" s="8" t="s">
        <v>23</v>
      </c>
      <c r="D220" s="8">
        <v>2011</v>
      </c>
      <c r="E220" s="8" t="s">
        <v>24</v>
      </c>
      <c r="F220" s="9" t="s">
        <v>304</v>
      </c>
      <c r="G220" s="9" t="s">
        <v>174</v>
      </c>
      <c r="H220" s="11">
        <v>197</v>
      </c>
      <c r="I220" s="11">
        <v>28</v>
      </c>
      <c r="J220" s="11" t="s">
        <v>53</v>
      </c>
      <c r="K220" s="11" t="s">
        <v>131</v>
      </c>
      <c r="L220" s="11">
        <v>6</v>
      </c>
      <c r="N220" s="8">
        <v>607</v>
      </c>
      <c r="O220" s="8">
        <v>1.8280000000000001</v>
      </c>
      <c r="P220" s="8">
        <f t="shared" si="29"/>
        <v>332.05689277899342</v>
      </c>
      <c r="Q220" s="8">
        <f t="shared" si="30"/>
        <v>2962.5418654266955</v>
      </c>
      <c r="R220" s="8">
        <f t="shared" si="31"/>
        <v>49.375697757111588</v>
      </c>
      <c r="S220" s="10">
        <f t="shared" si="35"/>
        <v>332.05689277899342</v>
      </c>
      <c r="T220" s="10">
        <f t="shared" si="36"/>
        <v>2962.6115973741794</v>
      </c>
      <c r="U220" s="10">
        <f t="shared" si="37"/>
        <v>49.376859956236324</v>
      </c>
      <c r="V220" s="10"/>
      <c r="W220" s="10"/>
    </row>
    <row r="221" spans="1:23" s="8" customFormat="1" x14ac:dyDescent="0.25">
      <c r="A221" s="8">
        <v>369</v>
      </c>
      <c r="B221" s="8" t="s">
        <v>641</v>
      </c>
      <c r="C221" s="8" t="s">
        <v>23</v>
      </c>
      <c r="D221" s="8">
        <v>2011</v>
      </c>
      <c r="E221" s="8" t="s">
        <v>24</v>
      </c>
      <c r="F221" s="9" t="s">
        <v>304</v>
      </c>
      <c r="G221" s="9" t="s">
        <v>174</v>
      </c>
      <c r="H221" s="11">
        <v>198</v>
      </c>
      <c r="I221" s="11">
        <v>29</v>
      </c>
      <c r="J221" s="11" t="s">
        <v>53</v>
      </c>
      <c r="K221" s="11" t="s">
        <v>131</v>
      </c>
      <c r="L221" s="11">
        <v>6</v>
      </c>
      <c r="N221" s="8">
        <v>643</v>
      </c>
      <c r="O221" s="8">
        <v>1.8280000000000001</v>
      </c>
      <c r="P221" s="8">
        <f t="shared" si="29"/>
        <v>351.75054704595186</v>
      </c>
      <c r="Q221" s="8">
        <f t="shared" si="30"/>
        <v>3138.2445131291029</v>
      </c>
      <c r="R221" s="8">
        <f t="shared" si="31"/>
        <v>52.304075218818383</v>
      </c>
      <c r="S221" s="10">
        <f t="shared" si="35"/>
        <v>351.75054704595186</v>
      </c>
      <c r="T221" s="10">
        <f t="shared" si="36"/>
        <v>3138.3183807439827</v>
      </c>
      <c r="U221" s="10">
        <f t="shared" si="37"/>
        <v>52.305306345733044</v>
      </c>
      <c r="V221" s="10"/>
      <c r="W221" s="10"/>
    </row>
    <row r="222" spans="1:23" s="8" customFormat="1" x14ac:dyDescent="0.25">
      <c r="A222" s="8">
        <v>370</v>
      </c>
      <c r="B222" s="8" t="s">
        <v>642</v>
      </c>
      <c r="C222" s="8" t="s">
        <v>23</v>
      </c>
      <c r="D222" s="8">
        <v>2011</v>
      </c>
      <c r="E222" s="8" t="s">
        <v>24</v>
      </c>
      <c r="F222" s="9" t="s">
        <v>304</v>
      </c>
      <c r="G222" s="9" t="s">
        <v>174</v>
      </c>
      <c r="H222" s="11">
        <v>223</v>
      </c>
      <c r="I222" s="11">
        <v>30</v>
      </c>
      <c r="J222" s="11" t="s">
        <v>61</v>
      </c>
      <c r="K222" s="11" t="s">
        <v>131</v>
      </c>
      <c r="L222" s="11">
        <v>6</v>
      </c>
      <c r="N222" s="8">
        <v>799</v>
      </c>
      <c r="O222" s="8">
        <v>1.8280000000000001</v>
      </c>
      <c r="P222" s="8">
        <f t="shared" si="29"/>
        <v>437.08971553610502</v>
      </c>
      <c r="Q222" s="8">
        <f t="shared" si="30"/>
        <v>3899.6226531728662</v>
      </c>
      <c r="R222" s="8">
        <f t="shared" si="31"/>
        <v>64.99371088621443</v>
      </c>
      <c r="S222" s="10">
        <f t="shared" si="35"/>
        <v>437.08971553610502</v>
      </c>
      <c r="T222" s="10">
        <f t="shared" si="36"/>
        <v>3899.7144420131294</v>
      </c>
      <c r="U222" s="10">
        <f t="shared" si="37"/>
        <v>64.995240700218829</v>
      </c>
      <c r="V222" s="10"/>
      <c r="W222" s="10"/>
    </row>
    <row r="223" spans="1:23" s="8" customFormat="1" x14ac:dyDescent="0.25">
      <c r="A223" s="8">
        <v>371</v>
      </c>
      <c r="B223" s="8" t="s">
        <v>643</v>
      </c>
      <c r="C223" s="8" t="s">
        <v>23</v>
      </c>
      <c r="D223" s="8">
        <v>2011</v>
      </c>
      <c r="E223" s="8" t="s">
        <v>24</v>
      </c>
      <c r="F223" s="9" t="s">
        <v>304</v>
      </c>
      <c r="G223" s="9" t="s">
        <v>174</v>
      </c>
      <c r="H223" s="11">
        <v>248</v>
      </c>
      <c r="I223" s="11">
        <v>30</v>
      </c>
      <c r="J223" s="11" t="s">
        <v>68</v>
      </c>
      <c r="K223" s="11" t="s">
        <v>131</v>
      </c>
      <c r="L223" s="11">
        <v>6</v>
      </c>
      <c r="N223" s="8">
        <v>1080</v>
      </c>
      <c r="O223" s="8">
        <v>1.8280000000000001</v>
      </c>
      <c r="P223" s="8">
        <f t="shared" si="29"/>
        <v>590.80962800875272</v>
      </c>
      <c r="Q223" s="8">
        <f t="shared" si="30"/>
        <v>5271.0794310722094</v>
      </c>
      <c r="R223" s="8">
        <f t="shared" si="31"/>
        <v>87.851323851203489</v>
      </c>
      <c r="S223" s="10">
        <f t="shared" si="35"/>
        <v>590.80962800875272</v>
      </c>
      <c r="T223" s="10">
        <f t="shared" si="36"/>
        <v>5271.2035010940917</v>
      </c>
      <c r="U223" s="10">
        <f t="shared" si="37"/>
        <v>87.853391684901524</v>
      </c>
      <c r="V223" s="10"/>
      <c r="W223" s="10"/>
    </row>
    <row r="224" spans="1:23" s="8" customFormat="1" x14ac:dyDescent="0.25">
      <c r="A224" s="8">
        <v>372</v>
      </c>
      <c r="B224" s="8" t="s">
        <v>644</v>
      </c>
      <c r="C224" s="8" t="s">
        <v>23</v>
      </c>
      <c r="D224" s="8">
        <v>2011</v>
      </c>
      <c r="E224" s="8" t="s">
        <v>24</v>
      </c>
      <c r="F224" s="9" t="s">
        <v>304</v>
      </c>
      <c r="G224" s="9" t="s">
        <v>174</v>
      </c>
      <c r="H224" s="11">
        <v>271</v>
      </c>
      <c r="I224" s="11">
        <v>31</v>
      </c>
      <c r="J224" s="11" t="s">
        <v>76</v>
      </c>
      <c r="K224" s="11" t="s">
        <v>131</v>
      </c>
      <c r="L224" s="11">
        <v>6</v>
      </c>
      <c r="N224" s="8">
        <v>687</v>
      </c>
      <c r="O224" s="8">
        <v>1.8280000000000001</v>
      </c>
      <c r="P224" s="8">
        <f t="shared" si="29"/>
        <v>375.82056892778991</v>
      </c>
      <c r="Q224" s="8">
        <f t="shared" si="30"/>
        <v>3352.9921936542664</v>
      </c>
      <c r="R224" s="8">
        <f t="shared" si="31"/>
        <v>55.883203227571109</v>
      </c>
      <c r="S224" s="10">
        <f t="shared" si="35"/>
        <v>375.82056892778991</v>
      </c>
      <c r="T224" s="10">
        <f t="shared" si="36"/>
        <v>3353.0711159737416</v>
      </c>
      <c r="U224" s="10">
        <f t="shared" si="37"/>
        <v>55.884518599562362</v>
      </c>
      <c r="V224" s="10"/>
      <c r="W224" s="10"/>
    </row>
    <row r="225" spans="1:23" s="8" customFormat="1" x14ac:dyDescent="0.25">
      <c r="G225" s="9"/>
      <c r="H225" s="11"/>
      <c r="I225" s="11"/>
      <c r="J225" s="11"/>
      <c r="K225" s="11"/>
      <c r="L225" s="11"/>
      <c r="P225" s="8" t="str">
        <f t="shared" si="29"/>
        <v/>
      </c>
      <c r="Q225" s="8" t="str">
        <f t="shared" si="30"/>
        <v/>
      </c>
      <c r="R225" s="8" t="str">
        <f t="shared" si="31"/>
        <v/>
      </c>
      <c r="S225" s="10"/>
      <c r="T225" s="10"/>
      <c r="U225" s="10"/>
      <c r="V225" s="10"/>
      <c r="W225" s="10"/>
    </row>
    <row r="226" spans="1:23" s="8" customFormat="1" x14ac:dyDescent="0.25">
      <c r="A226" s="8">
        <v>374</v>
      </c>
      <c r="B226" s="8" t="s">
        <v>645</v>
      </c>
      <c r="C226" s="8" t="s">
        <v>23</v>
      </c>
      <c r="D226" s="8">
        <v>2011</v>
      </c>
      <c r="E226" s="8" t="s">
        <v>24</v>
      </c>
      <c r="F226" s="9" t="s">
        <v>304</v>
      </c>
      <c r="G226" s="9" t="s">
        <v>174</v>
      </c>
      <c r="H226" s="11">
        <v>67</v>
      </c>
      <c r="I226" s="11">
        <v>27</v>
      </c>
      <c r="J226" s="11" t="s">
        <v>131</v>
      </c>
      <c r="K226" s="11" t="s">
        <v>131</v>
      </c>
      <c r="L226" s="11">
        <v>7</v>
      </c>
      <c r="N226" s="8">
        <v>761</v>
      </c>
      <c r="O226" s="8">
        <v>1.8280000000000001</v>
      </c>
      <c r="P226" s="8">
        <f t="shared" si="29"/>
        <v>416.30196936542666</v>
      </c>
      <c r="Q226" s="8">
        <f t="shared" si="30"/>
        <v>3714.1587472647698</v>
      </c>
      <c r="R226" s="8">
        <f t="shared" si="31"/>
        <v>61.90264578774616</v>
      </c>
      <c r="S226" s="10">
        <f t="shared" ref="S226:S234" si="38">N226/O226</f>
        <v>416.30196936542666</v>
      </c>
      <c r="T226" s="10">
        <f t="shared" ref="T226:T234" si="39">IF(S226="","",S226*8.922)</f>
        <v>3714.246170678337</v>
      </c>
      <c r="U226" s="10">
        <f t="shared" ref="U226:U234" si="40">IF(T226="","",T226/60)</f>
        <v>61.904102844638949</v>
      </c>
      <c r="V226" s="10">
        <f>AVERAGE(U226:U234)</f>
        <v>53.552607585703868</v>
      </c>
      <c r="W226" s="10"/>
    </row>
    <row r="227" spans="1:23" s="8" customFormat="1" x14ac:dyDescent="0.25">
      <c r="A227" s="8">
        <v>375</v>
      </c>
      <c r="B227" s="8" t="s">
        <v>646</v>
      </c>
      <c r="C227" s="8" t="s">
        <v>23</v>
      </c>
      <c r="D227" s="8">
        <v>2011</v>
      </c>
      <c r="E227" s="8" t="s">
        <v>24</v>
      </c>
      <c r="F227" s="9" t="s">
        <v>304</v>
      </c>
      <c r="G227" s="9" t="s">
        <v>174</v>
      </c>
      <c r="H227" s="11">
        <v>92</v>
      </c>
      <c r="I227" s="11">
        <v>27</v>
      </c>
      <c r="J227" s="11" t="s">
        <v>141</v>
      </c>
      <c r="K227" s="11" t="s">
        <v>131</v>
      </c>
      <c r="L227" s="11">
        <v>7</v>
      </c>
      <c r="N227" s="8">
        <v>940</v>
      </c>
      <c r="O227" s="8">
        <v>1.8280000000000001</v>
      </c>
      <c r="P227" s="8">
        <f t="shared" si="29"/>
        <v>514.22319474835888</v>
      </c>
      <c r="Q227" s="8">
        <f t="shared" si="30"/>
        <v>4587.7913566739608</v>
      </c>
      <c r="R227" s="8">
        <f t="shared" si="31"/>
        <v>76.463189277899346</v>
      </c>
      <c r="S227" s="10">
        <f t="shared" si="38"/>
        <v>514.22319474835888</v>
      </c>
      <c r="T227" s="10">
        <f t="shared" si="39"/>
        <v>4587.8993435448583</v>
      </c>
      <c r="U227" s="10">
        <f t="shared" si="40"/>
        <v>76.464989059080978</v>
      </c>
      <c r="V227" s="10"/>
      <c r="W227" s="10"/>
    </row>
    <row r="228" spans="1:23" s="8" customFormat="1" x14ac:dyDescent="0.25">
      <c r="A228" s="8">
        <v>376</v>
      </c>
      <c r="B228" s="8" t="s">
        <v>647</v>
      </c>
      <c r="C228" s="8" t="s">
        <v>23</v>
      </c>
      <c r="D228" s="8">
        <v>2011</v>
      </c>
      <c r="E228" s="8" t="s">
        <v>24</v>
      </c>
      <c r="F228" s="9" t="s">
        <v>304</v>
      </c>
      <c r="G228" s="9" t="s">
        <v>174</v>
      </c>
      <c r="H228" s="11">
        <v>119</v>
      </c>
      <c r="I228" s="11">
        <v>27</v>
      </c>
      <c r="J228" s="11" t="s">
        <v>27</v>
      </c>
      <c r="K228" s="11" t="s">
        <v>131</v>
      </c>
      <c r="L228" s="11">
        <v>7</v>
      </c>
      <c r="N228" s="8">
        <v>800</v>
      </c>
      <c r="O228" s="8">
        <v>1.8280000000000001</v>
      </c>
      <c r="P228" s="8">
        <f t="shared" si="29"/>
        <v>437.63676148796498</v>
      </c>
      <c r="Q228" s="8">
        <f t="shared" si="30"/>
        <v>3904.5032822757107</v>
      </c>
      <c r="R228" s="8">
        <f t="shared" si="31"/>
        <v>65.075054704595175</v>
      </c>
      <c r="S228" s="10">
        <f t="shared" si="38"/>
        <v>437.63676148796498</v>
      </c>
      <c r="T228" s="10">
        <f t="shared" si="39"/>
        <v>3904.595185995624</v>
      </c>
      <c r="U228" s="10">
        <f t="shared" si="40"/>
        <v>65.076586433260402</v>
      </c>
      <c r="V228" s="10"/>
      <c r="W228" s="10"/>
    </row>
    <row r="229" spans="1:23" s="8" customFormat="1" x14ac:dyDescent="0.25">
      <c r="A229" s="8">
        <v>377</v>
      </c>
      <c r="B229" s="8" t="s">
        <v>648</v>
      </c>
      <c r="C229" s="8" t="s">
        <v>23</v>
      </c>
      <c r="D229" s="8">
        <v>2011</v>
      </c>
      <c r="E229" s="8" t="s">
        <v>24</v>
      </c>
      <c r="F229" s="9" t="s">
        <v>304</v>
      </c>
      <c r="G229" s="9" t="s">
        <v>174</v>
      </c>
      <c r="H229" s="11">
        <v>120</v>
      </c>
      <c r="I229" s="11">
        <v>28</v>
      </c>
      <c r="J229" s="11" t="s">
        <v>27</v>
      </c>
      <c r="K229" s="11" t="s">
        <v>131</v>
      </c>
      <c r="L229" s="11">
        <v>7</v>
      </c>
      <c r="N229" s="8">
        <v>667</v>
      </c>
      <c r="O229" s="8">
        <v>1.8280000000000001</v>
      </c>
      <c r="P229" s="8">
        <f t="shared" si="29"/>
        <v>364.87964989059077</v>
      </c>
      <c r="Q229" s="8">
        <f t="shared" si="30"/>
        <v>3255.3796115973737</v>
      </c>
      <c r="R229" s="8">
        <f t="shared" si="31"/>
        <v>54.256326859956225</v>
      </c>
      <c r="S229" s="10">
        <f t="shared" si="38"/>
        <v>364.87964989059077</v>
      </c>
      <c r="T229" s="10">
        <f t="shared" si="39"/>
        <v>3255.456236323851</v>
      </c>
      <c r="U229" s="10">
        <f t="shared" si="40"/>
        <v>54.257603938730853</v>
      </c>
      <c r="V229" s="10"/>
      <c r="W229" s="10"/>
    </row>
    <row r="230" spans="1:23" s="8" customFormat="1" x14ac:dyDescent="0.25">
      <c r="A230" s="8">
        <v>378</v>
      </c>
      <c r="B230" s="8" t="s">
        <v>649</v>
      </c>
      <c r="C230" s="8" t="s">
        <v>23</v>
      </c>
      <c r="D230" s="8">
        <v>2011</v>
      </c>
      <c r="E230" s="8" t="s">
        <v>24</v>
      </c>
      <c r="F230" s="9" t="s">
        <v>304</v>
      </c>
      <c r="G230" s="9" t="s">
        <v>174</v>
      </c>
      <c r="H230" s="11">
        <v>146</v>
      </c>
      <c r="I230" s="11">
        <v>28</v>
      </c>
      <c r="J230" s="11" t="s">
        <v>38</v>
      </c>
      <c r="K230" s="11" t="s">
        <v>131</v>
      </c>
      <c r="L230" s="11">
        <v>7</v>
      </c>
      <c r="M230" s="8">
        <v>1109</v>
      </c>
      <c r="N230" s="8">
        <v>450</v>
      </c>
      <c r="O230" s="8">
        <v>1.8280000000000001</v>
      </c>
      <c r="P230" s="8">
        <f t="shared" si="29"/>
        <v>246.1706783369803</v>
      </c>
      <c r="Q230" s="8">
        <f t="shared" si="30"/>
        <v>2196.2830962800872</v>
      </c>
      <c r="R230" s="8">
        <f t="shared" si="31"/>
        <v>36.604718271334789</v>
      </c>
      <c r="S230" s="10">
        <f t="shared" si="38"/>
        <v>246.1706783369803</v>
      </c>
      <c r="T230" s="10">
        <f t="shared" si="39"/>
        <v>2196.3347921225386</v>
      </c>
      <c r="U230" s="10">
        <f t="shared" si="40"/>
        <v>36.605579868708979</v>
      </c>
      <c r="V230" s="10"/>
      <c r="W230" s="10"/>
    </row>
    <row r="231" spans="1:23" s="8" customFormat="1" x14ac:dyDescent="0.25">
      <c r="A231" s="8">
        <v>379</v>
      </c>
      <c r="B231" s="8" t="s">
        <v>650</v>
      </c>
      <c r="C231" s="8" t="s">
        <v>23</v>
      </c>
      <c r="D231" s="8">
        <v>2011</v>
      </c>
      <c r="E231" s="8" t="s">
        <v>24</v>
      </c>
      <c r="F231" s="9" t="s">
        <v>304</v>
      </c>
      <c r="G231" s="9" t="s">
        <v>174</v>
      </c>
      <c r="H231" s="11">
        <v>147</v>
      </c>
      <c r="I231" s="11">
        <v>29</v>
      </c>
      <c r="J231" s="11" t="s">
        <v>38</v>
      </c>
      <c r="K231" s="11" t="s">
        <v>131</v>
      </c>
      <c r="L231" s="11">
        <v>7</v>
      </c>
      <c r="N231" s="8">
        <v>208</v>
      </c>
      <c r="O231" s="8">
        <v>1.8280000000000001</v>
      </c>
      <c r="P231" s="8">
        <f t="shared" si="29"/>
        <v>113.7855579868709</v>
      </c>
      <c r="Q231" s="8">
        <f t="shared" si="30"/>
        <v>1015.1708533916849</v>
      </c>
      <c r="R231" s="8">
        <f t="shared" si="31"/>
        <v>16.919514223194749</v>
      </c>
      <c r="S231" s="10">
        <f t="shared" si="38"/>
        <v>113.7855579868709</v>
      </c>
      <c r="T231" s="10">
        <f t="shared" si="39"/>
        <v>1015.1947483588622</v>
      </c>
      <c r="U231" s="10">
        <f t="shared" si="40"/>
        <v>16.919912472647702</v>
      </c>
      <c r="V231" s="10"/>
      <c r="W231" s="10"/>
    </row>
    <row r="232" spans="1:23" s="8" customFormat="1" x14ac:dyDescent="0.25">
      <c r="A232" s="8">
        <v>380</v>
      </c>
      <c r="B232" s="8" t="s">
        <v>651</v>
      </c>
      <c r="C232" s="8" t="s">
        <v>23</v>
      </c>
      <c r="D232" s="8">
        <v>2011</v>
      </c>
      <c r="E232" s="8" t="s">
        <v>24</v>
      </c>
      <c r="F232" s="9" t="s">
        <v>304</v>
      </c>
      <c r="G232" s="9" t="s">
        <v>174</v>
      </c>
      <c r="H232" s="11">
        <v>173</v>
      </c>
      <c r="I232" s="11">
        <v>30</v>
      </c>
      <c r="J232" s="11" t="s">
        <v>46</v>
      </c>
      <c r="K232" s="11" t="s">
        <v>131</v>
      </c>
      <c r="L232" s="11">
        <v>7</v>
      </c>
      <c r="N232" s="8">
        <v>548</v>
      </c>
      <c r="O232" s="8">
        <v>1.8280000000000001</v>
      </c>
      <c r="P232" s="8">
        <f t="shared" si="29"/>
        <v>299.78118161925602</v>
      </c>
      <c r="Q232" s="8">
        <f t="shared" si="30"/>
        <v>2674.5847483588618</v>
      </c>
      <c r="R232" s="8">
        <f t="shared" si="31"/>
        <v>44.576412472647696</v>
      </c>
      <c r="S232" s="10">
        <f t="shared" si="38"/>
        <v>299.78118161925602</v>
      </c>
      <c r="T232" s="10">
        <f t="shared" si="39"/>
        <v>2674.6477024070023</v>
      </c>
      <c r="U232" s="10">
        <f t="shared" si="40"/>
        <v>44.577461706783374</v>
      </c>
      <c r="V232" s="10"/>
      <c r="W232" s="10"/>
    </row>
    <row r="233" spans="1:23" s="8" customFormat="1" x14ac:dyDescent="0.25">
      <c r="A233" s="8">
        <v>381</v>
      </c>
      <c r="B233" s="8" t="s">
        <v>652</v>
      </c>
      <c r="C233" s="8" t="s">
        <v>23</v>
      </c>
      <c r="D233" s="8">
        <v>2011</v>
      </c>
      <c r="E233" s="8" t="s">
        <v>24</v>
      </c>
      <c r="F233" s="9" t="s">
        <v>304</v>
      </c>
      <c r="G233" s="9" t="s">
        <v>174</v>
      </c>
      <c r="H233" s="11">
        <v>199</v>
      </c>
      <c r="I233" s="11">
        <v>30</v>
      </c>
      <c r="J233" s="11" t="s">
        <v>53</v>
      </c>
      <c r="K233" s="11" t="s">
        <v>131</v>
      </c>
      <c r="L233" s="11">
        <v>7</v>
      </c>
      <c r="N233" s="8">
        <v>787</v>
      </c>
      <c r="O233" s="8">
        <v>1.8280000000000001</v>
      </c>
      <c r="P233" s="8">
        <f t="shared" si="29"/>
        <v>430.52516411378554</v>
      </c>
      <c r="Q233" s="8">
        <f t="shared" si="30"/>
        <v>3841.0551039387306</v>
      </c>
      <c r="R233" s="8">
        <f t="shared" si="31"/>
        <v>64.017585065645505</v>
      </c>
      <c r="S233" s="10">
        <f t="shared" si="38"/>
        <v>430.52516411378554</v>
      </c>
      <c r="T233" s="10">
        <f t="shared" si="39"/>
        <v>3841.1455142231948</v>
      </c>
      <c r="U233" s="10">
        <f t="shared" si="40"/>
        <v>64.019091903719911</v>
      </c>
      <c r="V233" s="10"/>
      <c r="W233" s="10"/>
    </row>
    <row r="234" spans="1:23" s="8" customFormat="1" x14ac:dyDescent="0.25">
      <c r="A234" s="8">
        <v>382</v>
      </c>
      <c r="B234" s="8" t="s">
        <v>653</v>
      </c>
      <c r="C234" s="8" t="s">
        <v>23</v>
      </c>
      <c r="D234" s="8">
        <v>2011</v>
      </c>
      <c r="E234" s="8" t="s">
        <v>24</v>
      </c>
      <c r="F234" s="9" t="s">
        <v>304</v>
      </c>
      <c r="G234" s="9" t="s">
        <v>174</v>
      </c>
      <c r="H234" s="11">
        <v>224</v>
      </c>
      <c r="I234" s="11">
        <v>31</v>
      </c>
      <c r="J234" s="11" t="s">
        <v>61</v>
      </c>
      <c r="K234" s="11" t="s">
        <v>131</v>
      </c>
      <c r="L234" s="11">
        <v>7</v>
      </c>
      <c r="N234" s="8">
        <v>764</v>
      </c>
      <c r="O234" s="8">
        <v>1.8280000000000001</v>
      </c>
      <c r="P234" s="8">
        <f t="shared" si="29"/>
        <v>417.94310722100653</v>
      </c>
      <c r="Q234" s="8">
        <f t="shared" si="30"/>
        <v>3728.8006345733038</v>
      </c>
      <c r="R234" s="8">
        <f t="shared" si="31"/>
        <v>62.146677242888394</v>
      </c>
      <c r="S234" s="10">
        <f t="shared" si="38"/>
        <v>417.94310722100653</v>
      </c>
      <c r="T234" s="10">
        <f t="shared" si="39"/>
        <v>3728.8884026258206</v>
      </c>
      <c r="U234" s="10">
        <f t="shared" si="40"/>
        <v>62.148140043763675</v>
      </c>
      <c r="V234" s="10"/>
      <c r="W234" s="10"/>
    </row>
    <row r="235" spans="1:23" s="8" customFormat="1" x14ac:dyDescent="0.25">
      <c r="G235" s="9"/>
      <c r="H235" s="11"/>
      <c r="I235" s="11"/>
      <c r="J235" s="11"/>
      <c r="K235" s="11"/>
      <c r="L235" s="11"/>
      <c r="P235" s="8" t="str">
        <f t="shared" si="29"/>
        <v/>
      </c>
      <c r="Q235" s="8" t="str">
        <f t="shared" si="30"/>
        <v/>
      </c>
      <c r="R235" s="8" t="str">
        <f t="shared" si="31"/>
        <v/>
      </c>
      <c r="S235" s="10"/>
      <c r="T235" s="10"/>
      <c r="U235" s="10"/>
      <c r="V235" s="10"/>
      <c r="W235" s="10"/>
    </row>
    <row r="236" spans="1:23" s="8" customFormat="1" x14ac:dyDescent="0.25">
      <c r="A236" s="8">
        <v>384</v>
      </c>
      <c r="B236" s="8" t="s">
        <v>654</v>
      </c>
      <c r="C236" s="8" t="s">
        <v>23</v>
      </c>
      <c r="D236" s="8">
        <v>2011</v>
      </c>
      <c r="E236" s="8" t="s">
        <v>24</v>
      </c>
      <c r="F236" s="9" t="s">
        <v>304</v>
      </c>
      <c r="G236" s="9" t="s">
        <v>174</v>
      </c>
      <c r="H236" s="11">
        <v>93</v>
      </c>
      <c r="I236" s="11">
        <v>28</v>
      </c>
      <c r="J236" s="11" t="s">
        <v>141</v>
      </c>
      <c r="K236" s="11" t="s">
        <v>131</v>
      </c>
      <c r="L236" s="11">
        <v>8</v>
      </c>
      <c r="N236" s="8">
        <v>727</v>
      </c>
      <c r="O236" s="8">
        <v>1.8280000000000001</v>
      </c>
      <c r="P236" s="8">
        <f t="shared" si="29"/>
        <v>397.70240700218818</v>
      </c>
      <c r="Q236" s="8">
        <f t="shared" si="30"/>
        <v>3548.2173577680524</v>
      </c>
      <c r="R236" s="8">
        <f t="shared" si="31"/>
        <v>59.136955962800876</v>
      </c>
      <c r="S236" s="10">
        <f>N236/O236</f>
        <v>397.70240700218818</v>
      </c>
      <c r="T236" s="10">
        <f>IF(S236="","",S236*8.922)</f>
        <v>3548.3008752735232</v>
      </c>
      <c r="U236" s="10">
        <f>IF(T236="","",T236/60)</f>
        <v>59.138347921225389</v>
      </c>
      <c r="V236" s="10">
        <f>AVERAGE(U236:U240)</f>
        <v>53.54176148796499</v>
      </c>
      <c r="W236" s="10"/>
    </row>
    <row r="237" spans="1:23" s="8" customFormat="1" x14ac:dyDescent="0.25">
      <c r="A237" s="8">
        <v>385</v>
      </c>
      <c r="B237" s="8" t="s">
        <v>655</v>
      </c>
      <c r="C237" s="8" t="s">
        <v>23</v>
      </c>
      <c r="D237" s="8">
        <v>2011</v>
      </c>
      <c r="E237" s="8" t="s">
        <v>24</v>
      </c>
      <c r="F237" s="9" t="s">
        <v>304</v>
      </c>
      <c r="G237" s="9" t="s">
        <v>174</v>
      </c>
      <c r="H237" s="11">
        <v>94</v>
      </c>
      <c r="I237" s="11">
        <v>29</v>
      </c>
      <c r="J237" s="11" t="s">
        <v>141</v>
      </c>
      <c r="K237" s="11" t="s">
        <v>131</v>
      </c>
      <c r="L237" s="11">
        <v>8</v>
      </c>
      <c r="N237" s="8">
        <v>502</v>
      </c>
      <c r="O237" s="8">
        <v>1.8280000000000001</v>
      </c>
      <c r="P237" s="8">
        <f t="shared" si="29"/>
        <v>274.617067833698</v>
      </c>
      <c r="Q237" s="8">
        <f t="shared" si="30"/>
        <v>2450.0758096280083</v>
      </c>
      <c r="R237" s="8">
        <f t="shared" si="31"/>
        <v>40.834596827133474</v>
      </c>
      <c r="S237" s="10">
        <f>N237/O237</f>
        <v>274.617067833698</v>
      </c>
      <c r="T237" s="10">
        <f>IF(S237="","",S237*8.922)</f>
        <v>2450.1334792122539</v>
      </c>
      <c r="U237" s="10">
        <f>IF(T237="","",T237/60)</f>
        <v>40.835557986870896</v>
      </c>
      <c r="V237" s="10"/>
      <c r="W237" s="10"/>
    </row>
    <row r="238" spans="1:23" s="8" customFormat="1" x14ac:dyDescent="0.25">
      <c r="A238" s="8">
        <v>386</v>
      </c>
      <c r="B238" s="8" t="s">
        <v>656</v>
      </c>
      <c r="C238" s="8" t="s">
        <v>23</v>
      </c>
      <c r="D238" s="8">
        <v>2011</v>
      </c>
      <c r="E238" s="8" t="s">
        <v>24</v>
      </c>
      <c r="F238" s="9" t="s">
        <v>304</v>
      </c>
      <c r="G238" s="9" t="s">
        <v>174</v>
      </c>
      <c r="H238" s="11">
        <v>121</v>
      </c>
      <c r="I238" s="11">
        <v>29</v>
      </c>
      <c r="J238" s="11" t="s">
        <v>27</v>
      </c>
      <c r="K238" s="11" t="s">
        <v>131</v>
      </c>
      <c r="L238" s="11">
        <v>8</v>
      </c>
      <c r="M238" s="8">
        <v>729</v>
      </c>
      <c r="N238" s="8">
        <v>267</v>
      </c>
      <c r="O238" s="8">
        <v>1.8280000000000001</v>
      </c>
      <c r="P238" s="8">
        <f t="shared" si="29"/>
        <v>146.06126914660831</v>
      </c>
      <c r="Q238" s="8">
        <f t="shared" si="30"/>
        <v>1303.1279704595186</v>
      </c>
      <c r="R238" s="8">
        <f t="shared" si="31"/>
        <v>21.718799507658641</v>
      </c>
      <c r="S238" s="10">
        <f>N238/O238</f>
        <v>146.06126914660831</v>
      </c>
      <c r="T238" s="10">
        <f>IF(S238="","",S238*8.922)</f>
        <v>1303.1586433260395</v>
      </c>
      <c r="U238" s="10">
        <f>IF(T238="","",T238/60)</f>
        <v>21.719310722100658</v>
      </c>
      <c r="V238" s="10"/>
      <c r="W238" s="10"/>
    </row>
    <row r="239" spans="1:23" s="8" customFormat="1" x14ac:dyDescent="0.25">
      <c r="A239" s="8">
        <v>387</v>
      </c>
      <c r="B239" s="8" t="s">
        <v>657</v>
      </c>
      <c r="C239" s="8" t="s">
        <v>23</v>
      </c>
      <c r="D239" s="8">
        <v>2011</v>
      </c>
      <c r="E239" s="8" t="s">
        <v>24</v>
      </c>
      <c r="F239" s="9" t="s">
        <v>304</v>
      </c>
      <c r="G239" s="9" t="s">
        <v>174</v>
      </c>
      <c r="H239" s="11">
        <v>148</v>
      </c>
      <c r="I239" s="11">
        <v>30</v>
      </c>
      <c r="J239" s="11" t="s">
        <v>38</v>
      </c>
      <c r="K239" s="11" t="s">
        <v>131</v>
      </c>
      <c r="L239" s="11">
        <v>8</v>
      </c>
      <c r="N239" s="8">
        <v>919</v>
      </c>
      <c r="O239" s="8">
        <v>1.8280000000000001</v>
      </c>
      <c r="P239" s="8">
        <f t="shared" si="29"/>
        <v>502.73522975929978</v>
      </c>
      <c r="Q239" s="8">
        <f t="shared" si="30"/>
        <v>4485.2981455142235</v>
      </c>
      <c r="R239" s="8">
        <f t="shared" si="31"/>
        <v>74.754969091903732</v>
      </c>
      <c r="S239" s="10">
        <f>N239/O239</f>
        <v>502.73522975929978</v>
      </c>
      <c r="T239" s="10">
        <f>IF(S239="","",S239*8.922)</f>
        <v>4485.4037199124732</v>
      </c>
      <c r="U239" s="10">
        <f>IF(T239="","",T239/60)</f>
        <v>74.756728665207888</v>
      </c>
      <c r="V239" s="10"/>
      <c r="W239" s="10"/>
    </row>
    <row r="240" spans="1:23" s="8" customFormat="1" x14ac:dyDescent="0.25">
      <c r="A240" s="8">
        <v>388</v>
      </c>
      <c r="B240" s="8" t="s">
        <v>658</v>
      </c>
      <c r="C240" s="8" t="s">
        <v>23</v>
      </c>
      <c r="D240" s="8">
        <v>2011</v>
      </c>
      <c r="E240" s="8" t="s">
        <v>24</v>
      </c>
      <c r="F240" s="9" t="s">
        <v>304</v>
      </c>
      <c r="G240" s="9" t="s">
        <v>174</v>
      </c>
      <c r="H240" s="11">
        <v>174</v>
      </c>
      <c r="I240" s="11">
        <v>31</v>
      </c>
      <c r="J240" s="11" t="s">
        <v>46</v>
      </c>
      <c r="K240" s="11" t="s">
        <v>131</v>
      </c>
      <c r="L240" s="11">
        <v>8</v>
      </c>
      <c r="N240" s="8">
        <v>876</v>
      </c>
      <c r="O240" s="8">
        <v>1.8280000000000001</v>
      </c>
      <c r="P240" s="8">
        <f t="shared" si="29"/>
        <v>479.21225382932164</v>
      </c>
      <c r="Q240" s="8">
        <f t="shared" si="30"/>
        <v>4275.4310940919031</v>
      </c>
      <c r="R240" s="8">
        <f t="shared" si="31"/>
        <v>71.257184901531716</v>
      </c>
      <c r="S240" s="10">
        <f>N240/O240</f>
        <v>479.21225382932164</v>
      </c>
      <c r="T240" s="10">
        <f>IF(S240="","",S240*8.922)</f>
        <v>4275.531728665208</v>
      </c>
      <c r="U240" s="10">
        <f>IF(T240="","",T240/60)</f>
        <v>71.258862144420135</v>
      </c>
      <c r="V240" s="10"/>
      <c r="W240" s="10"/>
    </row>
    <row r="241" spans="1:23" s="8" customFormat="1" x14ac:dyDescent="0.25">
      <c r="G241" s="9"/>
      <c r="H241" s="11"/>
      <c r="I241" s="11"/>
      <c r="J241" s="11"/>
      <c r="K241" s="11"/>
      <c r="L241" s="11"/>
      <c r="P241" s="8" t="str">
        <f t="shared" si="29"/>
        <v/>
      </c>
      <c r="Q241" s="8" t="str">
        <f t="shared" si="30"/>
        <v/>
      </c>
      <c r="R241" s="8" t="str">
        <f t="shared" si="31"/>
        <v/>
      </c>
      <c r="S241" s="10"/>
      <c r="T241" s="10"/>
      <c r="U241" s="10"/>
      <c r="V241" s="10"/>
      <c r="W241" s="10"/>
    </row>
    <row r="242" spans="1:23" s="8" customFormat="1" x14ac:dyDescent="0.25">
      <c r="A242" s="8">
        <v>136</v>
      </c>
      <c r="B242" s="8" t="s">
        <v>659</v>
      </c>
      <c r="C242" s="8" t="s">
        <v>23</v>
      </c>
      <c r="D242" s="8">
        <v>2011</v>
      </c>
      <c r="E242" s="8" t="s">
        <v>24</v>
      </c>
      <c r="F242" s="9" t="s">
        <v>25</v>
      </c>
      <c r="G242" s="12" t="s">
        <v>304</v>
      </c>
      <c r="H242" s="11">
        <v>5</v>
      </c>
      <c r="I242" s="11">
        <v>9</v>
      </c>
      <c r="J242" s="11" t="s">
        <v>28</v>
      </c>
      <c r="K242" s="11" t="s">
        <v>32</v>
      </c>
      <c r="L242" s="11">
        <v>1</v>
      </c>
      <c r="N242" s="8">
        <v>1521</v>
      </c>
      <c r="O242" s="8">
        <v>1.8280000000000001</v>
      </c>
      <c r="P242" s="8">
        <f t="shared" si="29"/>
        <v>832.05689277899342</v>
      </c>
      <c r="Q242" s="8">
        <f t="shared" si="30"/>
        <v>7423.4368654266955</v>
      </c>
      <c r="R242" s="8">
        <f t="shared" si="31"/>
        <v>123.72394775711159</v>
      </c>
      <c r="S242" s="10">
        <f>N242/O242</f>
        <v>832.05689277899342</v>
      </c>
      <c r="T242" s="10">
        <f t="shared" ref="T242:T266" si="41">IF(S242="","",S242*8.922)</f>
        <v>7423.6115973741798</v>
      </c>
      <c r="U242" s="10">
        <f t="shared" ref="U242:U266" si="42">IF(T242="","",T242/60)</f>
        <v>123.72685995623632</v>
      </c>
      <c r="V242" s="10">
        <f>AVERAGE(U242:U266)</f>
        <v>93.673001002917587</v>
      </c>
      <c r="W242" s="10"/>
    </row>
    <row r="243" spans="1:23" s="8" customFormat="1" x14ac:dyDescent="0.25">
      <c r="A243" s="8">
        <v>137</v>
      </c>
      <c r="B243" s="8" t="s">
        <v>660</v>
      </c>
      <c r="C243" s="8" t="s">
        <v>23</v>
      </c>
      <c r="D243" s="8">
        <v>2011</v>
      </c>
      <c r="E243" s="8" t="s">
        <v>24</v>
      </c>
      <c r="F243" s="9" t="s">
        <v>25</v>
      </c>
      <c r="G243" s="12" t="s">
        <v>304</v>
      </c>
      <c r="H243" s="11">
        <v>26</v>
      </c>
      <c r="I243" s="11">
        <v>9</v>
      </c>
      <c r="J243" s="11" t="s">
        <v>32</v>
      </c>
      <c r="K243" s="11" t="s">
        <v>32</v>
      </c>
      <c r="L243" s="11">
        <v>1</v>
      </c>
      <c r="N243" s="8">
        <v>1188</v>
      </c>
      <c r="O243" s="8">
        <v>1.8280000000000001</v>
      </c>
      <c r="P243" s="8">
        <f t="shared" si="29"/>
        <v>649.89059080962795</v>
      </c>
      <c r="Q243" s="8">
        <f t="shared" si="30"/>
        <v>5798.1873741794307</v>
      </c>
      <c r="R243" s="8">
        <f t="shared" si="31"/>
        <v>96.636456236323838</v>
      </c>
      <c r="S243" s="10">
        <f>N243/O243</f>
        <v>649.89059080962795</v>
      </c>
      <c r="T243" s="10">
        <f t="shared" si="41"/>
        <v>5798.3238512035014</v>
      </c>
      <c r="U243" s="10">
        <f t="shared" si="42"/>
        <v>96.638730853391692</v>
      </c>
      <c r="V243" s="10"/>
      <c r="W243" s="10"/>
    </row>
    <row r="244" spans="1:23" s="8" customFormat="1" x14ac:dyDescent="0.25">
      <c r="A244" s="8">
        <v>138</v>
      </c>
      <c r="B244" s="8" t="s">
        <v>661</v>
      </c>
      <c r="C244" s="8" t="s">
        <v>23</v>
      </c>
      <c r="D244" s="8">
        <v>2011</v>
      </c>
      <c r="E244" s="8" t="s">
        <v>24</v>
      </c>
      <c r="F244" s="9" t="s">
        <v>25</v>
      </c>
      <c r="G244" s="12" t="s">
        <v>304</v>
      </c>
      <c r="H244" s="11">
        <v>50</v>
      </c>
      <c r="I244" s="11">
        <v>10</v>
      </c>
      <c r="J244" s="11" t="s">
        <v>131</v>
      </c>
      <c r="K244" s="11" t="s">
        <v>32</v>
      </c>
      <c r="L244" s="11">
        <v>1</v>
      </c>
      <c r="N244" s="8">
        <v>1103</v>
      </c>
      <c r="O244" s="8">
        <v>1.8280000000000001</v>
      </c>
      <c r="P244" s="8">
        <f t="shared" si="29"/>
        <v>603.39168490153168</v>
      </c>
      <c r="Q244" s="8">
        <f t="shared" si="30"/>
        <v>5383.3339004376357</v>
      </c>
      <c r="R244" s="8">
        <f t="shared" si="31"/>
        <v>89.722231673960593</v>
      </c>
      <c r="S244" s="10">
        <f>N244/O244</f>
        <v>603.39168490153168</v>
      </c>
      <c r="T244" s="10">
        <f t="shared" si="41"/>
        <v>5383.4606126914659</v>
      </c>
      <c r="U244" s="10">
        <f t="shared" si="42"/>
        <v>89.72434354485776</v>
      </c>
      <c r="V244" s="10"/>
      <c r="W244" s="10"/>
    </row>
    <row r="245" spans="1:23" s="8" customFormat="1" x14ac:dyDescent="0.25">
      <c r="A245" s="8">
        <v>139</v>
      </c>
      <c r="B245" s="8" t="s">
        <v>662</v>
      </c>
      <c r="C245" s="8" t="s">
        <v>23</v>
      </c>
      <c r="D245" s="8">
        <v>2011</v>
      </c>
      <c r="E245" s="8" t="s">
        <v>24</v>
      </c>
      <c r="F245" s="9" t="s">
        <v>25</v>
      </c>
      <c r="G245" s="12" t="s">
        <v>304</v>
      </c>
      <c r="H245" s="11">
        <v>76</v>
      </c>
      <c r="I245" s="11">
        <v>11</v>
      </c>
      <c r="J245" s="11" t="s">
        <v>141</v>
      </c>
      <c r="K245" s="11" t="s">
        <v>32</v>
      </c>
      <c r="L245" s="11">
        <v>1</v>
      </c>
      <c r="N245" s="8" t="s">
        <v>663</v>
      </c>
      <c r="O245" s="8">
        <v>1.8280000000000001</v>
      </c>
      <c r="P245" s="8" t="str">
        <f t="shared" si="29"/>
        <v/>
      </c>
      <c r="Q245" s="8" t="str">
        <f t="shared" si="30"/>
        <v/>
      </c>
      <c r="R245" s="8" t="str">
        <f t="shared" si="31"/>
        <v/>
      </c>
      <c r="S245" s="10"/>
      <c r="T245" s="10" t="str">
        <f t="shared" si="41"/>
        <v/>
      </c>
      <c r="U245" s="10" t="str">
        <f t="shared" si="42"/>
        <v/>
      </c>
      <c r="V245" s="10"/>
      <c r="W245" s="10"/>
    </row>
    <row r="246" spans="1:23" s="8" customFormat="1" x14ac:dyDescent="0.25">
      <c r="A246" s="8">
        <v>140</v>
      </c>
      <c r="B246" s="8" t="s">
        <v>664</v>
      </c>
      <c r="C246" s="8" t="s">
        <v>23</v>
      </c>
      <c r="D246" s="8">
        <v>2011</v>
      </c>
      <c r="E246" s="8" t="s">
        <v>24</v>
      </c>
      <c r="F246" s="9" t="s">
        <v>25</v>
      </c>
      <c r="G246" s="12" t="s">
        <v>304</v>
      </c>
      <c r="H246" s="11">
        <v>103</v>
      </c>
      <c r="I246" s="11">
        <v>11</v>
      </c>
      <c r="J246" s="11" t="s">
        <v>27</v>
      </c>
      <c r="K246" s="11" t="s">
        <v>32</v>
      </c>
      <c r="L246" s="11">
        <v>1</v>
      </c>
      <c r="N246" s="8">
        <v>1041</v>
      </c>
      <c r="O246" s="8">
        <v>1.8280000000000001</v>
      </c>
      <c r="P246" s="8">
        <f t="shared" si="29"/>
        <v>569.47483588621446</v>
      </c>
      <c r="Q246" s="8">
        <f t="shared" si="30"/>
        <v>5080.734896061269</v>
      </c>
      <c r="R246" s="8">
        <f t="shared" si="31"/>
        <v>84.678914934354481</v>
      </c>
      <c r="S246" s="10">
        <f t="shared" ref="S246:S266" si="43">N246/O246</f>
        <v>569.47483588621446</v>
      </c>
      <c r="T246" s="10">
        <f t="shared" si="41"/>
        <v>5080.8544857768056</v>
      </c>
      <c r="U246" s="10">
        <f t="shared" si="42"/>
        <v>84.680908096280092</v>
      </c>
      <c r="V246" s="10"/>
      <c r="W246" s="10"/>
    </row>
    <row r="247" spans="1:23" s="8" customFormat="1" x14ac:dyDescent="0.25">
      <c r="A247" s="8">
        <v>141</v>
      </c>
      <c r="B247" s="8" t="s">
        <v>665</v>
      </c>
      <c r="C247" s="8" t="s">
        <v>23</v>
      </c>
      <c r="D247" s="8">
        <v>2011</v>
      </c>
      <c r="E247" s="8" t="s">
        <v>24</v>
      </c>
      <c r="F247" s="9" t="s">
        <v>25</v>
      </c>
      <c r="G247" s="12" t="s">
        <v>304</v>
      </c>
      <c r="H247" s="11">
        <v>104</v>
      </c>
      <c r="I247" s="11">
        <v>12</v>
      </c>
      <c r="J247" s="11" t="s">
        <v>27</v>
      </c>
      <c r="K247" s="11" t="s">
        <v>32</v>
      </c>
      <c r="L247" s="11">
        <v>1</v>
      </c>
      <c r="N247" s="8">
        <v>1054</v>
      </c>
      <c r="O247" s="8">
        <v>1.8280000000000001</v>
      </c>
      <c r="P247" s="8">
        <f t="shared" si="29"/>
        <v>576.58643326039385</v>
      </c>
      <c r="Q247" s="8">
        <f t="shared" si="30"/>
        <v>5144.1830743982491</v>
      </c>
      <c r="R247" s="8">
        <f t="shared" si="31"/>
        <v>85.73638457330415</v>
      </c>
      <c r="S247" s="10">
        <f t="shared" si="43"/>
        <v>576.58643326039385</v>
      </c>
      <c r="T247" s="10">
        <f t="shared" si="41"/>
        <v>5144.3041575492343</v>
      </c>
      <c r="U247" s="10">
        <f t="shared" si="42"/>
        <v>85.738402625820569</v>
      </c>
      <c r="V247" s="10"/>
      <c r="W247" s="10"/>
    </row>
    <row r="248" spans="1:23" s="8" customFormat="1" x14ac:dyDescent="0.25">
      <c r="A248" s="8">
        <v>142</v>
      </c>
      <c r="B248" s="8" t="s">
        <v>666</v>
      </c>
      <c r="C248" s="8" t="s">
        <v>23</v>
      </c>
      <c r="D248" s="8">
        <v>2011</v>
      </c>
      <c r="E248" s="8" t="s">
        <v>24</v>
      </c>
      <c r="F248" s="9" t="s">
        <v>25</v>
      </c>
      <c r="G248" s="12" t="s">
        <v>304</v>
      </c>
      <c r="H248" s="11">
        <v>130</v>
      </c>
      <c r="I248" s="11">
        <v>12</v>
      </c>
      <c r="J248" s="11" t="s">
        <v>38</v>
      </c>
      <c r="K248" s="11" t="s">
        <v>32</v>
      </c>
      <c r="L248" s="11">
        <v>1</v>
      </c>
      <c r="N248" s="8">
        <v>955</v>
      </c>
      <c r="O248" s="8">
        <v>1.8280000000000001</v>
      </c>
      <c r="P248" s="8">
        <f t="shared" si="29"/>
        <v>522.42888402625817</v>
      </c>
      <c r="Q248" s="8">
        <f t="shared" si="30"/>
        <v>4661.00079321663</v>
      </c>
      <c r="R248" s="8">
        <f t="shared" si="31"/>
        <v>77.683346553610505</v>
      </c>
      <c r="S248" s="10">
        <f t="shared" si="43"/>
        <v>522.42888402625817</v>
      </c>
      <c r="T248" s="10">
        <f t="shared" si="41"/>
        <v>4661.1105032822761</v>
      </c>
      <c r="U248" s="10">
        <f t="shared" si="42"/>
        <v>77.685175054704601</v>
      </c>
      <c r="V248" s="10"/>
      <c r="W248" s="10"/>
    </row>
    <row r="249" spans="1:23" s="8" customFormat="1" x14ac:dyDescent="0.25">
      <c r="A249" s="8">
        <v>143</v>
      </c>
      <c r="B249" s="8" t="s">
        <v>667</v>
      </c>
      <c r="C249" s="8" t="s">
        <v>23</v>
      </c>
      <c r="D249" s="8">
        <v>2011</v>
      </c>
      <c r="E249" s="8" t="s">
        <v>24</v>
      </c>
      <c r="F249" s="9" t="s">
        <v>25</v>
      </c>
      <c r="G249" s="12" t="s">
        <v>304</v>
      </c>
      <c r="H249" s="11">
        <v>156</v>
      </c>
      <c r="I249" s="11">
        <v>13</v>
      </c>
      <c r="J249" s="11" t="s">
        <v>46</v>
      </c>
      <c r="K249" s="11" t="s">
        <v>32</v>
      </c>
      <c r="L249" s="11">
        <v>1</v>
      </c>
      <c r="N249" s="8">
        <v>1024</v>
      </c>
      <c r="O249" s="8">
        <v>1.8280000000000001</v>
      </c>
      <c r="P249" s="8">
        <f t="shared" si="29"/>
        <v>560.17505470459514</v>
      </c>
      <c r="Q249" s="8">
        <f t="shared" si="30"/>
        <v>4997.7642013129098</v>
      </c>
      <c r="R249" s="8">
        <f t="shared" si="31"/>
        <v>83.296070021881832</v>
      </c>
      <c r="S249" s="10">
        <f t="shared" si="43"/>
        <v>560.17505470459514</v>
      </c>
      <c r="T249" s="10">
        <f t="shared" si="41"/>
        <v>4997.8818380743978</v>
      </c>
      <c r="U249" s="10">
        <f t="shared" si="42"/>
        <v>83.298030634573294</v>
      </c>
      <c r="V249" s="10"/>
      <c r="W249" s="10"/>
    </row>
    <row r="250" spans="1:23" s="8" customFormat="1" x14ac:dyDescent="0.25">
      <c r="A250" s="8">
        <v>144</v>
      </c>
      <c r="B250" s="8" t="s">
        <v>668</v>
      </c>
      <c r="C250" s="8" t="s">
        <v>23</v>
      </c>
      <c r="D250" s="8">
        <v>2011</v>
      </c>
      <c r="E250" s="8" t="s">
        <v>24</v>
      </c>
      <c r="F250" s="9" t="s">
        <v>25</v>
      </c>
      <c r="G250" s="12" t="s">
        <v>304</v>
      </c>
      <c r="H250" s="11">
        <v>157</v>
      </c>
      <c r="I250" s="11">
        <v>14</v>
      </c>
      <c r="J250" s="11" t="s">
        <v>46</v>
      </c>
      <c r="K250" s="11" t="s">
        <v>32</v>
      </c>
      <c r="L250" s="11">
        <v>1</v>
      </c>
      <c r="N250" s="8">
        <v>1044</v>
      </c>
      <c r="O250" s="8">
        <v>1.8280000000000001</v>
      </c>
      <c r="P250" s="8">
        <f t="shared" si="29"/>
        <v>571.11597374179428</v>
      </c>
      <c r="Q250" s="8">
        <f t="shared" si="30"/>
        <v>5095.376783369803</v>
      </c>
      <c r="R250" s="8">
        <f t="shared" si="31"/>
        <v>84.922946389496715</v>
      </c>
      <c r="S250" s="10">
        <f t="shared" si="43"/>
        <v>571.11597374179428</v>
      </c>
      <c r="T250" s="10">
        <f t="shared" si="41"/>
        <v>5095.4967177242888</v>
      </c>
      <c r="U250" s="10">
        <f t="shared" si="42"/>
        <v>84.924945295404811</v>
      </c>
      <c r="V250" s="10"/>
      <c r="W250" s="10"/>
    </row>
    <row r="251" spans="1:23" s="8" customFormat="1" x14ac:dyDescent="0.25">
      <c r="A251" s="8">
        <v>145</v>
      </c>
      <c r="B251" s="8" t="s">
        <v>669</v>
      </c>
      <c r="C251" s="8" t="s">
        <v>23</v>
      </c>
      <c r="D251" s="8">
        <v>2011</v>
      </c>
      <c r="E251" s="8" t="s">
        <v>24</v>
      </c>
      <c r="F251" s="9" t="s">
        <v>25</v>
      </c>
      <c r="G251" s="12" t="s">
        <v>304</v>
      </c>
      <c r="H251" s="11">
        <v>182</v>
      </c>
      <c r="I251" s="11">
        <v>13</v>
      </c>
      <c r="J251" s="11" t="s">
        <v>53</v>
      </c>
      <c r="K251" s="11" t="s">
        <v>32</v>
      </c>
      <c r="L251" s="11">
        <v>1</v>
      </c>
      <c r="N251" s="8">
        <v>914</v>
      </c>
      <c r="O251" s="8">
        <v>1.8280000000000001</v>
      </c>
      <c r="P251" s="8">
        <f t="shared" si="29"/>
        <v>500</v>
      </c>
      <c r="Q251" s="8">
        <f t="shared" si="30"/>
        <v>4460.8949999999995</v>
      </c>
      <c r="R251" s="8">
        <f t="shared" si="31"/>
        <v>74.348249999999993</v>
      </c>
      <c r="S251" s="10">
        <f t="shared" si="43"/>
        <v>500</v>
      </c>
      <c r="T251" s="10">
        <f t="shared" si="41"/>
        <v>4461</v>
      </c>
      <c r="U251" s="10">
        <f t="shared" si="42"/>
        <v>74.349999999999994</v>
      </c>
      <c r="V251" s="10"/>
      <c r="W251" s="10"/>
    </row>
    <row r="252" spans="1:23" s="8" customFormat="1" x14ac:dyDescent="0.25">
      <c r="A252" s="8">
        <v>146</v>
      </c>
      <c r="B252" s="8" t="s">
        <v>670</v>
      </c>
      <c r="C252" s="8" t="s">
        <v>23</v>
      </c>
      <c r="D252" s="8">
        <v>2011</v>
      </c>
      <c r="E252" s="8" t="s">
        <v>24</v>
      </c>
      <c r="F252" s="9" t="s">
        <v>25</v>
      </c>
      <c r="G252" s="12" t="s">
        <v>304</v>
      </c>
      <c r="H252" s="11">
        <v>183</v>
      </c>
      <c r="I252" s="11">
        <v>14</v>
      </c>
      <c r="J252" s="11" t="s">
        <v>53</v>
      </c>
      <c r="K252" s="11" t="s">
        <v>32</v>
      </c>
      <c r="L252" s="11">
        <v>1</v>
      </c>
      <c r="N252" s="8">
        <v>1187</v>
      </c>
      <c r="O252" s="8">
        <v>1.8280000000000001</v>
      </c>
      <c r="P252" s="8">
        <f t="shared" si="29"/>
        <v>649.34354485776805</v>
      </c>
      <c r="Q252" s="8">
        <f t="shared" si="30"/>
        <v>5793.3067450765866</v>
      </c>
      <c r="R252" s="8">
        <f t="shared" si="31"/>
        <v>96.555112417943107</v>
      </c>
      <c r="S252" s="10">
        <f t="shared" si="43"/>
        <v>649.34354485776805</v>
      </c>
      <c r="T252" s="10">
        <f t="shared" si="41"/>
        <v>5793.4431072210073</v>
      </c>
      <c r="U252" s="10">
        <f t="shared" si="42"/>
        <v>96.557385120350119</v>
      </c>
      <c r="V252" s="10"/>
      <c r="W252" s="10"/>
    </row>
    <row r="253" spans="1:23" s="8" customFormat="1" x14ac:dyDescent="0.25">
      <c r="A253" s="8">
        <v>147</v>
      </c>
      <c r="B253" s="8" t="s">
        <v>671</v>
      </c>
      <c r="C253" s="8" t="s">
        <v>23</v>
      </c>
      <c r="D253" s="8">
        <v>2011</v>
      </c>
      <c r="E253" s="8" t="s">
        <v>24</v>
      </c>
      <c r="F253" s="9" t="s">
        <v>25</v>
      </c>
      <c r="G253" s="12" t="s">
        <v>304</v>
      </c>
      <c r="H253" s="11">
        <v>208</v>
      </c>
      <c r="I253" s="11">
        <v>15</v>
      </c>
      <c r="J253" s="11" t="s">
        <v>61</v>
      </c>
      <c r="K253" s="11" t="s">
        <v>32</v>
      </c>
      <c r="L253" s="11">
        <v>1</v>
      </c>
      <c r="N253" s="8">
        <v>978</v>
      </c>
      <c r="O253" s="8">
        <v>1.8280000000000001</v>
      </c>
      <c r="P253" s="8">
        <f t="shared" si="29"/>
        <v>535.01094091903713</v>
      </c>
      <c r="Q253" s="8">
        <f t="shared" si="30"/>
        <v>4773.2552625820563</v>
      </c>
      <c r="R253" s="8">
        <f t="shared" si="31"/>
        <v>79.554254376367609</v>
      </c>
      <c r="S253" s="10">
        <f t="shared" si="43"/>
        <v>535.01094091903713</v>
      </c>
      <c r="T253" s="10">
        <f t="shared" si="41"/>
        <v>4773.3676148796494</v>
      </c>
      <c r="U253" s="10">
        <f t="shared" si="42"/>
        <v>79.556126914660823</v>
      </c>
      <c r="V253" s="10"/>
      <c r="W253" s="10"/>
    </row>
    <row r="254" spans="1:23" s="8" customFormat="1" x14ac:dyDescent="0.25">
      <c r="A254" s="8">
        <v>148</v>
      </c>
      <c r="B254" s="8" t="s">
        <v>672</v>
      </c>
      <c r="C254" s="8" t="s">
        <v>23</v>
      </c>
      <c r="D254" s="8">
        <v>2011</v>
      </c>
      <c r="E254" s="8" t="s">
        <v>24</v>
      </c>
      <c r="F254" s="9" t="s">
        <v>25</v>
      </c>
      <c r="G254" s="12" t="s">
        <v>304</v>
      </c>
      <c r="H254" s="11">
        <v>232</v>
      </c>
      <c r="I254" s="11">
        <v>14</v>
      </c>
      <c r="J254" s="11" t="s">
        <v>68</v>
      </c>
      <c r="K254" s="11" t="s">
        <v>32</v>
      </c>
      <c r="L254" s="11">
        <v>1</v>
      </c>
      <c r="N254" s="8">
        <v>1260</v>
      </c>
      <c r="O254" s="8">
        <v>1.8280000000000001</v>
      </c>
      <c r="P254" s="8">
        <f t="shared" si="29"/>
        <v>689.27789934354485</v>
      </c>
      <c r="Q254" s="8">
        <f t="shared" si="30"/>
        <v>6149.5926695842445</v>
      </c>
      <c r="R254" s="8">
        <f t="shared" si="31"/>
        <v>102.49321115973741</v>
      </c>
      <c r="S254" s="10">
        <f t="shared" si="43"/>
        <v>689.27789934354485</v>
      </c>
      <c r="T254" s="10">
        <f t="shared" si="41"/>
        <v>6149.7374179431072</v>
      </c>
      <c r="U254" s="10">
        <f t="shared" si="42"/>
        <v>102.49562363238512</v>
      </c>
      <c r="V254" s="10"/>
      <c r="W254" s="10"/>
    </row>
    <row r="255" spans="1:23" s="8" customFormat="1" x14ac:dyDescent="0.25">
      <c r="A255" s="8">
        <v>149</v>
      </c>
      <c r="B255" s="8" t="s">
        <v>673</v>
      </c>
      <c r="C255" s="8" t="s">
        <v>23</v>
      </c>
      <c r="D255" s="8">
        <v>2011</v>
      </c>
      <c r="E255" s="8" t="s">
        <v>24</v>
      </c>
      <c r="F255" s="9" t="s">
        <v>25</v>
      </c>
      <c r="G255" s="12" t="s">
        <v>304</v>
      </c>
      <c r="H255" s="11">
        <v>233</v>
      </c>
      <c r="I255" s="11">
        <v>15</v>
      </c>
      <c r="J255" s="11" t="s">
        <v>68</v>
      </c>
      <c r="K255" s="11" t="s">
        <v>32</v>
      </c>
      <c r="L255" s="11">
        <v>1</v>
      </c>
      <c r="N255" s="8">
        <v>1220</v>
      </c>
      <c r="O255" s="8">
        <v>1.8280000000000001</v>
      </c>
      <c r="P255" s="8">
        <f t="shared" si="29"/>
        <v>667.39606126914657</v>
      </c>
      <c r="Q255" s="8">
        <f t="shared" si="30"/>
        <v>5954.367505470459</v>
      </c>
      <c r="R255" s="8">
        <f t="shared" si="31"/>
        <v>99.239458424507646</v>
      </c>
      <c r="S255" s="10">
        <f t="shared" si="43"/>
        <v>667.39606126914657</v>
      </c>
      <c r="T255" s="10">
        <f t="shared" si="41"/>
        <v>5954.5076586433261</v>
      </c>
      <c r="U255" s="10">
        <f t="shared" si="42"/>
        <v>99.241794310722099</v>
      </c>
      <c r="V255" s="10"/>
      <c r="W255" s="10"/>
    </row>
    <row r="256" spans="1:23" s="8" customFormat="1" x14ac:dyDescent="0.25">
      <c r="A256" s="8">
        <v>150</v>
      </c>
      <c r="B256" s="8" t="s">
        <v>674</v>
      </c>
      <c r="C256" s="8" t="s">
        <v>23</v>
      </c>
      <c r="D256" s="8">
        <v>2011</v>
      </c>
      <c r="E256" s="8" t="s">
        <v>24</v>
      </c>
      <c r="F256" s="9" t="s">
        <v>25</v>
      </c>
      <c r="G256" s="12" t="s">
        <v>304</v>
      </c>
      <c r="H256" s="11">
        <v>256</v>
      </c>
      <c r="I256" s="11">
        <v>16</v>
      </c>
      <c r="J256" s="11" t="s">
        <v>76</v>
      </c>
      <c r="K256" s="11" t="s">
        <v>32</v>
      </c>
      <c r="L256" s="11">
        <v>1</v>
      </c>
      <c r="N256" s="8">
        <v>648</v>
      </c>
      <c r="O256" s="8">
        <v>1.8280000000000001</v>
      </c>
      <c r="P256" s="8">
        <f t="shared" si="29"/>
        <v>354.48577680525165</v>
      </c>
      <c r="Q256" s="8">
        <f t="shared" si="30"/>
        <v>3162.6476586433259</v>
      </c>
      <c r="R256" s="8">
        <f t="shared" si="31"/>
        <v>52.7107943107221</v>
      </c>
      <c r="S256" s="10">
        <f t="shared" si="43"/>
        <v>354.48577680525165</v>
      </c>
      <c r="T256" s="10">
        <f t="shared" si="41"/>
        <v>3162.7221006564555</v>
      </c>
      <c r="U256" s="10">
        <f t="shared" si="42"/>
        <v>52.712035010940923</v>
      </c>
      <c r="V256" s="10"/>
      <c r="W256" s="10"/>
    </row>
    <row r="257" spans="1:23" s="8" customFormat="1" x14ac:dyDescent="0.25">
      <c r="A257" s="8">
        <v>151</v>
      </c>
      <c r="B257" s="8" t="s">
        <v>675</v>
      </c>
      <c r="C257" s="8" t="s">
        <v>23</v>
      </c>
      <c r="D257" s="8">
        <v>2011</v>
      </c>
      <c r="E257" s="8" t="s">
        <v>24</v>
      </c>
      <c r="F257" s="9" t="s">
        <v>25</v>
      </c>
      <c r="G257" s="12" t="s">
        <v>304</v>
      </c>
      <c r="H257" s="11">
        <v>257</v>
      </c>
      <c r="I257" s="11">
        <v>17</v>
      </c>
      <c r="J257" s="11" t="s">
        <v>76</v>
      </c>
      <c r="K257" s="11" t="s">
        <v>32</v>
      </c>
      <c r="L257" s="11">
        <v>1</v>
      </c>
      <c r="N257" s="8">
        <v>1260</v>
      </c>
      <c r="O257" s="8">
        <v>1.8280000000000001</v>
      </c>
      <c r="P257" s="8">
        <f t="shared" si="29"/>
        <v>689.27789934354485</v>
      </c>
      <c r="Q257" s="8">
        <f t="shared" si="30"/>
        <v>6149.5926695842445</v>
      </c>
      <c r="R257" s="8">
        <f t="shared" si="31"/>
        <v>102.49321115973741</v>
      </c>
      <c r="S257" s="10">
        <f t="shared" si="43"/>
        <v>689.27789934354485</v>
      </c>
      <c r="T257" s="10">
        <f t="shared" si="41"/>
        <v>6149.7374179431072</v>
      </c>
      <c r="U257" s="10">
        <f t="shared" si="42"/>
        <v>102.49562363238512</v>
      </c>
      <c r="V257" s="10"/>
      <c r="W257" s="10"/>
    </row>
    <row r="258" spans="1:23" s="8" customFormat="1" x14ac:dyDescent="0.25">
      <c r="A258" s="8">
        <v>152</v>
      </c>
      <c r="B258" s="8" t="s">
        <v>676</v>
      </c>
      <c r="C258" s="8" t="s">
        <v>23</v>
      </c>
      <c r="D258" s="8">
        <v>2011</v>
      </c>
      <c r="E258" s="8" t="s">
        <v>24</v>
      </c>
      <c r="F258" s="9" t="s">
        <v>25</v>
      </c>
      <c r="G258" s="12" t="s">
        <v>304</v>
      </c>
      <c r="H258" s="11">
        <v>279</v>
      </c>
      <c r="I258" s="11">
        <v>16</v>
      </c>
      <c r="J258" s="11" t="s">
        <v>85</v>
      </c>
      <c r="K258" s="11" t="s">
        <v>32</v>
      </c>
      <c r="L258" s="11">
        <v>1</v>
      </c>
      <c r="N258" s="8">
        <v>1132</v>
      </c>
      <c r="O258" s="8">
        <v>1.8280000000000001</v>
      </c>
      <c r="P258" s="8">
        <f t="shared" si="29"/>
        <v>619.25601750547048</v>
      </c>
      <c r="Q258" s="8">
        <f t="shared" si="30"/>
        <v>5524.872144420131</v>
      </c>
      <c r="R258" s="8">
        <f t="shared" si="31"/>
        <v>92.081202407002181</v>
      </c>
      <c r="S258" s="10">
        <f t="shared" si="43"/>
        <v>619.25601750547048</v>
      </c>
      <c r="T258" s="10">
        <f t="shared" si="41"/>
        <v>5525.0021881838084</v>
      </c>
      <c r="U258" s="10">
        <f t="shared" si="42"/>
        <v>92.083369803063476</v>
      </c>
      <c r="V258" s="10"/>
      <c r="W258" s="10"/>
    </row>
    <row r="259" spans="1:23" s="8" customFormat="1" x14ac:dyDescent="0.25">
      <c r="A259" s="8">
        <v>153</v>
      </c>
      <c r="B259" s="8" t="s">
        <v>677</v>
      </c>
      <c r="C259" s="8" t="s">
        <v>23</v>
      </c>
      <c r="D259" s="8">
        <v>2011</v>
      </c>
      <c r="E259" s="8" t="s">
        <v>24</v>
      </c>
      <c r="F259" s="9" t="s">
        <v>25</v>
      </c>
      <c r="G259" s="12" t="s">
        <v>304</v>
      </c>
      <c r="H259" s="11">
        <v>280</v>
      </c>
      <c r="I259" s="11">
        <v>17</v>
      </c>
      <c r="J259" s="11" t="s">
        <v>85</v>
      </c>
      <c r="K259" s="11" t="s">
        <v>32</v>
      </c>
      <c r="L259" s="11">
        <v>1</v>
      </c>
      <c r="N259" s="8">
        <v>1451</v>
      </c>
      <c r="O259" s="8">
        <v>1.8280000000000001</v>
      </c>
      <c r="P259" s="8">
        <f t="shared" ref="P259:P322" si="44">IF(ISNUMBER(N259),IF(O259,N259/O259,""),"")</f>
        <v>793.76367614879643</v>
      </c>
      <c r="Q259" s="8">
        <f t="shared" ref="Q259:Q322" si="45">IF(P259="","",P259*8.92179)</f>
        <v>7081.7928282275707</v>
      </c>
      <c r="R259" s="8">
        <f t="shared" ref="R259:R322" si="46">IF(Q259="","",IF(G259="SW",Q259/60,IF(G259="WW",Q259/60,"")))</f>
        <v>118.02988047045952</v>
      </c>
      <c r="S259" s="10">
        <f t="shared" si="43"/>
        <v>793.76367614879643</v>
      </c>
      <c r="T259" s="10">
        <f t="shared" si="41"/>
        <v>7081.9595185995622</v>
      </c>
      <c r="U259" s="10">
        <f t="shared" si="42"/>
        <v>118.03265864332603</v>
      </c>
      <c r="V259" s="10"/>
      <c r="W259" s="10"/>
    </row>
    <row r="260" spans="1:23" s="8" customFormat="1" x14ac:dyDescent="0.25">
      <c r="A260" s="8">
        <v>154</v>
      </c>
      <c r="B260" s="8" t="s">
        <v>678</v>
      </c>
      <c r="C260" s="8" t="s">
        <v>23</v>
      </c>
      <c r="D260" s="8">
        <v>2011</v>
      </c>
      <c r="E260" s="8" t="s">
        <v>24</v>
      </c>
      <c r="F260" s="9" t="s">
        <v>25</v>
      </c>
      <c r="G260" s="12" t="s">
        <v>304</v>
      </c>
      <c r="H260" s="11">
        <v>305</v>
      </c>
      <c r="I260" s="11">
        <v>17</v>
      </c>
      <c r="J260" s="11" t="s">
        <v>96</v>
      </c>
      <c r="K260" s="11" t="s">
        <v>32</v>
      </c>
      <c r="L260" s="11">
        <v>1</v>
      </c>
      <c r="N260" s="8">
        <v>1267</v>
      </c>
      <c r="O260" s="8">
        <v>1.8280000000000001</v>
      </c>
      <c r="P260" s="8">
        <f t="shared" si="44"/>
        <v>693.10722100656449</v>
      </c>
      <c r="Q260" s="8">
        <f t="shared" si="45"/>
        <v>6183.7570733041566</v>
      </c>
      <c r="R260" s="8">
        <f t="shared" si="46"/>
        <v>103.06261788840261</v>
      </c>
      <c r="S260" s="10">
        <f t="shared" si="43"/>
        <v>693.10722100656449</v>
      </c>
      <c r="T260" s="10">
        <f t="shared" si="41"/>
        <v>6183.9026258205686</v>
      </c>
      <c r="U260" s="10">
        <f t="shared" si="42"/>
        <v>103.06504376367614</v>
      </c>
      <c r="V260" s="10"/>
      <c r="W260" s="10"/>
    </row>
    <row r="261" spans="1:23" s="8" customFormat="1" x14ac:dyDescent="0.25">
      <c r="A261" s="8">
        <v>155</v>
      </c>
      <c r="B261" s="8" t="s">
        <v>679</v>
      </c>
      <c r="C261" s="8" t="s">
        <v>23</v>
      </c>
      <c r="D261" s="8">
        <v>2011</v>
      </c>
      <c r="E261" s="8" t="s">
        <v>24</v>
      </c>
      <c r="F261" s="9" t="s">
        <v>25</v>
      </c>
      <c r="G261" s="12" t="s">
        <v>304</v>
      </c>
      <c r="H261" s="11">
        <v>331</v>
      </c>
      <c r="I261" s="11">
        <v>18</v>
      </c>
      <c r="J261" s="11" t="s">
        <v>102</v>
      </c>
      <c r="K261" s="11" t="s">
        <v>32</v>
      </c>
      <c r="L261" s="11">
        <v>1</v>
      </c>
      <c r="N261" s="8">
        <v>1173</v>
      </c>
      <c r="O261" s="8">
        <v>1.8280000000000001</v>
      </c>
      <c r="P261" s="8">
        <f t="shared" si="44"/>
        <v>641.68490153172866</v>
      </c>
      <c r="Q261" s="8">
        <f t="shared" si="45"/>
        <v>5724.9779376367615</v>
      </c>
      <c r="R261" s="8">
        <f t="shared" si="46"/>
        <v>95.416298960612693</v>
      </c>
      <c r="S261" s="10">
        <f t="shared" si="43"/>
        <v>641.68490153172866</v>
      </c>
      <c r="T261" s="10">
        <f t="shared" si="41"/>
        <v>5725.1126914660836</v>
      </c>
      <c r="U261" s="10">
        <f t="shared" si="42"/>
        <v>95.418544857768055</v>
      </c>
      <c r="V261" s="10"/>
      <c r="W261" s="10"/>
    </row>
    <row r="262" spans="1:23" s="8" customFormat="1" x14ac:dyDescent="0.25">
      <c r="A262" s="8">
        <v>156</v>
      </c>
      <c r="B262" s="8" t="s">
        <v>680</v>
      </c>
      <c r="C262" s="8" t="s">
        <v>23</v>
      </c>
      <c r="D262" s="8">
        <v>2011</v>
      </c>
      <c r="E262" s="8" t="s">
        <v>24</v>
      </c>
      <c r="F262" s="9" t="s">
        <v>25</v>
      </c>
      <c r="G262" s="12" t="s">
        <v>304</v>
      </c>
      <c r="H262" s="11">
        <v>355</v>
      </c>
      <c r="I262" s="11">
        <v>18</v>
      </c>
      <c r="J262" s="11" t="s">
        <v>109</v>
      </c>
      <c r="K262" s="11" t="s">
        <v>32</v>
      </c>
      <c r="L262" s="11">
        <v>1</v>
      </c>
      <c r="N262" s="8">
        <v>1333</v>
      </c>
      <c r="O262" s="8">
        <v>1.8280000000000001</v>
      </c>
      <c r="P262" s="8">
        <f t="shared" si="44"/>
        <v>729.21225382932164</v>
      </c>
      <c r="Q262" s="8">
        <f t="shared" si="45"/>
        <v>6505.8785940919033</v>
      </c>
      <c r="R262" s="8">
        <f t="shared" si="46"/>
        <v>108.43130990153172</v>
      </c>
      <c r="S262" s="10">
        <f t="shared" si="43"/>
        <v>729.21225382932164</v>
      </c>
      <c r="T262" s="10">
        <f t="shared" si="41"/>
        <v>6506.031728665208</v>
      </c>
      <c r="U262" s="10">
        <f t="shared" si="42"/>
        <v>108.43386214442013</v>
      </c>
      <c r="V262" s="10"/>
      <c r="W262" s="10"/>
    </row>
    <row r="263" spans="1:23" s="8" customFormat="1" x14ac:dyDescent="0.25">
      <c r="A263" s="8">
        <v>157</v>
      </c>
      <c r="B263" s="8" t="s">
        <v>681</v>
      </c>
      <c r="C263" s="8" t="s">
        <v>23</v>
      </c>
      <c r="D263" s="8">
        <v>2011</v>
      </c>
      <c r="E263" s="8" t="s">
        <v>24</v>
      </c>
      <c r="F263" s="9" t="s">
        <v>25</v>
      </c>
      <c r="G263" s="12" t="s">
        <v>304</v>
      </c>
      <c r="H263" s="11">
        <v>377</v>
      </c>
      <c r="I263" s="11">
        <v>18</v>
      </c>
      <c r="J263" s="11" t="s">
        <v>117</v>
      </c>
      <c r="K263" s="11" t="s">
        <v>32</v>
      </c>
      <c r="L263" s="11">
        <v>1</v>
      </c>
      <c r="N263" s="8">
        <v>1627</v>
      </c>
      <c r="O263" s="8">
        <v>1.8280000000000001</v>
      </c>
      <c r="P263" s="8">
        <f t="shared" si="44"/>
        <v>890.04376367614873</v>
      </c>
      <c r="Q263" s="8">
        <f t="shared" si="45"/>
        <v>7940.7835503282267</v>
      </c>
      <c r="R263" s="8">
        <f t="shared" si="46"/>
        <v>132.34639250547045</v>
      </c>
      <c r="S263" s="10">
        <f t="shared" si="43"/>
        <v>890.04376367614873</v>
      </c>
      <c r="T263" s="10">
        <f t="shared" si="41"/>
        <v>7940.9704595185995</v>
      </c>
      <c r="U263" s="10">
        <f t="shared" si="42"/>
        <v>132.34950765864332</v>
      </c>
      <c r="V263" s="10"/>
      <c r="W263" s="10"/>
    </row>
    <row r="264" spans="1:23" s="8" customFormat="1" x14ac:dyDescent="0.25">
      <c r="A264" s="8">
        <v>158</v>
      </c>
      <c r="B264" s="8" t="s">
        <v>682</v>
      </c>
      <c r="C264" s="8" t="s">
        <v>23</v>
      </c>
      <c r="D264" s="8">
        <v>2011</v>
      </c>
      <c r="E264" s="8" t="s">
        <v>24</v>
      </c>
      <c r="F264" s="9" t="s">
        <v>25</v>
      </c>
      <c r="G264" s="12" t="s">
        <v>304</v>
      </c>
      <c r="H264" s="11">
        <v>378</v>
      </c>
      <c r="I264" s="11">
        <v>19</v>
      </c>
      <c r="J264" s="11" t="s">
        <v>117</v>
      </c>
      <c r="K264" s="11" t="s">
        <v>32</v>
      </c>
      <c r="L264" s="11">
        <v>1</v>
      </c>
      <c r="N264" s="8">
        <v>1392</v>
      </c>
      <c r="O264" s="8">
        <v>1.8280000000000001</v>
      </c>
      <c r="P264" s="8">
        <f t="shared" si="44"/>
        <v>761.48796498905904</v>
      </c>
      <c r="Q264" s="8">
        <f t="shared" si="45"/>
        <v>6793.835711159737</v>
      </c>
      <c r="R264" s="8">
        <f t="shared" si="46"/>
        <v>113.23059518599561</v>
      </c>
      <c r="S264" s="10">
        <f t="shared" si="43"/>
        <v>761.48796498905904</v>
      </c>
      <c r="T264" s="10">
        <f t="shared" si="41"/>
        <v>6793.9956236323851</v>
      </c>
      <c r="U264" s="10">
        <f t="shared" si="42"/>
        <v>113.23326039387308</v>
      </c>
      <c r="V264" s="10"/>
      <c r="W264" s="10"/>
    </row>
    <row r="265" spans="1:23" s="8" customFormat="1" x14ac:dyDescent="0.25">
      <c r="A265" s="8">
        <v>159</v>
      </c>
      <c r="B265" s="8" t="s">
        <v>683</v>
      </c>
      <c r="C265" s="8" t="s">
        <v>23</v>
      </c>
      <c r="D265" s="8">
        <v>2011</v>
      </c>
      <c r="E265" s="8" t="s">
        <v>24</v>
      </c>
      <c r="F265" s="9" t="s">
        <v>25</v>
      </c>
      <c r="G265" s="12" t="s">
        <v>304</v>
      </c>
      <c r="H265" s="11">
        <v>401</v>
      </c>
      <c r="I265" s="11">
        <v>20</v>
      </c>
      <c r="J265" s="11" t="s">
        <v>125</v>
      </c>
      <c r="K265" s="11" t="s">
        <v>32</v>
      </c>
      <c r="L265" s="11">
        <v>1</v>
      </c>
      <c r="N265" s="8">
        <v>938</v>
      </c>
      <c r="O265" s="8">
        <v>1.8280000000000001</v>
      </c>
      <c r="P265" s="8">
        <f t="shared" si="44"/>
        <v>513.12910284463896</v>
      </c>
      <c r="Q265" s="8">
        <f t="shared" si="45"/>
        <v>4578.0300984682717</v>
      </c>
      <c r="R265" s="8">
        <f t="shared" si="46"/>
        <v>76.300501641137856</v>
      </c>
      <c r="S265" s="10">
        <f t="shared" si="43"/>
        <v>513.12910284463896</v>
      </c>
      <c r="T265" s="10">
        <f t="shared" si="41"/>
        <v>4578.1378555798692</v>
      </c>
      <c r="U265" s="10">
        <f t="shared" si="42"/>
        <v>76.302297592997817</v>
      </c>
      <c r="V265" s="10"/>
      <c r="W265" s="10"/>
    </row>
    <row r="266" spans="1:23" s="8" customFormat="1" x14ac:dyDescent="0.25">
      <c r="A266" s="8">
        <v>160</v>
      </c>
      <c r="B266" s="8" t="s">
        <v>684</v>
      </c>
      <c r="C266" s="8" t="s">
        <v>23</v>
      </c>
      <c r="D266" s="8">
        <v>2011</v>
      </c>
      <c r="E266" s="8" t="s">
        <v>24</v>
      </c>
      <c r="F266" s="9" t="s">
        <v>25</v>
      </c>
      <c r="G266" s="12" t="s">
        <v>304</v>
      </c>
      <c r="H266" s="11">
        <v>425</v>
      </c>
      <c r="I266" s="11">
        <v>21</v>
      </c>
      <c r="J266" s="11" t="s">
        <v>128</v>
      </c>
      <c r="K266" s="11" t="s">
        <v>32</v>
      </c>
      <c r="L266" s="11">
        <v>1</v>
      </c>
      <c r="N266" s="8">
        <v>927</v>
      </c>
      <c r="O266" s="8">
        <v>1.8280000000000001</v>
      </c>
      <c r="P266" s="8">
        <f t="shared" si="44"/>
        <v>507.11159737417944</v>
      </c>
      <c r="Q266" s="8">
        <f t="shared" si="45"/>
        <v>4524.3431783369806</v>
      </c>
      <c r="R266" s="8">
        <f t="shared" si="46"/>
        <v>75.405719638949677</v>
      </c>
      <c r="S266" s="10">
        <f t="shared" si="43"/>
        <v>507.11159737417944</v>
      </c>
      <c r="T266" s="10">
        <f t="shared" si="41"/>
        <v>4524.4496717724296</v>
      </c>
      <c r="U266" s="10">
        <f t="shared" si="42"/>
        <v>75.4074945295405</v>
      </c>
      <c r="V266" s="10"/>
      <c r="W266" s="10"/>
    </row>
    <row r="267" spans="1:23" s="8" customFormat="1" x14ac:dyDescent="0.25">
      <c r="G267" s="12"/>
      <c r="H267" s="11"/>
      <c r="I267" s="11"/>
      <c r="J267" s="11"/>
      <c r="K267" s="11"/>
      <c r="L267" s="11"/>
      <c r="P267" s="8" t="str">
        <f t="shared" si="44"/>
        <v/>
      </c>
      <c r="Q267" s="8" t="str">
        <f t="shared" si="45"/>
        <v/>
      </c>
      <c r="R267" s="8" t="str">
        <f t="shared" si="46"/>
        <v/>
      </c>
      <c r="S267" s="10"/>
      <c r="T267" s="10"/>
      <c r="U267" s="10"/>
      <c r="V267" s="10"/>
      <c r="W267" s="10"/>
    </row>
    <row r="268" spans="1:23" s="8" customFormat="1" x14ac:dyDescent="0.25">
      <c r="A268" s="8">
        <v>162</v>
      </c>
      <c r="B268" s="8" t="s">
        <v>685</v>
      </c>
      <c r="C268" s="8" t="s">
        <v>23</v>
      </c>
      <c r="D268" s="8">
        <v>2011</v>
      </c>
      <c r="E268" s="8" t="s">
        <v>24</v>
      </c>
      <c r="F268" s="9" t="s">
        <v>25</v>
      </c>
      <c r="G268" s="12" t="s">
        <v>304</v>
      </c>
      <c r="H268" s="11">
        <v>6</v>
      </c>
      <c r="I268" s="11">
        <v>10</v>
      </c>
      <c r="J268" s="11" t="s">
        <v>28</v>
      </c>
      <c r="K268" s="11" t="s">
        <v>32</v>
      </c>
      <c r="L268" s="11">
        <v>2</v>
      </c>
      <c r="N268" s="8">
        <v>1309</v>
      </c>
      <c r="O268" s="8">
        <v>1.8280000000000001</v>
      </c>
      <c r="P268" s="8">
        <f t="shared" si="44"/>
        <v>716.08315098468267</v>
      </c>
      <c r="Q268" s="8">
        <f t="shared" si="45"/>
        <v>6388.743495623632</v>
      </c>
      <c r="R268" s="8">
        <f t="shared" si="46"/>
        <v>106.47905826039387</v>
      </c>
      <c r="S268" s="10">
        <f t="shared" ref="S268:S285" si="47">N268/O268</f>
        <v>716.08315098468267</v>
      </c>
      <c r="T268" s="10">
        <f t="shared" ref="T268:T285" si="48">IF(S268="","",S268*8.922)</f>
        <v>6388.8938730853397</v>
      </c>
      <c r="U268" s="10">
        <f t="shared" ref="U268:U285" si="49">IF(T268="","",T268/60)</f>
        <v>106.48156455142232</v>
      </c>
      <c r="V268" s="10">
        <f>AVERAGE(U268:U285)</f>
        <v>100.2495775589594</v>
      </c>
      <c r="W268" s="10"/>
    </row>
    <row r="269" spans="1:23" s="8" customFormat="1" x14ac:dyDescent="0.25">
      <c r="A269" s="8">
        <v>163</v>
      </c>
      <c r="B269" s="8" t="s">
        <v>686</v>
      </c>
      <c r="C269" s="8" t="s">
        <v>23</v>
      </c>
      <c r="D269" s="8">
        <v>2011</v>
      </c>
      <c r="E269" s="8" t="s">
        <v>24</v>
      </c>
      <c r="F269" s="9" t="s">
        <v>25</v>
      </c>
      <c r="G269" s="12" t="s">
        <v>304</v>
      </c>
      <c r="H269" s="11">
        <v>27</v>
      </c>
      <c r="I269" s="11">
        <v>10</v>
      </c>
      <c r="J269" s="11" t="s">
        <v>32</v>
      </c>
      <c r="K269" s="11" t="s">
        <v>32</v>
      </c>
      <c r="L269" s="11">
        <v>2</v>
      </c>
      <c r="N269" s="8">
        <v>1281</v>
      </c>
      <c r="O269" s="8">
        <v>1.8280000000000001</v>
      </c>
      <c r="P269" s="8">
        <f t="shared" si="44"/>
        <v>700.76586433260388</v>
      </c>
      <c r="Q269" s="8">
        <f t="shared" si="45"/>
        <v>6252.0858807439818</v>
      </c>
      <c r="R269" s="8">
        <f t="shared" si="46"/>
        <v>104.20143134573303</v>
      </c>
      <c r="S269" s="10">
        <f t="shared" si="47"/>
        <v>700.76586433260388</v>
      </c>
      <c r="T269" s="10">
        <f t="shared" si="48"/>
        <v>6252.2330415754923</v>
      </c>
      <c r="U269" s="10">
        <f t="shared" si="49"/>
        <v>104.20388402625821</v>
      </c>
      <c r="V269" s="10"/>
      <c r="W269" s="10"/>
    </row>
    <row r="270" spans="1:23" s="8" customFormat="1" x14ac:dyDescent="0.25">
      <c r="A270" s="8">
        <v>164</v>
      </c>
      <c r="B270" s="8" t="s">
        <v>687</v>
      </c>
      <c r="C270" s="8" t="s">
        <v>23</v>
      </c>
      <c r="D270" s="8">
        <v>2011</v>
      </c>
      <c r="E270" s="8" t="s">
        <v>24</v>
      </c>
      <c r="F270" s="9" t="s">
        <v>25</v>
      </c>
      <c r="G270" s="12" t="s">
        <v>304</v>
      </c>
      <c r="H270" s="11">
        <v>51</v>
      </c>
      <c r="I270" s="11">
        <v>11</v>
      </c>
      <c r="J270" s="11" t="s">
        <v>131</v>
      </c>
      <c r="K270" s="11" t="s">
        <v>32</v>
      </c>
      <c r="L270" s="11">
        <v>2</v>
      </c>
      <c r="N270" s="8">
        <v>1436</v>
      </c>
      <c r="O270" s="8">
        <v>1.8280000000000001</v>
      </c>
      <c r="P270" s="8">
        <f t="shared" si="44"/>
        <v>785.55798687089714</v>
      </c>
      <c r="Q270" s="8">
        <f t="shared" si="45"/>
        <v>7008.5833916849015</v>
      </c>
      <c r="R270" s="8">
        <f t="shared" si="46"/>
        <v>116.80972319474836</v>
      </c>
      <c r="S270" s="10">
        <f t="shared" si="47"/>
        <v>785.55798687089714</v>
      </c>
      <c r="T270" s="10">
        <f t="shared" si="48"/>
        <v>7008.7483588621444</v>
      </c>
      <c r="U270" s="10">
        <f t="shared" si="49"/>
        <v>116.81247264770241</v>
      </c>
      <c r="V270" s="10"/>
      <c r="W270" s="10"/>
    </row>
    <row r="271" spans="1:23" s="8" customFormat="1" x14ac:dyDescent="0.25">
      <c r="A271" s="8">
        <v>165</v>
      </c>
      <c r="B271" s="8" t="s">
        <v>688</v>
      </c>
      <c r="C271" s="8" t="s">
        <v>23</v>
      </c>
      <c r="D271" s="8">
        <v>2011</v>
      </c>
      <c r="E271" s="8" t="s">
        <v>24</v>
      </c>
      <c r="F271" s="9" t="s">
        <v>25</v>
      </c>
      <c r="G271" s="12" t="s">
        <v>304</v>
      </c>
      <c r="H271" s="11">
        <v>52</v>
      </c>
      <c r="I271" s="11">
        <v>12</v>
      </c>
      <c r="J271" s="11" t="s">
        <v>131</v>
      </c>
      <c r="K271" s="11" t="s">
        <v>32</v>
      </c>
      <c r="L271" s="11">
        <v>2</v>
      </c>
      <c r="N271" s="8">
        <v>1206</v>
      </c>
      <c r="O271" s="8">
        <v>1.8280000000000001</v>
      </c>
      <c r="P271" s="8">
        <f t="shared" si="44"/>
        <v>659.73741794310718</v>
      </c>
      <c r="Q271" s="8">
        <f t="shared" si="45"/>
        <v>5886.0386980306339</v>
      </c>
      <c r="R271" s="8">
        <f t="shared" si="46"/>
        <v>98.100644967177232</v>
      </c>
      <c r="S271" s="10">
        <f t="shared" si="47"/>
        <v>659.73741794310718</v>
      </c>
      <c r="T271" s="10">
        <f t="shared" si="48"/>
        <v>5886.1772428884024</v>
      </c>
      <c r="U271" s="10">
        <f t="shared" si="49"/>
        <v>98.102954048140035</v>
      </c>
      <c r="V271" s="10"/>
      <c r="W271" s="10"/>
    </row>
    <row r="272" spans="1:23" s="8" customFormat="1" x14ac:dyDescent="0.25">
      <c r="A272" s="8">
        <v>166</v>
      </c>
      <c r="B272" s="8" t="s">
        <v>689</v>
      </c>
      <c r="C272" s="8" t="s">
        <v>23</v>
      </c>
      <c r="D272" s="8">
        <v>2011</v>
      </c>
      <c r="E272" s="8" t="s">
        <v>24</v>
      </c>
      <c r="F272" s="9" t="s">
        <v>25</v>
      </c>
      <c r="G272" s="12" t="s">
        <v>304</v>
      </c>
      <c r="H272" s="11">
        <v>77</v>
      </c>
      <c r="I272" s="11">
        <v>12</v>
      </c>
      <c r="J272" s="11" t="s">
        <v>141</v>
      </c>
      <c r="K272" s="11" t="s">
        <v>32</v>
      </c>
      <c r="L272" s="11">
        <v>2</v>
      </c>
      <c r="M272" s="8">
        <v>2717</v>
      </c>
      <c r="N272" s="8">
        <v>1210</v>
      </c>
      <c r="O272" s="8">
        <v>1.8280000000000001</v>
      </c>
      <c r="P272" s="8">
        <f t="shared" si="44"/>
        <v>661.925601750547</v>
      </c>
      <c r="Q272" s="8">
        <f t="shared" si="45"/>
        <v>5905.5612144420129</v>
      </c>
      <c r="R272" s="8">
        <f t="shared" si="46"/>
        <v>98.426020240700211</v>
      </c>
      <c r="S272" s="10">
        <f t="shared" si="47"/>
        <v>661.925601750547</v>
      </c>
      <c r="T272" s="10">
        <f t="shared" si="48"/>
        <v>5905.7002188183806</v>
      </c>
      <c r="U272" s="10">
        <f t="shared" si="49"/>
        <v>98.428336980306341</v>
      </c>
      <c r="V272" s="10"/>
      <c r="W272" s="10"/>
    </row>
    <row r="273" spans="1:23" s="8" customFormat="1" x14ac:dyDescent="0.25">
      <c r="A273" s="8">
        <v>167</v>
      </c>
      <c r="B273" s="8" t="s">
        <v>690</v>
      </c>
      <c r="C273" s="8" t="s">
        <v>23</v>
      </c>
      <c r="D273" s="8">
        <v>2011</v>
      </c>
      <c r="E273" s="8" t="s">
        <v>24</v>
      </c>
      <c r="F273" s="9" t="s">
        <v>25</v>
      </c>
      <c r="G273" s="12" t="s">
        <v>304</v>
      </c>
      <c r="H273" s="11">
        <v>105</v>
      </c>
      <c r="I273" s="11">
        <v>13</v>
      </c>
      <c r="J273" s="11" t="s">
        <v>27</v>
      </c>
      <c r="K273" s="11" t="s">
        <v>32</v>
      </c>
      <c r="L273" s="11">
        <v>2</v>
      </c>
      <c r="N273" s="8">
        <v>663</v>
      </c>
      <c r="O273" s="8">
        <v>1.8280000000000001</v>
      </c>
      <c r="P273" s="8">
        <f t="shared" si="44"/>
        <v>362.691466083151</v>
      </c>
      <c r="Q273" s="8">
        <f t="shared" si="45"/>
        <v>3235.8570951859956</v>
      </c>
      <c r="R273" s="8">
        <f t="shared" si="46"/>
        <v>53.93095158643326</v>
      </c>
      <c r="S273" s="10">
        <f t="shared" si="47"/>
        <v>362.691466083151</v>
      </c>
      <c r="T273" s="10">
        <f t="shared" si="48"/>
        <v>3235.9332603938733</v>
      </c>
      <c r="U273" s="10">
        <f t="shared" si="49"/>
        <v>53.932221006564554</v>
      </c>
      <c r="V273" s="10"/>
      <c r="W273" s="10"/>
    </row>
    <row r="274" spans="1:23" s="8" customFormat="1" x14ac:dyDescent="0.25">
      <c r="A274" s="8">
        <v>168</v>
      </c>
      <c r="B274" s="8" t="s">
        <v>691</v>
      </c>
      <c r="C274" s="8" t="s">
        <v>23</v>
      </c>
      <c r="D274" s="8">
        <v>2011</v>
      </c>
      <c r="E274" s="8" t="s">
        <v>24</v>
      </c>
      <c r="F274" s="9" t="s">
        <v>25</v>
      </c>
      <c r="G274" s="12" t="s">
        <v>304</v>
      </c>
      <c r="H274" s="11">
        <v>131</v>
      </c>
      <c r="I274" s="11">
        <v>13</v>
      </c>
      <c r="J274" s="11" t="s">
        <v>38</v>
      </c>
      <c r="K274" s="11" t="s">
        <v>32</v>
      </c>
      <c r="L274" s="11">
        <v>2</v>
      </c>
      <c r="N274" s="8">
        <v>1141</v>
      </c>
      <c r="O274" s="8">
        <v>1.8280000000000001</v>
      </c>
      <c r="P274" s="8">
        <f t="shared" si="44"/>
        <v>624.17943107221004</v>
      </c>
      <c r="Q274" s="8">
        <f t="shared" si="45"/>
        <v>5568.7978063457322</v>
      </c>
      <c r="R274" s="8">
        <f t="shared" si="46"/>
        <v>92.81329677242887</v>
      </c>
      <c r="S274" s="10">
        <f t="shared" si="47"/>
        <v>624.17943107221004</v>
      </c>
      <c r="T274" s="10">
        <f t="shared" si="48"/>
        <v>5568.9288840262579</v>
      </c>
      <c r="U274" s="10">
        <f t="shared" si="49"/>
        <v>92.815481400437633</v>
      </c>
      <c r="V274" s="10"/>
      <c r="W274" s="10"/>
    </row>
    <row r="275" spans="1:23" s="8" customFormat="1" x14ac:dyDescent="0.25">
      <c r="A275" s="8">
        <v>169</v>
      </c>
      <c r="B275" s="8" t="s">
        <v>692</v>
      </c>
      <c r="C275" s="8" t="s">
        <v>23</v>
      </c>
      <c r="D275" s="8">
        <v>2011</v>
      </c>
      <c r="E275" s="8" t="s">
        <v>24</v>
      </c>
      <c r="F275" s="9" t="s">
        <v>25</v>
      </c>
      <c r="G275" s="12" t="s">
        <v>304</v>
      </c>
      <c r="H275" s="11">
        <v>132</v>
      </c>
      <c r="I275" s="11">
        <v>14</v>
      </c>
      <c r="J275" s="11" t="s">
        <v>38</v>
      </c>
      <c r="K275" s="11" t="s">
        <v>32</v>
      </c>
      <c r="L275" s="11">
        <v>2</v>
      </c>
      <c r="N275" s="8">
        <v>1120</v>
      </c>
      <c r="O275" s="8">
        <v>1.8280000000000001</v>
      </c>
      <c r="P275" s="8">
        <f t="shared" si="44"/>
        <v>612.691466083151</v>
      </c>
      <c r="Q275" s="8">
        <f t="shared" si="45"/>
        <v>5466.3045951859958</v>
      </c>
      <c r="R275" s="8">
        <f t="shared" si="46"/>
        <v>91.10507658643327</v>
      </c>
      <c r="S275" s="10">
        <f t="shared" si="47"/>
        <v>612.691466083151</v>
      </c>
      <c r="T275" s="10">
        <f t="shared" si="48"/>
        <v>5466.4332603938738</v>
      </c>
      <c r="U275" s="10">
        <f t="shared" si="49"/>
        <v>91.107221006564558</v>
      </c>
      <c r="V275" s="10"/>
      <c r="W275" s="10"/>
    </row>
    <row r="276" spans="1:23" s="8" customFormat="1" x14ac:dyDescent="0.25">
      <c r="A276" s="8">
        <v>170</v>
      </c>
      <c r="B276" s="8" t="s">
        <v>693</v>
      </c>
      <c r="C276" s="8" t="s">
        <v>23</v>
      </c>
      <c r="D276" s="8">
        <v>2011</v>
      </c>
      <c r="E276" s="8" t="s">
        <v>24</v>
      </c>
      <c r="F276" s="9" t="s">
        <v>25</v>
      </c>
      <c r="G276" s="12" t="s">
        <v>304</v>
      </c>
      <c r="H276" s="11">
        <v>158</v>
      </c>
      <c r="I276" s="11">
        <v>15</v>
      </c>
      <c r="J276" s="11" t="s">
        <v>46</v>
      </c>
      <c r="K276" s="11" t="s">
        <v>32</v>
      </c>
      <c r="L276" s="11">
        <v>2</v>
      </c>
      <c r="N276" s="8">
        <v>855</v>
      </c>
      <c r="O276" s="8">
        <v>1.8280000000000001</v>
      </c>
      <c r="P276" s="8">
        <f t="shared" si="44"/>
        <v>467.72428884026255</v>
      </c>
      <c r="Q276" s="8">
        <f t="shared" si="45"/>
        <v>4172.9378829321658</v>
      </c>
      <c r="R276" s="8">
        <f t="shared" si="46"/>
        <v>69.548964715536101</v>
      </c>
      <c r="S276" s="10">
        <f t="shared" si="47"/>
        <v>467.72428884026255</v>
      </c>
      <c r="T276" s="10">
        <f t="shared" si="48"/>
        <v>4173.0361050328229</v>
      </c>
      <c r="U276" s="10">
        <f t="shared" si="49"/>
        <v>69.550601750547045</v>
      </c>
      <c r="V276" s="10"/>
      <c r="W276" s="10"/>
    </row>
    <row r="277" spans="1:23" s="8" customFormat="1" x14ac:dyDescent="0.25">
      <c r="A277" s="8">
        <v>171</v>
      </c>
      <c r="B277" s="8" t="s">
        <v>694</v>
      </c>
      <c r="C277" s="8" t="s">
        <v>23</v>
      </c>
      <c r="D277" s="8">
        <v>2011</v>
      </c>
      <c r="E277" s="8" t="s">
        <v>24</v>
      </c>
      <c r="F277" s="9" t="s">
        <v>25</v>
      </c>
      <c r="G277" s="12" t="s">
        <v>304</v>
      </c>
      <c r="H277" s="11">
        <v>184</v>
      </c>
      <c r="I277" s="11">
        <v>15</v>
      </c>
      <c r="J277" s="11" t="s">
        <v>53</v>
      </c>
      <c r="K277" s="11" t="s">
        <v>32</v>
      </c>
      <c r="L277" s="11">
        <v>2</v>
      </c>
      <c r="N277" s="8">
        <v>1143</v>
      </c>
      <c r="O277" s="8">
        <v>1.8280000000000001</v>
      </c>
      <c r="P277" s="8">
        <f t="shared" si="44"/>
        <v>625.27352297592995</v>
      </c>
      <c r="Q277" s="8">
        <f t="shared" si="45"/>
        <v>5578.5590645514221</v>
      </c>
      <c r="R277" s="8">
        <f t="shared" si="46"/>
        <v>92.975984409190374</v>
      </c>
      <c r="S277" s="10">
        <f t="shared" si="47"/>
        <v>625.27352297592995</v>
      </c>
      <c r="T277" s="10">
        <f t="shared" si="48"/>
        <v>5578.690371991247</v>
      </c>
      <c r="U277" s="10">
        <f t="shared" si="49"/>
        <v>92.978172866520779</v>
      </c>
      <c r="V277" s="10"/>
      <c r="W277" s="10"/>
    </row>
    <row r="278" spans="1:23" s="8" customFormat="1" x14ac:dyDescent="0.25">
      <c r="A278" s="8">
        <v>172</v>
      </c>
      <c r="B278" s="8" t="s">
        <v>695</v>
      </c>
      <c r="C278" s="8" t="s">
        <v>23</v>
      </c>
      <c r="D278" s="8">
        <v>2011</v>
      </c>
      <c r="E278" s="8" t="s">
        <v>24</v>
      </c>
      <c r="F278" s="9" t="s">
        <v>25</v>
      </c>
      <c r="G278" s="12" t="s">
        <v>304</v>
      </c>
      <c r="H278" s="11">
        <v>209</v>
      </c>
      <c r="I278" s="11">
        <v>16</v>
      </c>
      <c r="J278" s="11" t="s">
        <v>61</v>
      </c>
      <c r="K278" s="11" t="s">
        <v>32</v>
      </c>
      <c r="L278" s="11">
        <v>2</v>
      </c>
      <c r="N278" s="8">
        <v>1110</v>
      </c>
      <c r="O278" s="8">
        <v>1.8280000000000001</v>
      </c>
      <c r="P278" s="8">
        <f t="shared" si="44"/>
        <v>607.22100656455143</v>
      </c>
      <c r="Q278" s="8">
        <f t="shared" si="45"/>
        <v>5417.4983041575488</v>
      </c>
      <c r="R278" s="8">
        <f t="shared" si="46"/>
        <v>90.291638402625807</v>
      </c>
      <c r="S278" s="10">
        <f t="shared" si="47"/>
        <v>607.22100656455143</v>
      </c>
      <c r="T278" s="10">
        <f t="shared" si="48"/>
        <v>5417.6258205689282</v>
      </c>
      <c r="U278" s="10">
        <f t="shared" si="49"/>
        <v>90.293763676148799</v>
      </c>
      <c r="V278" s="10"/>
      <c r="W278" s="10"/>
    </row>
    <row r="279" spans="1:23" s="8" customFormat="1" x14ac:dyDescent="0.25">
      <c r="A279" s="8">
        <v>173</v>
      </c>
      <c r="B279" s="8" t="s">
        <v>696</v>
      </c>
      <c r="C279" s="8" t="s">
        <v>23</v>
      </c>
      <c r="D279" s="8">
        <v>2011</v>
      </c>
      <c r="E279" s="8" t="s">
        <v>24</v>
      </c>
      <c r="F279" s="9" t="s">
        <v>25</v>
      </c>
      <c r="G279" s="12" t="s">
        <v>304</v>
      </c>
      <c r="H279" s="11">
        <v>234</v>
      </c>
      <c r="I279" s="11">
        <v>16</v>
      </c>
      <c r="J279" s="11" t="s">
        <v>68</v>
      </c>
      <c r="K279" s="11" t="s">
        <v>32</v>
      </c>
      <c r="L279" s="11">
        <v>2</v>
      </c>
      <c r="N279" s="8">
        <v>1692</v>
      </c>
      <c r="O279" s="8">
        <v>1.8280000000000001</v>
      </c>
      <c r="P279" s="8">
        <f t="shared" si="44"/>
        <v>925.60175054704587</v>
      </c>
      <c r="Q279" s="8">
        <f t="shared" si="45"/>
        <v>8258.0244420131276</v>
      </c>
      <c r="R279" s="8">
        <f t="shared" si="46"/>
        <v>137.63374070021879</v>
      </c>
      <c r="S279" s="10">
        <f t="shared" si="47"/>
        <v>925.60175054704587</v>
      </c>
      <c r="T279" s="10">
        <f t="shared" si="48"/>
        <v>8258.218818380743</v>
      </c>
      <c r="U279" s="10">
        <f t="shared" si="49"/>
        <v>137.63698030634572</v>
      </c>
      <c r="V279" s="10"/>
      <c r="W279" s="10"/>
    </row>
    <row r="280" spans="1:23" s="8" customFormat="1" x14ac:dyDescent="0.25">
      <c r="A280" s="8">
        <v>174</v>
      </c>
      <c r="B280" s="8" t="s">
        <v>697</v>
      </c>
      <c r="C280" s="8" t="s">
        <v>23</v>
      </c>
      <c r="D280" s="8">
        <v>2011</v>
      </c>
      <c r="E280" s="8" t="s">
        <v>24</v>
      </c>
      <c r="F280" s="9" t="s">
        <v>25</v>
      </c>
      <c r="G280" s="12" t="s">
        <v>304</v>
      </c>
      <c r="H280" s="11">
        <v>306</v>
      </c>
      <c r="I280" s="11">
        <v>18</v>
      </c>
      <c r="J280" s="11" t="s">
        <v>96</v>
      </c>
      <c r="K280" s="11" t="s">
        <v>32</v>
      </c>
      <c r="L280" s="11">
        <v>2</v>
      </c>
      <c r="N280" s="8">
        <v>1476</v>
      </c>
      <c r="O280" s="8">
        <v>1.8280000000000001</v>
      </c>
      <c r="P280" s="8">
        <f t="shared" si="44"/>
        <v>807.43982494529541</v>
      </c>
      <c r="Q280" s="8">
        <f t="shared" si="45"/>
        <v>7203.8085557986869</v>
      </c>
      <c r="R280" s="8">
        <f t="shared" si="46"/>
        <v>120.06347592997811</v>
      </c>
      <c r="S280" s="10">
        <f t="shared" si="47"/>
        <v>807.43982494529541</v>
      </c>
      <c r="T280" s="10">
        <f t="shared" si="48"/>
        <v>7203.9781181619264</v>
      </c>
      <c r="U280" s="10">
        <f t="shared" si="49"/>
        <v>120.06630196936544</v>
      </c>
      <c r="V280" s="10"/>
      <c r="W280" s="10"/>
    </row>
    <row r="281" spans="1:23" s="8" customFormat="1" x14ac:dyDescent="0.25">
      <c r="A281" s="8">
        <v>175</v>
      </c>
      <c r="B281" s="8" t="s">
        <v>698</v>
      </c>
      <c r="C281" s="8" t="s">
        <v>23</v>
      </c>
      <c r="D281" s="8">
        <v>2011</v>
      </c>
      <c r="E281" s="8" t="s">
        <v>24</v>
      </c>
      <c r="F281" s="9" t="s">
        <v>25</v>
      </c>
      <c r="G281" s="12" t="s">
        <v>304</v>
      </c>
      <c r="H281" s="11">
        <v>332</v>
      </c>
      <c r="I281" s="11">
        <v>19</v>
      </c>
      <c r="J281" s="11" t="s">
        <v>102</v>
      </c>
      <c r="K281" s="11" t="s">
        <v>32</v>
      </c>
      <c r="L281" s="11">
        <v>2</v>
      </c>
      <c r="N281" s="8">
        <v>1255</v>
      </c>
      <c r="O281" s="8">
        <v>1.8280000000000001</v>
      </c>
      <c r="P281" s="8">
        <f t="shared" si="44"/>
        <v>686.542669584245</v>
      </c>
      <c r="Q281" s="8">
        <f t="shared" si="45"/>
        <v>6125.1895240700214</v>
      </c>
      <c r="R281" s="8">
        <f t="shared" si="46"/>
        <v>102.08649206783369</v>
      </c>
      <c r="S281" s="10">
        <f t="shared" si="47"/>
        <v>686.542669584245</v>
      </c>
      <c r="T281" s="10">
        <f t="shared" si="48"/>
        <v>6125.333698030634</v>
      </c>
      <c r="U281" s="10">
        <f t="shared" si="49"/>
        <v>102.08889496717724</v>
      </c>
      <c r="V281" s="10"/>
      <c r="W281" s="10"/>
    </row>
    <row r="282" spans="1:23" s="8" customFormat="1" x14ac:dyDescent="0.25">
      <c r="A282" s="8">
        <v>176</v>
      </c>
      <c r="B282" s="8" t="s">
        <v>699</v>
      </c>
      <c r="C282" s="8" t="s">
        <v>23</v>
      </c>
      <c r="D282" s="8">
        <v>2011</v>
      </c>
      <c r="E282" s="8" t="s">
        <v>24</v>
      </c>
      <c r="F282" s="9" t="s">
        <v>25</v>
      </c>
      <c r="G282" s="12" t="s">
        <v>304</v>
      </c>
      <c r="H282" s="11">
        <v>356</v>
      </c>
      <c r="I282" s="11">
        <v>19</v>
      </c>
      <c r="J282" s="11" t="s">
        <v>109</v>
      </c>
      <c r="K282" s="11" t="s">
        <v>32</v>
      </c>
      <c r="L282" s="11">
        <v>2</v>
      </c>
      <c r="N282" s="8">
        <v>1494</v>
      </c>
      <c r="O282" s="8">
        <v>1.8280000000000001</v>
      </c>
      <c r="P282" s="8">
        <f t="shared" si="44"/>
        <v>817.28665207877464</v>
      </c>
      <c r="Q282" s="8">
        <f t="shared" si="45"/>
        <v>7291.6598796498902</v>
      </c>
      <c r="R282" s="8">
        <f t="shared" si="46"/>
        <v>121.5276646608315</v>
      </c>
      <c r="S282" s="10">
        <f t="shared" si="47"/>
        <v>817.28665207877464</v>
      </c>
      <c r="T282" s="10">
        <f t="shared" si="48"/>
        <v>7291.8315098468274</v>
      </c>
      <c r="U282" s="10">
        <f t="shared" si="49"/>
        <v>121.5305251641138</v>
      </c>
      <c r="V282" s="10"/>
      <c r="W282" s="10"/>
    </row>
    <row r="283" spans="1:23" s="8" customFormat="1" x14ac:dyDescent="0.25">
      <c r="A283" s="8">
        <v>177</v>
      </c>
      <c r="B283" s="8" t="s">
        <v>700</v>
      </c>
      <c r="C283" s="8" t="s">
        <v>23</v>
      </c>
      <c r="D283" s="8">
        <v>2011</v>
      </c>
      <c r="E283" s="8" t="s">
        <v>24</v>
      </c>
      <c r="F283" s="9" t="s">
        <v>25</v>
      </c>
      <c r="G283" s="12" t="s">
        <v>304</v>
      </c>
      <c r="H283" s="11">
        <v>357</v>
      </c>
      <c r="I283" s="11">
        <v>20</v>
      </c>
      <c r="J283" s="11" t="s">
        <v>109</v>
      </c>
      <c r="K283" s="11" t="s">
        <v>32</v>
      </c>
      <c r="L283" s="11">
        <v>2</v>
      </c>
      <c r="N283" s="8">
        <v>1450</v>
      </c>
      <c r="O283" s="8">
        <v>1.8280000000000001</v>
      </c>
      <c r="P283" s="8">
        <f t="shared" si="44"/>
        <v>793.21663019693653</v>
      </c>
      <c r="Q283" s="8">
        <f t="shared" si="45"/>
        <v>7076.9121991247257</v>
      </c>
      <c r="R283" s="8">
        <f t="shared" si="46"/>
        <v>117.94853665207876</v>
      </c>
      <c r="S283" s="10">
        <f t="shared" si="47"/>
        <v>793.21663019693653</v>
      </c>
      <c r="T283" s="10">
        <f t="shared" si="48"/>
        <v>7077.0787746170681</v>
      </c>
      <c r="U283" s="10">
        <f t="shared" si="49"/>
        <v>117.95131291028447</v>
      </c>
      <c r="V283" s="10"/>
      <c r="W283" s="10"/>
    </row>
    <row r="284" spans="1:23" s="8" customFormat="1" x14ac:dyDescent="0.25">
      <c r="A284" s="8">
        <v>178</v>
      </c>
      <c r="B284" s="8" t="s">
        <v>701</v>
      </c>
      <c r="C284" s="8" t="s">
        <v>23</v>
      </c>
      <c r="D284" s="8">
        <v>2011</v>
      </c>
      <c r="E284" s="8" t="s">
        <v>24</v>
      </c>
      <c r="F284" s="9" t="s">
        <v>25</v>
      </c>
      <c r="G284" s="12" t="s">
        <v>304</v>
      </c>
      <c r="H284" s="11">
        <v>379</v>
      </c>
      <c r="I284" s="11">
        <v>20</v>
      </c>
      <c r="J284" s="11" t="s">
        <v>117</v>
      </c>
      <c r="K284" s="11" t="s">
        <v>32</v>
      </c>
      <c r="L284" s="11">
        <v>2</v>
      </c>
      <c r="N284" s="8">
        <v>1355</v>
      </c>
      <c r="O284" s="8">
        <v>1.8280000000000001</v>
      </c>
      <c r="P284" s="8">
        <f t="shared" si="44"/>
        <v>741.24726477024069</v>
      </c>
      <c r="Q284" s="8">
        <f t="shared" si="45"/>
        <v>6613.2524343544856</v>
      </c>
      <c r="R284" s="8">
        <f t="shared" si="46"/>
        <v>110.22087390590809</v>
      </c>
      <c r="S284" s="10">
        <f t="shared" si="47"/>
        <v>741.24726477024069</v>
      </c>
      <c r="T284" s="10">
        <f t="shared" si="48"/>
        <v>6613.4080962800881</v>
      </c>
      <c r="U284" s="10">
        <f t="shared" si="49"/>
        <v>110.2234682713348</v>
      </c>
      <c r="V284" s="10"/>
      <c r="W284" s="10"/>
    </row>
    <row r="285" spans="1:23" s="8" customFormat="1" x14ac:dyDescent="0.25">
      <c r="A285" s="8">
        <v>179</v>
      </c>
      <c r="B285" s="8" t="s">
        <v>702</v>
      </c>
      <c r="C285" s="8" t="s">
        <v>23</v>
      </c>
      <c r="D285" s="8">
        <v>2011</v>
      </c>
      <c r="E285" s="8" t="s">
        <v>24</v>
      </c>
      <c r="F285" s="9" t="s">
        <v>25</v>
      </c>
      <c r="G285" s="12" t="s">
        <v>304</v>
      </c>
      <c r="H285" s="11">
        <v>402</v>
      </c>
      <c r="I285" s="11">
        <v>21</v>
      </c>
      <c r="J285" s="11" t="s">
        <v>125</v>
      </c>
      <c r="K285" s="11" t="s">
        <v>32</v>
      </c>
      <c r="L285" s="11">
        <v>2</v>
      </c>
      <c r="N285" s="8">
        <v>987</v>
      </c>
      <c r="O285" s="8">
        <v>1.8280000000000001</v>
      </c>
      <c r="P285" s="8">
        <f t="shared" si="44"/>
        <v>539.93435448577679</v>
      </c>
      <c r="Q285" s="8">
        <f t="shared" si="45"/>
        <v>4817.1809245076583</v>
      </c>
      <c r="R285" s="8">
        <f t="shared" si="46"/>
        <v>80.286348741794299</v>
      </c>
      <c r="S285" s="10">
        <f t="shared" si="47"/>
        <v>539.93435448577679</v>
      </c>
      <c r="T285" s="10">
        <f t="shared" si="48"/>
        <v>4817.2943107221008</v>
      </c>
      <c r="U285" s="10">
        <f t="shared" si="49"/>
        <v>80.288238512035008</v>
      </c>
      <c r="V285" s="10"/>
      <c r="W285" s="10"/>
    </row>
    <row r="286" spans="1:23" s="8" customFormat="1" x14ac:dyDescent="0.25">
      <c r="G286" s="12"/>
      <c r="H286" s="11"/>
      <c r="I286" s="11"/>
      <c r="J286" s="11"/>
      <c r="K286" s="11"/>
      <c r="L286" s="11"/>
      <c r="P286" s="8" t="str">
        <f t="shared" si="44"/>
        <v/>
      </c>
      <c r="Q286" s="8" t="str">
        <f t="shared" si="45"/>
        <v/>
      </c>
      <c r="R286" s="8" t="str">
        <f t="shared" si="46"/>
        <v/>
      </c>
      <c r="S286" s="10"/>
      <c r="T286" s="10"/>
      <c r="U286" s="10"/>
      <c r="V286" s="10"/>
      <c r="W286" s="10"/>
    </row>
    <row r="287" spans="1:23" s="8" customFormat="1" x14ac:dyDescent="0.25">
      <c r="A287" s="8">
        <v>181</v>
      </c>
      <c r="B287" s="8" t="s">
        <v>703</v>
      </c>
      <c r="C287" s="8" t="s">
        <v>23</v>
      </c>
      <c r="D287" s="8">
        <v>2011</v>
      </c>
      <c r="E287" s="8" t="s">
        <v>24</v>
      </c>
      <c r="F287" s="9" t="s">
        <v>25</v>
      </c>
      <c r="G287" s="12" t="s">
        <v>304</v>
      </c>
      <c r="H287" s="11">
        <v>7</v>
      </c>
      <c r="I287" s="11">
        <v>11</v>
      </c>
      <c r="J287" s="11" t="s">
        <v>28</v>
      </c>
      <c r="K287" s="11" t="s">
        <v>32</v>
      </c>
      <c r="L287" s="11">
        <v>3</v>
      </c>
      <c r="N287" s="8">
        <v>1322</v>
      </c>
      <c r="O287" s="8">
        <v>1.8280000000000001</v>
      </c>
      <c r="P287" s="8">
        <f t="shared" si="44"/>
        <v>723.19474835886217</v>
      </c>
      <c r="Q287" s="8">
        <f t="shared" si="45"/>
        <v>6452.1916739606131</v>
      </c>
      <c r="R287" s="8">
        <f t="shared" si="46"/>
        <v>107.53652789934355</v>
      </c>
      <c r="S287" s="10">
        <f t="shared" ref="S287:S308" si="50">N287/O287</f>
        <v>723.19474835886217</v>
      </c>
      <c r="T287" s="10">
        <f t="shared" ref="T287:T308" si="51">IF(S287="","",S287*8.922)</f>
        <v>6452.3435448577684</v>
      </c>
      <c r="U287" s="10">
        <f t="shared" ref="U287:U308" si="52">IF(T287="","",T287/60)</f>
        <v>107.5390590809628</v>
      </c>
      <c r="V287" s="10">
        <f>AVERAGE(U287:U308)</f>
        <v>105.1282673562761</v>
      </c>
      <c r="W287" s="10"/>
    </row>
    <row r="288" spans="1:23" s="8" customFormat="1" x14ac:dyDescent="0.25">
      <c r="A288" s="8">
        <v>182</v>
      </c>
      <c r="B288" s="8" t="s">
        <v>704</v>
      </c>
      <c r="C288" s="8" t="s">
        <v>23</v>
      </c>
      <c r="D288" s="8">
        <v>2011</v>
      </c>
      <c r="E288" s="8" t="s">
        <v>24</v>
      </c>
      <c r="F288" s="9" t="s">
        <v>25</v>
      </c>
      <c r="G288" s="12" t="s">
        <v>304</v>
      </c>
      <c r="H288" s="11">
        <v>8</v>
      </c>
      <c r="I288" s="11">
        <v>12</v>
      </c>
      <c r="J288" s="11" t="s">
        <v>28</v>
      </c>
      <c r="K288" s="11" t="s">
        <v>32</v>
      </c>
      <c r="L288" s="11">
        <v>3</v>
      </c>
      <c r="N288" s="8">
        <v>1295</v>
      </c>
      <c r="O288" s="8">
        <v>1.8280000000000001</v>
      </c>
      <c r="P288" s="8">
        <f t="shared" si="44"/>
        <v>708.42450765864328</v>
      </c>
      <c r="Q288" s="8">
        <f t="shared" si="45"/>
        <v>6320.4146881838069</v>
      </c>
      <c r="R288" s="8">
        <f t="shared" si="46"/>
        <v>105.34024480306344</v>
      </c>
      <c r="S288" s="10">
        <f t="shared" si="50"/>
        <v>708.42450765864328</v>
      </c>
      <c r="T288" s="10">
        <f t="shared" si="51"/>
        <v>6320.563457330416</v>
      </c>
      <c r="U288" s="10">
        <f t="shared" si="52"/>
        <v>105.34272428884027</v>
      </c>
      <c r="V288" s="10"/>
      <c r="W288" s="10"/>
    </row>
    <row r="289" spans="1:23" s="8" customFormat="1" x14ac:dyDescent="0.25">
      <c r="A289" s="8">
        <v>183</v>
      </c>
      <c r="B289" s="8" t="s">
        <v>705</v>
      </c>
      <c r="C289" s="8" t="s">
        <v>23</v>
      </c>
      <c r="D289" s="8">
        <v>2011</v>
      </c>
      <c r="E289" s="8" t="s">
        <v>24</v>
      </c>
      <c r="F289" s="9" t="s">
        <v>25</v>
      </c>
      <c r="G289" s="12" t="s">
        <v>304</v>
      </c>
      <c r="H289" s="11">
        <v>28</v>
      </c>
      <c r="I289" s="11">
        <v>11</v>
      </c>
      <c r="J289" s="11" t="s">
        <v>32</v>
      </c>
      <c r="K289" s="11" t="s">
        <v>32</v>
      </c>
      <c r="L289" s="11">
        <v>3</v>
      </c>
      <c r="N289" s="8">
        <v>1438</v>
      </c>
      <c r="O289" s="8">
        <v>1.8280000000000001</v>
      </c>
      <c r="P289" s="8">
        <f t="shared" si="44"/>
        <v>786.65207877461705</v>
      </c>
      <c r="Q289" s="8">
        <f t="shared" si="45"/>
        <v>7018.3446498905905</v>
      </c>
      <c r="R289" s="8">
        <f t="shared" si="46"/>
        <v>116.97241083150985</v>
      </c>
      <c r="S289" s="10">
        <f t="shared" si="50"/>
        <v>786.65207877461705</v>
      </c>
      <c r="T289" s="10">
        <f t="shared" si="51"/>
        <v>7018.5098468271335</v>
      </c>
      <c r="U289" s="10">
        <f t="shared" si="52"/>
        <v>116.97516411378555</v>
      </c>
      <c r="V289" s="10"/>
      <c r="W289" s="10"/>
    </row>
    <row r="290" spans="1:23" s="8" customFormat="1" x14ac:dyDescent="0.25">
      <c r="A290" s="8">
        <v>184</v>
      </c>
      <c r="B290" s="8" t="s">
        <v>706</v>
      </c>
      <c r="C290" s="8" t="s">
        <v>23</v>
      </c>
      <c r="D290" s="8">
        <v>2011</v>
      </c>
      <c r="E290" s="8" t="s">
        <v>24</v>
      </c>
      <c r="F290" s="9" t="s">
        <v>25</v>
      </c>
      <c r="G290" s="12" t="s">
        <v>304</v>
      </c>
      <c r="H290" s="11">
        <v>29</v>
      </c>
      <c r="I290" s="11">
        <v>12</v>
      </c>
      <c r="J290" s="11" t="s">
        <v>32</v>
      </c>
      <c r="K290" s="11" t="s">
        <v>32</v>
      </c>
      <c r="L290" s="11">
        <v>3</v>
      </c>
      <c r="N290" s="8">
        <v>1245</v>
      </c>
      <c r="O290" s="8">
        <v>1.8280000000000001</v>
      </c>
      <c r="P290" s="8">
        <f t="shared" si="44"/>
        <v>681.07221006564544</v>
      </c>
      <c r="Q290" s="8">
        <f t="shared" si="45"/>
        <v>6076.3832330415744</v>
      </c>
      <c r="R290" s="8">
        <f t="shared" si="46"/>
        <v>101.27305388402624</v>
      </c>
      <c r="S290" s="10">
        <f t="shared" si="50"/>
        <v>681.07221006564544</v>
      </c>
      <c r="T290" s="10">
        <f t="shared" si="51"/>
        <v>6076.5262582056894</v>
      </c>
      <c r="U290" s="10">
        <f t="shared" si="52"/>
        <v>101.2754376367615</v>
      </c>
      <c r="V290" s="10"/>
      <c r="W290" s="10"/>
    </row>
    <row r="291" spans="1:23" s="8" customFormat="1" x14ac:dyDescent="0.25">
      <c r="A291" s="8">
        <v>185</v>
      </c>
      <c r="B291" s="8" t="s">
        <v>707</v>
      </c>
      <c r="C291" s="8" t="s">
        <v>23</v>
      </c>
      <c r="D291" s="8">
        <v>2011</v>
      </c>
      <c r="E291" s="8" t="s">
        <v>24</v>
      </c>
      <c r="F291" s="9" t="s">
        <v>25</v>
      </c>
      <c r="G291" s="12" t="s">
        <v>304</v>
      </c>
      <c r="H291" s="11">
        <v>53</v>
      </c>
      <c r="I291" s="11">
        <v>13</v>
      </c>
      <c r="J291" s="11" t="s">
        <v>131</v>
      </c>
      <c r="K291" s="11" t="s">
        <v>32</v>
      </c>
      <c r="L291" s="11">
        <v>3</v>
      </c>
      <c r="N291" s="8">
        <v>1417</v>
      </c>
      <c r="O291" s="8">
        <v>1.8280000000000001</v>
      </c>
      <c r="P291" s="8">
        <f t="shared" si="44"/>
        <v>775.1641137855579</v>
      </c>
      <c r="Q291" s="8">
        <f t="shared" si="45"/>
        <v>6915.8514387308524</v>
      </c>
      <c r="R291" s="8">
        <f t="shared" si="46"/>
        <v>115.2641906455142</v>
      </c>
      <c r="S291" s="10">
        <f t="shared" si="50"/>
        <v>775.1641137855579</v>
      </c>
      <c r="T291" s="10">
        <f t="shared" si="51"/>
        <v>6916.0142231947484</v>
      </c>
      <c r="U291" s="10">
        <f t="shared" si="52"/>
        <v>115.26690371991248</v>
      </c>
      <c r="V291" s="10"/>
      <c r="W291" s="10"/>
    </row>
    <row r="292" spans="1:23" s="8" customFormat="1" x14ac:dyDescent="0.25">
      <c r="A292" s="8">
        <v>186</v>
      </c>
      <c r="B292" s="8" t="s">
        <v>708</v>
      </c>
      <c r="C292" s="8" t="s">
        <v>23</v>
      </c>
      <c r="D292" s="8">
        <v>2011</v>
      </c>
      <c r="E292" s="8" t="s">
        <v>24</v>
      </c>
      <c r="F292" s="9" t="s">
        <v>25</v>
      </c>
      <c r="G292" s="12" t="s">
        <v>304</v>
      </c>
      <c r="H292" s="11">
        <v>78</v>
      </c>
      <c r="I292" s="11">
        <v>13</v>
      </c>
      <c r="J292" s="11" t="s">
        <v>141</v>
      </c>
      <c r="K292" s="11" t="s">
        <v>32</v>
      </c>
      <c r="L292" s="11">
        <v>3</v>
      </c>
      <c r="N292" s="8">
        <v>1457</v>
      </c>
      <c r="O292" s="8">
        <v>1.8280000000000001</v>
      </c>
      <c r="P292" s="8">
        <f t="shared" si="44"/>
        <v>797.04595185995618</v>
      </c>
      <c r="Q292" s="8">
        <f t="shared" si="45"/>
        <v>7111.0766028446378</v>
      </c>
      <c r="R292" s="8">
        <f t="shared" si="46"/>
        <v>118.51794338074396</v>
      </c>
      <c r="S292" s="10">
        <f t="shared" si="50"/>
        <v>797.04595185995618</v>
      </c>
      <c r="T292" s="10">
        <f t="shared" si="51"/>
        <v>7111.2439824945295</v>
      </c>
      <c r="U292" s="10">
        <f t="shared" si="52"/>
        <v>118.5207330415755</v>
      </c>
      <c r="V292" s="10"/>
      <c r="W292" s="10"/>
    </row>
    <row r="293" spans="1:23" s="8" customFormat="1" x14ac:dyDescent="0.25">
      <c r="A293" s="8">
        <v>187</v>
      </c>
      <c r="B293" s="8" t="s">
        <v>709</v>
      </c>
      <c r="C293" s="8" t="s">
        <v>23</v>
      </c>
      <c r="D293" s="8">
        <v>2011</v>
      </c>
      <c r="E293" s="8" t="s">
        <v>24</v>
      </c>
      <c r="F293" s="9" t="s">
        <v>25</v>
      </c>
      <c r="G293" s="12" t="s">
        <v>304</v>
      </c>
      <c r="H293" s="11">
        <v>79</v>
      </c>
      <c r="I293" s="11">
        <v>14</v>
      </c>
      <c r="J293" s="11" t="s">
        <v>141</v>
      </c>
      <c r="K293" s="11" t="s">
        <v>32</v>
      </c>
      <c r="L293" s="11">
        <v>3</v>
      </c>
      <c r="N293" s="8">
        <v>1051</v>
      </c>
      <c r="O293" s="8">
        <v>1.8280000000000001</v>
      </c>
      <c r="P293" s="8">
        <f t="shared" si="44"/>
        <v>574.94529540481403</v>
      </c>
      <c r="Q293" s="8">
        <f t="shared" si="45"/>
        <v>5129.541187089716</v>
      </c>
      <c r="R293" s="8">
        <f t="shared" si="46"/>
        <v>85.49235311816193</v>
      </c>
      <c r="S293" s="10">
        <f t="shared" si="50"/>
        <v>574.94529540481403</v>
      </c>
      <c r="T293" s="10">
        <f t="shared" si="51"/>
        <v>5129.6619256017511</v>
      </c>
      <c r="U293" s="10">
        <f t="shared" si="52"/>
        <v>85.49436542669585</v>
      </c>
      <c r="V293" s="10"/>
      <c r="W293" s="10"/>
    </row>
    <row r="294" spans="1:23" s="8" customFormat="1" x14ac:dyDescent="0.25">
      <c r="A294" s="8">
        <v>188</v>
      </c>
      <c r="B294" s="8" t="s">
        <v>710</v>
      </c>
      <c r="C294" s="8" t="s">
        <v>23</v>
      </c>
      <c r="D294" s="8">
        <v>2011</v>
      </c>
      <c r="E294" s="8" t="s">
        <v>24</v>
      </c>
      <c r="F294" s="9" t="s">
        <v>25</v>
      </c>
      <c r="G294" s="12" t="s">
        <v>304</v>
      </c>
      <c r="H294" s="11">
        <v>106</v>
      </c>
      <c r="I294" s="11">
        <v>14</v>
      </c>
      <c r="J294" s="11" t="s">
        <v>27</v>
      </c>
      <c r="K294" s="11" t="s">
        <v>32</v>
      </c>
      <c r="L294" s="11">
        <v>3</v>
      </c>
      <c r="N294" s="8">
        <v>1051</v>
      </c>
      <c r="O294" s="8">
        <v>1.8280000000000001</v>
      </c>
      <c r="P294" s="8">
        <f t="shared" si="44"/>
        <v>574.94529540481403</v>
      </c>
      <c r="Q294" s="8">
        <f t="shared" si="45"/>
        <v>5129.541187089716</v>
      </c>
      <c r="R294" s="8">
        <f t="shared" si="46"/>
        <v>85.49235311816193</v>
      </c>
      <c r="S294" s="10">
        <f t="shared" si="50"/>
        <v>574.94529540481403</v>
      </c>
      <c r="T294" s="10">
        <f t="shared" si="51"/>
        <v>5129.6619256017511</v>
      </c>
      <c r="U294" s="10">
        <f t="shared" si="52"/>
        <v>85.49436542669585</v>
      </c>
      <c r="V294" s="10"/>
      <c r="W294" s="10"/>
    </row>
    <row r="295" spans="1:23" s="8" customFormat="1" x14ac:dyDescent="0.25">
      <c r="A295" s="8">
        <v>189</v>
      </c>
      <c r="B295" s="8" t="s">
        <v>711</v>
      </c>
      <c r="C295" s="8" t="s">
        <v>23</v>
      </c>
      <c r="D295" s="8">
        <v>2011</v>
      </c>
      <c r="E295" s="8" t="s">
        <v>24</v>
      </c>
      <c r="F295" s="9" t="s">
        <v>25</v>
      </c>
      <c r="G295" s="12" t="s">
        <v>304</v>
      </c>
      <c r="H295" s="11">
        <v>133</v>
      </c>
      <c r="I295" s="11">
        <v>15</v>
      </c>
      <c r="J295" s="11" t="s">
        <v>38</v>
      </c>
      <c r="K295" s="11" t="s">
        <v>32</v>
      </c>
      <c r="L295" s="11">
        <v>3</v>
      </c>
      <c r="N295" s="8">
        <v>578</v>
      </c>
      <c r="O295" s="8">
        <v>1.8280000000000001</v>
      </c>
      <c r="P295" s="8">
        <f t="shared" si="44"/>
        <v>316.19256017505467</v>
      </c>
      <c r="Q295" s="8">
        <f t="shared" si="45"/>
        <v>2821.0036214442007</v>
      </c>
      <c r="R295" s="8">
        <f t="shared" si="46"/>
        <v>47.016727024070015</v>
      </c>
      <c r="S295" s="10">
        <f t="shared" si="50"/>
        <v>316.19256017505467</v>
      </c>
      <c r="T295" s="10">
        <f t="shared" si="51"/>
        <v>2821.0700218818379</v>
      </c>
      <c r="U295" s="10">
        <f t="shared" si="52"/>
        <v>47.017833698030628</v>
      </c>
      <c r="V295" s="10"/>
      <c r="W295" s="10"/>
    </row>
    <row r="296" spans="1:23" s="8" customFormat="1" x14ac:dyDescent="0.25">
      <c r="A296" s="8">
        <v>190</v>
      </c>
      <c r="B296" s="8" t="s">
        <v>712</v>
      </c>
      <c r="C296" s="8" t="s">
        <v>23</v>
      </c>
      <c r="D296" s="8">
        <v>2011</v>
      </c>
      <c r="E296" s="8" t="s">
        <v>24</v>
      </c>
      <c r="F296" s="9" t="s">
        <v>25</v>
      </c>
      <c r="G296" s="12" t="s">
        <v>304</v>
      </c>
      <c r="H296" s="11">
        <v>159</v>
      </c>
      <c r="I296" s="11">
        <v>16</v>
      </c>
      <c r="J296" s="11" t="s">
        <v>46</v>
      </c>
      <c r="K296" s="11" t="s">
        <v>32</v>
      </c>
      <c r="L296" s="11">
        <v>3</v>
      </c>
      <c r="N296" s="8">
        <v>1062</v>
      </c>
      <c r="O296" s="8">
        <v>1.8280000000000001</v>
      </c>
      <c r="P296" s="8">
        <f t="shared" si="44"/>
        <v>580.9628008752735</v>
      </c>
      <c r="Q296" s="8">
        <f t="shared" si="45"/>
        <v>5183.2281072210062</v>
      </c>
      <c r="R296" s="8">
        <f t="shared" si="46"/>
        <v>86.387135120350109</v>
      </c>
      <c r="S296" s="10">
        <f t="shared" si="50"/>
        <v>580.9628008752735</v>
      </c>
      <c r="T296" s="10">
        <f t="shared" si="51"/>
        <v>5183.3501094091907</v>
      </c>
      <c r="U296" s="10">
        <f t="shared" si="52"/>
        <v>86.389168490153182</v>
      </c>
      <c r="V296" s="10"/>
      <c r="W296" s="10"/>
    </row>
    <row r="297" spans="1:23" s="8" customFormat="1" x14ac:dyDescent="0.25">
      <c r="A297" s="8">
        <v>191</v>
      </c>
      <c r="B297" s="8" t="s">
        <v>713</v>
      </c>
      <c r="C297" s="8" t="s">
        <v>23</v>
      </c>
      <c r="D297" s="8">
        <v>2011</v>
      </c>
      <c r="E297" s="8" t="s">
        <v>24</v>
      </c>
      <c r="F297" s="9" t="s">
        <v>25</v>
      </c>
      <c r="G297" s="12" t="s">
        <v>304</v>
      </c>
      <c r="H297" s="11">
        <v>185</v>
      </c>
      <c r="I297" s="11">
        <v>16</v>
      </c>
      <c r="J297" s="11" t="s">
        <v>53</v>
      </c>
      <c r="K297" s="11" t="s">
        <v>32</v>
      </c>
      <c r="L297" s="11">
        <v>3</v>
      </c>
      <c r="N297" s="8">
        <v>1606</v>
      </c>
      <c r="O297" s="8">
        <v>1.8280000000000001</v>
      </c>
      <c r="P297" s="8">
        <f t="shared" si="44"/>
        <v>878.55579868708969</v>
      </c>
      <c r="Q297" s="8">
        <f t="shared" si="45"/>
        <v>7838.2903391684895</v>
      </c>
      <c r="R297" s="8">
        <f t="shared" si="46"/>
        <v>130.63817231947482</v>
      </c>
      <c r="S297" s="10">
        <f t="shared" si="50"/>
        <v>878.55579868708969</v>
      </c>
      <c r="T297" s="10">
        <f t="shared" si="51"/>
        <v>7838.4748358862144</v>
      </c>
      <c r="U297" s="10">
        <f t="shared" si="52"/>
        <v>130.64124726477024</v>
      </c>
      <c r="V297" s="10"/>
      <c r="W297" s="10"/>
    </row>
    <row r="298" spans="1:23" s="8" customFormat="1" x14ac:dyDescent="0.25">
      <c r="A298" s="8">
        <v>192</v>
      </c>
      <c r="B298" s="8" t="s">
        <v>714</v>
      </c>
      <c r="C298" s="8" t="s">
        <v>23</v>
      </c>
      <c r="D298" s="8">
        <v>2011</v>
      </c>
      <c r="E298" s="8" t="s">
        <v>24</v>
      </c>
      <c r="F298" s="9" t="s">
        <v>25</v>
      </c>
      <c r="G298" s="12" t="s">
        <v>304</v>
      </c>
      <c r="H298" s="11">
        <v>210</v>
      </c>
      <c r="I298" s="11">
        <v>17</v>
      </c>
      <c r="J298" s="11" t="s">
        <v>61</v>
      </c>
      <c r="K298" s="11" t="s">
        <v>32</v>
      </c>
      <c r="L298" s="11">
        <v>3</v>
      </c>
      <c r="N298" s="8">
        <v>1255</v>
      </c>
      <c r="O298" s="8">
        <v>1.8280000000000001</v>
      </c>
      <c r="P298" s="8">
        <f t="shared" si="44"/>
        <v>686.542669584245</v>
      </c>
      <c r="Q298" s="8">
        <f t="shared" si="45"/>
        <v>6125.1895240700214</v>
      </c>
      <c r="R298" s="8">
        <f t="shared" si="46"/>
        <v>102.08649206783369</v>
      </c>
      <c r="S298" s="10">
        <f t="shared" si="50"/>
        <v>686.542669584245</v>
      </c>
      <c r="T298" s="10">
        <f t="shared" si="51"/>
        <v>6125.333698030634</v>
      </c>
      <c r="U298" s="10">
        <f t="shared" si="52"/>
        <v>102.08889496717724</v>
      </c>
      <c r="V298" s="10"/>
      <c r="W298" s="10"/>
    </row>
    <row r="299" spans="1:23" s="8" customFormat="1" x14ac:dyDescent="0.25">
      <c r="A299" s="8">
        <v>193</v>
      </c>
      <c r="B299" s="8" t="s">
        <v>715</v>
      </c>
      <c r="C299" s="8" t="s">
        <v>23</v>
      </c>
      <c r="D299" s="8">
        <v>2011</v>
      </c>
      <c r="E299" s="8" t="s">
        <v>24</v>
      </c>
      <c r="F299" s="9" t="s">
        <v>25</v>
      </c>
      <c r="G299" s="12" t="s">
        <v>304</v>
      </c>
      <c r="H299" s="11">
        <v>235</v>
      </c>
      <c r="I299" s="11">
        <v>17</v>
      </c>
      <c r="J299" s="11" t="s">
        <v>68</v>
      </c>
      <c r="K299" s="11" t="s">
        <v>32</v>
      </c>
      <c r="L299" s="11">
        <v>3</v>
      </c>
      <c r="M299" s="8">
        <v>3178</v>
      </c>
      <c r="N299" s="8">
        <v>1454</v>
      </c>
      <c r="O299" s="8">
        <v>1.8280000000000001</v>
      </c>
      <c r="P299" s="8">
        <f t="shared" si="44"/>
        <v>795.40481400437636</v>
      </c>
      <c r="Q299" s="8">
        <f t="shared" si="45"/>
        <v>7096.4347155361047</v>
      </c>
      <c r="R299" s="8">
        <f t="shared" si="46"/>
        <v>118.27391192560175</v>
      </c>
      <c r="S299" s="10">
        <f t="shared" si="50"/>
        <v>795.40481400437636</v>
      </c>
      <c r="T299" s="10">
        <f t="shared" si="51"/>
        <v>7096.6017505470463</v>
      </c>
      <c r="U299" s="10">
        <f t="shared" si="52"/>
        <v>118.27669584245078</v>
      </c>
      <c r="V299" s="10"/>
      <c r="W299" s="10"/>
    </row>
    <row r="300" spans="1:23" s="8" customFormat="1" x14ac:dyDescent="0.25">
      <c r="A300" s="8">
        <v>194</v>
      </c>
      <c r="B300" s="8" t="s">
        <v>716</v>
      </c>
      <c r="C300" s="8" t="s">
        <v>23</v>
      </c>
      <c r="D300" s="8">
        <v>2011</v>
      </c>
      <c r="E300" s="8" t="s">
        <v>24</v>
      </c>
      <c r="F300" s="9" t="s">
        <v>25</v>
      </c>
      <c r="G300" s="12" t="s">
        <v>304</v>
      </c>
      <c r="H300" s="11">
        <v>258</v>
      </c>
      <c r="I300" s="11">
        <v>18</v>
      </c>
      <c r="J300" s="11" t="s">
        <v>76</v>
      </c>
      <c r="K300" s="11" t="s">
        <v>32</v>
      </c>
      <c r="L300" s="11">
        <v>3</v>
      </c>
      <c r="N300" s="8">
        <v>1388</v>
      </c>
      <c r="O300" s="8">
        <v>1.8280000000000001</v>
      </c>
      <c r="P300" s="8">
        <f t="shared" si="44"/>
        <v>759.29978118161921</v>
      </c>
      <c r="Q300" s="8">
        <f t="shared" si="45"/>
        <v>6774.313194748358</v>
      </c>
      <c r="R300" s="8">
        <f t="shared" si="46"/>
        <v>112.90521991247263</v>
      </c>
      <c r="S300" s="10">
        <f t="shared" si="50"/>
        <v>759.29978118161921</v>
      </c>
      <c r="T300" s="10">
        <f t="shared" si="51"/>
        <v>6774.4726477024069</v>
      </c>
      <c r="U300" s="10">
        <f t="shared" si="52"/>
        <v>112.90787746170678</v>
      </c>
      <c r="V300" s="10"/>
      <c r="W300" s="10"/>
    </row>
    <row r="301" spans="1:23" s="8" customFormat="1" x14ac:dyDescent="0.25">
      <c r="A301" s="8">
        <v>195</v>
      </c>
      <c r="B301" s="8" t="s">
        <v>717</v>
      </c>
      <c r="C301" s="8" t="s">
        <v>23</v>
      </c>
      <c r="D301" s="8">
        <v>2011</v>
      </c>
      <c r="E301" s="8" t="s">
        <v>24</v>
      </c>
      <c r="F301" s="9" t="s">
        <v>25</v>
      </c>
      <c r="G301" s="12" t="s">
        <v>304</v>
      </c>
      <c r="H301" s="11">
        <v>259</v>
      </c>
      <c r="I301" s="11">
        <v>19</v>
      </c>
      <c r="J301" s="11" t="s">
        <v>76</v>
      </c>
      <c r="K301" s="11" t="s">
        <v>32</v>
      </c>
      <c r="L301" s="11">
        <v>3</v>
      </c>
      <c r="N301" s="8">
        <v>1300</v>
      </c>
      <c r="O301" s="8">
        <v>1.8280000000000001</v>
      </c>
      <c r="P301" s="8">
        <f t="shared" si="44"/>
        <v>711.15973741794312</v>
      </c>
      <c r="Q301" s="8">
        <f t="shared" si="45"/>
        <v>6344.8178336980309</v>
      </c>
      <c r="R301" s="8">
        <f t="shared" si="46"/>
        <v>105.74696389496718</v>
      </c>
      <c r="S301" s="10">
        <f t="shared" si="50"/>
        <v>711.15973741794312</v>
      </c>
      <c r="T301" s="10">
        <f t="shared" si="51"/>
        <v>6344.9671772428892</v>
      </c>
      <c r="U301" s="10">
        <f t="shared" si="52"/>
        <v>105.74945295404815</v>
      </c>
      <c r="V301" s="10"/>
      <c r="W301" s="10"/>
    </row>
    <row r="302" spans="1:23" s="8" customFormat="1" x14ac:dyDescent="0.25">
      <c r="A302" s="8">
        <v>196</v>
      </c>
      <c r="B302" s="8" t="s">
        <v>718</v>
      </c>
      <c r="C302" s="8" t="s">
        <v>23</v>
      </c>
      <c r="D302" s="8">
        <v>2011</v>
      </c>
      <c r="E302" s="8" t="s">
        <v>24</v>
      </c>
      <c r="F302" s="9" t="s">
        <v>25</v>
      </c>
      <c r="G302" s="12" t="s">
        <v>304</v>
      </c>
      <c r="H302" s="11">
        <v>281</v>
      </c>
      <c r="I302" s="11">
        <v>18</v>
      </c>
      <c r="J302" s="11" t="s">
        <v>85</v>
      </c>
      <c r="K302" s="11" t="s">
        <v>32</v>
      </c>
      <c r="L302" s="11">
        <v>3</v>
      </c>
      <c r="N302" s="8">
        <v>1391</v>
      </c>
      <c r="O302" s="8">
        <v>1.8280000000000001</v>
      </c>
      <c r="P302" s="8">
        <f t="shared" si="44"/>
        <v>760.94091903719914</v>
      </c>
      <c r="Q302" s="8">
        <f t="shared" si="45"/>
        <v>6788.9550820568929</v>
      </c>
      <c r="R302" s="8">
        <f t="shared" si="46"/>
        <v>113.14925136761488</v>
      </c>
      <c r="S302" s="10">
        <f t="shared" si="50"/>
        <v>760.94091903719914</v>
      </c>
      <c r="T302" s="10">
        <f t="shared" si="51"/>
        <v>6789.114879649891</v>
      </c>
      <c r="U302" s="10">
        <f t="shared" si="52"/>
        <v>113.15191466083152</v>
      </c>
      <c r="V302" s="10"/>
      <c r="W302" s="10"/>
    </row>
    <row r="303" spans="1:23" s="8" customFormat="1" x14ac:dyDescent="0.25">
      <c r="A303" s="8">
        <v>197</v>
      </c>
      <c r="B303" s="8" t="s">
        <v>719</v>
      </c>
      <c r="C303" s="8" t="s">
        <v>23</v>
      </c>
      <c r="D303" s="8">
        <v>2011</v>
      </c>
      <c r="E303" s="8" t="s">
        <v>24</v>
      </c>
      <c r="F303" s="9" t="s">
        <v>25</v>
      </c>
      <c r="G303" s="12" t="s">
        <v>304</v>
      </c>
      <c r="H303" s="11">
        <v>282</v>
      </c>
      <c r="I303" s="11">
        <v>19</v>
      </c>
      <c r="J303" s="11" t="s">
        <v>85</v>
      </c>
      <c r="K303" s="11" t="s">
        <v>32</v>
      </c>
      <c r="L303" s="11">
        <v>3</v>
      </c>
      <c r="N303" s="8">
        <v>1426</v>
      </c>
      <c r="O303" s="8">
        <v>1.8280000000000001</v>
      </c>
      <c r="P303" s="8">
        <f t="shared" si="44"/>
        <v>780.08752735229757</v>
      </c>
      <c r="Q303" s="8">
        <f t="shared" si="45"/>
        <v>6959.7771006564544</v>
      </c>
      <c r="R303" s="8">
        <f t="shared" si="46"/>
        <v>115.99628501094091</v>
      </c>
      <c r="S303" s="10">
        <f t="shared" si="50"/>
        <v>780.08752735229757</v>
      </c>
      <c r="T303" s="10">
        <f t="shared" si="51"/>
        <v>6959.9409190371998</v>
      </c>
      <c r="U303" s="10">
        <f t="shared" si="52"/>
        <v>115.99901531728666</v>
      </c>
      <c r="V303" s="10"/>
      <c r="W303" s="10"/>
    </row>
    <row r="304" spans="1:23" s="8" customFormat="1" x14ac:dyDescent="0.25">
      <c r="A304" s="8">
        <v>198</v>
      </c>
      <c r="B304" s="8" t="s">
        <v>720</v>
      </c>
      <c r="C304" s="8" t="s">
        <v>23</v>
      </c>
      <c r="D304" s="8">
        <v>2011</v>
      </c>
      <c r="E304" s="8" t="s">
        <v>24</v>
      </c>
      <c r="F304" s="9" t="s">
        <v>25</v>
      </c>
      <c r="G304" s="12" t="s">
        <v>304</v>
      </c>
      <c r="H304" s="11">
        <v>308</v>
      </c>
      <c r="I304" s="11">
        <v>19</v>
      </c>
      <c r="J304" s="11" t="s">
        <v>96</v>
      </c>
      <c r="K304" s="11" t="s">
        <v>32</v>
      </c>
      <c r="L304" s="11">
        <v>3</v>
      </c>
      <c r="N304" s="8">
        <v>1431</v>
      </c>
      <c r="O304" s="8">
        <v>1.8280000000000001</v>
      </c>
      <c r="P304" s="8">
        <f t="shared" si="44"/>
        <v>782.8227571115973</v>
      </c>
      <c r="Q304" s="8">
        <f t="shared" si="45"/>
        <v>6984.1802461706775</v>
      </c>
      <c r="R304" s="8">
        <f t="shared" si="46"/>
        <v>116.40300410284462</v>
      </c>
      <c r="S304" s="10">
        <f t="shared" si="50"/>
        <v>782.8227571115973</v>
      </c>
      <c r="T304" s="10">
        <f t="shared" si="51"/>
        <v>6984.3446389496712</v>
      </c>
      <c r="U304" s="10">
        <f t="shared" si="52"/>
        <v>116.40574398249451</v>
      </c>
      <c r="V304" s="10"/>
      <c r="W304" s="10"/>
    </row>
    <row r="305" spans="1:23" s="8" customFormat="1" x14ac:dyDescent="0.25">
      <c r="A305" s="8">
        <v>199</v>
      </c>
      <c r="B305" s="8" t="s">
        <v>721</v>
      </c>
      <c r="C305" s="8" t="s">
        <v>23</v>
      </c>
      <c r="D305" s="8">
        <v>2011</v>
      </c>
      <c r="E305" s="8" t="s">
        <v>24</v>
      </c>
      <c r="F305" s="9" t="s">
        <v>25</v>
      </c>
      <c r="G305" s="12" t="s">
        <v>304</v>
      </c>
      <c r="H305" s="11">
        <v>308</v>
      </c>
      <c r="I305" s="11">
        <v>20</v>
      </c>
      <c r="J305" s="11" t="s">
        <v>96</v>
      </c>
      <c r="K305" s="11" t="s">
        <v>32</v>
      </c>
      <c r="L305" s="11">
        <v>3</v>
      </c>
      <c r="N305" s="8">
        <v>1299</v>
      </c>
      <c r="O305" s="8">
        <v>1.8280000000000001</v>
      </c>
      <c r="P305" s="8">
        <f t="shared" si="44"/>
        <v>710.61269146608311</v>
      </c>
      <c r="Q305" s="8">
        <f t="shared" si="45"/>
        <v>6339.937204595185</v>
      </c>
      <c r="R305" s="8">
        <f t="shared" si="46"/>
        <v>105.66562007658642</v>
      </c>
      <c r="S305" s="10">
        <f t="shared" si="50"/>
        <v>710.61269146608311</v>
      </c>
      <c r="T305" s="10">
        <f t="shared" si="51"/>
        <v>6340.0864332603942</v>
      </c>
      <c r="U305" s="10">
        <f t="shared" si="52"/>
        <v>105.66810722100657</v>
      </c>
      <c r="V305" s="10"/>
      <c r="W305" s="10"/>
    </row>
    <row r="306" spans="1:23" s="8" customFormat="1" x14ac:dyDescent="0.25">
      <c r="A306" s="8">
        <v>200</v>
      </c>
      <c r="B306" s="8" t="s">
        <v>722</v>
      </c>
      <c r="C306" s="8" t="s">
        <v>23</v>
      </c>
      <c r="D306" s="8">
        <v>2011</v>
      </c>
      <c r="E306" s="8" t="s">
        <v>24</v>
      </c>
      <c r="F306" s="9" t="s">
        <v>25</v>
      </c>
      <c r="G306" s="12" t="s">
        <v>304</v>
      </c>
      <c r="H306" s="11">
        <v>333</v>
      </c>
      <c r="I306" s="11">
        <v>20</v>
      </c>
      <c r="J306" s="11" t="s">
        <v>102</v>
      </c>
      <c r="K306" s="11" t="s">
        <v>32</v>
      </c>
      <c r="L306" s="11">
        <v>3</v>
      </c>
      <c r="N306" s="8">
        <v>1391</v>
      </c>
      <c r="O306" s="8">
        <v>1.8280000000000001</v>
      </c>
      <c r="P306" s="8">
        <f t="shared" si="44"/>
        <v>760.94091903719914</v>
      </c>
      <c r="Q306" s="8">
        <f t="shared" si="45"/>
        <v>6788.9550820568929</v>
      </c>
      <c r="R306" s="8">
        <f t="shared" si="46"/>
        <v>113.14925136761488</v>
      </c>
      <c r="S306" s="10">
        <f t="shared" si="50"/>
        <v>760.94091903719914</v>
      </c>
      <c r="T306" s="10">
        <f t="shared" si="51"/>
        <v>6789.114879649891</v>
      </c>
      <c r="U306" s="10">
        <f t="shared" si="52"/>
        <v>113.15191466083152</v>
      </c>
      <c r="V306" s="10"/>
      <c r="W306" s="10"/>
    </row>
    <row r="307" spans="1:23" s="8" customFormat="1" x14ac:dyDescent="0.25">
      <c r="A307" s="8">
        <v>201</v>
      </c>
      <c r="B307" s="8" t="s">
        <v>723</v>
      </c>
      <c r="C307" s="8" t="s">
        <v>23</v>
      </c>
      <c r="D307" s="8">
        <v>2011</v>
      </c>
      <c r="E307" s="8" t="s">
        <v>24</v>
      </c>
      <c r="F307" s="9" t="s">
        <v>25</v>
      </c>
      <c r="G307" s="12" t="s">
        <v>304</v>
      </c>
      <c r="H307" s="11">
        <v>380</v>
      </c>
      <c r="I307" s="11">
        <v>21</v>
      </c>
      <c r="J307" s="11" t="s">
        <v>117</v>
      </c>
      <c r="K307" s="11" t="s">
        <v>32</v>
      </c>
      <c r="L307" s="11">
        <v>3</v>
      </c>
      <c r="N307" s="8">
        <v>1457</v>
      </c>
      <c r="O307" s="8">
        <v>1.8280000000000001</v>
      </c>
      <c r="P307" s="8">
        <f t="shared" si="44"/>
        <v>797.04595185995618</v>
      </c>
      <c r="Q307" s="8">
        <f t="shared" si="45"/>
        <v>7111.0766028446378</v>
      </c>
      <c r="R307" s="8">
        <f t="shared" si="46"/>
        <v>118.51794338074396</v>
      </c>
      <c r="S307" s="10">
        <f t="shared" si="50"/>
        <v>797.04595185995618</v>
      </c>
      <c r="T307" s="10">
        <f t="shared" si="51"/>
        <v>7111.2439824945295</v>
      </c>
      <c r="U307" s="10">
        <f t="shared" si="52"/>
        <v>118.5207330415755</v>
      </c>
      <c r="V307" s="10"/>
      <c r="W307" s="10"/>
    </row>
    <row r="308" spans="1:23" s="8" customFormat="1" x14ac:dyDescent="0.25">
      <c r="A308" s="8">
        <v>202</v>
      </c>
      <c r="B308" s="8" t="s">
        <v>724</v>
      </c>
      <c r="C308" s="8" t="s">
        <v>23</v>
      </c>
      <c r="D308" s="8">
        <v>2011</v>
      </c>
      <c r="E308" s="8" t="s">
        <v>24</v>
      </c>
      <c r="F308" s="9" t="s">
        <v>25</v>
      </c>
      <c r="G308" s="12" t="s">
        <v>304</v>
      </c>
      <c r="H308" s="11">
        <v>381</v>
      </c>
      <c r="I308" s="11">
        <v>22</v>
      </c>
      <c r="J308" s="11" t="s">
        <v>117</v>
      </c>
      <c r="K308" s="11" t="s">
        <v>32</v>
      </c>
      <c r="L308" s="11">
        <v>3</v>
      </c>
      <c r="N308" s="8">
        <v>1118</v>
      </c>
      <c r="O308" s="8">
        <v>1.8280000000000001</v>
      </c>
      <c r="P308" s="8">
        <f t="shared" si="44"/>
        <v>611.59737417943109</v>
      </c>
      <c r="Q308" s="8">
        <f t="shared" si="45"/>
        <v>5456.5433369803059</v>
      </c>
      <c r="R308" s="8">
        <f t="shared" si="46"/>
        <v>90.942388949671766</v>
      </c>
      <c r="S308" s="10">
        <f t="shared" si="50"/>
        <v>611.59737417943109</v>
      </c>
      <c r="T308" s="10">
        <f t="shared" si="51"/>
        <v>5456.6717724288847</v>
      </c>
      <c r="U308" s="10">
        <f t="shared" si="52"/>
        <v>90.944529540481412</v>
      </c>
      <c r="V308" s="10"/>
      <c r="W308" s="10"/>
    </row>
    <row r="309" spans="1:23" s="8" customFormat="1" x14ac:dyDescent="0.25">
      <c r="G309" s="12"/>
      <c r="H309" s="11"/>
      <c r="I309" s="11"/>
      <c r="J309" s="11"/>
      <c r="K309" s="11"/>
      <c r="L309" s="11"/>
      <c r="P309" s="8" t="str">
        <f t="shared" si="44"/>
        <v/>
      </c>
      <c r="Q309" s="8" t="str">
        <f t="shared" si="45"/>
        <v/>
      </c>
      <c r="R309" s="8" t="str">
        <f t="shared" si="46"/>
        <v/>
      </c>
      <c r="S309" s="10"/>
      <c r="T309" s="10"/>
      <c r="U309" s="10"/>
      <c r="V309" s="10"/>
      <c r="W309" s="10"/>
    </row>
    <row r="310" spans="1:23" s="8" customFormat="1" x14ac:dyDescent="0.25">
      <c r="A310" s="8">
        <v>204</v>
      </c>
      <c r="B310" s="8" t="s">
        <v>725</v>
      </c>
      <c r="C310" s="8" t="s">
        <v>23</v>
      </c>
      <c r="D310" s="8">
        <v>2011</v>
      </c>
      <c r="E310" s="8" t="s">
        <v>24</v>
      </c>
      <c r="F310" s="9" t="s">
        <v>25</v>
      </c>
      <c r="G310" s="12" t="s">
        <v>304</v>
      </c>
      <c r="H310" s="11">
        <v>9</v>
      </c>
      <c r="I310" s="11">
        <v>13</v>
      </c>
      <c r="J310" s="11" t="s">
        <v>28</v>
      </c>
      <c r="K310" s="11" t="s">
        <v>32</v>
      </c>
      <c r="L310" s="11">
        <v>4</v>
      </c>
      <c r="N310" s="8">
        <v>1092</v>
      </c>
      <c r="O310" s="8">
        <v>1.8280000000000001</v>
      </c>
      <c r="P310" s="8">
        <f t="shared" si="44"/>
        <v>597.37417943107221</v>
      </c>
      <c r="Q310" s="8">
        <f t="shared" si="45"/>
        <v>5329.6469803063455</v>
      </c>
      <c r="R310" s="8">
        <f t="shared" si="46"/>
        <v>88.827449671772428</v>
      </c>
      <c r="S310" s="10">
        <f t="shared" ref="S310:S320" si="53">N310/O310</f>
        <v>597.37417943107221</v>
      </c>
      <c r="T310" s="10">
        <f t="shared" ref="T310:T326" si="54">IF(S310="","",S310*8.922)</f>
        <v>5329.7724288840263</v>
      </c>
      <c r="U310" s="10">
        <f t="shared" ref="U310:U326" si="55">IF(T310="","",T310/60)</f>
        <v>88.829540481400443</v>
      </c>
      <c r="V310" s="10">
        <f>AVERAGE(U310:U326)</f>
        <v>95.067741384026277</v>
      </c>
      <c r="W310" s="10"/>
    </row>
    <row r="311" spans="1:23" s="8" customFormat="1" x14ac:dyDescent="0.25">
      <c r="A311" s="8">
        <v>205</v>
      </c>
      <c r="B311" s="8" t="s">
        <v>726</v>
      </c>
      <c r="C311" s="8" t="s">
        <v>23</v>
      </c>
      <c r="D311" s="8">
        <v>2011</v>
      </c>
      <c r="E311" s="8" t="s">
        <v>24</v>
      </c>
      <c r="F311" s="9" t="s">
        <v>25</v>
      </c>
      <c r="G311" s="12" t="s">
        <v>304</v>
      </c>
      <c r="H311" s="11">
        <v>30</v>
      </c>
      <c r="I311" s="11">
        <v>13</v>
      </c>
      <c r="J311" s="11" t="s">
        <v>32</v>
      </c>
      <c r="K311" s="11" t="s">
        <v>32</v>
      </c>
      <c r="L311" s="11">
        <v>4</v>
      </c>
      <c r="N311" s="8">
        <v>1222</v>
      </c>
      <c r="O311" s="8">
        <v>1.8280000000000001</v>
      </c>
      <c r="P311" s="8">
        <f t="shared" si="44"/>
        <v>668.49015317286648</v>
      </c>
      <c r="Q311" s="8">
        <f t="shared" si="45"/>
        <v>5964.1287636761481</v>
      </c>
      <c r="R311" s="8">
        <f t="shared" si="46"/>
        <v>99.402146061269136</v>
      </c>
      <c r="S311" s="10">
        <f t="shared" si="53"/>
        <v>668.49015317286648</v>
      </c>
      <c r="T311" s="10">
        <f t="shared" si="54"/>
        <v>5964.2691466083152</v>
      </c>
      <c r="U311" s="10">
        <f t="shared" si="55"/>
        <v>99.404485776805259</v>
      </c>
      <c r="V311" s="10"/>
      <c r="W311" s="10"/>
    </row>
    <row r="312" spans="1:23" s="8" customFormat="1" x14ac:dyDescent="0.25">
      <c r="A312" s="8">
        <v>206</v>
      </c>
      <c r="B312" s="8" t="s">
        <v>727</v>
      </c>
      <c r="C312" s="8" t="s">
        <v>23</v>
      </c>
      <c r="D312" s="8">
        <v>2011</v>
      </c>
      <c r="E312" s="8" t="s">
        <v>24</v>
      </c>
      <c r="F312" s="9" t="s">
        <v>25</v>
      </c>
      <c r="G312" s="12" t="s">
        <v>304</v>
      </c>
      <c r="H312" s="11">
        <v>54</v>
      </c>
      <c r="I312" s="11">
        <v>14</v>
      </c>
      <c r="J312" s="11" t="s">
        <v>131</v>
      </c>
      <c r="K312" s="11" t="s">
        <v>32</v>
      </c>
      <c r="L312" s="11">
        <v>4</v>
      </c>
      <c r="M312" s="8">
        <v>2604</v>
      </c>
      <c r="N312" s="8">
        <v>1227</v>
      </c>
      <c r="O312" s="8">
        <v>1.8280000000000001</v>
      </c>
      <c r="P312" s="8">
        <f t="shared" si="44"/>
        <v>671.22538293216633</v>
      </c>
      <c r="Q312" s="8">
        <f t="shared" si="45"/>
        <v>5988.5319091903721</v>
      </c>
      <c r="R312" s="8">
        <f t="shared" si="46"/>
        <v>99.808865153172874</v>
      </c>
      <c r="S312" s="10">
        <f t="shared" si="53"/>
        <v>671.22538293216633</v>
      </c>
      <c r="T312" s="10">
        <f t="shared" si="54"/>
        <v>5988.6728665207884</v>
      </c>
      <c r="U312" s="10">
        <f t="shared" si="55"/>
        <v>99.811214442013139</v>
      </c>
      <c r="V312" s="10"/>
      <c r="W312" s="10"/>
    </row>
    <row r="313" spans="1:23" s="8" customFormat="1" x14ac:dyDescent="0.25">
      <c r="A313" s="8">
        <v>207</v>
      </c>
      <c r="B313" s="8" t="s">
        <v>728</v>
      </c>
      <c r="C313" s="8" t="s">
        <v>23</v>
      </c>
      <c r="D313" s="8">
        <v>2011</v>
      </c>
      <c r="E313" s="8" t="s">
        <v>24</v>
      </c>
      <c r="F313" s="9" t="s">
        <v>25</v>
      </c>
      <c r="G313" s="12" t="s">
        <v>304</v>
      </c>
      <c r="H313" s="11">
        <v>80</v>
      </c>
      <c r="I313" s="11">
        <v>15</v>
      </c>
      <c r="J313" s="11" t="s">
        <v>141</v>
      </c>
      <c r="K313" s="11" t="s">
        <v>32</v>
      </c>
      <c r="L313" s="11">
        <v>4</v>
      </c>
      <c r="N313" s="8">
        <v>1039</v>
      </c>
      <c r="O313" s="8">
        <v>1.8280000000000001</v>
      </c>
      <c r="P313" s="8">
        <f t="shared" si="44"/>
        <v>568.38074398249455</v>
      </c>
      <c r="Q313" s="8">
        <f t="shared" si="45"/>
        <v>5070.9736378555799</v>
      </c>
      <c r="R313" s="8">
        <f t="shared" si="46"/>
        <v>84.516227297593005</v>
      </c>
      <c r="S313" s="10">
        <f t="shared" si="53"/>
        <v>568.38074398249455</v>
      </c>
      <c r="T313" s="10">
        <f t="shared" si="54"/>
        <v>5071.0929978118165</v>
      </c>
      <c r="U313" s="10">
        <f t="shared" si="55"/>
        <v>84.518216630196946</v>
      </c>
      <c r="V313" s="10"/>
      <c r="W313" s="10"/>
    </row>
    <row r="314" spans="1:23" s="8" customFormat="1" x14ac:dyDescent="0.25">
      <c r="A314" s="8">
        <v>208</v>
      </c>
      <c r="B314" s="8" t="s">
        <v>729</v>
      </c>
      <c r="C314" s="8" t="s">
        <v>23</v>
      </c>
      <c r="D314" s="8">
        <v>2011</v>
      </c>
      <c r="E314" s="8" t="s">
        <v>24</v>
      </c>
      <c r="F314" s="9" t="s">
        <v>25</v>
      </c>
      <c r="G314" s="12" t="s">
        <v>304</v>
      </c>
      <c r="H314" s="11">
        <v>108</v>
      </c>
      <c r="I314" s="11">
        <v>15</v>
      </c>
      <c r="J314" s="11" t="s">
        <v>27</v>
      </c>
      <c r="K314" s="11" t="s">
        <v>32</v>
      </c>
      <c r="L314" s="11">
        <v>4</v>
      </c>
      <c r="N314" s="8">
        <v>508</v>
      </c>
      <c r="O314" s="8">
        <v>1.8280000000000001</v>
      </c>
      <c r="P314" s="8">
        <f t="shared" si="44"/>
        <v>277.89934354485774</v>
      </c>
      <c r="Q314" s="8">
        <f t="shared" si="45"/>
        <v>2479.3595842450763</v>
      </c>
      <c r="R314" s="8">
        <f t="shared" si="46"/>
        <v>41.322659737417936</v>
      </c>
      <c r="S314" s="10">
        <f t="shared" si="53"/>
        <v>277.89934354485774</v>
      </c>
      <c r="T314" s="10">
        <f t="shared" si="54"/>
        <v>2479.4179431072212</v>
      </c>
      <c r="U314" s="10">
        <f t="shared" si="55"/>
        <v>41.323632385120355</v>
      </c>
      <c r="V314" s="10"/>
      <c r="W314" s="10"/>
    </row>
    <row r="315" spans="1:23" s="8" customFormat="1" x14ac:dyDescent="0.25">
      <c r="A315" s="8">
        <v>209</v>
      </c>
      <c r="B315" s="8" t="s">
        <v>730</v>
      </c>
      <c r="C315" s="8" t="s">
        <v>23</v>
      </c>
      <c r="D315" s="8">
        <v>2011</v>
      </c>
      <c r="E315" s="8" t="s">
        <v>24</v>
      </c>
      <c r="F315" s="9" t="s">
        <v>25</v>
      </c>
      <c r="G315" s="12" t="s">
        <v>304</v>
      </c>
      <c r="H315" s="11">
        <v>134</v>
      </c>
      <c r="I315" s="11">
        <v>16</v>
      </c>
      <c r="J315" s="11" t="s">
        <v>38</v>
      </c>
      <c r="K315" s="11" t="s">
        <v>32</v>
      </c>
      <c r="L315" s="11">
        <v>4</v>
      </c>
      <c r="N315" s="8">
        <v>1210</v>
      </c>
      <c r="O315" s="8">
        <v>1.8280000000000001</v>
      </c>
      <c r="P315" s="8">
        <f t="shared" si="44"/>
        <v>661.925601750547</v>
      </c>
      <c r="Q315" s="8">
        <f t="shared" si="45"/>
        <v>5905.5612144420129</v>
      </c>
      <c r="R315" s="8">
        <f t="shared" si="46"/>
        <v>98.426020240700211</v>
      </c>
      <c r="S315" s="10">
        <f t="shared" si="53"/>
        <v>661.925601750547</v>
      </c>
      <c r="T315" s="10">
        <f t="shared" si="54"/>
        <v>5905.7002188183806</v>
      </c>
      <c r="U315" s="10">
        <f t="shared" si="55"/>
        <v>98.428336980306341</v>
      </c>
      <c r="V315" s="10"/>
      <c r="W315" s="10"/>
    </row>
    <row r="316" spans="1:23" s="8" customFormat="1" x14ac:dyDescent="0.25">
      <c r="A316" s="8">
        <v>210</v>
      </c>
      <c r="B316" s="8" t="s">
        <v>731</v>
      </c>
      <c r="C316" s="8" t="s">
        <v>23</v>
      </c>
      <c r="D316" s="8">
        <v>2011</v>
      </c>
      <c r="E316" s="8" t="s">
        <v>24</v>
      </c>
      <c r="F316" s="9" t="s">
        <v>25</v>
      </c>
      <c r="G316" s="12" t="s">
        <v>304</v>
      </c>
      <c r="H316" s="11">
        <v>160</v>
      </c>
      <c r="I316" s="11">
        <v>17</v>
      </c>
      <c r="J316" s="11" t="s">
        <v>46</v>
      </c>
      <c r="K316" s="11" t="s">
        <v>32</v>
      </c>
      <c r="L316" s="11">
        <v>4</v>
      </c>
      <c r="N316" s="8">
        <v>798</v>
      </c>
      <c r="O316" s="8">
        <v>1.8280000000000001</v>
      </c>
      <c r="P316" s="8">
        <f t="shared" si="44"/>
        <v>436.54266958424506</v>
      </c>
      <c r="Q316" s="8">
        <f t="shared" si="45"/>
        <v>3894.7420240700217</v>
      </c>
      <c r="R316" s="8">
        <f t="shared" si="46"/>
        <v>64.912367067833699</v>
      </c>
      <c r="S316" s="10">
        <f t="shared" si="53"/>
        <v>436.54266958424506</v>
      </c>
      <c r="T316" s="10">
        <f t="shared" si="54"/>
        <v>3894.8336980306349</v>
      </c>
      <c r="U316" s="10">
        <f t="shared" si="55"/>
        <v>64.913894967177242</v>
      </c>
      <c r="V316" s="10"/>
      <c r="W316" s="10"/>
    </row>
    <row r="317" spans="1:23" s="8" customFormat="1" x14ac:dyDescent="0.25">
      <c r="A317" s="8">
        <v>211</v>
      </c>
      <c r="B317" s="8" t="s">
        <v>732</v>
      </c>
      <c r="C317" s="8" t="s">
        <v>23</v>
      </c>
      <c r="D317" s="8">
        <v>2011</v>
      </c>
      <c r="E317" s="8" t="s">
        <v>24</v>
      </c>
      <c r="F317" s="9" t="s">
        <v>25</v>
      </c>
      <c r="G317" s="12" t="s">
        <v>304</v>
      </c>
      <c r="H317" s="11">
        <v>186</v>
      </c>
      <c r="I317" s="11">
        <v>17</v>
      </c>
      <c r="J317" s="11" t="s">
        <v>53</v>
      </c>
      <c r="K317" s="11" t="s">
        <v>32</v>
      </c>
      <c r="L317" s="11">
        <v>4</v>
      </c>
      <c r="N317" s="8">
        <v>1382</v>
      </c>
      <c r="O317" s="8">
        <v>1.8280000000000001</v>
      </c>
      <c r="P317" s="8">
        <f t="shared" si="44"/>
        <v>756.01750547045947</v>
      </c>
      <c r="Q317" s="8">
        <f t="shared" si="45"/>
        <v>6745.02942013129</v>
      </c>
      <c r="R317" s="8">
        <f t="shared" si="46"/>
        <v>112.41715700218816</v>
      </c>
      <c r="S317" s="10">
        <f t="shared" si="53"/>
        <v>756.01750547045947</v>
      </c>
      <c r="T317" s="10">
        <f t="shared" si="54"/>
        <v>6745.1881838074396</v>
      </c>
      <c r="U317" s="10">
        <f t="shared" si="55"/>
        <v>112.41980306345732</v>
      </c>
      <c r="V317" s="10"/>
      <c r="W317" s="10"/>
    </row>
    <row r="318" spans="1:23" s="8" customFormat="1" x14ac:dyDescent="0.25">
      <c r="A318" s="8">
        <v>212</v>
      </c>
      <c r="B318" s="8" t="s">
        <v>733</v>
      </c>
      <c r="C318" s="8" t="s">
        <v>23</v>
      </c>
      <c r="D318" s="8">
        <v>2011</v>
      </c>
      <c r="E318" s="8" t="s">
        <v>24</v>
      </c>
      <c r="F318" s="9" t="s">
        <v>25</v>
      </c>
      <c r="G318" s="12" t="s">
        <v>304</v>
      </c>
      <c r="H318" s="11">
        <v>211</v>
      </c>
      <c r="I318" s="11">
        <v>18</v>
      </c>
      <c r="J318" s="11" t="s">
        <v>61</v>
      </c>
      <c r="K318" s="11" t="s">
        <v>32</v>
      </c>
      <c r="L318" s="11">
        <v>4</v>
      </c>
      <c r="N318" s="8">
        <v>1436</v>
      </c>
      <c r="O318" s="8">
        <v>1.8280000000000001</v>
      </c>
      <c r="P318" s="8">
        <f t="shared" si="44"/>
        <v>785.55798687089714</v>
      </c>
      <c r="Q318" s="8">
        <f t="shared" si="45"/>
        <v>7008.5833916849015</v>
      </c>
      <c r="R318" s="8">
        <f t="shared" si="46"/>
        <v>116.80972319474836</v>
      </c>
      <c r="S318" s="10">
        <f t="shared" si="53"/>
        <v>785.55798687089714</v>
      </c>
      <c r="T318" s="10">
        <f t="shared" si="54"/>
        <v>7008.7483588621444</v>
      </c>
      <c r="U318" s="10">
        <f t="shared" si="55"/>
        <v>116.81247264770241</v>
      </c>
      <c r="V318" s="10"/>
      <c r="W318" s="10"/>
    </row>
    <row r="319" spans="1:23" s="8" customFormat="1" x14ac:dyDescent="0.25">
      <c r="A319" s="8">
        <v>213</v>
      </c>
      <c r="B319" s="8" t="s">
        <v>734</v>
      </c>
      <c r="C319" s="8" t="s">
        <v>23</v>
      </c>
      <c r="D319" s="8">
        <v>2011</v>
      </c>
      <c r="E319" s="8" t="s">
        <v>24</v>
      </c>
      <c r="F319" s="9" t="s">
        <v>25</v>
      </c>
      <c r="G319" s="12" t="s">
        <v>304</v>
      </c>
      <c r="H319" s="11">
        <v>212</v>
      </c>
      <c r="I319" s="11">
        <v>19</v>
      </c>
      <c r="J319" s="11" t="s">
        <v>61</v>
      </c>
      <c r="K319" s="11" t="s">
        <v>32</v>
      </c>
      <c r="L319" s="11">
        <v>4</v>
      </c>
      <c r="N319" s="8">
        <v>1557</v>
      </c>
      <c r="O319" s="8">
        <v>1.8280000000000001</v>
      </c>
      <c r="P319" s="8">
        <f t="shared" si="44"/>
        <v>851.75054704595186</v>
      </c>
      <c r="Q319" s="8">
        <f t="shared" si="45"/>
        <v>7599.1395131291029</v>
      </c>
      <c r="R319" s="8">
        <f t="shared" si="46"/>
        <v>126.65232521881838</v>
      </c>
      <c r="S319" s="10">
        <f t="shared" si="53"/>
        <v>851.75054704595186</v>
      </c>
      <c r="T319" s="10">
        <f t="shared" si="54"/>
        <v>7599.3183807439827</v>
      </c>
      <c r="U319" s="10">
        <f t="shared" si="55"/>
        <v>126.65530634573305</v>
      </c>
      <c r="V319" s="10"/>
      <c r="W319" s="10"/>
    </row>
    <row r="320" spans="1:23" s="8" customFormat="1" x14ac:dyDescent="0.25">
      <c r="A320" s="8">
        <v>214</v>
      </c>
      <c r="B320" s="8" t="s">
        <v>735</v>
      </c>
      <c r="C320" s="8" t="s">
        <v>23</v>
      </c>
      <c r="D320" s="8">
        <v>2011</v>
      </c>
      <c r="E320" s="8" t="s">
        <v>24</v>
      </c>
      <c r="F320" s="9" t="s">
        <v>25</v>
      </c>
      <c r="G320" s="12" t="s">
        <v>304</v>
      </c>
      <c r="H320" s="11">
        <v>236</v>
      </c>
      <c r="I320" s="11">
        <v>18</v>
      </c>
      <c r="J320" s="11" t="s">
        <v>68</v>
      </c>
      <c r="K320" s="11" t="s">
        <v>32</v>
      </c>
      <c r="L320" s="11">
        <v>4</v>
      </c>
      <c r="N320" s="8">
        <v>1326</v>
      </c>
      <c r="O320" s="8">
        <v>1.8280000000000001</v>
      </c>
      <c r="P320" s="8">
        <f t="shared" si="44"/>
        <v>725.382932166302</v>
      </c>
      <c r="Q320" s="8">
        <f t="shared" si="45"/>
        <v>6471.7141903719912</v>
      </c>
      <c r="R320" s="8">
        <f t="shared" si="46"/>
        <v>107.86190317286652</v>
      </c>
      <c r="S320" s="10">
        <f t="shared" si="53"/>
        <v>725.382932166302</v>
      </c>
      <c r="T320" s="10">
        <f t="shared" si="54"/>
        <v>6471.8665207877466</v>
      </c>
      <c r="U320" s="10">
        <f t="shared" si="55"/>
        <v>107.86444201312911</v>
      </c>
      <c r="V320" s="10"/>
      <c r="W320" s="10"/>
    </row>
    <row r="321" spans="1:23" s="8" customFormat="1" x14ac:dyDescent="0.25">
      <c r="A321" s="8">
        <v>215</v>
      </c>
      <c r="B321" s="8" t="s">
        <v>736</v>
      </c>
      <c r="C321" s="8" t="s">
        <v>23</v>
      </c>
      <c r="D321" s="8">
        <v>2011</v>
      </c>
      <c r="E321" s="8" t="s">
        <v>24</v>
      </c>
      <c r="F321" s="9" t="s">
        <v>25</v>
      </c>
      <c r="G321" s="12" t="s">
        <v>304</v>
      </c>
      <c r="H321" s="11">
        <v>260</v>
      </c>
      <c r="I321" s="11">
        <v>20</v>
      </c>
      <c r="J321" s="11" t="s">
        <v>76</v>
      </c>
      <c r="K321" s="11" t="s">
        <v>32</v>
      </c>
      <c r="L321" s="11">
        <v>4</v>
      </c>
      <c r="N321" s="9" t="s">
        <v>737</v>
      </c>
      <c r="O321" s="8">
        <v>1.8280000000000001</v>
      </c>
      <c r="P321" s="8" t="str">
        <f t="shared" si="44"/>
        <v/>
      </c>
      <c r="Q321" s="8" t="str">
        <f t="shared" si="45"/>
        <v/>
      </c>
      <c r="R321" s="8" t="str">
        <f t="shared" si="46"/>
        <v/>
      </c>
      <c r="S321" s="10"/>
      <c r="T321" s="10" t="str">
        <f t="shared" si="54"/>
        <v/>
      </c>
      <c r="U321" s="10" t="str">
        <f t="shared" si="55"/>
        <v/>
      </c>
      <c r="V321" s="10"/>
      <c r="W321" s="10"/>
    </row>
    <row r="322" spans="1:23" s="8" customFormat="1" x14ac:dyDescent="0.25">
      <c r="A322" s="8">
        <v>216</v>
      </c>
      <c r="B322" s="8" t="s">
        <v>738</v>
      </c>
      <c r="C322" s="8" t="s">
        <v>23</v>
      </c>
      <c r="D322" s="8">
        <v>2011</v>
      </c>
      <c r="E322" s="8" t="s">
        <v>24</v>
      </c>
      <c r="F322" s="9" t="s">
        <v>25</v>
      </c>
      <c r="G322" s="12" t="s">
        <v>304</v>
      </c>
      <c r="H322" s="11">
        <v>283</v>
      </c>
      <c r="I322" s="11">
        <v>20</v>
      </c>
      <c r="J322" s="11" t="s">
        <v>85</v>
      </c>
      <c r="K322" s="11" t="s">
        <v>32</v>
      </c>
      <c r="L322" s="11">
        <v>4</v>
      </c>
      <c r="N322" s="8">
        <v>1179</v>
      </c>
      <c r="O322" s="8">
        <v>1.8280000000000001</v>
      </c>
      <c r="P322" s="8">
        <f t="shared" si="44"/>
        <v>644.9671772428884</v>
      </c>
      <c r="Q322" s="8">
        <f t="shared" si="45"/>
        <v>5754.2617122538295</v>
      </c>
      <c r="R322" s="8">
        <f t="shared" si="46"/>
        <v>95.904361870897162</v>
      </c>
      <c r="S322" s="10">
        <f>N322/O322</f>
        <v>644.9671772428884</v>
      </c>
      <c r="T322" s="10">
        <f t="shared" si="54"/>
        <v>5754.3971553610509</v>
      </c>
      <c r="U322" s="10">
        <f t="shared" si="55"/>
        <v>95.906619256017521</v>
      </c>
      <c r="V322" s="10"/>
      <c r="W322" s="10"/>
    </row>
    <row r="323" spans="1:23" s="8" customFormat="1" x14ac:dyDescent="0.25">
      <c r="A323" s="8">
        <v>217</v>
      </c>
      <c r="B323" s="8" t="s">
        <v>739</v>
      </c>
      <c r="C323" s="8" t="s">
        <v>23</v>
      </c>
      <c r="D323" s="8">
        <v>2011</v>
      </c>
      <c r="E323" s="8" t="s">
        <v>24</v>
      </c>
      <c r="F323" s="9" t="s">
        <v>25</v>
      </c>
      <c r="G323" s="12" t="s">
        <v>304</v>
      </c>
      <c r="H323" s="11">
        <v>334</v>
      </c>
      <c r="I323" s="11">
        <v>21</v>
      </c>
      <c r="J323" s="11" t="s">
        <v>102</v>
      </c>
      <c r="K323" s="11" t="s">
        <v>32</v>
      </c>
      <c r="L323" s="11">
        <v>4</v>
      </c>
      <c r="N323" s="8">
        <v>1282</v>
      </c>
      <c r="O323" s="8">
        <v>1.8280000000000001</v>
      </c>
      <c r="P323" s="8">
        <f t="shared" ref="P323:P386" si="56">IF(ISNUMBER(N323),IF(O323,N323/O323,""),"")</f>
        <v>701.3129102844639</v>
      </c>
      <c r="Q323" s="8">
        <f t="shared" ref="Q323:Q386" si="57">IF(P323="","",P323*8.92179)</f>
        <v>6256.9665098468267</v>
      </c>
      <c r="R323" s="8">
        <f t="shared" ref="R323:R386" si="58">IF(Q323="","",IF(G323="SW",Q323/60,IF(G323="WW",Q323/60,"")))</f>
        <v>104.28277516411377</v>
      </c>
      <c r="S323" s="10">
        <f>N323/O323</f>
        <v>701.3129102844639</v>
      </c>
      <c r="T323" s="10">
        <f t="shared" si="54"/>
        <v>6257.1137855579873</v>
      </c>
      <c r="U323" s="10">
        <f t="shared" si="55"/>
        <v>104.28522975929978</v>
      </c>
      <c r="V323" s="10"/>
      <c r="W323" s="10"/>
    </row>
    <row r="324" spans="1:23" s="8" customFormat="1" x14ac:dyDescent="0.25">
      <c r="A324" s="8">
        <v>218</v>
      </c>
      <c r="B324" s="8" t="s">
        <v>740</v>
      </c>
      <c r="C324" s="8" t="s">
        <v>23</v>
      </c>
      <c r="D324" s="8">
        <v>2011</v>
      </c>
      <c r="E324" s="8" t="s">
        <v>24</v>
      </c>
      <c r="F324" s="9" t="s">
        <v>25</v>
      </c>
      <c r="G324" s="12" t="s">
        <v>304</v>
      </c>
      <c r="H324" s="11">
        <v>335</v>
      </c>
      <c r="I324" s="11">
        <v>22</v>
      </c>
      <c r="J324" s="11" t="s">
        <v>102</v>
      </c>
      <c r="K324" s="11" t="s">
        <v>32</v>
      </c>
      <c r="L324" s="11">
        <v>4</v>
      </c>
      <c r="N324" s="8">
        <v>1283</v>
      </c>
      <c r="O324" s="8">
        <v>1.8280000000000001</v>
      </c>
      <c r="P324" s="8">
        <f t="shared" si="56"/>
        <v>701.8599562363238</v>
      </c>
      <c r="Q324" s="8">
        <f t="shared" si="57"/>
        <v>6261.8471389496708</v>
      </c>
      <c r="R324" s="8">
        <f t="shared" si="58"/>
        <v>104.36411898249452</v>
      </c>
      <c r="S324" s="10">
        <f>N324/O324</f>
        <v>701.8599562363238</v>
      </c>
      <c r="T324" s="10">
        <f t="shared" si="54"/>
        <v>6261.9945295404814</v>
      </c>
      <c r="U324" s="10">
        <f t="shared" si="55"/>
        <v>104.36657549234135</v>
      </c>
      <c r="V324" s="10"/>
      <c r="W324" s="10"/>
    </row>
    <row r="325" spans="1:23" s="8" customFormat="1" x14ac:dyDescent="0.25">
      <c r="A325" s="8">
        <v>219</v>
      </c>
      <c r="B325" s="8" t="s">
        <v>741</v>
      </c>
      <c r="C325" s="8" t="s">
        <v>23</v>
      </c>
      <c r="D325" s="8">
        <v>2011</v>
      </c>
      <c r="E325" s="8" t="s">
        <v>24</v>
      </c>
      <c r="F325" s="9" t="s">
        <v>25</v>
      </c>
      <c r="G325" s="12" t="s">
        <v>304</v>
      </c>
      <c r="H325" s="11">
        <v>358</v>
      </c>
      <c r="I325" s="11">
        <v>21</v>
      </c>
      <c r="J325" s="11" t="s">
        <v>109</v>
      </c>
      <c r="K325" s="11" t="s">
        <v>32</v>
      </c>
      <c r="L325" s="11">
        <v>4</v>
      </c>
      <c r="N325" s="8">
        <v>1125</v>
      </c>
      <c r="O325" s="8">
        <v>1.8280000000000001</v>
      </c>
      <c r="P325" s="8">
        <f t="shared" si="56"/>
        <v>615.42669584245073</v>
      </c>
      <c r="Q325" s="8">
        <f t="shared" si="57"/>
        <v>5490.707740700218</v>
      </c>
      <c r="R325" s="8">
        <f t="shared" si="58"/>
        <v>91.511795678336966</v>
      </c>
      <c r="S325" s="10">
        <f>N325/O325</f>
        <v>615.42669584245073</v>
      </c>
      <c r="T325" s="10">
        <f t="shared" si="54"/>
        <v>5490.836980306346</v>
      </c>
      <c r="U325" s="10">
        <f t="shared" si="55"/>
        <v>91.513949671772437</v>
      </c>
      <c r="V325" s="10"/>
      <c r="W325" s="10"/>
    </row>
    <row r="326" spans="1:23" s="8" customFormat="1" x14ac:dyDescent="0.25">
      <c r="A326" s="8">
        <v>220</v>
      </c>
      <c r="B326" s="8" t="s">
        <v>742</v>
      </c>
      <c r="C326" s="8" t="s">
        <v>23</v>
      </c>
      <c r="D326" s="8">
        <v>2011</v>
      </c>
      <c r="E326" s="8" t="s">
        <v>24</v>
      </c>
      <c r="F326" s="9" t="s">
        <v>25</v>
      </c>
      <c r="G326" s="12" t="s">
        <v>304</v>
      </c>
      <c r="H326" s="11">
        <v>359</v>
      </c>
      <c r="I326" s="11">
        <v>22</v>
      </c>
      <c r="J326" s="11" t="s">
        <v>109</v>
      </c>
      <c r="K326" s="11" t="s">
        <v>32</v>
      </c>
      <c r="L326" s="11">
        <v>4</v>
      </c>
      <c r="N326" s="8">
        <v>1033</v>
      </c>
      <c r="O326" s="8">
        <v>1.8280000000000001</v>
      </c>
      <c r="P326" s="8">
        <f t="shared" si="56"/>
        <v>565.09846827133481</v>
      </c>
      <c r="Q326" s="8">
        <f t="shared" si="57"/>
        <v>5041.6898632385119</v>
      </c>
      <c r="R326" s="8">
        <f t="shared" si="58"/>
        <v>84.028164387308536</v>
      </c>
      <c r="S326" s="10">
        <f>N326/O326</f>
        <v>565.09846827133481</v>
      </c>
      <c r="T326" s="10">
        <f t="shared" si="54"/>
        <v>5041.8085339168492</v>
      </c>
      <c r="U326" s="10">
        <f t="shared" si="55"/>
        <v>84.030142231947494</v>
      </c>
      <c r="V326" s="10"/>
      <c r="W326" s="10"/>
    </row>
    <row r="327" spans="1:23" s="8" customFormat="1" x14ac:dyDescent="0.25">
      <c r="G327" s="12"/>
      <c r="H327" s="11"/>
      <c r="I327" s="11"/>
      <c r="J327" s="11"/>
      <c r="K327" s="11"/>
      <c r="L327" s="11"/>
      <c r="P327" s="8" t="str">
        <f t="shared" si="56"/>
        <v/>
      </c>
      <c r="Q327" s="8" t="str">
        <f t="shared" si="57"/>
        <v/>
      </c>
      <c r="R327" s="8" t="str">
        <f t="shared" si="58"/>
        <v/>
      </c>
      <c r="S327" s="10"/>
      <c r="T327" s="10"/>
      <c r="U327" s="10"/>
      <c r="V327" s="10"/>
      <c r="W327" s="10"/>
    </row>
    <row r="328" spans="1:23" s="8" customFormat="1" x14ac:dyDescent="0.25">
      <c r="A328" s="8">
        <v>222</v>
      </c>
      <c r="B328" s="8" t="s">
        <v>743</v>
      </c>
      <c r="C328" s="8" t="s">
        <v>23</v>
      </c>
      <c r="D328" s="8">
        <v>2011</v>
      </c>
      <c r="E328" s="8" t="s">
        <v>24</v>
      </c>
      <c r="F328" s="9" t="s">
        <v>174</v>
      </c>
      <c r="G328" s="12" t="s">
        <v>304</v>
      </c>
      <c r="H328" s="11">
        <v>10</v>
      </c>
      <c r="I328" s="11">
        <v>14</v>
      </c>
      <c r="J328" s="11" t="s">
        <v>28</v>
      </c>
      <c r="K328" s="11" t="s">
        <v>32</v>
      </c>
      <c r="L328" s="11">
        <v>5</v>
      </c>
      <c r="N328" s="8">
        <v>1025</v>
      </c>
      <c r="O328" s="8">
        <v>1.8280000000000001</v>
      </c>
      <c r="P328" s="8">
        <f t="shared" si="56"/>
        <v>560.72210065645515</v>
      </c>
      <c r="Q328" s="8">
        <f t="shared" si="57"/>
        <v>5002.6448304157548</v>
      </c>
      <c r="R328" s="8">
        <f t="shared" si="58"/>
        <v>83.377413840262577</v>
      </c>
      <c r="S328" s="10">
        <f t="shared" ref="S328:S348" si="59">N328/O328</f>
        <v>560.72210065645515</v>
      </c>
      <c r="T328" s="10">
        <f t="shared" ref="T328:T348" si="60">IF(S328="","",S328*8.922)</f>
        <v>5002.7625820568928</v>
      </c>
      <c r="U328" s="10">
        <f t="shared" ref="U328:U348" si="61">IF(T328="","",T328/60)</f>
        <v>83.379376367614881</v>
      </c>
      <c r="V328" s="10">
        <f>AVERAGE(U328:U348)</f>
        <v>80.373457851411899</v>
      </c>
      <c r="W328" s="10"/>
    </row>
    <row r="329" spans="1:23" s="8" customFormat="1" x14ac:dyDescent="0.25">
      <c r="A329" s="8">
        <v>223</v>
      </c>
      <c r="B329" s="8" t="s">
        <v>744</v>
      </c>
      <c r="C329" s="8" t="s">
        <v>23</v>
      </c>
      <c r="D329" s="8">
        <v>2011</v>
      </c>
      <c r="E329" s="8" t="s">
        <v>24</v>
      </c>
      <c r="F329" s="9" t="s">
        <v>174</v>
      </c>
      <c r="G329" s="12" t="s">
        <v>304</v>
      </c>
      <c r="H329" s="11">
        <v>31</v>
      </c>
      <c r="I329" s="11">
        <v>14</v>
      </c>
      <c r="J329" s="11" t="s">
        <v>32</v>
      </c>
      <c r="K329" s="11" t="s">
        <v>32</v>
      </c>
      <c r="L329" s="11">
        <v>5</v>
      </c>
      <c r="N329" s="8">
        <v>1195</v>
      </c>
      <c r="O329" s="8">
        <v>1.8280000000000001</v>
      </c>
      <c r="P329" s="8">
        <f t="shared" si="56"/>
        <v>653.71991247264771</v>
      </c>
      <c r="Q329" s="8">
        <f t="shared" si="57"/>
        <v>5832.3517778993437</v>
      </c>
      <c r="R329" s="8">
        <f t="shared" si="58"/>
        <v>97.205862964989066</v>
      </c>
      <c r="S329" s="10">
        <f t="shared" si="59"/>
        <v>653.71991247264771</v>
      </c>
      <c r="T329" s="10">
        <f t="shared" si="60"/>
        <v>5832.4890590809637</v>
      </c>
      <c r="U329" s="10">
        <f t="shared" si="61"/>
        <v>97.208150984682732</v>
      </c>
      <c r="V329" s="10"/>
      <c r="W329" s="10"/>
    </row>
    <row r="330" spans="1:23" s="8" customFormat="1" x14ac:dyDescent="0.25">
      <c r="A330" s="8">
        <v>224</v>
      </c>
      <c r="B330" s="8" t="s">
        <v>745</v>
      </c>
      <c r="C330" s="8" t="s">
        <v>23</v>
      </c>
      <c r="D330" s="8">
        <v>2011</v>
      </c>
      <c r="E330" s="8" t="s">
        <v>24</v>
      </c>
      <c r="F330" s="9" t="s">
        <v>174</v>
      </c>
      <c r="G330" s="12" t="s">
        <v>304</v>
      </c>
      <c r="H330" s="11">
        <v>55</v>
      </c>
      <c r="I330" s="11">
        <v>15</v>
      </c>
      <c r="J330" s="11" t="s">
        <v>131</v>
      </c>
      <c r="K330" s="11" t="s">
        <v>32</v>
      </c>
      <c r="L330" s="11">
        <v>5</v>
      </c>
      <c r="N330" s="8">
        <v>903</v>
      </c>
      <c r="O330" s="8">
        <v>1.8280000000000001</v>
      </c>
      <c r="P330" s="8">
        <f t="shared" si="56"/>
        <v>493.98249452954047</v>
      </c>
      <c r="Q330" s="8">
        <f t="shared" si="57"/>
        <v>4407.2080798687084</v>
      </c>
      <c r="R330" s="8">
        <f t="shared" si="58"/>
        <v>73.453467997811813</v>
      </c>
      <c r="S330" s="10">
        <f t="shared" si="59"/>
        <v>493.98249452954047</v>
      </c>
      <c r="T330" s="10">
        <f t="shared" si="60"/>
        <v>4407.3118161925604</v>
      </c>
      <c r="U330" s="10">
        <f t="shared" si="61"/>
        <v>73.455196936542677</v>
      </c>
      <c r="V330" s="10"/>
      <c r="W330" s="10"/>
    </row>
    <row r="331" spans="1:23" s="8" customFormat="1" x14ac:dyDescent="0.25">
      <c r="A331" s="8">
        <v>225</v>
      </c>
      <c r="B331" s="8" t="s">
        <v>746</v>
      </c>
      <c r="C331" s="8" t="s">
        <v>23</v>
      </c>
      <c r="D331" s="8">
        <v>2011</v>
      </c>
      <c r="E331" s="8" t="s">
        <v>24</v>
      </c>
      <c r="F331" s="9" t="s">
        <v>174</v>
      </c>
      <c r="G331" s="12" t="s">
        <v>304</v>
      </c>
      <c r="H331" s="11">
        <v>56</v>
      </c>
      <c r="I331" s="11">
        <v>16</v>
      </c>
      <c r="J331" s="11" t="s">
        <v>131</v>
      </c>
      <c r="K331" s="11" t="s">
        <v>32</v>
      </c>
      <c r="L331" s="11">
        <v>5</v>
      </c>
      <c r="N331" s="8">
        <v>1320</v>
      </c>
      <c r="O331" s="8">
        <v>1.8280000000000001</v>
      </c>
      <c r="P331" s="8">
        <f t="shared" si="56"/>
        <v>722.10065645514226</v>
      </c>
      <c r="Q331" s="8">
        <f t="shared" si="57"/>
        <v>6442.4304157549232</v>
      </c>
      <c r="R331" s="8">
        <f t="shared" si="58"/>
        <v>107.37384026258205</v>
      </c>
      <c r="S331" s="10">
        <f t="shared" si="59"/>
        <v>722.10065645514226</v>
      </c>
      <c r="T331" s="10">
        <f t="shared" si="60"/>
        <v>6442.5820568927793</v>
      </c>
      <c r="U331" s="10">
        <f t="shared" si="61"/>
        <v>107.37636761487965</v>
      </c>
      <c r="V331" s="10"/>
      <c r="W331" s="10"/>
    </row>
    <row r="332" spans="1:23" s="8" customFormat="1" x14ac:dyDescent="0.25">
      <c r="A332" s="8">
        <v>226</v>
      </c>
      <c r="B332" s="8" t="s">
        <v>747</v>
      </c>
      <c r="C332" s="8" t="s">
        <v>23</v>
      </c>
      <c r="D332" s="8">
        <v>2011</v>
      </c>
      <c r="E332" s="8" t="s">
        <v>24</v>
      </c>
      <c r="F332" s="9" t="s">
        <v>174</v>
      </c>
      <c r="G332" s="12" t="s">
        <v>304</v>
      </c>
      <c r="H332" s="11">
        <v>81</v>
      </c>
      <c r="I332" s="11">
        <v>16</v>
      </c>
      <c r="J332" s="11" t="s">
        <v>141</v>
      </c>
      <c r="K332" s="11" t="s">
        <v>32</v>
      </c>
      <c r="L332" s="11">
        <v>5</v>
      </c>
      <c r="N332" s="8">
        <v>936</v>
      </c>
      <c r="O332" s="8">
        <v>1.8280000000000001</v>
      </c>
      <c r="P332" s="8">
        <f t="shared" si="56"/>
        <v>512.03501094091905</v>
      </c>
      <c r="Q332" s="8">
        <f t="shared" si="57"/>
        <v>4568.2688402625818</v>
      </c>
      <c r="R332" s="8">
        <f t="shared" si="58"/>
        <v>76.137814004376366</v>
      </c>
      <c r="S332" s="10">
        <f t="shared" si="59"/>
        <v>512.03501094091905</v>
      </c>
      <c r="T332" s="10">
        <f t="shared" si="60"/>
        <v>4568.3763676148801</v>
      </c>
      <c r="U332" s="10">
        <f t="shared" si="61"/>
        <v>76.139606126914671</v>
      </c>
      <c r="V332" s="10"/>
      <c r="W332" s="10"/>
    </row>
    <row r="333" spans="1:23" s="8" customFormat="1" x14ac:dyDescent="0.25">
      <c r="A333" s="8">
        <v>227</v>
      </c>
      <c r="B333" s="8" t="s">
        <v>748</v>
      </c>
      <c r="C333" s="8" t="s">
        <v>23</v>
      </c>
      <c r="D333" s="8">
        <v>2011</v>
      </c>
      <c r="E333" s="8" t="s">
        <v>24</v>
      </c>
      <c r="F333" s="9" t="s">
        <v>174</v>
      </c>
      <c r="G333" s="12" t="s">
        <v>304</v>
      </c>
      <c r="H333" s="11">
        <v>108</v>
      </c>
      <c r="I333" s="11">
        <v>16</v>
      </c>
      <c r="J333" s="11" t="s">
        <v>27</v>
      </c>
      <c r="K333" s="11" t="s">
        <v>32</v>
      </c>
      <c r="L333" s="11">
        <v>5</v>
      </c>
      <c r="N333" s="8">
        <v>670</v>
      </c>
      <c r="O333" s="8">
        <v>1.8280000000000001</v>
      </c>
      <c r="P333" s="8">
        <f t="shared" si="56"/>
        <v>366.52078774617064</v>
      </c>
      <c r="Q333" s="8">
        <f t="shared" si="57"/>
        <v>3270.0214989059077</v>
      </c>
      <c r="R333" s="8">
        <f t="shared" si="58"/>
        <v>54.50035831509846</v>
      </c>
      <c r="S333" s="10">
        <f t="shared" si="59"/>
        <v>366.52078774617064</v>
      </c>
      <c r="T333" s="10">
        <f t="shared" si="60"/>
        <v>3270.0984682713347</v>
      </c>
      <c r="U333" s="10">
        <f t="shared" si="61"/>
        <v>54.501641137855579</v>
      </c>
      <c r="V333" s="10"/>
      <c r="W333" s="10"/>
    </row>
    <row r="334" spans="1:23" s="8" customFormat="1" x14ac:dyDescent="0.25">
      <c r="A334" s="8">
        <v>228</v>
      </c>
      <c r="B334" s="8" t="s">
        <v>749</v>
      </c>
      <c r="C334" s="8" t="s">
        <v>23</v>
      </c>
      <c r="D334" s="8">
        <v>2011</v>
      </c>
      <c r="E334" s="8" t="s">
        <v>24</v>
      </c>
      <c r="F334" s="9" t="s">
        <v>174</v>
      </c>
      <c r="G334" s="12" t="s">
        <v>304</v>
      </c>
      <c r="H334" s="11">
        <v>135</v>
      </c>
      <c r="I334" s="11">
        <v>17</v>
      </c>
      <c r="J334" s="11" t="s">
        <v>38</v>
      </c>
      <c r="K334" s="11" t="s">
        <v>32</v>
      </c>
      <c r="L334" s="11">
        <v>5</v>
      </c>
      <c r="N334" s="8">
        <v>876</v>
      </c>
      <c r="O334" s="8">
        <v>1.8280000000000001</v>
      </c>
      <c r="P334" s="8">
        <f t="shared" si="56"/>
        <v>479.21225382932164</v>
      </c>
      <c r="Q334" s="8">
        <f t="shared" si="57"/>
        <v>4275.4310940919031</v>
      </c>
      <c r="R334" s="8">
        <f t="shared" si="58"/>
        <v>71.257184901531716</v>
      </c>
      <c r="S334" s="10">
        <f t="shared" si="59"/>
        <v>479.21225382932164</v>
      </c>
      <c r="T334" s="10">
        <f t="shared" si="60"/>
        <v>4275.531728665208</v>
      </c>
      <c r="U334" s="10">
        <f t="shared" si="61"/>
        <v>71.258862144420135</v>
      </c>
      <c r="V334" s="10"/>
      <c r="W334" s="10"/>
    </row>
    <row r="335" spans="1:23" s="8" customFormat="1" x14ac:dyDescent="0.25">
      <c r="A335" s="8">
        <v>229</v>
      </c>
      <c r="B335" s="8" t="s">
        <v>750</v>
      </c>
      <c r="C335" s="8" t="s">
        <v>23</v>
      </c>
      <c r="D335" s="8">
        <v>2011</v>
      </c>
      <c r="E335" s="8" t="s">
        <v>24</v>
      </c>
      <c r="F335" s="9" t="s">
        <v>174</v>
      </c>
      <c r="G335" s="12" t="s">
        <v>304</v>
      </c>
      <c r="H335" s="11">
        <v>161</v>
      </c>
      <c r="I335" s="11">
        <v>18</v>
      </c>
      <c r="J335" s="11" t="s">
        <v>46</v>
      </c>
      <c r="K335" s="11" t="s">
        <v>32</v>
      </c>
      <c r="L335" s="11">
        <v>5</v>
      </c>
      <c r="N335" s="8">
        <v>978</v>
      </c>
      <c r="O335" s="8">
        <v>1.8280000000000001</v>
      </c>
      <c r="P335" s="8">
        <f t="shared" si="56"/>
        <v>535.01094091903713</v>
      </c>
      <c r="Q335" s="8">
        <f t="shared" si="57"/>
        <v>4773.2552625820563</v>
      </c>
      <c r="R335" s="8">
        <f t="shared" si="58"/>
        <v>79.554254376367609</v>
      </c>
      <c r="S335" s="10">
        <f t="shared" si="59"/>
        <v>535.01094091903713</v>
      </c>
      <c r="T335" s="10">
        <f t="shared" si="60"/>
        <v>4773.3676148796494</v>
      </c>
      <c r="U335" s="10">
        <f t="shared" si="61"/>
        <v>79.556126914660823</v>
      </c>
      <c r="V335" s="10"/>
      <c r="W335" s="10"/>
    </row>
    <row r="336" spans="1:23" s="8" customFormat="1" x14ac:dyDescent="0.25">
      <c r="A336" s="8">
        <v>230</v>
      </c>
      <c r="B336" s="8" t="s">
        <v>751</v>
      </c>
      <c r="C336" s="8" t="s">
        <v>23</v>
      </c>
      <c r="D336" s="8">
        <v>2011</v>
      </c>
      <c r="E336" s="8" t="s">
        <v>24</v>
      </c>
      <c r="F336" s="9" t="s">
        <v>174</v>
      </c>
      <c r="G336" s="12" t="s">
        <v>304</v>
      </c>
      <c r="H336" s="11">
        <v>187</v>
      </c>
      <c r="I336" s="11">
        <v>18</v>
      </c>
      <c r="J336" s="11" t="s">
        <v>53</v>
      </c>
      <c r="K336" s="11" t="s">
        <v>32</v>
      </c>
      <c r="L336" s="11">
        <v>5</v>
      </c>
      <c r="M336" s="8">
        <v>1038</v>
      </c>
      <c r="N336" s="8">
        <v>447</v>
      </c>
      <c r="O336" s="8">
        <v>1.8280000000000001</v>
      </c>
      <c r="P336" s="8">
        <f t="shared" si="56"/>
        <v>244.52954048140043</v>
      </c>
      <c r="Q336" s="8">
        <f t="shared" si="57"/>
        <v>2181.6412089715536</v>
      </c>
      <c r="R336" s="8">
        <f t="shared" si="58"/>
        <v>36.360686816192562</v>
      </c>
      <c r="S336" s="10">
        <f t="shared" si="59"/>
        <v>244.52954048140043</v>
      </c>
      <c r="T336" s="10">
        <f t="shared" si="60"/>
        <v>2181.692560175055</v>
      </c>
      <c r="U336" s="10">
        <f t="shared" si="61"/>
        <v>36.361542669584246</v>
      </c>
      <c r="V336" s="10"/>
      <c r="W336" s="10"/>
    </row>
    <row r="337" spans="1:23" s="8" customFormat="1" x14ac:dyDescent="0.25">
      <c r="A337" s="8">
        <v>231</v>
      </c>
      <c r="B337" s="8" t="s">
        <v>752</v>
      </c>
      <c r="C337" s="8" t="s">
        <v>23</v>
      </c>
      <c r="D337" s="8">
        <v>2011</v>
      </c>
      <c r="E337" s="8" t="s">
        <v>24</v>
      </c>
      <c r="F337" s="9" t="s">
        <v>174</v>
      </c>
      <c r="G337" s="12" t="s">
        <v>304</v>
      </c>
      <c r="H337" s="11">
        <v>188</v>
      </c>
      <c r="I337" s="11">
        <v>19</v>
      </c>
      <c r="J337" s="11" t="s">
        <v>53</v>
      </c>
      <c r="K337" s="11" t="s">
        <v>32</v>
      </c>
      <c r="L337" s="11">
        <v>5</v>
      </c>
      <c r="N337" s="8">
        <v>705</v>
      </c>
      <c r="O337" s="8">
        <v>1.8280000000000001</v>
      </c>
      <c r="P337" s="8">
        <f t="shared" si="56"/>
        <v>385.66739606126913</v>
      </c>
      <c r="Q337" s="8">
        <f t="shared" si="57"/>
        <v>3440.8435175054701</v>
      </c>
      <c r="R337" s="8">
        <f t="shared" si="58"/>
        <v>57.347391958424502</v>
      </c>
      <c r="S337" s="10">
        <f t="shared" si="59"/>
        <v>385.66739606126913</v>
      </c>
      <c r="T337" s="10">
        <f t="shared" si="60"/>
        <v>3440.9245076586435</v>
      </c>
      <c r="U337" s="10">
        <f t="shared" si="61"/>
        <v>57.348741794310726</v>
      </c>
      <c r="V337" s="10"/>
      <c r="W337" s="10"/>
    </row>
    <row r="338" spans="1:23" s="8" customFormat="1" x14ac:dyDescent="0.25">
      <c r="A338" s="8">
        <v>232</v>
      </c>
      <c r="B338" s="8" t="s">
        <v>753</v>
      </c>
      <c r="C338" s="8" t="s">
        <v>23</v>
      </c>
      <c r="D338" s="8">
        <v>2011</v>
      </c>
      <c r="E338" s="8" t="s">
        <v>24</v>
      </c>
      <c r="F338" s="9" t="s">
        <v>174</v>
      </c>
      <c r="G338" s="12" t="s">
        <v>304</v>
      </c>
      <c r="H338" s="11">
        <v>213</v>
      </c>
      <c r="I338" s="11">
        <v>20</v>
      </c>
      <c r="J338" s="11" t="s">
        <v>61</v>
      </c>
      <c r="K338" s="11" t="s">
        <v>32</v>
      </c>
      <c r="L338" s="11">
        <v>5</v>
      </c>
      <c r="N338" s="8">
        <v>458</v>
      </c>
      <c r="O338" s="8">
        <v>1.8280000000000001</v>
      </c>
      <c r="P338" s="8">
        <f t="shared" si="56"/>
        <v>250.54704595185996</v>
      </c>
      <c r="Q338" s="8">
        <f t="shared" si="57"/>
        <v>2235.3281291028447</v>
      </c>
      <c r="R338" s="8">
        <f t="shared" si="58"/>
        <v>37.255468818380749</v>
      </c>
      <c r="S338" s="10">
        <f t="shared" si="59"/>
        <v>250.54704595185996</v>
      </c>
      <c r="T338" s="10">
        <f t="shared" si="60"/>
        <v>2235.3807439824946</v>
      </c>
      <c r="U338" s="10">
        <f t="shared" si="61"/>
        <v>37.256345733041577</v>
      </c>
      <c r="V338" s="10"/>
      <c r="W338" s="10"/>
    </row>
    <row r="339" spans="1:23" s="8" customFormat="1" x14ac:dyDescent="0.25">
      <c r="A339" s="8">
        <v>233</v>
      </c>
      <c r="B339" s="8" t="s">
        <v>754</v>
      </c>
      <c r="C339" s="8" t="s">
        <v>23</v>
      </c>
      <c r="D339" s="8">
        <v>2011</v>
      </c>
      <c r="E339" s="8" t="s">
        <v>24</v>
      </c>
      <c r="F339" s="9" t="s">
        <v>174</v>
      </c>
      <c r="G339" s="12" t="s">
        <v>304</v>
      </c>
      <c r="H339" s="11">
        <v>237</v>
      </c>
      <c r="I339" s="11">
        <v>19</v>
      </c>
      <c r="J339" s="11" t="s">
        <v>68</v>
      </c>
      <c r="K339" s="11" t="s">
        <v>32</v>
      </c>
      <c r="L339" s="11">
        <v>5</v>
      </c>
      <c r="N339" s="8">
        <v>1307</v>
      </c>
      <c r="O339" s="8">
        <v>1.8280000000000001</v>
      </c>
      <c r="P339" s="8">
        <f t="shared" si="56"/>
        <v>714.98905908096276</v>
      </c>
      <c r="Q339" s="8">
        <f t="shared" si="57"/>
        <v>6378.9822374179421</v>
      </c>
      <c r="R339" s="8">
        <f t="shared" si="58"/>
        <v>106.31637062363237</v>
      </c>
      <c r="S339" s="10">
        <f t="shared" si="59"/>
        <v>714.98905908096276</v>
      </c>
      <c r="T339" s="10">
        <f t="shared" si="60"/>
        <v>6379.1323851203506</v>
      </c>
      <c r="U339" s="10">
        <f t="shared" si="61"/>
        <v>106.31887308533918</v>
      </c>
      <c r="V339" s="10"/>
      <c r="W339" s="10"/>
    </row>
    <row r="340" spans="1:23" s="8" customFormat="1" x14ac:dyDescent="0.25">
      <c r="A340" s="8">
        <v>234</v>
      </c>
      <c r="B340" s="8" t="s">
        <v>755</v>
      </c>
      <c r="C340" s="8" t="s">
        <v>23</v>
      </c>
      <c r="D340" s="8">
        <v>2011</v>
      </c>
      <c r="E340" s="8" t="s">
        <v>24</v>
      </c>
      <c r="F340" s="9" t="s">
        <v>174</v>
      </c>
      <c r="G340" s="12" t="s">
        <v>304</v>
      </c>
      <c r="H340" s="11">
        <v>238</v>
      </c>
      <c r="I340" s="11">
        <v>20</v>
      </c>
      <c r="J340" s="11" t="s">
        <v>68</v>
      </c>
      <c r="K340" s="11" t="s">
        <v>32</v>
      </c>
      <c r="L340" s="11">
        <v>5</v>
      </c>
      <c r="N340" s="8">
        <v>1170</v>
      </c>
      <c r="O340" s="8">
        <v>1.8280000000000001</v>
      </c>
      <c r="P340" s="8">
        <f t="shared" si="56"/>
        <v>640.04376367614873</v>
      </c>
      <c r="Q340" s="8">
        <f t="shared" si="57"/>
        <v>5710.3360503282265</v>
      </c>
      <c r="R340" s="8">
        <f t="shared" si="58"/>
        <v>95.172267505470444</v>
      </c>
      <c r="S340" s="10">
        <f t="shared" si="59"/>
        <v>640.04376367614873</v>
      </c>
      <c r="T340" s="10">
        <f t="shared" si="60"/>
        <v>5710.4704595185995</v>
      </c>
      <c r="U340" s="10">
        <f t="shared" si="61"/>
        <v>95.174507658643321</v>
      </c>
      <c r="V340" s="10"/>
      <c r="W340" s="10"/>
    </row>
    <row r="341" spans="1:23" s="8" customFormat="1" x14ac:dyDescent="0.25">
      <c r="A341" s="8">
        <v>235</v>
      </c>
      <c r="B341" s="8" t="s">
        <v>756</v>
      </c>
      <c r="C341" s="8" t="s">
        <v>23</v>
      </c>
      <c r="D341" s="8">
        <v>2011</v>
      </c>
      <c r="E341" s="8" t="s">
        <v>24</v>
      </c>
      <c r="F341" s="9" t="s">
        <v>174</v>
      </c>
      <c r="G341" s="12" t="s">
        <v>304</v>
      </c>
      <c r="H341" s="11">
        <v>261</v>
      </c>
      <c r="I341" s="11">
        <v>21</v>
      </c>
      <c r="J341" s="11" t="s">
        <v>76</v>
      </c>
      <c r="K341" s="11" t="s">
        <v>32</v>
      </c>
      <c r="L341" s="11">
        <v>5</v>
      </c>
      <c r="N341" s="8">
        <v>1242</v>
      </c>
      <c r="O341" s="8">
        <v>1.8280000000000001</v>
      </c>
      <c r="P341" s="8">
        <f t="shared" si="56"/>
        <v>679.43107221006562</v>
      </c>
      <c r="Q341" s="8">
        <f t="shared" si="57"/>
        <v>6061.7413457330413</v>
      </c>
      <c r="R341" s="8">
        <f t="shared" si="58"/>
        <v>101.02902242888402</v>
      </c>
      <c r="S341" s="10">
        <f t="shared" si="59"/>
        <v>679.43107221006562</v>
      </c>
      <c r="T341" s="10">
        <f t="shared" si="60"/>
        <v>6061.8840262582062</v>
      </c>
      <c r="U341" s="10">
        <f t="shared" si="61"/>
        <v>101.03140043763678</v>
      </c>
      <c r="V341" s="10"/>
      <c r="W341" s="10"/>
    </row>
    <row r="342" spans="1:23" s="8" customFormat="1" x14ac:dyDescent="0.25">
      <c r="A342" s="8">
        <v>236</v>
      </c>
      <c r="B342" s="8" t="s">
        <v>757</v>
      </c>
      <c r="C342" s="8" t="s">
        <v>23</v>
      </c>
      <c r="D342" s="8">
        <v>2011</v>
      </c>
      <c r="E342" s="8" t="s">
        <v>24</v>
      </c>
      <c r="F342" s="9" t="s">
        <v>174</v>
      </c>
      <c r="G342" s="12" t="s">
        <v>304</v>
      </c>
      <c r="H342" s="11">
        <v>262</v>
      </c>
      <c r="I342" s="11">
        <v>22</v>
      </c>
      <c r="J342" s="11" t="s">
        <v>76</v>
      </c>
      <c r="K342" s="11" t="s">
        <v>32</v>
      </c>
      <c r="L342" s="11">
        <v>5</v>
      </c>
      <c r="N342" s="8">
        <v>1054</v>
      </c>
      <c r="O342" s="8">
        <v>1.8280000000000001</v>
      </c>
      <c r="P342" s="8">
        <f t="shared" si="56"/>
        <v>576.58643326039385</v>
      </c>
      <c r="Q342" s="8">
        <f t="shared" si="57"/>
        <v>5144.1830743982491</v>
      </c>
      <c r="R342" s="8">
        <f t="shared" si="58"/>
        <v>85.73638457330415</v>
      </c>
      <c r="S342" s="10">
        <f t="shared" si="59"/>
        <v>576.58643326039385</v>
      </c>
      <c r="T342" s="10">
        <f t="shared" si="60"/>
        <v>5144.3041575492343</v>
      </c>
      <c r="U342" s="10">
        <f t="shared" si="61"/>
        <v>85.738402625820569</v>
      </c>
      <c r="V342" s="10"/>
      <c r="W342" s="10"/>
    </row>
    <row r="343" spans="1:23" s="8" customFormat="1" x14ac:dyDescent="0.25">
      <c r="A343" s="8">
        <v>237</v>
      </c>
      <c r="B343" s="8" t="s">
        <v>758</v>
      </c>
      <c r="C343" s="8" t="s">
        <v>23</v>
      </c>
      <c r="D343" s="8">
        <v>2011</v>
      </c>
      <c r="E343" s="8" t="s">
        <v>24</v>
      </c>
      <c r="F343" s="9" t="s">
        <v>174</v>
      </c>
      <c r="G343" s="12" t="s">
        <v>304</v>
      </c>
      <c r="H343" s="11">
        <v>284</v>
      </c>
      <c r="I343" s="11">
        <v>21</v>
      </c>
      <c r="J343" s="11" t="s">
        <v>85</v>
      </c>
      <c r="K343" s="11" t="s">
        <v>32</v>
      </c>
      <c r="L343" s="11">
        <v>5</v>
      </c>
      <c r="N343" s="8">
        <v>1259</v>
      </c>
      <c r="O343" s="8">
        <v>1.8280000000000001</v>
      </c>
      <c r="P343" s="8">
        <f t="shared" si="56"/>
        <v>688.73085339168483</v>
      </c>
      <c r="Q343" s="8">
        <f t="shared" si="57"/>
        <v>6144.7120404813995</v>
      </c>
      <c r="R343" s="8">
        <f t="shared" si="58"/>
        <v>102.41186734135665</v>
      </c>
      <c r="S343" s="10">
        <f t="shared" si="59"/>
        <v>688.73085339168483</v>
      </c>
      <c r="T343" s="10">
        <f t="shared" si="60"/>
        <v>6144.8566739606122</v>
      </c>
      <c r="U343" s="10">
        <f t="shared" si="61"/>
        <v>102.41427789934353</v>
      </c>
      <c r="V343" s="10"/>
      <c r="W343" s="10"/>
    </row>
    <row r="344" spans="1:23" s="8" customFormat="1" x14ac:dyDescent="0.25">
      <c r="A344" s="8">
        <v>238</v>
      </c>
      <c r="B344" s="8" t="s">
        <v>759</v>
      </c>
      <c r="C344" s="8" t="s">
        <v>23</v>
      </c>
      <c r="D344" s="8">
        <v>2011</v>
      </c>
      <c r="E344" s="8" t="s">
        <v>24</v>
      </c>
      <c r="F344" s="9" t="s">
        <v>174</v>
      </c>
      <c r="G344" s="12" t="s">
        <v>304</v>
      </c>
      <c r="H344" s="11">
        <v>285</v>
      </c>
      <c r="I344" s="11">
        <v>22</v>
      </c>
      <c r="J344" s="11" t="s">
        <v>85</v>
      </c>
      <c r="K344" s="11" t="s">
        <v>32</v>
      </c>
      <c r="L344" s="11">
        <v>5</v>
      </c>
      <c r="N344" s="8">
        <v>995</v>
      </c>
      <c r="O344" s="8">
        <v>1.8280000000000001</v>
      </c>
      <c r="P344" s="8">
        <f t="shared" si="56"/>
        <v>544.31072210065645</v>
      </c>
      <c r="Q344" s="8">
        <f t="shared" si="57"/>
        <v>4856.2259573304154</v>
      </c>
      <c r="R344" s="8">
        <f t="shared" si="58"/>
        <v>80.937099288840258</v>
      </c>
      <c r="S344" s="10">
        <f t="shared" si="59"/>
        <v>544.31072210065645</v>
      </c>
      <c r="T344" s="10">
        <f t="shared" si="60"/>
        <v>4856.3402625820572</v>
      </c>
      <c r="U344" s="10">
        <f t="shared" si="61"/>
        <v>80.93900437636762</v>
      </c>
      <c r="V344" s="10"/>
      <c r="W344" s="10"/>
    </row>
    <row r="345" spans="1:23" s="8" customFormat="1" x14ac:dyDescent="0.25">
      <c r="A345" s="8">
        <v>239</v>
      </c>
      <c r="B345" s="8" t="s">
        <v>760</v>
      </c>
      <c r="C345" s="8" t="s">
        <v>23</v>
      </c>
      <c r="D345" s="8">
        <v>2011</v>
      </c>
      <c r="E345" s="8" t="s">
        <v>24</v>
      </c>
      <c r="F345" s="9" t="s">
        <v>174</v>
      </c>
      <c r="G345" s="12" t="s">
        <v>304</v>
      </c>
      <c r="H345" s="11">
        <v>309</v>
      </c>
      <c r="I345" s="11">
        <v>21</v>
      </c>
      <c r="J345" s="11" t="s">
        <v>96</v>
      </c>
      <c r="K345" s="11" t="s">
        <v>32</v>
      </c>
      <c r="L345" s="11">
        <v>5</v>
      </c>
      <c r="N345" s="8">
        <v>1248</v>
      </c>
      <c r="O345" s="8">
        <v>1.8280000000000001</v>
      </c>
      <c r="P345" s="8">
        <f t="shared" si="56"/>
        <v>682.71334792122536</v>
      </c>
      <c r="Q345" s="8">
        <f t="shared" si="57"/>
        <v>6091.0251203501093</v>
      </c>
      <c r="R345" s="8">
        <f t="shared" si="58"/>
        <v>101.51708533916849</v>
      </c>
      <c r="S345" s="10">
        <f t="shared" si="59"/>
        <v>682.71334792122536</v>
      </c>
      <c r="T345" s="10">
        <f t="shared" si="60"/>
        <v>6091.1684901531735</v>
      </c>
      <c r="U345" s="10">
        <f t="shared" si="61"/>
        <v>101.51947483588623</v>
      </c>
      <c r="V345" s="10"/>
      <c r="W345" s="10"/>
    </row>
    <row r="346" spans="1:23" s="8" customFormat="1" x14ac:dyDescent="0.25">
      <c r="A346" s="8">
        <v>240</v>
      </c>
      <c r="B346" s="8" t="s">
        <v>761</v>
      </c>
      <c r="C346" s="8" t="s">
        <v>23</v>
      </c>
      <c r="D346" s="8">
        <v>2011</v>
      </c>
      <c r="E346" s="8" t="s">
        <v>24</v>
      </c>
      <c r="F346" s="9" t="s">
        <v>174</v>
      </c>
      <c r="G346" s="12" t="s">
        <v>304</v>
      </c>
      <c r="H346" s="11">
        <v>310</v>
      </c>
      <c r="I346" s="11">
        <v>22</v>
      </c>
      <c r="J346" s="11" t="s">
        <v>96</v>
      </c>
      <c r="K346" s="11" t="s">
        <v>32</v>
      </c>
      <c r="L346" s="11">
        <v>5</v>
      </c>
      <c r="N346" s="8">
        <v>993</v>
      </c>
      <c r="O346" s="8">
        <v>1.8280000000000001</v>
      </c>
      <c r="P346" s="8">
        <f t="shared" si="56"/>
        <v>543.21663019693653</v>
      </c>
      <c r="Q346" s="8">
        <f t="shared" si="57"/>
        <v>4846.4646991247264</v>
      </c>
      <c r="R346" s="8">
        <f t="shared" si="58"/>
        <v>80.774411652078768</v>
      </c>
      <c r="S346" s="10">
        <f t="shared" si="59"/>
        <v>543.21663019693653</v>
      </c>
      <c r="T346" s="10">
        <f t="shared" si="60"/>
        <v>4846.5787746170681</v>
      </c>
      <c r="U346" s="10">
        <f t="shared" si="61"/>
        <v>80.776312910284474</v>
      </c>
      <c r="V346" s="10"/>
      <c r="W346" s="10"/>
    </row>
    <row r="347" spans="1:23" s="8" customFormat="1" x14ac:dyDescent="0.25">
      <c r="A347" s="8">
        <v>241</v>
      </c>
      <c r="B347" s="8" t="s">
        <v>762</v>
      </c>
      <c r="C347" s="8" t="s">
        <v>23</v>
      </c>
      <c r="D347" s="8">
        <v>2011</v>
      </c>
      <c r="E347" s="8" t="s">
        <v>24</v>
      </c>
      <c r="F347" s="9" t="s">
        <v>174</v>
      </c>
      <c r="G347" s="12" t="s">
        <v>304</v>
      </c>
      <c r="H347" s="11">
        <v>336</v>
      </c>
      <c r="I347" s="11">
        <v>23</v>
      </c>
      <c r="J347" s="11" t="s">
        <v>102</v>
      </c>
      <c r="K347" s="11" t="s">
        <v>32</v>
      </c>
      <c r="L347" s="11">
        <v>5</v>
      </c>
      <c r="N347" s="8">
        <v>803</v>
      </c>
      <c r="O347" s="8">
        <v>1.8280000000000001</v>
      </c>
      <c r="P347" s="8">
        <f t="shared" si="56"/>
        <v>439.27789934354485</v>
      </c>
      <c r="Q347" s="8">
        <f t="shared" si="57"/>
        <v>3919.1451695842447</v>
      </c>
      <c r="R347" s="8">
        <f t="shared" si="58"/>
        <v>65.31908615973741</v>
      </c>
      <c r="S347" s="10">
        <f t="shared" si="59"/>
        <v>439.27789934354485</v>
      </c>
      <c r="T347" s="10">
        <f t="shared" si="60"/>
        <v>3919.2374179431072</v>
      </c>
      <c r="U347" s="10">
        <f t="shared" si="61"/>
        <v>65.320623632385121</v>
      </c>
      <c r="V347" s="10"/>
      <c r="W347" s="10"/>
    </row>
    <row r="348" spans="1:23" s="8" customFormat="1" x14ac:dyDescent="0.25">
      <c r="A348" s="8">
        <v>242</v>
      </c>
      <c r="B348" s="8" t="s">
        <v>763</v>
      </c>
      <c r="C348" s="8" t="s">
        <v>23</v>
      </c>
      <c r="D348" s="8">
        <v>2011</v>
      </c>
      <c r="E348" s="8" t="s">
        <v>24</v>
      </c>
      <c r="F348" s="9" t="s">
        <v>174</v>
      </c>
      <c r="G348" s="12" t="s">
        <v>304</v>
      </c>
      <c r="H348" s="11">
        <v>360</v>
      </c>
      <c r="I348" s="11">
        <v>23</v>
      </c>
      <c r="J348" s="11" t="s">
        <v>109</v>
      </c>
      <c r="K348" s="11" t="s">
        <v>32</v>
      </c>
      <c r="L348" s="11">
        <v>5</v>
      </c>
      <c r="N348" s="8">
        <v>1165</v>
      </c>
      <c r="O348" s="8">
        <v>1.8280000000000001</v>
      </c>
      <c r="P348" s="8">
        <f t="shared" si="56"/>
        <v>637.308533916849</v>
      </c>
      <c r="Q348" s="8">
        <f t="shared" si="57"/>
        <v>5685.9329048140044</v>
      </c>
      <c r="R348" s="8">
        <f t="shared" si="58"/>
        <v>94.765548413566734</v>
      </c>
      <c r="S348" s="10">
        <f t="shared" si="59"/>
        <v>637.308533916849</v>
      </c>
      <c r="T348" s="10">
        <f t="shared" si="60"/>
        <v>5686.0667396061272</v>
      </c>
      <c r="U348" s="10">
        <f t="shared" si="61"/>
        <v>94.767778993435456</v>
      </c>
      <c r="V348" s="10"/>
      <c r="W348" s="10"/>
    </row>
    <row r="349" spans="1:23" s="8" customFormat="1" x14ac:dyDescent="0.25">
      <c r="G349" s="12"/>
      <c r="H349" s="11"/>
      <c r="I349" s="11"/>
      <c r="J349" s="11"/>
      <c r="K349" s="11"/>
      <c r="L349" s="11"/>
      <c r="P349" s="8" t="str">
        <f t="shared" si="56"/>
        <v/>
      </c>
      <c r="Q349" s="8" t="str">
        <f t="shared" si="57"/>
        <v/>
      </c>
      <c r="R349" s="8" t="str">
        <f t="shared" si="58"/>
        <v/>
      </c>
      <c r="S349" s="10"/>
      <c r="T349" s="10"/>
      <c r="U349" s="10"/>
      <c r="V349" s="10"/>
      <c r="W349" s="10"/>
    </row>
    <row r="350" spans="1:23" s="8" customFormat="1" x14ac:dyDescent="0.25">
      <c r="A350" s="8">
        <v>244</v>
      </c>
      <c r="B350" s="8" t="s">
        <v>764</v>
      </c>
      <c r="C350" s="8" t="s">
        <v>23</v>
      </c>
      <c r="D350" s="8">
        <v>2011</v>
      </c>
      <c r="E350" s="8" t="s">
        <v>24</v>
      </c>
      <c r="F350" s="9" t="s">
        <v>174</v>
      </c>
      <c r="G350" s="12" t="s">
        <v>304</v>
      </c>
      <c r="H350" s="11">
        <v>11</v>
      </c>
      <c r="I350" s="11">
        <v>15</v>
      </c>
      <c r="J350" s="11" t="s">
        <v>28</v>
      </c>
      <c r="K350" s="11" t="s">
        <v>32</v>
      </c>
      <c r="L350" s="11">
        <v>6</v>
      </c>
      <c r="N350" s="8">
        <v>1038</v>
      </c>
      <c r="O350" s="8">
        <v>1.8280000000000001</v>
      </c>
      <c r="P350" s="8">
        <f t="shared" si="56"/>
        <v>567.83369803063454</v>
      </c>
      <c r="Q350" s="8">
        <f t="shared" si="57"/>
        <v>5066.0930087527349</v>
      </c>
      <c r="R350" s="8">
        <f t="shared" si="58"/>
        <v>84.434883479212246</v>
      </c>
      <c r="S350" s="10">
        <f t="shared" ref="S350:S370" si="62">N350/O350</f>
        <v>567.83369803063454</v>
      </c>
      <c r="T350" s="10">
        <f t="shared" ref="T350:T370" si="63">IF(S350="","",S350*8.922)</f>
        <v>5066.2122538293215</v>
      </c>
      <c r="U350" s="10">
        <f t="shared" ref="U350:U370" si="64">IF(T350="","",T350/60)</f>
        <v>84.436870897155359</v>
      </c>
      <c r="V350" s="10">
        <f>AVERAGE(U350:U370)</f>
        <v>86.706804209648865</v>
      </c>
      <c r="W350" s="10"/>
    </row>
    <row r="351" spans="1:23" s="8" customFormat="1" x14ac:dyDescent="0.25">
      <c r="A351" s="8">
        <v>245</v>
      </c>
      <c r="B351" s="8" t="s">
        <v>765</v>
      </c>
      <c r="C351" s="8" t="s">
        <v>23</v>
      </c>
      <c r="D351" s="8">
        <v>2011</v>
      </c>
      <c r="E351" s="8" t="s">
        <v>24</v>
      </c>
      <c r="F351" s="9" t="s">
        <v>174</v>
      </c>
      <c r="G351" s="12" t="s">
        <v>304</v>
      </c>
      <c r="H351" s="11">
        <v>12</v>
      </c>
      <c r="I351" s="11">
        <v>16</v>
      </c>
      <c r="J351" s="11" t="s">
        <v>28</v>
      </c>
      <c r="K351" s="11" t="s">
        <v>32</v>
      </c>
      <c r="L351" s="11">
        <v>6</v>
      </c>
      <c r="N351" s="8">
        <v>1127</v>
      </c>
      <c r="O351" s="8">
        <v>1.8280000000000001</v>
      </c>
      <c r="P351" s="8">
        <f t="shared" si="56"/>
        <v>616.52078774617064</v>
      </c>
      <c r="Q351" s="8">
        <f t="shared" si="57"/>
        <v>5500.4689989059079</v>
      </c>
      <c r="R351" s="8">
        <f t="shared" si="58"/>
        <v>91.67448331509847</v>
      </c>
      <c r="S351" s="10">
        <f t="shared" si="62"/>
        <v>616.52078774617064</v>
      </c>
      <c r="T351" s="10">
        <f t="shared" si="63"/>
        <v>5500.5984682713352</v>
      </c>
      <c r="U351" s="10">
        <f t="shared" si="64"/>
        <v>91.676641137855583</v>
      </c>
      <c r="V351" s="10"/>
      <c r="W351" s="10"/>
    </row>
    <row r="352" spans="1:23" s="8" customFormat="1" x14ac:dyDescent="0.25">
      <c r="A352" s="8">
        <v>246</v>
      </c>
      <c r="B352" s="8" t="s">
        <v>766</v>
      </c>
      <c r="C352" s="8" t="s">
        <v>23</v>
      </c>
      <c r="D352" s="8">
        <v>2011</v>
      </c>
      <c r="E352" s="8" t="s">
        <v>24</v>
      </c>
      <c r="F352" s="9" t="s">
        <v>174</v>
      </c>
      <c r="G352" s="12" t="s">
        <v>304</v>
      </c>
      <c r="H352" s="11">
        <v>32</v>
      </c>
      <c r="I352" s="11">
        <v>15</v>
      </c>
      <c r="J352" s="11" t="s">
        <v>32</v>
      </c>
      <c r="K352" s="11" t="s">
        <v>32</v>
      </c>
      <c r="L352" s="11">
        <v>6</v>
      </c>
      <c r="N352" s="8">
        <v>1078</v>
      </c>
      <c r="O352" s="8">
        <v>1.8280000000000001</v>
      </c>
      <c r="P352" s="8">
        <f t="shared" si="56"/>
        <v>589.71553610503281</v>
      </c>
      <c r="Q352" s="8">
        <f t="shared" si="57"/>
        <v>5261.3181728665204</v>
      </c>
      <c r="R352" s="8">
        <f t="shared" si="58"/>
        <v>87.688636214442013</v>
      </c>
      <c r="S352" s="10">
        <f t="shared" si="62"/>
        <v>589.71553610503281</v>
      </c>
      <c r="T352" s="10">
        <f t="shared" si="63"/>
        <v>5261.4420131291035</v>
      </c>
      <c r="U352" s="10">
        <f t="shared" si="64"/>
        <v>87.690700218818392</v>
      </c>
      <c r="V352" s="10"/>
      <c r="W352" s="10"/>
    </row>
    <row r="353" spans="1:23" s="8" customFormat="1" x14ac:dyDescent="0.25">
      <c r="A353" s="8">
        <v>247</v>
      </c>
      <c r="B353" s="8" t="s">
        <v>767</v>
      </c>
      <c r="C353" s="8" t="s">
        <v>23</v>
      </c>
      <c r="D353" s="8">
        <v>2011</v>
      </c>
      <c r="E353" s="8" t="s">
        <v>24</v>
      </c>
      <c r="F353" s="9" t="s">
        <v>174</v>
      </c>
      <c r="G353" s="12" t="s">
        <v>304</v>
      </c>
      <c r="H353" s="11">
        <v>33</v>
      </c>
      <c r="I353" s="11">
        <v>16</v>
      </c>
      <c r="J353" s="11" t="s">
        <v>32</v>
      </c>
      <c r="K353" s="11" t="s">
        <v>32</v>
      </c>
      <c r="L353" s="11">
        <v>6</v>
      </c>
      <c r="N353" s="8">
        <v>718</v>
      </c>
      <c r="O353" s="8">
        <v>1.8280000000000001</v>
      </c>
      <c r="P353" s="8">
        <f t="shared" si="56"/>
        <v>392.77899343544857</v>
      </c>
      <c r="Q353" s="8">
        <f t="shared" si="57"/>
        <v>3504.2916958424507</v>
      </c>
      <c r="R353" s="8">
        <f t="shared" si="58"/>
        <v>58.404861597374179</v>
      </c>
      <c r="S353" s="10">
        <f t="shared" si="62"/>
        <v>392.77899343544857</v>
      </c>
      <c r="T353" s="10">
        <f t="shared" si="63"/>
        <v>3504.3741794310722</v>
      </c>
      <c r="U353" s="10">
        <f t="shared" si="64"/>
        <v>58.406236323851203</v>
      </c>
      <c r="V353" s="10"/>
      <c r="W353" s="10"/>
    </row>
    <row r="354" spans="1:23" s="8" customFormat="1" x14ac:dyDescent="0.25">
      <c r="A354" s="8">
        <v>248</v>
      </c>
      <c r="B354" s="8" t="s">
        <v>768</v>
      </c>
      <c r="C354" s="8" t="s">
        <v>23</v>
      </c>
      <c r="D354" s="8">
        <v>2011</v>
      </c>
      <c r="E354" s="8" t="s">
        <v>24</v>
      </c>
      <c r="F354" s="9" t="s">
        <v>174</v>
      </c>
      <c r="G354" s="12" t="s">
        <v>304</v>
      </c>
      <c r="H354" s="11">
        <v>57</v>
      </c>
      <c r="I354" s="11">
        <v>17</v>
      </c>
      <c r="J354" s="11" t="s">
        <v>131</v>
      </c>
      <c r="K354" s="11" t="s">
        <v>32</v>
      </c>
      <c r="L354" s="11">
        <v>6</v>
      </c>
      <c r="N354" s="8">
        <v>1001</v>
      </c>
      <c r="O354" s="8">
        <v>1.8280000000000001</v>
      </c>
      <c r="P354" s="8">
        <f t="shared" si="56"/>
        <v>547.59299781181619</v>
      </c>
      <c r="Q354" s="8">
        <f t="shared" si="57"/>
        <v>4885.5097319474835</v>
      </c>
      <c r="R354" s="8">
        <f t="shared" si="58"/>
        <v>81.425162199124728</v>
      </c>
      <c r="S354" s="10">
        <f t="shared" si="62"/>
        <v>547.59299781181619</v>
      </c>
      <c r="T354" s="10">
        <f t="shared" si="63"/>
        <v>4885.6247264770245</v>
      </c>
      <c r="U354" s="10">
        <f t="shared" si="64"/>
        <v>81.427078774617073</v>
      </c>
      <c r="V354" s="10"/>
      <c r="W354" s="10"/>
    </row>
    <row r="355" spans="1:23" s="8" customFormat="1" x14ac:dyDescent="0.25">
      <c r="A355" s="8">
        <v>249</v>
      </c>
      <c r="B355" s="8" t="s">
        <v>769</v>
      </c>
      <c r="C355" s="8" t="s">
        <v>23</v>
      </c>
      <c r="D355" s="8">
        <v>2011</v>
      </c>
      <c r="E355" s="8" t="s">
        <v>24</v>
      </c>
      <c r="F355" s="9" t="s">
        <v>174</v>
      </c>
      <c r="G355" s="12" t="s">
        <v>304</v>
      </c>
      <c r="H355" s="11">
        <v>82</v>
      </c>
      <c r="I355" s="11">
        <v>17</v>
      </c>
      <c r="J355" s="11" t="s">
        <v>141</v>
      </c>
      <c r="K355" s="11" t="s">
        <v>32</v>
      </c>
      <c r="L355" s="11">
        <v>6</v>
      </c>
      <c r="N355" s="8">
        <v>1208</v>
      </c>
      <c r="O355" s="8">
        <v>1.8280000000000001</v>
      </c>
      <c r="P355" s="8">
        <f t="shared" si="56"/>
        <v>660.83150984682709</v>
      </c>
      <c r="Q355" s="8">
        <f t="shared" si="57"/>
        <v>5895.7999562363229</v>
      </c>
      <c r="R355" s="8">
        <f t="shared" si="58"/>
        <v>98.263332603938721</v>
      </c>
      <c r="S355" s="10">
        <f t="shared" si="62"/>
        <v>660.83150984682709</v>
      </c>
      <c r="T355" s="10">
        <f t="shared" si="63"/>
        <v>5895.9387308533915</v>
      </c>
      <c r="U355" s="10">
        <f t="shared" si="64"/>
        <v>98.265645514223195</v>
      </c>
      <c r="V355" s="10"/>
      <c r="W355" s="10"/>
    </row>
    <row r="356" spans="1:23" s="8" customFormat="1" x14ac:dyDescent="0.25">
      <c r="A356" s="8">
        <v>250</v>
      </c>
      <c r="B356" s="8" t="s">
        <v>770</v>
      </c>
      <c r="C356" s="8" t="s">
        <v>23</v>
      </c>
      <c r="D356" s="8">
        <v>2011</v>
      </c>
      <c r="E356" s="8" t="s">
        <v>24</v>
      </c>
      <c r="F356" s="9" t="s">
        <v>174</v>
      </c>
      <c r="G356" s="12" t="s">
        <v>304</v>
      </c>
      <c r="H356" s="11">
        <v>109</v>
      </c>
      <c r="I356" s="11">
        <v>17</v>
      </c>
      <c r="J356" s="11" t="s">
        <v>27</v>
      </c>
      <c r="K356" s="11" t="s">
        <v>32</v>
      </c>
      <c r="L356" s="11">
        <v>6</v>
      </c>
      <c r="N356" s="8">
        <v>1155</v>
      </c>
      <c r="O356" s="8">
        <v>1.8280000000000001</v>
      </c>
      <c r="P356" s="8">
        <f t="shared" si="56"/>
        <v>631.83807439824943</v>
      </c>
      <c r="Q356" s="8">
        <f t="shared" si="57"/>
        <v>5637.1266137855573</v>
      </c>
      <c r="R356" s="8">
        <f t="shared" si="58"/>
        <v>93.952110229759285</v>
      </c>
      <c r="S356" s="10">
        <f t="shared" si="62"/>
        <v>631.83807439824943</v>
      </c>
      <c r="T356" s="10">
        <f t="shared" si="63"/>
        <v>5637.2592997811817</v>
      </c>
      <c r="U356" s="10">
        <f t="shared" si="64"/>
        <v>93.954321663019698</v>
      </c>
      <c r="V356" s="10"/>
      <c r="W356" s="10"/>
    </row>
    <row r="357" spans="1:23" s="8" customFormat="1" x14ac:dyDescent="0.25">
      <c r="A357" s="8">
        <v>251</v>
      </c>
      <c r="B357" s="8" t="s">
        <v>771</v>
      </c>
      <c r="C357" s="8" t="s">
        <v>23</v>
      </c>
      <c r="D357" s="8">
        <v>2011</v>
      </c>
      <c r="E357" s="8" t="s">
        <v>24</v>
      </c>
      <c r="F357" s="9" t="s">
        <v>174</v>
      </c>
      <c r="G357" s="12" t="s">
        <v>304</v>
      </c>
      <c r="H357" s="11">
        <v>136</v>
      </c>
      <c r="I357" s="11">
        <v>18</v>
      </c>
      <c r="J357" s="11" t="s">
        <v>38</v>
      </c>
      <c r="K357" s="11" t="s">
        <v>32</v>
      </c>
      <c r="L357" s="11">
        <v>6</v>
      </c>
      <c r="N357" s="8">
        <v>1106</v>
      </c>
      <c r="O357" s="8">
        <v>1.8280000000000001</v>
      </c>
      <c r="P357" s="8">
        <f t="shared" si="56"/>
        <v>605.0328227571116</v>
      </c>
      <c r="Q357" s="8">
        <f t="shared" si="57"/>
        <v>5397.9757877461707</v>
      </c>
      <c r="R357" s="8">
        <f t="shared" si="58"/>
        <v>89.966263129102842</v>
      </c>
      <c r="S357" s="10">
        <f t="shared" si="62"/>
        <v>605.0328227571116</v>
      </c>
      <c r="T357" s="10">
        <f t="shared" si="63"/>
        <v>5398.10284463895</v>
      </c>
      <c r="U357" s="10">
        <f t="shared" si="64"/>
        <v>89.968380743982507</v>
      </c>
      <c r="V357" s="10"/>
      <c r="W357" s="10"/>
    </row>
    <row r="358" spans="1:23" s="8" customFormat="1" x14ac:dyDescent="0.25">
      <c r="A358" s="8">
        <v>252</v>
      </c>
      <c r="B358" s="8" t="s">
        <v>772</v>
      </c>
      <c r="C358" s="8" t="s">
        <v>23</v>
      </c>
      <c r="D358" s="8">
        <v>2011</v>
      </c>
      <c r="E358" s="8" t="s">
        <v>24</v>
      </c>
      <c r="F358" s="9" t="s">
        <v>174</v>
      </c>
      <c r="G358" s="12" t="s">
        <v>304</v>
      </c>
      <c r="H358" s="11">
        <v>137</v>
      </c>
      <c r="I358" s="11">
        <v>19</v>
      </c>
      <c r="J358" s="11" t="s">
        <v>38</v>
      </c>
      <c r="K358" s="11" t="s">
        <v>32</v>
      </c>
      <c r="L358" s="11">
        <v>6</v>
      </c>
      <c r="N358" s="8">
        <v>1263</v>
      </c>
      <c r="O358" s="8">
        <v>1.8280000000000001</v>
      </c>
      <c r="P358" s="8">
        <f t="shared" si="56"/>
        <v>690.91903719912466</v>
      </c>
      <c r="Q358" s="8">
        <f t="shared" si="57"/>
        <v>6164.2345568927785</v>
      </c>
      <c r="R358" s="8">
        <f t="shared" si="58"/>
        <v>102.73724261487965</v>
      </c>
      <c r="S358" s="10">
        <f t="shared" si="62"/>
        <v>690.91903719912466</v>
      </c>
      <c r="T358" s="10">
        <f t="shared" si="63"/>
        <v>6164.3796498905904</v>
      </c>
      <c r="U358" s="10">
        <f t="shared" si="64"/>
        <v>102.73966083150984</v>
      </c>
      <c r="V358" s="10"/>
      <c r="W358" s="10"/>
    </row>
    <row r="359" spans="1:23" s="8" customFormat="1" x14ac:dyDescent="0.25">
      <c r="A359" s="8">
        <v>253</v>
      </c>
      <c r="B359" s="8" t="s">
        <v>773</v>
      </c>
      <c r="C359" s="8" t="s">
        <v>23</v>
      </c>
      <c r="D359" s="8">
        <v>2011</v>
      </c>
      <c r="E359" s="8" t="s">
        <v>24</v>
      </c>
      <c r="F359" s="9" t="s">
        <v>174</v>
      </c>
      <c r="G359" s="12" t="s">
        <v>304</v>
      </c>
      <c r="H359" s="11">
        <v>162</v>
      </c>
      <c r="I359" s="11">
        <v>19</v>
      </c>
      <c r="J359" s="11" t="s">
        <v>46</v>
      </c>
      <c r="K359" s="11" t="s">
        <v>32</v>
      </c>
      <c r="L359" s="11">
        <v>6</v>
      </c>
      <c r="N359" s="8">
        <v>1105</v>
      </c>
      <c r="O359" s="8">
        <v>1.8280000000000001</v>
      </c>
      <c r="P359" s="8">
        <f t="shared" si="56"/>
        <v>604.48577680525159</v>
      </c>
      <c r="Q359" s="8">
        <f t="shared" si="57"/>
        <v>5393.0951586433257</v>
      </c>
      <c r="R359" s="8">
        <f t="shared" si="58"/>
        <v>89.884919310722097</v>
      </c>
      <c r="S359" s="10">
        <f t="shared" si="62"/>
        <v>604.48577680525159</v>
      </c>
      <c r="T359" s="10">
        <f t="shared" si="63"/>
        <v>5393.222100656455</v>
      </c>
      <c r="U359" s="10">
        <f t="shared" si="64"/>
        <v>89.88703501094092</v>
      </c>
      <c r="V359" s="10"/>
      <c r="W359" s="10"/>
    </row>
    <row r="360" spans="1:23" s="8" customFormat="1" x14ac:dyDescent="0.25">
      <c r="A360" s="8">
        <v>254</v>
      </c>
      <c r="B360" s="8" t="s">
        <v>774</v>
      </c>
      <c r="C360" s="8" t="s">
        <v>23</v>
      </c>
      <c r="D360" s="8">
        <v>2011</v>
      </c>
      <c r="E360" s="8" t="s">
        <v>24</v>
      </c>
      <c r="F360" s="9" t="s">
        <v>174</v>
      </c>
      <c r="G360" s="12" t="s">
        <v>304</v>
      </c>
      <c r="H360" s="11">
        <v>163</v>
      </c>
      <c r="I360" s="11">
        <v>20</v>
      </c>
      <c r="J360" s="11" t="s">
        <v>46</v>
      </c>
      <c r="K360" s="11" t="s">
        <v>32</v>
      </c>
      <c r="L360" s="11">
        <v>6</v>
      </c>
      <c r="N360" s="8">
        <v>1203</v>
      </c>
      <c r="O360" s="8">
        <v>1.8280000000000001</v>
      </c>
      <c r="P360" s="8">
        <f t="shared" si="56"/>
        <v>658.09628008752736</v>
      </c>
      <c r="Q360" s="8">
        <f t="shared" si="57"/>
        <v>5871.3968107221008</v>
      </c>
      <c r="R360" s="8">
        <f t="shared" si="58"/>
        <v>97.856613512035011</v>
      </c>
      <c r="S360" s="10">
        <f t="shared" si="62"/>
        <v>658.09628008752736</v>
      </c>
      <c r="T360" s="10">
        <f t="shared" si="63"/>
        <v>5871.5350109409192</v>
      </c>
      <c r="U360" s="10">
        <f t="shared" si="64"/>
        <v>97.858916849015316</v>
      </c>
      <c r="V360" s="10"/>
      <c r="W360" s="10"/>
    </row>
    <row r="361" spans="1:23" s="8" customFormat="1" x14ac:dyDescent="0.25">
      <c r="A361" s="8">
        <v>255</v>
      </c>
      <c r="B361" s="8" t="s">
        <v>775</v>
      </c>
      <c r="C361" s="8" t="s">
        <v>23</v>
      </c>
      <c r="D361" s="8">
        <v>2011</v>
      </c>
      <c r="E361" s="8" t="s">
        <v>24</v>
      </c>
      <c r="F361" s="9" t="s">
        <v>174</v>
      </c>
      <c r="G361" s="12" t="s">
        <v>304</v>
      </c>
      <c r="H361" s="11">
        <v>189</v>
      </c>
      <c r="I361" s="11">
        <v>20</v>
      </c>
      <c r="J361" s="11" t="s">
        <v>53</v>
      </c>
      <c r="K361" s="11" t="s">
        <v>32</v>
      </c>
      <c r="L361" s="11">
        <v>6</v>
      </c>
      <c r="N361" s="8">
        <v>1171</v>
      </c>
      <c r="O361" s="8">
        <v>1.8280000000000001</v>
      </c>
      <c r="P361" s="8">
        <f t="shared" si="56"/>
        <v>640.59080962800874</v>
      </c>
      <c r="Q361" s="8">
        <f t="shared" si="57"/>
        <v>5715.2166794310715</v>
      </c>
      <c r="R361" s="8">
        <f t="shared" si="58"/>
        <v>95.253611323851189</v>
      </c>
      <c r="S361" s="10">
        <f t="shared" si="62"/>
        <v>640.59080962800874</v>
      </c>
      <c r="T361" s="10">
        <f t="shared" si="63"/>
        <v>5715.3512035010945</v>
      </c>
      <c r="U361" s="10">
        <f t="shared" si="64"/>
        <v>95.255853391684909</v>
      </c>
      <c r="V361" s="10"/>
      <c r="W361" s="10"/>
    </row>
    <row r="362" spans="1:23" s="8" customFormat="1" x14ac:dyDescent="0.25">
      <c r="A362" s="8">
        <v>256</v>
      </c>
      <c r="B362" s="8" t="s">
        <v>776</v>
      </c>
      <c r="C362" s="8" t="s">
        <v>23</v>
      </c>
      <c r="D362" s="8">
        <v>2011</v>
      </c>
      <c r="E362" s="8" t="s">
        <v>24</v>
      </c>
      <c r="F362" s="9" t="s">
        <v>174</v>
      </c>
      <c r="G362" s="12" t="s">
        <v>304</v>
      </c>
      <c r="H362" s="11">
        <v>214</v>
      </c>
      <c r="I362" s="11">
        <v>21</v>
      </c>
      <c r="J362" s="11" t="s">
        <v>61</v>
      </c>
      <c r="K362" s="11" t="s">
        <v>32</v>
      </c>
      <c r="L362" s="11">
        <v>6</v>
      </c>
      <c r="N362" s="8">
        <v>1104</v>
      </c>
      <c r="O362" s="8">
        <v>1.8280000000000001</v>
      </c>
      <c r="P362" s="8">
        <f t="shared" si="56"/>
        <v>603.93873085339169</v>
      </c>
      <c r="Q362" s="8">
        <f t="shared" si="57"/>
        <v>5388.2145295404816</v>
      </c>
      <c r="R362" s="8">
        <f t="shared" si="58"/>
        <v>89.803575492341366</v>
      </c>
      <c r="S362" s="10">
        <f t="shared" si="62"/>
        <v>603.93873085339169</v>
      </c>
      <c r="T362" s="10">
        <f t="shared" si="63"/>
        <v>5388.3413566739609</v>
      </c>
      <c r="U362" s="10">
        <f t="shared" si="64"/>
        <v>89.805689277899347</v>
      </c>
      <c r="V362" s="10"/>
      <c r="W362" s="10"/>
    </row>
    <row r="363" spans="1:23" s="8" customFormat="1" x14ac:dyDescent="0.25">
      <c r="A363" s="8">
        <v>257</v>
      </c>
      <c r="B363" s="8" t="s">
        <v>777</v>
      </c>
      <c r="C363" s="8" t="s">
        <v>23</v>
      </c>
      <c r="D363" s="8">
        <v>2011</v>
      </c>
      <c r="E363" s="8" t="s">
        <v>24</v>
      </c>
      <c r="F363" s="9" t="s">
        <v>174</v>
      </c>
      <c r="G363" s="12" t="s">
        <v>304</v>
      </c>
      <c r="H363" s="11">
        <v>215</v>
      </c>
      <c r="I363" s="11">
        <v>22</v>
      </c>
      <c r="J363" s="11" t="s">
        <v>61</v>
      </c>
      <c r="K363" s="11" t="s">
        <v>32</v>
      </c>
      <c r="L363" s="11">
        <v>6</v>
      </c>
      <c r="N363" s="8">
        <v>1204</v>
      </c>
      <c r="O363" s="8">
        <v>1.8280000000000001</v>
      </c>
      <c r="P363" s="8">
        <f t="shared" si="56"/>
        <v>658.64332603938726</v>
      </c>
      <c r="Q363" s="8">
        <f t="shared" si="57"/>
        <v>5876.2774398249448</v>
      </c>
      <c r="R363" s="8">
        <f t="shared" si="58"/>
        <v>97.937957330415742</v>
      </c>
      <c r="S363" s="10">
        <f t="shared" si="62"/>
        <v>658.64332603938726</v>
      </c>
      <c r="T363" s="10">
        <f t="shared" si="63"/>
        <v>5876.4157549234133</v>
      </c>
      <c r="U363" s="10">
        <f t="shared" si="64"/>
        <v>97.940262582056889</v>
      </c>
      <c r="V363" s="10"/>
      <c r="W363" s="10"/>
    </row>
    <row r="364" spans="1:23" s="8" customFormat="1" x14ac:dyDescent="0.25">
      <c r="A364" s="8">
        <v>258</v>
      </c>
      <c r="B364" s="8" t="s">
        <v>778</v>
      </c>
      <c r="C364" s="8" t="s">
        <v>23</v>
      </c>
      <c r="D364" s="8">
        <v>2011</v>
      </c>
      <c r="E364" s="8" t="s">
        <v>24</v>
      </c>
      <c r="F364" s="9" t="s">
        <v>174</v>
      </c>
      <c r="G364" s="12" t="s">
        <v>304</v>
      </c>
      <c r="H364" s="11">
        <v>239</v>
      </c>
      <c r="I364" s="11">
        <v>21</v>
      </c>
      <c r="J364" s="11" t="s">
        <v>68</v>
      </c>
      <c r="K364" s="11" t="s">
        <v>32</v>
      </c>
      <c r="L364" s="11">
        <v>6</v>
      </c>
      <c r="M364" s="8">
        <v>2116</v>
      </c>
      <c r="N364" s="8">
        <v>960</v>
      </c>
      <c r="O364" s="8">
        <v>1.8280000000000001</v>
      </c>
      <c r="P364" s="8">
        <f t="shared" si="56"/>
        <v>525.16411378555802</v>
      </c>
      <c r="Q364" s="8">
        <f t="shared" si="57"/>
        <v>4685.403938730853</v>
      </c>
      <c r="R364" s="8">
        <f t="shared" si="58"/>
        <v>78.090065645514215</v>
      </c>
      <c r="S364" s="10">
        <f t="shared" si="62"/>
        <v>525.16411378555802</v>
      </c>
      <c r="T364" s="10">
        <f t="shared" si="63"/>
        <v>4685.5142231947493</v>
      </c>
      <c r="U364" s="10">
        <f t="shared" si="64"/>
        <v>78.091903719912494</v>
      </c>
      <c r="V364" s="10"/>
      <c r="W364" s="10"/>
    </row>
    <row r="365" spans="1:23" s="8" customFormat="1" x14ac:dyDescent="0.25">
      <c r="A365" s="8">
        <v>259</v>
      </c>
      <c r="B365" s="8" t="s">
        <v>779</v>
      </c>
      <c r="C365" s="8" t="s">
        <v>23</v>
      </c>
      <c r="D365" s="8">
        <v>2011</v>
      </c>
      <c r="E365" s="8" t="s">
        <v>24</v>
      </c>
      <c r="F365" s="9" t="s">
        <v>174</v>
      </c>
      <c r="G365" s="12" t="s">
        <v>304</v>
      </c>
      <c r="H365" s="11">
        <v>240</v>
      </c>
      <c r="I365" s="11">
        <v>22</v>
      </c>
      <c r="J365" s="11" t="s">
        <v>68</v>
      </c>
      <c r="K365" s="11" t="s">
        <v>32</v>
      </c>
      <c r="L365" s="11">
        <v>6</v>
      </c>
      <c r="N365" s="8">
        <v>1006</v>
      </c>
      <c r="O365" s="8">
        <v>1.8280000000000001</v>
      </c>
      <c r="P365" s="8">
        <f t="shared" si="56"/>
        <v>550.32822757111592</v>
      </c>
      <c r="Q365" s="8">
        <f t="shared" si="57"/>
        <v>4909.9128774617056</v>
      </c>
      <c r="R365" s="8">
        <f t="shared" si="58"/>
        <v>81.831881291028424</v>
      </c>
      <c r="S365" s="10">
        <f t="shared" si="62"/>
        <v>550.32822757111592</v>
      </c>
      <c r="T365" s="10">
        <f t="shared" si="63"/>
        <v>4910.0284463894968</v>
      </c>
      <c r="U365" s="10">
        <f t="shared" si="64"/>
        <v>81.833807439824952</v>
      </c>
      <c r="V365" s="10"/>
      <c r="W365" s="10"/>
    </row>
    <row r="366" spans="1:23" s="8" customFormat="1" x14ac:dyDescent="0.25">
      <c r="A366" s="8">
        <v>260</v>
      </c>
      <c r="B366" s="8" t="s">
        <v>780</v>
      </c>
      <c r="C366" s="8" t="s">
        <v>23</v>
      </c>
      <c r="D366" s="8">
        <v>2011</v>
      </c>
      <c r="E366" s="8" t="s">
        <v>24</v>
      </c>
      <c r="F366" s="9" t="s">
        <v>174</v>
      </c>
      <c r="G366" s="12" t="s">
        <v>304</v>
      </c>
      <c r="H366" s="11">
        <v>263</v>
      </c>
      <c r="I366" s="11">
        <v>23</v>
      </c>
      <c r="J366" s="11" t="s">
        <v>76</v>
      </c>
      <c r="K366" s="11" t="s">
        <v>32</v>
      </c>
      <c r="L366" s="11">
        <v>6</v>
      </c>
      <c r="N366" s="8">
        <v>1052</v>
      </c>
      <c r="O366" s="8">
        <v>1.8280000000000001</v>
      </c>
      <c r="P366" s="8">
        <f t="shared" si="56"/>
        <v>575.49234135667393</v>
      </c>
      <c r="Q366" s="8">
        <f t="shared" si="57"/>
        <v>5134.4218161925601</v>
      </c>
      <c r="R366" s="8">
        <f t="shared" si="58"/>
        <v>85.573696936542675</v>
      </c>
      <c r="S366" s="10">
        <f t="shared" si="62"/>
        <v>575.49234135667393</v>
      </c>
      <c r="T366" s="10">
        <f t="shared" si="63"/>
        <v>5134.5426695842452</v>
      </c>
      <c r="U366" s="10">
        <f t="shared" si="64"/>
        <v>85.575711159737423</v>
      </c>
      <c r="V366" s="10"/>
      <c r="W366" s="10"/>
    </row>
    <row r="367" spans="1:23" s="8" customFormat="1" x14ac:dyDescent="0.25">
      <c r="A367" s="8">
        <v>261</v>
      </c>
      <c r="B367" s="8" t="s">
        <v>781</v>
      </c>
      <c r="C367" s="8" t="s">
        <v>23</v>
      </c>
      <c r="D367" s="8">
        <v>2011</v>
      </c>
      <c r="E367" s="8" t="s">
        <v>24</v>
      </c>
      <c r="F367" s="9" t="s">
        <v>174</v>
      </c>
      <c r="G367" s="12" t="s">
        <v>304</v>
      </c>
      <c r="H367" s="11">
        <v>286</v>
      </c>
      <c r="I367" s="11">
        <v>23</v>
      </c>
      <c r="J367" s="11" t="s">
        <v>85</v>
      </c>
      <c r="K367" s="11" t="s">
        <v>32</v>
      </c>
      <c r="L367" s="11">
        <v>6</v>
      </c>
      <c r="N367" s="8">
        <v>1141</v>
      </c>
      <c r="O367" s="8">
        <v>1.8280000000000001</v>
      </c>
      <c r="P367" s="8">
        <f t="shared" si="56"/>
        <v>624.17943107221004</v>
      </c>
      <c r="Q367" s="8">
        <f t="shared" si="57"/>
        <v>5568.7978063457322</v>
      </c>
      <c r="R367" s="8">
        <f t="shared" si="58"/>
        <v>92.81329677242887</v>
      </c>
      <c r="S367" s="10">
        <f t="shared" si="62"/>
        <v>624.17943107221004</v>
      </c>
      <c r="T367" s="10">
        <f t="shared" si="63"/>
        <v>5568.9288840262579</v>
      </c>
      <c r="U367" s="10">
        <f t="shared" si="64"/>
        <v>92.815481400437633</v>
      </c>
      <c r="V367" s="10"/>
      <c r="W367" s="10"/>
    </row>
    <row r="368" spans="1:23" s="8" customFormat="1" x14ac:dyDescent="0.25">
      <c r="A368" s="8">
        <v>262</v>
      </c>
      <c r="B368" s="8" t="s">
        <v>782</v>
      </c>
      <c r="C368" s="8" t="s">
        <v>23</v>
      </c>
      <c r="D368" s="8">
        <v>2011</v>
      </c>
      <c r="E368" s="8" t="s">
        <v>24</v>
      </c>
      <c r="F368" s="9" t="s">
        <v>174</v>
      </c>
      <c r="G368" s="12" t="s">
        <v>304</v>
      </c>
      <c r="H368" s="11">
        <v>311</v>
      </c>
      <c r="I368" s="11">
        <v>23</v>
      </c>
      <c r="J368" s="11" t="s">
        <v>96</v>
      </c>
      <c r="K368" s="11" t="s">
        <v>32</v>
      </c>
      <c r="L368" s="11">
        <v>6</v>
      </c>
      <c r="N368" s="8">
        <v>1232</v>
      </c>
      <c r="O368" s="8">
        <v>1.8280000000000001</v>
      </c>
      <c r="P368" s="8">
        <f t="shared" si="56"/>
        <v>673.96061269146605</v>
      </c>
      <c r="Q368" s="8">
        <f t="shared" si="57"/>
        <v>6012.9350547045951</v>
      </c>
      <c r="R368" s="8">
        <f t="shared" si="58"/>
        <v>100.21558424507658</v>
      </c>
      <c r="S368" s="10">
        <f t="shared" si="62"/>
        <v>673.96061269146605</v>
      </c>
      <c r="T368" s="10">
        <f t="shared" si="63"/>
        <v>6013.0765864332607</v>
      </c>
      <c r="U368" s="10">
        <f t="shared" si="64"/>
        <v>100.21794310722102</v>
      </c>
      <c r="V368" s="10"/>
      <c r="W368" s="10"/>
    </row>
    <row r="369" spans="1:23" s="8" customFormat="1" x14ac:dyDescent="0.25">
      <c r="A369" s="8">
        <v>263</v>
      </c>
      <c r="B369" s="8" t="s">
        <v>783</v>
      </c>
      <c r="C369" s="8" t="s">
        <v>23</v>
      </c>
      <c r="D369" s="8">
        <v>2011</v>
      </c>
      <c r="E369" s="8" t="s">
        <v>24</v>
      </c>
      <c r="F369" s="9" t="s">
        <v>174</v>
      </c>
      <c r="G369" s="12" t="s">
        <v>304</v>
      </c>
      <c r="H369" s="11">
        <v>312</v>
      </c>
      <c r="I369" s="11">
        <v>24</v>
      </c>
      <c r="J369" s="11" t="s">
        <v>96</v>
      </c>
      <c r="K369" s="11" t="s">
        <v>32</v>
      </c>
      <c r="L369" s="11">
        <v>6</v>
      </c>
      <c r="N369" s="8">
        <v>946</v>
      </c>
      <c r="O369" s="8">
        <v>1.8280000000000001</v>
      </c>
      <c r="P369" s="8">
        <f t="shared" si="56"/>
        <v>517.50547045951862</v>
      </c>
      <c r="Q369" s="8">
        <f t="shared" si="57"/>
        <v>4617.0751312910288</v>
      </c>
      <c r="R369" s="8">
        <f t="shared" si="58"/>
        <v>76.951252188183815</v>
      </c>
      <c r="S369" s="10">
        <f t="shared" si="62"/>
        <v>517.50547045951862</v>
      </c>
      <c r="T369" s="10">
        <f t="shared" si="63"/>
        <v>4617.1838074398256</v>
      </c>
      <c r="U369" s="10">
        <f t="shared" si="64"/>
        <v>76.95306345733043</v>
      </c>
      <c r="V369" s="10"/>
      <c r="W369" s="10"/>
    </row>
    <row r="370" spans="1:23" s="8" customFormat="1" x14ac:dyDescent="0.25">
      <c r="A370" s="8">
        <v>264</v>
      </c>
      <c r="B370" s="8" t="s">
        <v>784</v>
      </c>
      <c r="C370" s="8" t="s">
        <v>23</v>
      </c>
      <c r="D370" s="8">
        <v>2011</v>
      </c>
      <c r="E370" s="8" t="s">
        <v>24</v>
      </c>
      <c r="F370" s="9" t="s">
        <v>174</v>
      </c>
      <c r="G370" s="12" t="s">
        <v>304</v>
      </c>
      <c r="H370" s="11">
        <v>337</v>
      </c>
      <c r="I370" s="11">
        <v>24</v>
      </c>
      <c r="J370" s="11" t="s">
        <v>102</v>
      </c>
      <c r="K370" s="11" t="s">
        <v>32</v>
      </c>
      <c r="L370" s="11">
        <v>6</v>
      </c>
      <c r="N370" s="8">
        <v>566</v>
      </c>
      <c r="O370" s="8">
        <v>1.8280000000000001</v>
      </c>
      <c r="P370" s="8">
        <f t="shared" si="56"/>
        <v>309.62800875273524</v>
      </c>
      <c r="Q370" s="8">
        <f t="shared" si="57"/>
        <v>2762.4360722100655</v>
      </c>
      <c r="R370" s="8">
        <f t="shared" si="58"/>
        <v>46.04060120350109</v>
      </c>
      <c r="S370" s="10">
        <f t="shared" si="62"/>
        <v>309.62800875273524</v>
      </c>
      <c r="T370" s="10">
        <f t="shared" si="63"/>
        <v>2762.5010940919042</v>
      </c>
      <c r="U370" s="10">
        <f t="shared" si="64"/>
        <v>46.041684901531738</v>
      </c>
      <c r="V370" s="10"/>
      <c r="W370" s="10"/>
    </row>
    <row r="371" spans="1:23" s="8" customFormat="1" x14ac:dyDescent="0.25">
      <c r="G371" s="12"/>
      <c r="H371" s="11"/>
      <c r="I371" s="11"/>
      <c r="J371" s="11"/>
      <c r="K371" s="11"/>
      <c r="L371" s="11"/>
      <c r="P371" s="8" t="str">
        <f t="shared" si="56"/>
        <v/>
      </c>
      <c r="Q371" s="8" t="str">
        <f t="shared" si="57"/>
        <v/>
      </c>
      <c r="R371" s="8" t="str">
        <f t="shared" si="58"/>
        <v/>
      </c>
      <c r="S371" s="10"/>
      <c r="T371" s="10"/>
      <c r="U371" s="10"/>
      <c r="V371" s="10"/>
      <c r="W371" s="10"/>
    </row>
    <row r="372" spans="1:23" s="8" customFormat="1" x14ac:dyDescent="0.25">
      <c r="A372" s="8">
        <v>324</v>
      </c>
      <c r="B372" s="8" t="s">
        <v>785</v>
      </c>
      <c r="C372" s="8" t="s">
        <v>23</v>
      </c>
      <c r="D372" s="8">
        <v>2011</v>
      </c>
      <c r="E372" s="8" t="s">
        <v>24</v>
      </c>
      <c r="F372" s="9" t="s">
        <v>304</v>
      </c>
      <c r="G372" s="9" t="s">
        <v>304</v>
      </c>
      <c r="H372" s="11">
        <v>16</v>
      </c>
      <c r="I372" s="11">
        <v>22</v>
      </c>
      <c r="J372" s="11" t="s">
        <v>28</v>
      </c>
      <c r="K372" s="11" t="s">
        <v>131</v>
      </c>
      <c r="L372" s="11">
        <v>4</v>
      </c>
      <c r="N372" s="8">
        <v>876</v>
      </c>
      <c r="O372" s="8">
        <v>1.8280000000000001</v>
      </c>
      <c r="P372" s="8">
        <f t="shared" si="56"/>
        <v>479.21225382932164</v>
      </c>
      <c r="Q372" s="8">
        <f t="shared" si="57"/>
        <v>4275.4310940919031</v>
      </c>
      <c r="R372" s="8">
        <f t="shared" si="58"/>
        <v>71.257184901531716</v>
      </c>
      <c r="S372" s="10">
        <f t="shared" ref="S372:S389" si="65">N372/O372</f>
        <v>479.21225382932164</v>
      </c>
      <c r="T372" s="10">
        <f t="shared" ref="T372:T408" si="66">IF(S372="","",S372*8.922)</f>
        <v>4275.531728665208</v>
      </c>
      <c r="U372" s="10">
        <f t="shared" ref="U372:U389" si="67">IF(T372="","",T372/60)</f>
        <v>71.258862144420135</v>
      </c>
      <c r="V372" s="10">
        <f>AVERAGE(U372:U389)</f>
        <v>67.168979455385369</v>
      </c>
      <c r="W372" s="10"/>
    </row>
    <row r="373" spans="1:23" s="8" customFormat="1" x14ac:dyDescent="0.25">
      <c r="A373" s="8">
        <v>325</v>
      </c>
      <c r="B373" s="8" t="s">
        <v>786</v>
      </c>
      <c r="C373" s="8" t="s">
        <v>23</v>
      </c>
      <c r="D373" s="8">
        <v>2011</v>
      </c>
      <c r="E373" s="8" t="s">
        <v>24</v>
      </c>
      <c r="F373" s="9" t="s">
        <v>304</v>
      </c>
      <c r="G373" s="9" t="s">
        <v>304</v>
      </c>
      <c r="H373" s="11">
        <v>38</v>
      </c>
      <c r="I373" s="11">
        <v>21</v>
      </c>
      <c r="J373" s="11" t="s">
        <v>32</v>
      </c>
      <c r="K373" s="11" t="s">
        <v>131</v>
      </c>
      <c r="L373" s="11">
        <v>4</v>
      </c>
      <c r="N373" s="8">
        <v>777</v>
      </c>
      <c r="O373" s="8">
        <v>1.8280000000000001</v>
      </c>
      <c r="P373" s="8">
        <f t="shared" si="56"/>
        <v>425.05470459518597</v>
      </c>
      <c r="Q373" s="8">
        <f t="shared" si="57"/>
        <v>3792.248812910284</v>
      </c>
      <c r="R373" s="8">
        <f t="shared" si="58"/>
        <v>63.204146881838064</v>
      </c>
      <c r="S373" s="10">
        <f t="shared" si="65"/>
        <v>425.05470459518597</v>
      </c>
      <c r="T373" s="10">
        <f t="shared" si="66"/>
        <v>3792.3380743982493</v>
      </c>
      <c r="U373" s="10">
        <f t="shared" si="67"/>
        <v>63.205634573304152</v>
      </c>
      <c r="V373" s="10"/>
      <c r="W373" s="10"/>
    </row>
    <row r="374" spans="1:23" s="8" customFormat="1" x14ac:dyDescent="0.25">
      <c r="A374" s="8">
        <v>326</v>
      </c>
      <c r="B374" s="8" t="s">
        <v>787</v>
      </c>
      <c r="C374" s="8" t="s">
        <v>23</v>
      </c>
      <c r="D374" s="8">
        <v>2011</v>
      </c>
      <c r="E374" s="8" t="s">
        <v>24</v>
      </c>
      <c r="F374" s="9" t="s">
        <v>304</v>
      </c>
      <c r="G374" s="9" t="s">
        <v>304</v>
      </c>
      <c r="H374" s="11">
        <v>39</v>
      </c>
      <c r="I374" s="11">
        <v>22</v>
      </c>
      <c r="J374" s="11" t="s">
        <v>32</v>
      </c>
      <c r="K374" s="11" t="s">
        <v>131</v>
      </c>
      <c r="L374" s="11">
        <v>4</v>
      </c>
      <c r="N374" s="8">
        <v>630</v>
      </c>
      <c r="O374" s="8">
        <v>1.8280000000000001</v>
      </c>
      <c r="P374" s="8">
        <f t="shared" si="56"/>
        <v>344.63894967177242</v>
      </c>
      <c r="Q374" s="8">
        <f t="shared" si="57"/>
        <v>3074.7963347921223</v>
      </c>
      <c r="R374" s="8">
        <f t="shared" si="58"/>
        <v>51.246605579868707</v>
      </c>
      <c r="S374" s="10">
        <f t="shared" si="65"/>
        <v>344.63894967177242</v>
      </c>
      <c r="T374" s="10">
        <f t="shared" si="66"/>
        <v>3074.8687089715536</v>
      </c>
      <c r="U374" s="10">
        <f t="shared" si="67"/>
        <v>51.247811816192559</v>
      </c>
      <c r="V374" s="10"/>
      <c r="W374" s="10"/>
    </row>
    <row r="375" spans="1:23" s="8" customFormat="1" x14ac:dyDescent="0.25">
      <c r="A375" s="8">
        <v>327</v>
      </c>
      <c r="B375" s="8" t="s">
        <v>788</v>
      </c>
      <c r="C375" s="8" t="s">
        <v>23</v>
      </c>
      <c r="D375" s="8">
        <v>2011</v>
      </c>
      <c r="E375" s="8" t="s">
        <v>24</v>
      </c>
      <c r="F375" s="9" t="s">
        <v>304</v>
      </c>
      <c r="G375" s="9" t="s">
        <v>304</v>
      </c>
      <c r="H375" s="11">
        <v>63</v>
      </c>
      <c r="I375" s="11">
        <v>23</v>
      </c>
      <c r="J375" s="11" t="s">
        <v>131</v>
      </c>
      <c r="K375" s="11" t="s">
        <v>131</v>
      </c>
      <c r="L375" s="11">
        <v>4</v>
      </c>
      <c r="N375" s="8">
        <v>1209</v>
      </c>
      <c r="O375" s="8">
        <v>1.8280000000000001</v>
      </c>
      <c r="P375" s="8">
        <f t="shared" si="56"/>
        <v>661.3785557986871</v>
      </c>
      <c r="Q375" s="8">
        <f t="shared" si="57"/>
        <v>5900.6805853391688</v>
      </c>
      <c r="R375" s="8">
        <f t="shared" si="58"/>
        <v>98.34467642231948</v>
      </c>
      <c r="S375" s="10">
        <f t="shared" si="65"/>
        <v>661.3785557986871</v>
      </c>
      <c r="T375" s="10">
        <f t="shared" si="66"/>
        <v>5900.8194748358865</v>
      </c>
      <c r="U375" s="10">
        <f t="shared" si="67"/>
        <v>98.346991247264768</v>
      </c>
      <c r="V375" s="10"/>
      <c r="W375" s="10"/>
    </row>
    <row r="376" spans="1:23" s="8" customFormat="1" x14ac:dyDescent="0.25">
      <c r="A376" s="8">
        <v>328</v>
      </c>
      <c r="B376" s="8" t="s">
        <v>789</v>
      </c>
      <c r="C376" s="8" t="s">
        <v>23</v>
      </c>
      <c r="D376" s="8">
        <v>2011</v>
      </c>
      <c r="E376" s="8" t="s">
        <v>24</v>
      </c>
      <c r="F376" s="9" t="s">
        <v>304</v>
      </c>
      <c r="G376" s="9" t="s">
        <v>304</v>
      </c>
      <c r="H376" s="11">
        <v>88</v>
      </c>
      <c r="I376" s="11">
        <v>23</v>
      </c>
      <c r="J376" s="11" t="s">
        <v>141</v>
      </c>
      <c r="K376" s="11" t="s">
        <v>131</v>
      </c>
      <c r="L376" s="11">
        <v>4</v>
      </c>
      <c r="N376" s="8">
        <v>1059</v>
      </c>
      <c r="O376" s="8">
        <v>1.8280000000000001</v>
      </c>
      <c r="P376" s="8">
        <f t="shared" si="56"/>
        <v>579.32166301969369</v>
      </c>
      <c r="Q376" s="8">
        <f t="shared" si="57"/>
        <v>5168.5862199124731</v>
      </c>
      <c r="R376" s="8">
        <f t="shared" si="58"/>
        <v>86.143103665207889</v>
      </c>
      <c r="S376" s="10">
        <f t="shared" si="65"/>
        <v>579.32166301969369</v>
      </c>
      <c r="T376" s="10">
        <f t="shared" si="66"/>
        <v>5168.7078774617075</v>
      </c>
      <c r="U376" s="10">
        <f t="shared" si="67"/>
        <v>86.145131291028463</v>
      </c>
      <c r="V376" s="10"/>
      <c r="W376" s="10"/>
    </row>
    <row r="377" spans="1:23" s="8" customFormat="1" x14ac:dyDescent="0.25">
      <c r="A377" s="8">
        <v>329</v>
      </c>
      <c r="B377" s="8" t="s">
        <v>790</v>
      </c>
      <c r="C377" s="8" t="s">
        <v>23</v>
      </c>
      <c r="D377" s="8">
        <v>2011</v>
      </c>
      <c r="E377" s="8" t="s">
        <v>24</v>
      </c>
      <c r="F377" s="9" t="s">
        <v>304</v>
      </c>
      <c r="G377" s="9" t="s">
        <v>304</v>
      </c>
      <c r="H377" s="11">
        <v>115</v>
      </c>
      <c r="I377" s="11">
        <v>23</v>
      </c>
      <c r="J377" s="11" t="s">
        <v>27</v>
      </c>
      <c r="K377" s="11" t="s">
        <v>131</v>
      </c>
      <c r="L377" s="11">
        <v>4</v>
      </c>
      <c r="N377" s="8">
        <v>458</v>
      </c>
      <c r="O377" s="8">
        <v>1.8280000000000001</v>
      </c>
      <c r="P377" s="8">
        <f t="shared" si="56"/>
        <v>250.54704595185996</v>
      </c>
      <c r="Q377" s="8">
        <f t="shared" si="57"/>
        <v>2235.3281291028447</v>
      </c>
      <c r="R377" s="8">
        <f t="shared" si="58"/>
        <v>37.255468818380749</v>
      </c>
      <c r="S377" s="10">
        <f t="shared" si="65"/>
        <v>250.54704595185996</v>
      </c>
      <c r="T377" s="10">
        <f t="shared" si="66"/>
        <v>2235.3807439824946</v>
      </c>
      <c r="U377" s="10">
        <f t="shared" si="67"/>
        <v>37.256345733041577</v>
      </c>
      <c r="V377" s="10"/>
      <c r="W377" s="10"/>
    </row>
    <row r="378" spans="1:23" s="8" customFormat="1" x14ac:dyDescent="0.25">
      <c r="A378" s="8">
        <v>330</v>
      </c>
      <c r="B378" s="8" t="s">
        <v>791</v>
      </c>
      <c r="C378" s="8" t="s">
        <v>23</v>
      </c>
      <c r="D378" s="8">
        <v>2011</v>
      </c>
      <c r="E378" s="8" t="s">
        <v>24</v>
      </c>
      <c r="F378" s="9" t="s">
        <v>304</v>
      </c>
      <c r="G378" s="9" t="s">
        <v>304</v>
      </c>
      <c r="H378" s="11">
        <v>116</v>
      </c>
      <c r="I378" s="11">
        <v>24</v>
      </c>
      <c r="J378" s="11" t="s">
        <v>27</v>
      </c>
      <c r="K378" s="11" t="s">
        <v>131</v>
      </c>
      <c r="L378" s="11">
        <v>4</v>
      </c>
      <c r="N378" s="8">
        <v>779</v>
      </c>
      <c r="O378" s="8">
        <v>1.8280000000000001</v>
      </c>
      <c r="P378" s="8">
        <f t="shared" si="56"/>
        <v>426.14879649890588</v>
      </c>
      <c r="Q378" s="8">
        <f t="shared" si="57"/>
        <v>3802.0100711159735</v>
      </c>
      <c r="R378" s="8">
        <f t="shared" si="58"/>
        <v>63.366834518599561</v>
      </c>
      <c r="S378" s="10">
        <f t="shared" si="65"/>
        <v>426.14879649890588</v>
      </c>
      <c r="T378" s="10">
        <f t="shared" si="66"/>
        <v>3802.0995623632384</v>
      </c>
      <c r="U378" s="10">
        <f t="shared" si="67"/>
        <v>63.368326039387306</v>
      </c>
      <c r="V378" s="10"/>
      <c r="W378" s="10"/>
    </row>
    <row r="379" spans="1:23" s="8" customFormat="1" x14ac:dyDescent="0.25">
      <c r="A379" s="8">
        <v>331</v>
      </c>
      <c r="B379" s="8" t="s">
        <v>792</v>
      </c>
      <c r="C379" s="8" t="s">
        <v>23</v>
      </c>
      <c r="D379" s="8">
        <v>2011</v>
      </c>
      <c r="E379" s="8" t="s">
        <v>24</v>
      </c>
      <c r="F379" s="9" t="s">
        <v>304</v>
      </c>
      <c r="G379" s="9" t="s">
        <v>304</v>
      </c>
      <c r="H379" s="11">
        <v>142</v>
      </c>
      <c r="I379" s="11">
        <v>24</v>
      </c>
      <c r="J379" s="11" t="s">
        <v>38</v>
      </c>
      <c r="K379" s="11" t="s">
        <v>131</v>
      </c>
      <c r="L379" s="11">
        <v>4</v>
      </c>
      <c r="N379" s="8">
        <v>779</v>
      </c>
      <c r="O379" s="8">
        <v>1.8280000000000001</v>
      </c>
      <c r="P379" s="8">
        <f t="shared" si="56"/>
        <v>426.14879649890588</v>
      </c>
      <c r="Q379" s="8">
        <f t="shared" si="57"/>
        <v>3802.0100711159735</v>
      </c>
      <c r="R379" s="8">
        <f t="shared" si="58"/>
        <v>63.366834518599561</v>
      </c>
      <c r="S379" s="10">
        <f t="shared" si="65"/>
        <v>426.14879649890588</v>
      </c>
      <c r="T379" s="10">
        <f t="shared" si="66"/>
        <v>3802.0995623632384</v>
      </c>
      <c r="U379" s="10">
        <f t="shared" si="67"/>
        <v>63.368326039387306</v>
      </c>
      <c r="V379" s="10"/>
      <c r="W379" s="10"/>
    </row>
    <row r="380" spans="1:23" s="8" customFormat="1" x14ac:dyDescent="0.25">
      <c r="A380" s="8">
        <v>332</v>
      </c>
      <c r="B380" s="8" t="s">
        <v>793</v>
      </c>
      <c r="C380" s="8" t="s">
        <v>23</v>
      </c>
      <c r="D380" s="8">
        <v>2011</v>
      </c>
      <c r="E380" s="8" t="s">
        <v>24</v>
      </c>
      <c r="F380" s="9" t="s">
        <v>304</v>
      </c>
      <c r="G380" s="9" t="s">
        <v>304</v>
      </c>
      <c r="H380" s="11">
        <v>168</v>
      </c>
      <c r="I380" s="11">
        <v>25</v>
      </c>
      <c r="J380" s="11" t="s">
        <v>46</v>
      </c>
      <c r="K380" s="11" t="s">
        <v>131</v>
      </c>
      <c r="L380" s="11">
        <v>4</v>
      </c>
      <c r="N380" s="8">
        <v>839</v>
      </c>
      <c r="O380" s="8">
        <v>1.8280000000000001</v>
      </c>
      <c r="P380" s="8">
        <f t="shared" si="56"/>
        <v>458.97155361050329</v>
      </c>
      <c r="Q380" s="8">
        <f t="shared" si="57"/>
        <v>4094.8478172866521</v>
      </c>
      <c r="R380" s="8">
        <f t="shared" si="58"/>
        <v>68.247463621444197</v>
      </c>
      <c r="S380" s="10">
        <f t="shared" si="65"/>
        <v>458.97155361050329</v>
      </c>
      <c r="T380" s="10">
        <f t="shared" si="66"/>
        <v>4094.9442013129105</v>
      </c>
      <c r="U380" s="10">
        <f t="shared" si="67"/>
        <v>68.249070021881849</v>
      </c>
      <c r="V380" s="10"/>
      <c r="W380" s="10"/>
    </row>
    <row r="381" spans="1:23" s="8" customFormat="1" x14ac:dyDescent="0.25">
      <c r="A381" s="8">
        <v>333</v>
      </c>
      <c r="B381" s="8" t="s">
        <v>794</v>
      </c>
      <c r="C381" s="8" t="s">
        <v>23</v>
      </c>
      <c r="D381" s="8">
        <v>2011</v>
      </c>
      <c r="E381" s="8" t="s">
        <v>24</v>
      </c>
      <c r="F381" s="9" t="s">
        <v>304</v>
      </c>
      <c r="G381" s="9" t="s">
        <v>304</v>
      </c>
      <c r="H381" s="11">
        <v>169</v>
      </c>
      <c r="I381" s="11">
        <v>26</v>
      </c>
      <c r="J381" s="11" t="s">
        <v>46</v>
      </c>
      <c r="K381" s="11" t="s">
        <v>131</v>
      </c>
      <c r="L381" s="11">
        <v>4</v>
      </c>
      <c r="N381" s="8">
        <v>678</v>
      </c>
      <c r="O381" s="8">
        <v>1.8280000000000001</v>
      </c>
      <c r="P381" s="8">
        <f t="shared" si="56"/>
        <v>370.8971553610503</v>
      </c>
      <c r="Q381" s="8">
        <f t="shared" si="57"/>
        <v>3309.0665317286648</v>
      </c>
      <c r="R381" s="8">
        <f t="shared" si="58"/>
        <v>55.151108862144412</v>
      </c>
      <c r="S381" s="10">
        <f t="shared" si="65"/>
        <v>370.8971553610503</v>
      </c>
      <c r="T381" s="10">
        <f t="shared" si="66"/>
        <v>3309.1444201312911</v>
      </c>
      <c r="U381" s="10">
        <f t="shared" si="67"/>
        <v>55.152407002188184</v>
      </c>
      <c r="V381" s="10"/>
      <c r="W381" s="10"/>
    </row>
    <row r="382" spans="1:23" s="8" customFormat="1" x14ac:dyDescent="0.25">
      <c r="A382" s="8">
        <v>334</v>
      </c>
      <c r="B382" s="8" t="s">
        <v>795</v>
      </c>
      <c r="C382" s="8" t="s">
        <v>23</v>
      </c>
      <c r="D382" s="8">
        <v>2011</v>
      </c>
      <c r="E382" s="8" t="s">
        <v>24</v>
      </c>
      <c r="F382" s="9" t="s">
        <v>304</v>
      </c>
      <c r="G382" s="9" t="s">
        <v>304</v>
      </c>
      <c r="H382" s="11">
        <v>194</v>
      </c>
      <c r="I382" s="11">
        <v>25</v>
      </c>
      <c r="J382" s="11" t="s">
        <v>53</v>
      </c>
      <c r="K382" s="11" t="s">
        <v>131</v>
      </c>
      <c r="L382" s="11">
        <v>4</v>
      </c>
      <c r="N382" s="8">
        <v>729</v>
      </c>
      <c r="O382" s="8">
        <v>1.8280000000000001</v>
      </c>
      <c r="P382" s="8">
        <f t="shared" si="56"/>
        <v>398.79649890590809</v>
      </c>
      <c r="Q382" s="8">
        <f t="shared" si="57"/>
        <v>3557.9786159737419</v>
      </c>
      <c r="R382" s="8">
        <f t="shared" si="58"/>
        <v>59.299643599562366</v>
      </c>
      <c r="S382" s="10">
        <f t="shared" si="65"/>
        <v>398.79649890590809</v>
      </c>
      <c r="T382" s="10">
        <f t="shared" si="66"/>
        <v>3558.0623632385123</v>
      </c>
      <c r="U382" s="10">
        <f t="shared" si="67"/>
        <v>59.301039387308535</v>
      </c>
      <c r="V382" s="10"/>
      <c r="W382" s="10"/>
    </row>
    <row r="383" spans="1:23" s="8" customFormat="1" x14ac:dyDescent="0.25">
      <c r="A383" s="8">
        <v>335</v>
      </c>
      <c r="B383" s="8" t="s">
        <v>796</v>
      </c>
      <c r="C383" s="8" t="s">
        <v>23</v>
      </c>
      <c r="D383" s="8">
        <v>2011</v>
      </c>
      <c r="E383" s="8" t="s">
        <v>24</v>
      </c>
      <c r="F383" s="9" t="s">
        <v>304</v>
      </c>
      <c r="G383" s="9" t="s">
        <v>304</v>
      </c>
      <c r="H383" s="11">
        <v>195</v>
      </c>
      <c r="I383" s="11">
        <v>26</v>
      </c>
      <c r="J383" s="11" t="s">
        <v>53</v>
      </c>
      <c r="K383" s="11" t="s">
        <v>131</v>
      </c>
      <c r="L383" s="11">
        <v>4</v>
      </c>
      <c r="N383" s="8">
        <v>960</v>
      </c>
      <c r="O383" s="8">
        <v>1.8280000000000001</v>
      </c>
      <c r="P383" s="8">
        <f t="shared" si="56"/>
        <v>525.16411378555802</v>
      </c>
      <c r="Q383" s="8">
        <f t="shared" si="57"/>
        <v>4685.403938730853</v>
      </c>
      <c r="R383" s="8">
        <f t="shared" si="58"/>
        <v>78.090065645514215</v>
      </c>
      <c r="S383" s="10">
        <f t="shared" si="65"/>
        <v>525.16411378555802</v>
      </c>
      <c r="T383" s="10">
        <f t="shared" si="66"/>
        <v>4685.5142231947493</v>
      </c>
      <c r="U383" s="10">
        <f t="shared" si="67"/>
        <v>78.091903719912494</v>
      </c>
      <c r="V383" s="10"/>
      <c r="W383" s="10"/>
    </row>
    <row r="384" spans="1:23" s="8" customFormat="1" x14ac:dyDescent="0.25">
      <c r="A384" s="8">
        <v>336</v>
      </c>
      <c r="B384" s="8" t="s">
        <v>797</v>
      </c>
      <c r="C384" s="8" t="s">
        <v>23</v>
      </c>
      <c r="D384" s="8">
        <v>2011</v>
      </c>
      <c r="E384" s="8" t="s">
        <v>24</v>
      </c>
      <c r="F384" s="9" t="s">
        <v>304</v>
      </c>
      <c r="G384" s="9" t="s">
        <v>304</v>
      </c>
      <c r="H384" s="11">
        <v>220</v>
      </c>
      <c r="I384" s="11">
        <v>27</v>
      </c>
      <c r="J384" s="11" t="s">
        <v>61</v>
      </c>
      <c r="K384" s="11" t="s">
        <v>131</v>
      </c>
      <c r="L384" s="11">
        <v>4</v>
      </c>
      <c r="N384" s="8">
        <v>1041</v>
      </c>
      <c r="O384" s="8">
        <v>1.8280000000000001</v>
      </c>
      <c r="P384" s="8">
        <f t="shared" si="56"/>
        <v>569.47483588621446</v>
      </c>
      <c r="Q384" s="8">
        <f t="shared" si="57"/>
        <v>5080.734896061269</v>
      </c>
      <c r="R384" s="8">
        <f t="shared" si="58"/>
        <v>84.678914934354481</v>
      </c>
      <c r="S384" s="10">
        <f t="shared" si="65"/>
        <v>569.47483588621446</v>
      </c>
      <c r="T384" s="10">
        <f t="shared" si="66"/>
        <v>5080.8544857768056</v>
      </c>
      <c r="U384" s="10">
        <f t="shared" si="67"/>
        <v>84.680908096280092</v>
      </c>
      <c r="V384" s="10"/>
      <c r="W384" s="10"/>
    </row>
    <row r="385" spans="1:23" s="8" customFormat="1" x14ac:dyDescent="0.25">
      <c r="A385" s="8">
        <v>337</v>
      </c>
      <c r="B385" s="8" t="s">
        <v>798</v>
      </c>
      <c r="C385" s="8" t="s">
        <v>23</v>
      </c>
      <c r="D385" s="8">
        <v>2011</v>
      </c>
      <c r="E385" s="8" t="s">
        <v>24</v>
      </c>
      <c r="F385" s="9" t="s">
        <v>304</v>
      </c>
      <c r="G385" s="9" t="s">
        <v>304</v>
      </c>
      <c r="H385" s="11">
        <v>245</v>
      </c>
      <c r="I385" s="11">
        <v>27</v>
      </c>
      <c r="J385" s="11" t="s">
        <v>68</v>
      </c>
      <c r="K385" s="11" t="s">
        <v>131</v>
      </c>
      <c r="L385" s="11">
        <v>4</v>
      </c>
      <c r="N385" s="8">
        <v>1102</v>
      </c>
      <c r="O385" s="8">
        <v>1.8280000000000001</v>
      </c>
      <c r="P385" s="8">
        <f t="shared" si="56"/>
        <v>602.84463894967178</v>
      </c>
      <c r="Q385" s="8">
        <f t="shared" si="57"/>
        <v>5378.4532713347917</v>
      </c>
      <c r="R385" s="8">
        <f t="shared" si="58"/>
        <v>89.640887855579862</v>
      </c>
      <c r="S385" s="10">
        <f t="shared" si="65"/>
        <v>602.84463894967178</v>
      </c>
      <c r="T385" s="10">
        <f t="shared" si="66"/>
        <v>5378.5798687089718</v>
      </c>
      <c r="U385" s="10">
        <f t="shared" si="67"/>
        <v>89.642997811816201</v>
      </c>
      <c r="V385" s="10"/>
      <c r="W385" s="10"/>
    </row>
    <row r="386" spans="1:23" s="8" customFormat="1" x14ac:dyDescent="0.25">
      <c r="A386" s="8">
        <v>338</v>
      </c>
      <c r="B386" s="8" t="s">
        <v>799</v>
      </c>
      <c r="C386" s="8" t="s">
        <v>23</v>
      </c>
      <c r="D386" s="8">
        <v>2011</v>
      </c>
      <c r="E386" s="8" t="s">
        <v>24</v>
      </c>
      <c r="F386" s="9" t="s">
        <v>304</v>
      </c>
      <c r="G386" s="9" t="s">
        <v>304</v>
      </c>
      <c r="H386" s="11">
        <v>268</v>
      </c>
      <c r="I386" s="11">
        <v>28</v>
      </c>
      <c r="J386" s="11" t="s">
        <v>76</v>
      </c>
      <c r="K386" s="11" t="s">
        <v>131</v>
      </c>
      <c r="L386" s="11">
        <v>4</v>
      </c>
      <c r="N386" s="8">
        <v>1127</v>
      </c>
      <c r="O386" s="8">
        <v>1.8280000000000001</v>
      </c>
      <c r="P386" s="8">
        <f t="shared" si="56"/>
        <v>616.52078774617064</v>
      </c>
      <c r="Q386" s="8">
        <f t="shared" si="57"/>
        <v>5500.4689989059079</v>
      </c>
      <c r="R386" s="8">
        <f t="shared" si="58"/>
        <v>91.67448331509847</v>
      </c>
      <c r="S386" s="10">
        <f t="shared" si="65"/>
        <v>616.52078774617064</v>
      </c>
      <c r="T386" s="10">
        <f t="shared" si="66"/>
        <v>5500.5984682713352</v>
      </c>
      <c r="U386" s="10">
        <f t="shared" si="67"/>
        <v>91.676641137855583</v>
      </c>
      <c r="V386" s="10"/>
      <c r="W386" s="10"/>
    </row>
    <row r="387" spans="1:23" s="8" customFormat="1" x14ac:dyDescent="0.25">
      <c r="A387" s="8">
        <v>339</v>
      </c>
      <c r="B387" s="8" t="s">
        <v>800</v>
      </c>
      <c r="C387" s="8" t="s">
        <v>23</v>
      </c>
      <c r="D387" s="8">
        <v>2011</v>
      </c>
      <c r="E387" s="8" t="s">
        <v>24</v>
      </c>
      <c r="F387" s="9" t="s">
        <v>304</v>
      </c>
      <c r="G387" s="9" t="s">
        <v>304</v>
      </c>
      <c r="H387" s="11">
        <v>269</v>
      </c>
      <c r="I387" s="11">
        <v>29</v>
      </c>
      <c r="J387" s="11" t="s">
        <v>76</v>
      </c>
      <c r="K387" s="11" t="s">
        <v>131</v>
      </c>
      <c r="L387" s="11">
        <v>4</v>
      </c>
      <c r="N387" s="8">
        <v>688</v>
      </c>
      <c r="O387" s="8">
        <v>1.8280000000000001</v>
      </c>
      <c r="P387" s="8">
        <f t="shared" ref="P387:P389" si="68">IF(ISNUMBER(N387),IF(O387,N387/O387,""),"")</f>
        <v>376.36761487964986</v>
      </c>
      <c r="Q387" s="8">
        <f t="shared" ref="Q387:Q389" si="69">IF(P387="","",P387*8.92179)</f>
        <v>3357.8728227571114</v>
      </c>
      <c r="R387" s="8">
        <f t="shared" ref="R387:R389" si="70">IF(Q387="","",IF(G387="SW",Q387/60,IF(G387="WW",Q387/60,"")))</f>
        <v>55.964547045951853</v>
      </c>
      <c r="S387" s="10">
        <f t="shared" si="65"/>
        <v>376.36761487964986</v>
      </c>
      <c r="T387" s="10">
        <f t="shared" si="66"/>
        <v>3357.9518599562361</v>
      </c>
      <c r="U387" s="10">
        <f t="shared" si="67"/>
        <v>55.965864332603935</v>
      </c>
      <c r="V387" s="10"/>
      <c r="W387" s="10"/>
    </row>
    <row r="388" spans="1:23" s="8" customFormat="1" x14ac:dyDescent="0.25">
      <c r="A388" s="8">
        <v>340</v>
      </c>
      <c r="B388" s="8" t="s">
        <v>801</v>
      </c>
      <c r="C388" s="8" t="s">
        <v>23</v>
      </c>
      <c r="D388" s="8">
        <v>2011</v>
      </c>
      <c r="E388" s="8" t="s">
        <v>24</v>
      </c>
      <c r="F388" s="9" t="s">
        <v>304</v>
      </c>
      <c r="G388" s="9" t="s">
        <v>304</v>
      </c>
      <c r="H388" s="11">
        <v>291</v>
      </c>
      <c r="I388" s="11">
        <v>28</v>
      </c>
      <c r="J388" s="11" t="s">
        <v>85</v>
      </c>
      <c r="K388" s="11" t="s">
        <v>131</v>
      </c>
      <c r="L388" s="11">
        <v>4</v>
      </c>
      <c r="N388" s="8">
        <v>601</v>
      </c>
      <c r="O388" s="8">
        <v>1.8280000000000001</v>
      </c>
      <c r="P388" s="8">
        <f t="shared" si="68"/>
        <v>328.77461706783367</v>
      </c>
      <c r="Q388" s="8">
        <f t="shared" si="69"/>
        <v>2933.2580908096279</v>
      </c>
      <c r="R388" s="8">
        <f t="shared" si="70"/>
        <v>48.887634846827133</v>
      </c>
      <c r="S388" s="10">
        <f t="shared" si="65"/>
        <v>328.77461706783367</v>
      </c>
      <c r="T388" s="10">
        <f t="shared" si="66"/>
        <v>2933.3271334792121</v>
      </c>
      <c r="U388" s="10">
        <f t="shared" si="67"/>
        <v>48.888785557986871</v>
      </c>
      <c r="V388" s="10"/>
      <c r="W388" s="10"/>
    </row>
    <row r="389" spans="1:23" s="8" customFormat="1" x14ac:dyDescent="0.25">
      <c r="A389" s="8">
        <v>341</v>
      </c>
      <c r="B389" s="8" t="s">
        <v>802</v>
      </c>
      <c r="C389" s="8" t="s">
        <v>23</v>
      </c>
      <c r="D389" s="8">
        <v>2011</v>
      </c>
      <c r="E389" s="8" t="s">
        <v>24</v>
      </c>
      <c r="F389" s="9" t="s">
        <v>304</v>
      </c>
      <c r="G389" s="9" t="s">
        <v>304</v>
      </c>
      <c r="H389" s="11">
        <v>292</v>
      </c>
      <c r="I389" s="11">
        <v>29</v>
      </c>
      <c r="J389" s="11" t="s">
        <v>85</v>
      </c>
      <c r="K389" s="11" t="s">
        <v>131</v>
      </c>
      <c r="L389" s="11">
        <v>4</v>
      </c>
      <c r="N389" s="8">
        <v>531</v>
      </c>
      <c r="O389" s="8">
        <v>1.8280000000000001</v>
      </c>
      <c r="P389" s="8">
        <f t="shared" si="68"/>
        <v>290.48140043763675</v>
      </c>
      <c r="Q389" s="8">
        <f t="shared" si="69"/>
        <v>2591.6140536105031</v>
      </c>
      <c r="R389" s="8">
        <f t="shared" si="70"/>
        <v>43.193567560175055</v>
      </c>
      <c r="S389" s="10">
        <f t="shared" si="65"/>
        <v>290.48140043763675</v>
      </c>
      <c r="T389" s="10">
        <f t="shared" si="66"/>
        <v>2591.6750547045954</v>
      </c>
      <c r="U389" s="10">
        <f t="shared" si="67"/>
        <v>43.194584245076591</v>
      </c>
      <c r="V389" s="10"/>
      <c r="W389" s="10"/>
    </row>
    <row r="390" spans="1:23" s="8" customFormat="1" x14ac:dyDescent="0.25">
      <c r="G390" s="9"/>
      <c r="S390" s="10"/>
      <c r="T390" s="10" t="str">
        <f t="shared" si="66"/>
        <v/>
      </c>
      <c r="U390" s="10"/>
      <c r="V390" s="10"/>
      <c r="W390" s="10"/>
    </row>
    <row r="391" spans="1:23" s="8" customFormat="1" x14ac:dyDescent="0.25">
      <c r="G391" s="9"/>
      <c r="S391" s="10"/>
      <c r="T391" s="10" t="str">
        <f t="shared" si="66"/>
        <v/>
      </c>
      <c r="U391" s="10"/>
      <c r="V391" s="10"/>
      <c r="W391" s="10"/>
    </row>
    <row r="392" spans="1:23" s="8" customFormat="1" x14ac:dyDescent="0.25">
      <c r="G392" s="9"/>
      <c r="S392" s="10"/>
      <c r="T392" s="10" t="str">
        <f t="shared" si="66"/>
        <v/>
      </c>
      <c r="U392" s="10"/>
      <c r="V392" s="10"/>
      <c r="W392" s="10"/>
    </row>
    <row r="393" spans="1:23" s="8" customFormat="1" x14ac:dyDescent="0.25">
      <c r="G393" s="9"/>
      <c r="S393" s="10"/>
      <c r="T393" s="10" t="str">
        <f t="shared" si="66"/>
        <v/>
      </c>
      <c r="U393" s="10"/>
      <c r="V393" s="10"/>
      <c r="W393" s="10"/>
    </row>
    <row r="394" spans="1:23" s="8" customFormat="1" x14ac:dyDescent="0.25">
      <c r="G394" s="9"/>
      <c r="S394" s="10"/>
      <c r="T394" s="10" t="str">
        <f t="shared" si="66"/>
        <v/>
      </c>
      <c r="U394" s="10" t="str">
        <f t="shared" ref="U394:U401" si="71">IF(T394="","",T394/60)</f>
        <v/>
      </c>
      <c r="V394" s="10"/>
      <c r="W394" s="10"/>
    </row>
    <row r="395" spans="1:23" s="8" customFormat="1" x14ac:dyDescent="0.25">
      <c r="G395" s="9"/>
      <c r="S395" s="10"/>
      <c r="T395" s="10" t="str">
        <f t="shared" si="66"/>
        <v/>
      </c>
      <c r="U395" s="10" t="str">
        <f t="shared" si="71"/>
        <v/>
      </c>
      <c r="V395" s="10"/>
      <c r="W395" s="10"/>
    </row>
    <row r="396" spans="1:23" s="8" customFormat="1" x14ac:dyDescent="0.25">
      <c r="G396" s="12"/>
      <c r="H396" s="11"/>
      <c r="I396" s="11"/>
      <c r="J396" s="11"/>
      <c r="K396" s="11"/>
      <c r="L396" s="11"/>
      <c r="S396" s="10"/>
      <c r="T396" s="10" t="str">
        <f t="shared" si="66"/>
        <v/>
      </c>
      <c r="U396" s="10" t="str">
        <f t="shared" si="71"/>
        <v/>
      </c>
      <c r="V396" s="10"/>
      <c r="W396" s="10"/>
    </row>
    <row r="397" spans="1:23" s="8" customFormat="1" x14ac:dyDescent="0.25">
      <c r="G397" s="12"/>
      <c r="H397" s="11"/>
      <c r="I397" s="11"/>
      <c r="J397" s="11"/>
      <c r="K397" s="11"/>
      <c r="L397" s="11"/>
      <c r="S397" s="10"/>
      <c r="T397" s="10" t="str">
        <f t="shared" si="66"/>
        <v/>
      </c>
      <c r="U397" s="10" t="str">
        <f t="shared" si="71"/>
        <v/>
      </c>
      <c r="V397" s="10"/>
      <c r="W397" s="10"/>
    </row>
    <row r="398" spans="1:23" s="8" customFormat="1" x14ac:dyDescent="0.25">
      <c r="G398" s="12"/>
      <c r="H398" s="11"/>
      <c r="I398" s="11"/>
      <c r="J398" s="11"/>
      <c r="K398" s="11"/>
      <c r="L398" s="11"/>
      <c r="S398" s="10"/>
      <c r="T398" s="10" t="str">
        <f t="shared" si="66"/>
        <v/>
      </c>
      <c r="U398" s="10" t="str">
        <f t="shared" si="71"/>
        <v/>
      </c>
      <c r="V398" s="10"/>
      <c r="W398" s="10"/>
    </row>
    <row r="399" spans="1:23" s="8" customFormat="1" x14ac:dyDescent="0.25">
      <c r="G399" s="12"/>
      <c r="H399" s="11"/>
      <c r="I399" s="11"/>
      <c r="J399" s="11"/>
      <c r="K399" s="11"/>
      <c r="L399" s="11"/>
      <c r="S399" s="10"/>
      <c r="T399" s="10" t="str">
        <f t="shared" si="66"/>
        <v/>
      </c>
      <c r="U399" s="10" t="str">
        <f t="shared" si="71"/>
        <v/>
      </c>
      <c r="V399" s="10"/>
      <c r="W399" s="10"/>
    </row>
    <row r="400" spans="1:23" s="8" customFormat="1" x14ac:dyDescent="0.25">
      <c r="G400" s="12"/>
      <c r="H400" s="11"/>
      <c r="I400" s="11"/>
      <c r="J400" s="11"/>
      <c r="K400" s="11"/>
      <c r="L400" s="11"/>
      <c r="S400" s="10"/>
      <c r="T400" s="10" t="str">
        <f t="shared" si="66"/>
        <v/>
      </c>
      <c r="U400" s="10" t="str">
        <f t="shared" si="71"/>
        <v/>
      </c>
      <c r="V400" s="10"/>
      <c r="W400" s="10"/>
    </row>
    <row r="401" spans="7:23" s="8" customFormat="1" x14ac:dyDescent="0.25">
      <c r="G401" s="12"/>
      <c r="H401" s="11"/>
      <c r="I401" s="11"/>
      <c r="J401" s="11"/>
      <c r="K401" s="11"/>
      <c r="L401" s="11"/>
      <c r="S401" s="10"/>
      <c r="T401" s="10" t="str">
        <f t="shared" si="66"/>
        <v/>
      </c>
      <c r="U401" s="10" t="str">
        <f t="shared" si="71"/>
        <v/>
      </c>
      <c r="V401" s="10"/>
      <c r="W401" s="10"/>
    </row>
    <row r="402" spans="7:23" s="8" customFormat="1" x14ac:dyDescent="0.25">
      <c r="G402" s="9"/>
      <c r="H402" s="11"/>
      <c r="I402" s="11"/>
      <c r="J402" s="11"/>
      <c r="K402" s="11"/>
      <c r="L402" s="11"/>
      <c r="S402" s="10"/>
      <c r="T402" s="10" t="str">
        <f t="shared" si="66"/>
        <v/>
      </c>
      <c r="U402" s="10"/>
      <c r="V402" s="10"/>
      <c r="W402" s="10"/>
    </row>
    <row r="403" spans="7:23" s="8" customFormat="1" x14ac:dyDescent="0.25">
      <c r="G403" s="9"/>
      <c r="H403" s="11"/>
      <c r="I403" s="11"/>
      <c r="J403" s="11"/>
      <c r="K403" s="11"/>
      <c r="L403" s="11"/>
      <c r="S403" s="10"/>
      <c r="T403" s="10" t="str">
        <f t="shared" si="66"/>
        <v/>
      </c>
      <c r="U403" s="10"/>
      <c r="V403" s="10"/>
      <c r="W403" s="10"/>
    </row>
    <row r="404" spans="7:23" s="8" customFormat="1" x14ac:dyDescent="0.25">
      <c r="G404" s="9"/>
      <c r="H404" s="11"/>
      <c r="I404" s="11"/>
      <c r="J404" s="11"/>
      <c r="K404" s="11"/>
      <c r="L404" s="11"/>
      <c r="S404" s="10"/>
      <c r="T404" s="10" t="str">
        <f t="shared" si="66"/>
        <v/>
      </c>
      <c r="U404" s="10"/>
      <c r="V404" s="10"/>
      <c r="W404" s="10"/>
    </row>
    <row r="405" spans="7:23" s="8" customFormat="1" x14ac:dyDescent="0.25">
      <c r="G405" s="9"/>
      <c r="H405" s="11"/>
      <c r="I405" s="11"/>
      <c r="J405" s="11"/>
      <c r="K405" s="11"/>
      <c r="L405" s="11"/>
      <c r="S405" s="10"/>
      <c r="T405" s="10" t="str">
        <f t="shared" si="66"/>
        <v/>
      </c>
      <c r="U405" s="10" t="str">
        <f>IF(T405="","",T405/60)</f>
        <v/>
      </c>
      <c r="V405" s="10"/>
      <c r="W405" s="10"/>
    </row>
    <row r="406" spans="7:23" s="8" customFormat="1" x14ac:dyDescent="0.25">
      <c r="G406" s="9"/>
      <c r="H406" s="11"/>
      <c r="I406" s="11"/>
      <c r="J406" s="11"/>
      <c r="K406" s="11"/>
      <c r="L406" s="11"/>
      <c r="S406" s="10"/>
      <c r="T406" s="10" t="str">
        <f t="shared" si="66"/>
        <v/>
      </c>
      <c r="U406" s="10" t="str">
        <f>IF(T406="","",T406/60)</f>
        <v/>
      </c>
      <c r="V406" s="10"/>
      <c r="W406" s="10"/>
    </row>
    <row r="407" spans="7:23" s="8" customFormat="1" x14ac:dyDescent="0.25">
      <c r="G407" s="9"/>
      <c r="H407" s="11"/>
      <c r="I407" s="11"/>
      <c r="J407" s="11"/>
      <c r="K407" s="11"/>
      <c r="L407" s="11"/>
      <c r="S407" s="10"/>
      <c r="T407" s="10" t="str">
        <f t="shared" si="66"/>
        <v/>
      </c>
      <c r="U407" s="10" t="str">
        <f>IF(T407="","",T407/60)</f>
        <v/>
      </c>
      <c r="V407" s="10"/>
      <c r="W407" s="10"/>
    </row>
    <row r="408" spans="7:23" s="8" customFormat="1" x14ac:dyDescent="0.25">
      <c r="G408" s="9"/>
      <c r="H408" s="11"/>
      <c r="I408" s="11"/>
      <c r="J408" s="11"/>
      <c r="K408" s="11"/>
      <c r="L408" s="11"/>
      <c r="S408" s="10"/>
      <c r="T408" s="10" t="str">
        <f t="shared" si="66"/>
        <v/>
      </c>
      <c r="U408" s="10" t="str">
        <f>IF(T408="","",T408/60)</f>
        <v/>
      </c>
      <c r="V408" s="10"/>
      <c r="W408" s="10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15"/>
  <sheetViews>
    <sheetView topLeftCell="B2" zoomScale="80" zoomScaleNormal="80" workbookViewId="0">
      <pane xSplit="20" ySplit="1" topLeftCell="V3" activePane="bottomRight" state="frozen"/>
      <selection activeCell="B2" sqref="B2"/>
      <selection pane="topRight" activeCell="S2" sqref="S2"/>
      <selection pane="bottomLeft" activeCell="B3" sqref="B3"/>
      <selection pane="bottomRight" activeCell="Q3" sqref="Q3"/>
    </sheetView>
  </sheetViews>
  <sheetFormatPr defaultColWidth="10.88671875" defaultRowHeight="14.4" x14ac:dyDescent="0.3"/>
  <cols>
    <col min="1" max="1" width="26.33203125" style="1" bestFit="1" customWidth="1"/>
    <col min="2" max="4" width="11.44140625" style="2" customWidth="1"/>
    <col min="5" max="5" width="11.88671875" style="2" customWidth="1"/>
    <col min="6" max="9" width="11.44140625" style="2" customWidth="1"/>
    <col min="10" max="10" width="12.44140625" style="1" customWidth="1"/>
    <col min="11" max="11" width="4.5546875" style="1" customWidth="1"/>
    <col min="12" max="12" width="20.6640625" style="1" customWidth="1"/>
    <col min="13" max="13" width="19.6640625" style="1" customWidth="1"/>
    <col min="14" max="14" width="20.33203125" style="1" customWidth="1"/>
    <col min="15" max="18" width="23" style="1" customWidth="1"/>
    <col min="19" max="19" width="16.44140625" style="3" customWidth="1"/>
    <col min="20" max="20" width="14.88671875" style="3" customWidth="1"/>
    <col min="21" max="21" width="20" style="3" customWidth="1"/>
    <col min="22" max="26" width="13.88671875" style="1" customWidth="1"/>
    <col min="27" max="27" width="7.33203125" style="1" customWidth="1"/>
    <col min="28" max="34" width="3.33203125" style="1" bestFit="1" customWidth="1"/>
    <col min="35" max="16384" width="10.88671875" style="1"/>
  </cols>
  <sheetData>
    <row r="1" spans="1:33" s="22" customFormat="1" hidden="1" x14ac:dyDescent="0.3">
      <c r="A1" s="18">
        <v>1</v>
      </c>
      <c r="B1" s="19">
        <v>2</v>
      </c>
      <c r="C1" s="19">
        <v>3</v>
      </c>
      <c r="D1" s="18">
        <v>4</v>
      </c>
      <c r="E1" s="19">
        <v>5</v>
      </c>
      <c r="F1" s="19">
        <v>6</v>
      </c>
      <c r="G1" s="18">
        <v>7</v>
      </c>
      <c r="H1" s="19">
        <v>8</v>
      </c>
      <c r="I1" s="19">
        <v>9</v>
      </c>
      <c r="J1" s="18">
        <v>10</v>
      </c>
      <c r="K1" s="19">
        <v>11</v>
      </c>
      <c r="L1" s="19">
        <v>12</v>
      </c>
      <c r="M1" s="18">
        <v>13</v>
      </c>
      <c r="N1" s="19">
        <v>14</v>
      </c>
      <c r="O1" s="19">
        <v>15</v>
      </c>
      <c r="P1" s="19"/>
      <c r="Q1" s="19"/>
      <c r="R1" s="19"/>
      <c r="S1" s="20">
        <v>16</v>
      </c>
      <c r="T1" s="20">
        <v>17</v>
      </c>
      <c r="U1" s="20">
        <v>18</v>
      </c>
      <c r="V1" s="18">
        <v>19</v>
      </c>
      <c r="W1" s="19">
        <v>20</v>
      </c>
      <c r="X1" s="19">
        <v>21</v>
      </c>
      <c r="Y1" s="18">
        <v>22</v>
      </c>
      <c r="Z1" s="19">
        <v>23</v>
      </c>
      <c r="AA1" s="21">
        <v>24</v>
      </c>
      <c r="AB1" s="22">
        <v>25</v>
      </c>
      <c r="AC1" s="21">
        <v>26</v>
      </c>
      <c r="AD1" s="21">
        <v>27</v>
      </c>
      <c r="AE1" s="22">
        <v>28</v>
      </c>
      <c r="AF1" s="21">
        <v>29</v>
      </c>
      <c r="AG1" s="21">
        <v>30</v>
      </c>
    </row>
    <row r="2" spans="1:33" s="22" customFormat="1" ht="45.75" customHeight="1" x14ac:dyDescent="0.3">
      <c r="A2" s="18" t="s">
        <v>421</v>
      </c>
      <c r="B2" s="19" t="s">
        <v>805</v>
      </c>
      <c r="C2" s="19" t="s">
        <v>806</v>
      </c>
      <c r="D2" s="19" t="s">
        <v>807</v>
      </c>
      <c r="E2" s="19" t="s">
        <v>808</v>
      </c>
      <c r="F2" s="19" t="s">
        <v>809</v>
      </c>
      <c r="G2" s="19" t="s">
        <v>810</v>
      </c>
      <c r="H2" s="19" t="s">
        <v>811</v>
      </c>
      <c r="I2" s="19" t="s">
        <v>812</v>
      </c>
      <c r="J2" s="18" t="s">
        <v>813</v>
      </c>
      <c r="K2" s="18"/>
      <c r="L2" s="18" t="s">
        <v>814</v>
      </c>
      <c r="M2" s="18" t="s">
        <v>14</v>
      </c>
      <c r="N2" s="18" t="s">
        <v>815</v>
      </c>
      <c r="O2" s="18" t="s">
        <v>15</v>
      </c>
      <c r="P2" s="75" t="s">
        <v>2550</v>
      </c>
      <c r="Q2" s="75" t="s">
        <v>2551</v>
      </c>
      <c r="R2" s="75" t="s">
        <v>2552</v>
      </c>
      <c r="S2" s="20" t="s">
        <v>816</v>
      </c>
      <c r="T2" s="20" t="s">
        <v>817</v>
      </c>
      <c r="U2" s="20" t="s">
        <v>818</v>
      </c>
      <c r="V2" s="23" t="s">
        <v>819</v>
      </c>
      <c r="W2" s="23" t="s">
        <v>820</v>
      </c>
      <c r="X2" s="23" t="s">
        <v>821</v>
      </c>
      <c r="Y2" s="23" t="s">
        <v>822</v>
      </c>
      <c r="Z2" s="23" t="s">
        <v>823</v>
      </c>
    </row>
    <row r="3" spans="1:33" x14ac:dyDescent="0.3">
      <c r="A3" s="1" t="s">
        <v>824</v>
      </c>
      <c r="B3" s="2">
        <v>10</v>
      </c>
      <c r="C3" s="2">
        <v>14</v>
      </c>
      <c r="D3" s="2" t="s">
        <v>28</v>
      </c>
      <c r="E3" s="2">
        <v>493606.467921998</v>
      </c>
      <c r="F3" s="2">
        <v>5180579.8379899804</v>
      </c>
      <c r="G3" s="2">
        <v>5</v>
      </c>
      <c r="H3" s="2" t="s">
        <v>32</v>
      </c>
      <c r="I3" s="2" t="s">
        <v>149</v>
      </c>
      <c r="J3" s="1" t="s">
        <v>26</v>
      </c>
      <c r="L3" s="1">
        <v>840</v>
      </c>
      <c r="O3" s="1">
        <v>1.8280000000000001</v>
      </c>
      <c r="P3" s="8">
        <f>IF(ISNUMBER(L3),IF(O3,L3/O3,""),"")</f>
        <v>459.51859956236325</v>
      </c>
      <c r="Q3" s="8">
        <f>IF(P3="","",P3*8.92179)</f>
        <v>4099.7284463894966</v>
      </c>
      <c r="R3" s="8" t="str">
        <f>IF(Q3="","",IF(I3="SW",Q3/60,IF(I3="WW",Q3/60,"")))</f>
        <v/>
      </c>
      <c r="S3" s="3">
        <f>L3/O3</f>
        <v>459.51859956236325</v>
      </c>
      <c r="T3" s="3">
        <f>S3*8.922</f>
        <v>4099.8249452954051</v>
      </c>
      <c r="U3" s="3">
        <f>T3/60</f>
        <v>68.330415754923422</v>
      </c>
      <c r="V3" s="24">
        <v>10.8</v>
      </c>
      <c r="W3" s="24">
        <v>9.1999999999999993</v>
      </c>
      <c r="X3" s="24">
        <v>67.3</v>
      </c>
      <c r="Y3" s="24"/>
      <c r="Z3" s="24">
        <v>72.5</v>
      </c>
    </row>
    <row r="4" spans="1:33" x14ac:dyDescent="0.3">
      <c r="A4" s="1" t="s">
        <v>825</v>
      </c>
      <c r="B4" s="2">
        <v>31</v>
      </c>
      <c r="C4" s="2">
        <v>14</v>
      </c>
      <c r="D4" s="2" t="s">
        <v>32</v>
      </c>
      <c r="E4" s="2">
        <v>493628.33457200002</v>
      </c>
      <c r="F4" s="2">
        <v>5180611.5956800003</v>
      </c>
      <c r="G4" s="2">
        <v>5</v>
      </c>
      <c r="H4" s="2" t="s">
        <v>32</v>
      </c>
      <c r="I4" s="2" t="s">
        <v>149</v>
      </c>
      <c r="J4" s="1" t="s">
        <v>31</v>
      </c>
      <c r="L4" s="1">
        <v>744</v>
      </c>
      <c r="M4" s="1">
        <v>1407</v>
      </c>
      <c r="O4" s="1">
        <v>1.8280000000000001</v>
      </c>
      <c r="P4" s="8">
        <f t="shared" ref="P4:P67" si="0">IF(ISNUMBER(L4),IF(O4,L4/O4,""),"")</f>
        <v>407.00218818380745</v>
      </c>
      <c r="Q4" s="8">
        <f t="shared" ref="Q4:Q67" si="1">IF(P4="","",P4*8.92179)</f>
        <v>3631.1880525164115</v>
      </c>
      <c r="R4" s="8" t="str">
        <f t="shared" ref="R4:R67" si="2">IF(Q4="","",IF(I4="SW",Q4/60,IF(I4="WW",Q4/60,"")))</f>
        <v/>
      </c>
      <c r="S4" s="3">
        <f t="shared" ref="S4:S67" si="3">L4/O4</f>
        <v>407.00218818380745</v>
      </c>
      <c r="T4" s="3">
        <f t="shared" ref="T4:T67" si="4">S4*8.922</f>
        <v>3631.2735229759305</v>
      </c>
      <c r="U4" s="3">
        <f t="shared" ref="U4:U67" si="5">T4/60</f>
        <v>60.521225382932172</v>
      </c>
      <c r="V4" s="24">
        <v>11</v>
      </c>
      <c r="W4" s="24">
        <v>8.9</v>
      </c>
      <c r="X4" s="24">
        <v>66.400000000000006</v>
      </c>
      <c r="Y4" s="24"/>
      <c r="Z4" s="24">
        <v>72.900000000000006</v>
      </c>
    </row>
    <row r="5" spans="1:33" x14ac:dyDescent="0.3">
      <c r="A5" s="1" t="s">
        <v>826</v>
      </c>
      <c r="B5" s="2">
        <v>55</v>
      </c>
      <c r="C5" s="2">
        <v>15</v>
      </c>
      <c r="D5" s="2" t="s">
        <v>131</v>
      </c>
      <c r="E5" s="2">
        <v>493640.878448</v>
      </c>
      <c r="F5" s="2">
        <v>5180634.5846699905</v>
      </c>
      <c r="G5" s="2">
        <v>5</v>
      </c>
      <c r="H5" s="2" t="s">
        <v>32</v>
      </c>
      <c r="I5" s="2" t="s">
        <v>149</v>
      </c>
      <c r="J5" s="1" t="s">
        <v>26</v>
      </c>
      <c r="L5" s="1">
        <v>777</v>
      </c>
      <c r="O5" s="1">
        <v>1.8280000000000001</v>
      </c>
      <c r="P5" s="8">
        <f t="shared" si="0"/>
        <v>425.05470459518597</v>
      </c>
      <c r="Q5" s="8">
        <f t="shared" si="1"/>
        <v>3792.248812910284</v>
      </c>
      <c r="R5" s="8" t="str">
        <f t="shared" si="2"/>
        <v/>
      </c>
      <c r="S5" s="3">
        <f t="shared" si="3"/>
        <v>425.05470459518597</v>
      </c>
      <c r="T5" s="3">
        <f t="shared" si="4"/>
        <v>3792.3380743982493</v>
      </c>
      <c r="U5" s="3">
        <f t="shared" si="5"/>
        <v>63.205634573304152</v>
      </c>
      <c r="V5" s="24">
        <v>11.5</v>
      </c>
      <c r="W5" s="24">
        <v>9.1999999999999993</v>
      </c>
      <c r="X5" s="24">
        <v>67.099999999999994</v>
      </c>
      <c r="Y5" s="24"/>
      <c r="Z5" s="24">
        <v>73.900000000000006</v>
      </c>
    </row>
    <row r="6" spans="1:33" x14ac:dyDescent="0.3">
      <c r="A6" s="1" t="s">
        <v>827</v>
      </c>
      <c r="B6" s="2">
        <v>56</v>
      </c>
      <c r="C6" s="2">
        <v>16</v>
      </c>
      <c r="D6" s="2" t="s">
        <v>131</v>
      </c>
      <c r="E6" s="2">
        <v>493671.430219998</v>
      </c>
      <c r="F6" s="2">
        <v>5180643.5840299902</v>
      </c>
      <c r="G6" s="2">
        <v>5</v>
      </c>
      <c r="H6" s="2" t="s">
        <v>32</v>
      </c>
      <c r="I6" s="2" t="s">
        <v>149</v>
      </c>
      <c r="J6" s="1" t="s">
        <v>26</v>
      </c>
      <c r="L6" s="1">
        <v>991</v>
      </c>
      <c r="O6" s="1">
        <v>1.8280000000000001</v>
      </c>
      <c r="P6" s="8">
        <f t="shared" si="0"/>
        <v>542.12253829321662</v>
      </c>
      <c r="Q6" s="8">
        <f t="shared" si="1"/>
        <v>4836.7034409190373</v>
      </c>
      <c r="R6" s="8" t="str">
        <f t="shared" si="2"/>
        <v/>
      </c>
      <c r="S6" s="3">
        <f t="shared" si="3"/>
        <v>542.12253829321662</v>
      </c>
      <c r="T6" s="3">
        <f t="shared" si="4"/>
        <v>4836.817286652079</v>
      </c>
      <c r="U6" s="3">
        <f t="shared" si="5"/>
        <v>80.613621444201314</v>
      </c>
      <c r="V6" s="24">
        <v>10.3</v>
      </c>
      <c r="W6" s="24">
        <v>9.3000000000000007</v>
      </c>
      <c r="X6" s="24">
        <v>67.599999999999994</v>
      </c>
      <c r="Y6" s="24"/>
      <c r="Z6" s="24">
        <v>74.599999999999994</v>
      </c>
    </row>
    <row r="7" spans="1:33" x14ac:dyDescent="0.3">
      <c r="A7" s="1" t="s">
        <v>828</v>
      </c>
      <c r="B7" s="2">
        <v>81</v>
      </c>
      <c r="C7" s="2">
        <v>16</v>
      </c>
      <c r="D7" s="2" t="s">
        <v>141</v>
      </c>
      <c r="E7" s="2">
        <v>493679.47076</v>
      </c>
      <c r="F7" s="2">
        <v>5180673.9922799803</v>
      </c>
      <c r="G7" s="2">
        <v>5</v>
      </c>
      <c r="H7" s="2" t="s">
        <v>32</v>
      </c>
      <c r="I7" s="2" t="s">
        <v>149</v>
      </c>
      <c r="J7" s="1" t="s">
        <v>26</v>
      </c>
      <c r="L7" s="1">
        <v>1056</v>
      </c>
      <c r="O7" s="1">
        <v>1.8280000000000001</v>
      </c>
      <c r="P7" s="8">
        <f t="shared" si="0"/>
        <v>577.68052516411376</v>
      </c>
      <c r="Q7" s="8">
        <f t="shared" si="1"/>
        <v>5153.9443326039382</v>
      </c>
      <c r="R7" s="8" t="str">
        <f t="shared" si="2"/>
        <v/>
      </c>
      <c r="S7" s="3">
        <f t="shared" si="3"/>
        <v>577.68052516411376</v>
      </c>
      <c r="T7" s="3">
        <f t="shared" si="4"/>
        <v>5154.0656455142234</v>
      </c>
      <c r="U7" s="3">
        <f t="shared" si="5"/>
        <v>85.90109409190373</v>
      </c>
      <c r="V7" s="24">
        <v>9</v>
      </c>
      <c r="W7" s="24">
        <v>9.3000000000000007</v>
      </c>
      <c r="X7" s="24">
        <v>68.8</v>
      </c>
      <c r="Y7" s="24"/>
      <c r="Z7" s="24">
        <v>73.400000000000006</v>
      </c>
    </row>
    <row r="8" spans="1:33" x14ac:dyDescent="0.3">
      <c r="A8" s="1" t="s">
        <v>829</v>
      </c>
      <c r="B8" s="2">
        <v>108</v>
      </c>
      <c r="C8" s="2">
        <v>16</v>
      </c>
      <c r="D8" s="2" t="s">
        <v>27</v>
      </c>
      <c r="E8" s="2">
        <v>493690.954815</v>
      </c>
      <c r="F8" s="2">
        <v>5180705.7611499904</v>
      </c>
      <c r="G8" s="2">
        <v>5</v>
      </c>
      <c r="H8" s="2" t="s">
        <v>32</v>
      </c>
      <c r="I8" s="2" t="s">
        <v>149</v>
      </c>
      <c r="J8" s="1" t="s">
        <v>26</v>
      </c>
      <c r="L8" s="1">
        <v>1014</v>
      </c>
      <c r="O8" s="1">
        <v>1.8280000000000001</v>
      </c>
      <c r="P8" s="8">
        <f t="shared" si="0"/>
        <v>554.70459518599557</v>
      </c>
      <c r="Q8" s="8">
        <f t="shared" si="1"/>
        <v>4948.9579102844637</v>
      </c>
      <c r="R8" s="8" t="str">
        <f t="shared" si="2"/>
        <v/>
      </c>
      <c r="S8" s="3">
        <f t="shared" si="3"/>
        <v>554.70459518599557</v>
      </c>
      <c r="T8" s="3">
        <f t="shared" si="4"/>
        <v>4949.0743982494532</v>
      </c>
      <c r="U8" s="3">
        <f t="shared" si="5"/>
        <v>82.48457330415755</v>
      </c>
      <c r="V8" s="24">
        <v>9.3000000000000007</v>
      </c>
      <c r="W8" s="24">
        <v>9.3000000000000007</v>
      </c>
      <c r="X8" s="24">
        <v>68</v>
      </c>
      <c r="Y8" s="24"/>
      <c r="Z8" s="24">
        <v>73.5</v>
      </c>
    </row>
    <row r="9" spans="1:33" x14ac:dyDescent="0.3">
      <c r="A9" s="1" t="s">
        <v>830</v>
      </c>
      <c r="B9" s="2">
        <v>135</v>
      </c>
      <c r="C9" s="2">
        <v>17</v>
      </c>
      <c r="D9" s="2" t="s">
        <v>38</v>
      </c>
      <c r="E9" s="2">
        <v>493720.1532</v>
      </c>
      <c r="F9" s="2">
        <v>5180741.6229999904</v>
      </c>
      <c r="G9" s="2">
        <v>5</v>
      </c>
      <c r="H9" s="2" t="s">
        <v>32</v>
      </c>
      <c r="I9" s="2" t="s">
        <v>149</v>
      </c>
      <c r="J9" s="1" t="s">
        <v>26</v>
      </c>
      <c r="L9" s="1">
        <v>969</v>
      </c>
      <c r="O9" s="1">
        <v>1.8280000000000001</v>
      </c>
      <c r="P9" s="8">
        <f t="shared" si="0"/>
        <v>530.08752735229757</v>
      </c>
      <c r="Q9" s="8">
        <f t="shared" si="1"/>
        <v>4729.3296006564551</v>
      </c>
      <c r="R9" s="8" t="str">
        <f t="shared" si="2"/>
        <v/>
      </c>
      <c r="S9" s="3">
        <f t="shared" si="3"/>
        <v>530.08752735229757</v>
      </c>
      <c r="T9" s="3">
        <f t="shared" si="4"/>
        <v>4729.4409190371989</v>
      </c>
      <c r="U9" s="3">
        <f t="shared" si="5"/>
        <v>78.824015317286651</v>
      </c>
      <c r="V9" s="24">
        <v>10.199999999999999</v>
      </c>
      <c r="W9" s="24">
        <v>9.3000000000000007</v>
      </c>
      <c r="X9" s="24">
        <v>67.2</v>
      </c>
      <c r="Y9" s="24"/>
      <c r="Z9" s="24">
        <v>73.400000000000006</v>
      </c>
    </row>
    <row r="10" spans="1:33" x14ac:dyDescent="0.3">
      <c r="A10" s="1" t="s">
        <v>831</v>
      </c>
      <c r="B10" s="2">
        <v>161</v>
      </c>
      <c r="C10" s="2">
        <v>18</v>
      </c>
      <c r="D10" s="2" t="s">
        <v>46</v>
      </c>
      <c r="E10" s="2">
        <v>493733.751358999</v>
      </c>
      <c r="F10" s="2">
        <v>5180751.3875399902</v>
      </c>
      <c r="G10" s="2">
        <v>5</v>
      </c>
      <c r="H10" s="2" t="s">
        <v>32</v>
      </c>
      <c r="I10" s="2" t="s">
        <v>149</v>
      </c>
      <c r="J10" s="1" t="s">
        <v>31</v>
      </c>
      <c r="L10" s="1">
        <v>1137</v>
      </c>
      <c r="M10" s="1">
        <v>2311</v>
      </c>
      <c r="O10" s="1">
        <v>1.8280000000000001</v>
      </c>
      <c r="P10" s="8">
        <f t="shared" si="0"/>
        <v>621.99124726477021</v>
      </c>
      <c r="Q10" s="8">
        <f t="shared" si="1"/>
        <v>5549.2752899343541</v>
      </c>
      <c r="R10" s="8" t="str">
        <f t="shared" si="2"/>
        <v/>
      </c>
      <c r="S10" s="3">
        <f t="shared" si="3"/>
        <v>621.99124726477021</v>
      </c>
      <c r="T10" s="3">
        <f t="shared" si="4"/>
        <v>5549.4059080962797</v>
      </c>
      <c r="U10" s="3">
        <f t="shared" si="5"/>
        <v>92.490098468271327</v>
      </c>
      <c r="V10" s="24">
        <v>9.6999999999999993</v>
      </c>
      <c r="W10" s="24">
        <v>9.5</v>
      </c>
      <c r="X10" s="24">
        <v>65.900000000000006</v>
      </c>
      <c r="Y10" s="24"/>
      <c r="Z10" s="24">
        <v>72.7</v>
      </c>
    </row>
    <row r="11" spans="1:33" x14ac:dyDescent="0.3">
      <c r="A11" s="1" t="s">
        <v>832</v>
      </c>
      <c r="B11" s="2">
        <v>187</v>
      </c>
      <c r="C11" s="2">
        <v>18</v>
      </c>
      <c r="D11" s="2" t="s">
        <v>53</v>
      </c>
      <c r="E11" s="2">
        <v>493750.88386399799</v>
      </c>
      <c r="F11" s="2">
        <v>5180783.1506200004</v>
      </c>
      <c r="G11" s="2">
        <v>5</v>
      </c>
      <c r="H11" s="2" t="s">
        <v>32</v>
      </c>
      <c r="I11" s="2" t="s">
        <v>149</v>
      </c>
      <c r="J11" s="1" t="s">
        <v>26</v>
      </c>
      <c r="L11" s="1">
        <v>552</v>
      </c>
      <c r="O11" s="1">
        <v>1.8280000000000001</v>
      </c>
      <c r="P11" s="8">
        <f t="shared" si="0"/>
        <v>301.96936542669584</v>
      </c>
      <c r="Q11" s="8">
        <f t="shared" si="1"/>
        <v>2694.1072647702408</v>
      </c>
      <c r="R11" s="8" t="str">
        <f t="shared" si="2"/>
        <v/>
      </c>
      <c r="S11" s="3">
        <f t="shared" si="3"/>
        <v>301.96936542669584</v>
      </c>
      <c r="T11" s="3">
        <f t="shared" si="4"/>
        <v>2694.1706783369805</v>
      </c>
      <c r="U11" s="3">
        <f t="shared" si="5"/>
        <v>44.902844638949674</v>
      </c>
      <c r="V11" s="24">
        <v>10.8</v>
      </c>
      <c r="W11" s="24">
        <v>9.1</v>
      </c>
      <c r="X11" s="24">
        <v>66.599999999999994</v>
      </c>
      <c r="Y11" s="24"/>
      <c r="Z11" s="24">
        <v>71</v>
      </c>
    </row>
    <row r="12" spans="1:33" x14ac:dyDescent="0.3">
      <c r="A12" s="1" t="s">
        <v>833</v>
      </c>
      <c r="B12" s="2">
        <v>188</v>
      </c>
      <c r="C12" s="2">
        <v>19</v>
      </c>
      <c r="D12" s="2" t="s">
        <v>53</v>
      </c>
      <c r="E12" s="2">
        <v>493782.808423999</v>
      </c>
      <c r="F12" s="2">
        <v>5180798.5634500002</v>
      </c>
      <c r="G12" s="2">
        <v>5</v>
      </c>
      <c r="H12" s="2" t="s">
        <v>32</v>
      </c>
      <c r="I12" s="2" t="s">
        <v>149</v>
      </c>
      <c r="J12" s="1" t="s">
        <v>26</v>
      </c>
      <c r="L12" s="1">
        <v>821</v>
      </c>
      <c r="O12" s="1">
        <v>1.8280000000000001</v>
      </c>
      <c r="P12" s="8">
        <f t="shared" si="0"/>
        <v>449.12472647702407</v>
      </c>
      <c r="Q12" s="8">
        <f t="shared" si="1"/>
        <v>4006.9964934354484</v>
      </c>
      <c r="R12" s="8" t="str">
        <f t="shared" si="2"/>
        <v/>
      </c>
      <c r="S12" s="3">
        <f t="shared" si="3"/>
        <v>449.12472647702407</v>
      </c>
      <c r="T12" s="3">
        <f t="shared" si="4"/>
        <v>4007.0908096280091</v>
      </c>
      <c r="U12" s="3">
        <f t="shared" si="5"/>
        <v>66.784846827133478</v>
      </c>
      <c r="V12" s="24"/>
      <c r="W12" s="24"/>
      <c r="X12" s="24"/>
      <c r="Y12" s="24"/>
      <c r="Z12" s="24"/>
    </row>
    <row r="13" spans="1:33" x14ac:dyDescent="0.3">
      <c r="A13" s="1" t="s">
        <v>834</v>
      </c>
      <c r="B13" s="2">
        <v>213</v>
      </c>
      <c r="C13" s="2">
        <v>20</v>
      </c>
      <c r="D13" s="2" t="s">
        <v>61</v>
      </c>
      <c r="E13" s="2">
        <v>493799.55908699799</v>
      </c>
      <c r="F13" s="2">
        <v>5180830.5493200002</v>
      </c>
      <c r="G13" s="2">
        <v>5</v>
      </c>
      <c r="H13" s="2" t="s">
        <v>32</v>
      </c>
      <c r="I13" s="2" t="s">
        <v>149</v>
      </c>
      <c r="J13" s="1" t="s">
        <v>31</v>
      </c>
      <c r="O13" s="1">
        <v>1.8280000000000001</v>
      </c>
      <c r="P13" s="8" t="str">
        <f t="shared" si="0"/>
        <v/>
      </c>
      <c r="Q13" s="8" t="str">
        <f t="shared" si="1"/>
        <v/>
      </c>
      <c r="R13" s="8" t="str">
        <f t="shared" si="2"/>
        <v/>
      </c>
      <c r="S13" s="3">
        <f t="shared" si="3"/>
        <v>0</v>
      </c>
      <c r="T13" s="3">
        <f t="shared" si="4"/>
        <v>0</v>
      </c>
      <c r="U13" s="3">
        <f t="shared" si="5"/>
        <v>0</v>
      </c>
      <c r="V13" s="24"/>
      <c r="W13" s="24"/>
      <c r="X13" s="24"/>
      <c r="Y13" s="24"/>
      <c r="Z13" s="24"/>
    </row>
    <row r="14" spans="1:33" x14ac:dyDescent="0.3">
      <c r="A14" s="1" t="s">
        <v>835</v>
      </c>
      <c r="B14" s="2">
        <v>237</v>
      </c>
      <c r="C14" s="2">
        <v>19</v>
      </c>
      <c r="D14" s="2" t="s">
        <v>68</v>
      </c>
      <c r="E14" s="2">
        <v>493798.241069999</v>
      </c>
      <c r="F14" s="2">
        <v>5180860.3842399903</v>
      </c>
      <c r="G14" s="2">
        <v>5</v>
      </c>
      <c r="H14" s="2" t="s">
        <v>32</v>
      </c>
      <c r="I14" s="2" t="s">
        <v>149</v>
      </c>
      <c r="J14" s="1" t="s">
        <v>26</v>
      </c>
      <c r="L14" s="1">
        <v>664</v>
      </c>
      <c r="O14" s="1">
        <v>1.8280000000000001</v>
      </c>
      <c r="P14" s="8">
        <f t="shared" si="0"/>
        <v>363.2385120350109</v>
      </c>
      <c r="Q14" s="8">
        <f t="shared" si="1"/>
        <v>3240.7377242888397</v>
      </c>
      <c r="R14" s="8" t="str">
        <f t="shared" si="2"/>
        <v/>
      </c>
      <c r="S14" s="3">
        <f t="shared" si="3"/>
        <v>363.2385120350109</v>
      </c>
      <c r="T14" s="3">
        <f t="shared" si="4"/>
        <v>3240.8140043763674</v>
      </c>
      <c r="U14" s="3">
        <f t="shared" si="5"/>
        <v>54.013566739606127</v>
      </c>
      <c r="V14" s="24">
        <v>10.5</v>
      </c>
      <c r="W14" s="24">
        <v>8.3000000000000007</v>
      </c>
      <c r="X14" s="24">
        <v>66.900000000000006</v>
      </c>
      <c r="Y14" s="24"/>
      <c r="Z14" s="24">
        <v>71.8</v>
      </c>
    </row>
    <row r="15" spans="1:33" x14ac:dyDescent="0.3">
      <c r="A15" s="1" t="s">
        <v>836</v>
      </c>
      <c r="B15" s="2">
        <v>238</v>
      </c>
      <c r="C15" s="2">
        <v>20</v>
      </c>
      <c r="D15" s="2" t="s">
        <v>68</v>
      </c>
      <c r="E15" s="2">
        <v>493827.45429000002</v>
      </c>
      <c r="F15" s="2">
        <v>5180862.3015200002</v>
      </c>
      <c r="G15" s="2">
        <v>5</v>
      </c>
      <c r="H15" s="2" t="s">
        <v>32</v>
      </c>
      <c r="I15" s="2" t="s">
        <v>149</v>
      </c>
      <c r="J15" s="1" t="s">
        <v>26</v>
      </c>
      <c r="L15" s="1">
        <v>1117</v>
      </c>
      <c r="O15" s="1">
        <v>1.8280000000000001</v>
      </c>
      <c r="P15" s="8">
        <f t="shared" si="0"/>
        <v>611.05032822757107</v>
      </c>
      <c r="Q15" s="8">
        <f t="shared" si="1"/>
        <v>5451.6627078774609</v>
      </c>
      <c r="R15" s="8" t="str">
        <f t="shared" si="2"/>
        <v/>
      </c>
      <c r="S15" s="3">
        <f t="shared" si="3"/>
        <v>611.05032822757107</v>
      </c>
      <c r="T15" s="3">
        <f t="shared" si="4"/>
        <v>5451.7910284463896</v>
      </c>
      <c r="U15" s="3">
        <f t="shared" si="5"/>
        <v>90.863183807439825</v>
      </c>
      <c r="V15" s="24">
        <v>10.9</v>
      </c>
      <c r="W15" s="24">
        <v>9.3000000000000007</v>
      </c>
      <c r="X15" s="24">
        <v>67.099999999999994</v>
      </c>
      <c r="Y15" s="24"/>
      <c r="Z15" s="24">
        <v>74.099999999999994</v>
      </c>
    </row>
    <row r="16" spans="1:33" x14ac:dyDescent="0.3">
      <c r="A16" s="1" t="s">
        <v>837</v>
      </c>
      <c r="B16" s="2">
        <v>261</v>
      </c>
      <c r="C16" s="2">
        <v>21</v>
      </c>
      <c r="D16" s="2" t="s">
        <v>76</v>
      </c>
      <c r="E16" s="2">
        <v>493828.46287400002</v>
      </c>
      <c r="F16" s="2">
        <v>5180878.0798399802</v>
      </c>
      <c r="G16" s="2">
        <v>5</v>
      </c>
      <c r="H16" s="2" t="s">
        <v>32</v>
      </c>
      <c r="I16" s="2" t="s">
        <v>149</v>
      </c>
      <c r="J16" s="1" t="s">
        <v>31</v>
      </c>
      <c r="L16" s="1">
        <v>928</v>
      </c>
      <c r="M16" s="1">
        <v>1784</v>
      </c>
      <c r="O16" s="1">
        <v>1.8280000000000001</v>
      </c>
      <c r="P16" s="8">
        <f t="shared" si="0"/>
        <v>507.6586433260394</v>
      </c>
      <c r="Q16" s="8">
        <f t="shared" si="1"/>
        <v>4529.2238074398247</v>
      </c>
      <c r="R16" s="8" t="str">
        <f t="shared" si="2"/>
        <v/>
      </c>
      <c r="S16" s="3">
        <f t="shared" si="3"/>
        <v>507.6586433260394</v>
      </c>
      <c r="T16" s="3">
        <f t="shared" si="4"/>
        <v>4529.3304157549237</v>
      </c>
      <c r="U16" s="3">
        <f t="shared" si="5"/>
        <v>75.488840262582059</v>
      </c>
      <c r="V16" s="24">
        <v>10.1</v>
      </c>
      <c r="W16" s="24">
        <v>9.1999999999999993</v>
      </c>
      <c r="X16" s="24">
        <v>66.7</v>
      </c>
      <c r="Y16" s="24"/>
      <c r="Z16" s="24">
        <v>73.099999999999994</v>
      </c>
    </row>
    <row r="17" spans="1:26" x14ac:dyDescent="0.3">
      <c r="A17" s="1" t="s">
        <v>838</v>
      </c>
      <c r="B17" s="2">
        <v>262</v>
      </c>
      <c r="C17" s="2">
        <v>22</v>
      </c>
      <c r="D17" s="2" t="s">
        <v>76</v>
      </c>
      <c r="E17" s="2">
        <v>493860.40082600003</v>
      </c>
      <c r="F17" s="2">
        <v>5180907.2722300002</v>
      </c>
      <c r="G17" s="2">
        <v>5</v>
      </c>
      <c r="H17" s="2" t="s">
        <v>32</v>
      </c>
      <c r="I17" s="2" t="s">
        <v>149</v>
      </c>
      <c r="J17" s="1" t="s">
        <v>26</v>
      </c>
      <c r="L17" s="1">
        <v>847</v>
      </c>
      <c r="O17" s="1">
        <v>1.8280000000000001</v>
      </c>
      <c r="P17" s="8">
        <f t="shared" si="0"/>
        <v>463.34792122538289</v>
      </c>
      <c r="Q17" s="8">
        <f t="shared" si="1"/>
        <v>4133.8928501094088</v>
      </c>
      <c r="R17" s="8" t="str">
        <f t="shared" si="2"/>
        <v/>
      </c>
      <c r="S17" s="3">
        <f t="shared" si="3"/>
        <v>463.34792122538289</v>
      </c>
      <c r="T17" s="3">
        <f t="shared" si="4"/>
        <v>4133.9901531728665</v>
      </c>
      <c r="U17" s="3">
        <f t="shared" si="5"/>
        <v>68.899835886214447</v>
      </c>
      <c r="V17" s="24">
        <v>10.7</v>
      </c>
      <c r="W17" s="24">
        <v>9.3000000000000007</v>
      </c>
      <c r="X17" s="24">
        <v>67.2</v>
      </c>
      <c r="Y17" s="24"/>
      <c r="Z17" s="24">
        <v>73.8</v>
      </c>
    </row>
    <row r="18" spans="1:26" x14ac:dyDescent="0.3">
      <c r="A18" s="1" t="s">
        <v>839</v>
      </c>
      <c r="B18" s="2">
        <v>284</v>
      </c>
      <c r="C18" s="2">
        <v>21</v>
      </c>
      <c r="D18" s="2" t="s">
        <v>85</v>
      </c>
      <c r="E18" s="2">
        <v>493849.41125</v>
      </c>
      <c r="F18" s="2">
        <v>5180909.8392899903</v>
      </c>
      <c r="G18" s="2">
        <v>5</v>
      </c>
      <c r="H18" s="2" t="s">
        <v>32</v>
      </c>
      <c r="I18" s="2" t="s">
        <v>149</v>
      </c>
      <c r="J18" s="1" t="s">
        <v>26</v>
      </c>
      <c r="L18" s="1">
        <v>754</v>
      </c>
      <c r="O18" s="1">
        <v>1.8280000000000001</v>
      </c>
      <c r="P18" s="8">
        <f t="shared" si="0"/>
        <v>412.47264770240696</v>
      </c>
      <c r="Q18" s="8">
        <f t="shared" si="1"/>
        <v>3679.9943435448572</v>
      </c>
      <c r="R18" s="8" t="str">
        <f t="shared" si="2"/>
        <v/>
      </c>
      <c r="S18" s="3">
        <f t="shared" si="3"/>
        <v>412.47264770240696</v>
      </c>
      <c r="T18" s="3">
        <f t="shared" si="4"/>
        <v>3680.0809628008751</v>
      </c>
      <c r="U18" s="3">
        <f t="shared" si="5"/>
        <v>61.334682713347917</v>
      </c>
      <c r="V18" s="24">
        <v>10.3</v>
      </c>
      <c r="W18" s="24">
        <v>9.1999999999999993</v>
      </c>
      <c r="X18" s="24">
        <v>66.5</v>
      </c>
      <c r="Y18" s="24"/>
      <c r="Z18" s="24">
        <v>72.400000000000006</v>
      </c>
    </row>
    <row r="19" spans="1:26" x14ac:dyDescent="0.3">
      <c r="A19" s="1" t="s">
        <v>840</v>
      </c>
      <c r="B19" s="2">
        <v>285</v>
      </c>
      <c r="C19" s="2">
        <v>22</v>
      </c>
      <c r="D19" s="2" t="s">
        <v>85</v>
      </c>
      <c r="E19" s="2">
        <v>493881.348931999</v>
      </c>
      <c r="F19" s="2">
        <v>5180939.0317900004</v>
      </c>
      <c r="G19" s="2">
        <v>5</v>
      </c>
      <c r="H19" s="2" t="s">
        <v>32</v>
      </c>
      <c r="I19" s="2" t="s">
        <v>149</v>
      </c>
      <c r="J19" s="1" t="s">
        <v>26</v>
      </c>
      <c r="L19" s="1">
        <v>995</v>
      </c>
      <c r="O19" s="1">
        <v>1.8280000000000001</v>
      </c>
      <c r="P19" s="8">
        <f t="shared" si="0"/>
        <v>544.31072210065645</v>
      </c>
      <c r="Q19" s="8">
        <f t="shared" si="1"/>
        <v>4856.2259573304154</v>
      </c>
      <c r="R19" s="8" t="str">
        <f t="shared" si="2"/>
        <v/>
      </c>
      <c r="S19" s="3">
        <f t="shared" si="3"/>
        <v>544.31072210065645</v>
      </c>
      <c r="T19" s="3">
        <f t="shared" si="4"/>
        <v>4856.3402625820572</v>
      </c>
      <c r="U19" s="3">
        <f t="shared" si="5"/>
        <v>80.93900437636762</v>
      </c>
      <c r="V19" s="24"/>
      <c r="W19" s="24"/>
      <c r="X19" s="24"/>
      <c r="Y19" s="24"/>
      <c r="Z19" s="24"/>
    </row>
    <row r="20" spans="1:26" x14ac:dyDescent="0.3">
      <c r="A20" s="1" t="s">
        <v>841</v>
      </c>
      <c r="B20" s="2">
        <v>309</v>
      </c>
      <c r="C20" s="2">
        <v>21</v>
      </c>
      <c r="D20" s="2" t="s">
        <v>96</v>
      </c>
      <c r="E20" s="2">
        <v>493855.16524100001</v>
      </c>
      <c r="F20" s="2">
        <v>5180939.6167799802</v>
      </c>
      <c r="G20" s="2">
        <v>5</v>
      </c>
      <c r="H20" s="2" t="s">
        <v>32</v>
      </c>
      <c r="I20" s="2" t="s">
        <v>149</v>
      </c>
      <c r="J20" s="1" t="s">
        <v>31</v>
      </c>
      <c r="L20" s="1">
        <v>749</v>
      </c>
      <c r="M20" s="1">
        <v>1455</v>
      </c>
      <c r="O20" s="1">
        <v>1.8280000000000001</v>
      </c>
      <c r="P20" s="8">
        <f t="shared" si="0"/>
        <v>409.73741794310723</v>
      </c>
      <c r="Q20" s="8">
        <f t="shared" si="1"/>
        <v>3655.5911980306346</v>
      </c>
      <c r="R20" s="8" t="str">
        <f t="shared" si="2"/>
        <v/>
      </c>
      <c r="S20" s="3">
        <f t="shared" si="3"/>
        <v>409.73741794310723</v>
      </c>
      <c r="T20" s="3">
        <f t="shared" si="4"/>
        <v>3655.6772428884028</v>
      </c>
      <c r="U20" s="3">
        <f t="shared" si="5"/>
        <v>60.927954048140045</v>
      </c>
      <c r="V20" s="24">
        <v>9.9</v>
      </c>
      <c r="W20" s="24">
        <v>9.4</v>
      </c>
      <c r="X20" s="24">
        <v>66.599999999999994</v>
      </c>
      <c r="Y20" s="24"/>
      <c r="Z20" s="24">
        <v>72.900000000000006</v>
      </c>
    </row>
    <row r="21" spans="1:26" x14ac:dyDescent="0.3">
      <c r="A21" s="1" t="s">
        <v>842</v>
      </c>
      <c r="B21" s="2">
        <v>310</v>
      </c>
      <c r="C21" s="2">
        <v>22</v>
      </c>
      <c r="D21" s="2" t="s">
        <v>96</v>
      </c>
      <c r="E21" s="2">
        <v>493885.503361999</v>
      </c>
      <c r="F21" s="2">
        <v>5180970.8085200004</v>
      </c>
      <c r="G21" s="2">
        <v>5</v>
      </c>
      <c r="H21" s="2" t="s">
        <v>32</v>
      </c>
      <c r="I21" s="2" t="s">
        <v>149</v>
      </c>
      <c r="J21" s="1" t="s">
        <v>26</v>
      </c>
      <c r="L21" s="1">
        <v>985</v>
      </c>
      <c r="O21" s="1">
        <v>1.8280000000000001</v>
      </c>
      <c r="P21" s="8">
        <f t="shared" si="0"/>
        <v>538.84026258205688</v>
      </c>
      <c r="Q21" s="8">
        <f t="shared" si="1"/>
        <v>4807.4196663019693</v>
      </c>
      <c r="R21" s="8" t="str">
        <f t="shared" si="2"/>
        <v/>
      </c>
      <c r="S21" s="3">
        <f t="shared" si="3"/>
        <v>538.84026258205688</v>
      </c>
      <c r="T21" s="3">
        <f t="shared" si="4"/>
        <v>4807.5328227571117</v>
      </c>
      <c r="U21" s="3">
        <f t="shared" si="5"/>
        <v>80.125547045951862</v>
      </c>
      <c r="V21" s="24">
        <v>9.5</v>
      </c>
      <c r="W21" s="24">
        <v>9.3000000000000007</v>
      </c>
      <c r="X21" s="24">
        <v>68.2</v>
      </c>
      <c r="Y21" s="24"/>
      <c r="Z21" s="24">
        <v>74.8</v>
      </c>
    </row>
    <row r="22" spans="1:26" x14ac:dyDescent="0.3">
      <c r="A22" s="1" t="s">
        <v>843</v>
      </c>
      <c r="B22" s="2">
        <v>336</v>
      </c>
      <c r="C22" s="2">
        <v>23</v>
      </c>
      <c r="D22" s="2" t="s">
        <v>102</v>
      </c>
      <c r="E22" s="2">
        <v>493913.54685899901</v>
      </c>
      <c r="F22" s="2">
        <v>5180999.3384299902</v>
      </c>
      <c r="G22" s="2">
        <v>5</v>
      </c>
      <c r="H22" s="2" t="s">
        <v>32</v>
      </c>
      <c r="I22" s="2" t="s">
        <v>149</v>
      </c>
      <c r="J22" s="1" t="s">
        <v>26</v>
      </c>
      <c r="L22" s="1">
        <v>881</v>
      </c>
      <c r="O22" s="1">
        <v>1.8280000000000001</v>
      </c>
      <c r="P22" s="8">
        <f t="shared" si="0"/>
        <v>481.94748358862142</v>
      </c>
      <c r="Q22" s="8">
        <f t="shared" si="1"/>
        <v>4299.8342396061262</v>
      </c>
      <c r="R22" s="8" t="str">
        <f t="shared" si="2"/>
        <v/>
      </c>
      <c r="S22" s="3">
        <f t="shared" si="3"/>
        <v>481.94748358862142</v>
      </c>
      <c r="T22" s="3">
        <f t="shared" si="4"/>
        <v>4299.9354485776803</v>
      </c>
      <c r="U22" s="3">
        <f t="shared" si="5"/>
        <v>71.665590809628</v>
      </c>
      <c r="V22" s="24">
        <v>9.5</v>
      </c>
      <c r="W22" s="24">
        <v>9.3000000000000007</v>
      </c>
      <c r="X22" s="24">
        <v>68.599999999999994</v>
      </c>
      <c r="Y22" s="24"/>
      <c r="Z22" s="24">
        <v>74.099999999999994</v>
      </c>
    </row>
    <row r="23" spans="1:26" x14ac:dyDescent="0.3">
      <c r="A23" s="1" t="s">
        <v>844</v>
      </c>
      <c r="B23" s="2">
        <v>360</v>
      </c>
      <c r="C23" s="2">
        <v>23</v>
      </c>
      <c r="D23" s="2" t="s">
        <v>109</v>
      </c>
      <c r="E23" s="2">
        <v>493923.807727999</v>
      </c>
      <c r="F23" s="2">
        <v>5181031.1089899903</v>
      </c>
      <c r="G23" s="2">
        <v>5</v>
      </c>
      <c r="H23" s="2" t="s">
        <v>32</v>
      </c>
      <c r="I23" s="2" t="s">
        <v>149</v>
      </c>
      <c r="J23" s="1" t="s">
        <v>26</v>
      </c>
      <c r="L23" s="1">
        <v>702</v>
      </c>
      <c r="O23" s="1">
        <v>1.8280000000000001</v>
      </c>
      <c r="P23" s="8">
        <f t="shared" si="0"/>
        <v>384.02625820568926</v>
      </c>
      <c r="Q23" s="8">
        <f t="shared" si="1"/>
        <v>3426.2016301969361</v>
      </c>
      <c r="R23" s="8" t="str">
        <f t="shared" si="2"/>
        <v/>
      </c>
      <c r="S23" s="3">
        <f t="shared" si="3"/>
        <v>384.02625820568926</v>
      </c>
      <c r="T23" s="3">
        <f t="shared" si="4"/>
        <v>3426.2822757111599</v>
      </c>
      <c r="U23" s="3">
        <f t="shared" si="5"/>
        <v>57.104704595186</v>
      </c>
      <c r="V23" s="24">
        <v>9.1999999999999993</v>
      </c>
      <c r="W23" s="24">
        <v>9.1999999999999993</v>
      </c>
      <c r="X23" s="24">
        <v>67.8</v>
      </c>
      <c r="Y23" s="24"/>
      <c r="Z23" s="24">
        <v>72.5</v>
      </c>
    </row>
    <row r="24" spans="1:26" x14ac:dyDescent="0.3">
      <c r="O24" s="1">
        <v>1.8280000000000001</v>
      </c>
      <c r="P24" s="8" t="str">
        <f t="shared" si="0"/>
        <v/>
      </c>
      <c r="Q24" s="8" t="str">
        <f t="shared" si="1"/>
        <v/>
      </c>
      <c r="R24" s="8" t="str">
        <f t="shared" si="2"/>
        <v/>
      </c>
      <c r="S24" s="3">
        <f t="shared" si="3"/>
        <v>0</v>
      </c>
      <c r="T24" s="3">
        <f t="shared" si="4"/>
        <v>0</v>
      </c>
      <c r="U24" s="3">
        <f t="shared" si="5"/>
        <v>0</v>
      </c>
      <c r="V24" s="24"/>
      <c r="W24" s="24"/>
      <c r="X24" s="24"/>
      <c r="Y24" s="24"/>
      <c r="Z24" s="24"/>
    </row>
    <row r="25" spans="1:26" x14ac:dyDescent="0.3">
      <c r="A25" s="1" t="s">
        <v>845</v>
      </c>
      <c r="B25" s="2">
        <v>11</v>
      </c>
      <c r="C25" s="2">
        <v>15</v>
      </c>
      <c r="D25" s="2" t="s">
        <v>28</v>
      </c>
      <c r="E25" s="2">
        <v>493638.36825900001</v>
      </c>
      <c r="F25" s="2">
        <v>5180571.02544</v>
      </c>
      <c r="G25" s="2">
        <v>6</v>
      </c>
      <c r="H25" s="2" t="s">
        <v>32</v>
      </c>
      <c r="I25" s="2" t="s">
        <v>846</v>
      </c>
      <c r="J25" s="1" t="s">
        <v>26</v>
      </c>
      <c r="L25" s="1">
        <v>289</v>
      </c>
      <c r="N25" s="1">
        <v>272</v>
      </c>
      <c r="O25" s="1">
        <v>1.8280000000000001</v>
      </c>
      <c r="P25" s="8">
        <f t="shared" si="0"/>
        <v>158.09628008752733</v>
      </c>
      <c r="Q25" s="8">
        <f t="shared" si="1"/>
        <v>1410.5018107221003</v>
      </c>
      <c r="R25" s="8" t="str">
        <f t="shared" si="2"/>
        <v/>
      </c>
      <c r="S25" s="3">
        <f t="shared" si="3"/>
        <v>158.09628008752733</v>
      </c>
      <c r="T25" s="3">
        <f t="shared" si="4"/>
        <v>1410.5350109409189</v>
      </c>
      <c r="U25" s="3">
        <f t="shared" si="5"/>
        <v>23.508916849015314</v>
      </c>
      <c r="V25" s="24"/>
      <c r="W25" s="24"/>
      <c r="X25" s="24"/>
      <c r="Y25" s="24"/>
      <c r="Z25" s="24"/>
    </row>
    <row r="26" spans="1:26" x14ac:dyDescent="0.3">
      <c r="A26" s="1" t="s">
        <v>847</v>
      </c>
      <c r="B26" s="2">
        <v>12</v>
      </c>
      <c r="C26" s="2">
        <v>16</v>
      </c>
      <c r="D26" s="2" t="s">
        <v>28</v>
      </c>
      <c r="E26" s="2">
        <v>493668.466732</v>
      </c>
      <c r="F26" s="2">
        <v>5180579.1139500001</v>
      </c>
      <c r="G26" s="2">
        <v>6</v>
      </c>
      <c r="H26" s="2" t="s">
        <v>32</v>
      </c>
      <c r="I26" s="2" t="s">
        <v>846</v>
      </c>
      <c r="J26" s="1" t="s">
        <v>26</v>
      </c>
      <c r="O26" s="1">
        <v>1.8280000000000001</v>
      </c>
      <c r="P26" s="8" t="str">
        <f t="shared" si="0"/>
        <v/>
      </c>
      <c r="Q26" s="8" t="str">
        <f t="shared" si="1"/>
        <v/>
      </c>
      <c r="R26" s="8" t="str">
        <f t="shared" si="2"/>
        <v/>
      </c>
      <c r="S26" s="3">
        <f t="shared" si="3"/>
        <v>0</v>
      </c>
      <c r="T26" s="3">
        <f t="shared" si="4"/>
        <v>0</v>
      </c>
      <c r="U26" s="3">
        <f t="shared" si="5"/>
        <v>0</v>
      </c>
      <c r="V26" s="24"/>
      <c r="W26" s="24"/>
      <c r="X26" s="24"/>
      <c r="Y26" s="24"/>
      <c r="Z26" s="24"/>
    </row>
    <row r="27" spans="1:26" x14ac:dyDescent="0.3">
      <c r="A27" s="1" t="s">
        <v>848</v>
      </c>
      <c r="B27" s="2">
        <v>32</v>
      </c>
      <c r="C27" s="2">
        <v>15</v>
      </c>
      <c r="D27" s="2" t="s">
        <v>32</v>
      </c>
      <c r="E27" s="2">
        <v>493660.234772</v>
      </c>
      <c r="F27" s="2">
        <v>5180602.7832500003</v>
      </c>
      <c r="G27" s="2">
        <v>6</v>
      </c>
      <c r="H27" s="2" t="s">
        <v>32</v>
      </c>
      <c r="I27" s="2" t="s">
        <v>846</v>
      </c>
      <c r="J27" s="1" t="s">
        <v>26</v>
      </c>
      <c r="L27" s="1">
        <v>389</v>
      </c>
      <c r="O27" s="1">
        <v>1.8280000000000001</v>
      </c>
      <c r="P27" s="8">
        <f t="shared" si="0"/>
        <v>212.80087527352296</v>
      </c>
      <c r="Q27" s="8">
        <f t="shared" si="1"/>
        <v>1898.5647210065645</v>
      </c>
      <c r="R27" s="8" t="str">
        <f t="shared" si="2"/>
        <v/>
      </c>
      <c r="S27" s="3">
        <f t="shared" si="3"/>
        <v>212.80087527352296</v>
      </c>
      <c r="T27" s="3">
        <f t="shared" si="4"/>
        <v>1898.6094091903719</v>
      </c>
      <c r="U27" s="3">
        <f t="shared" si="5"/>
        <v>31.643490153172866</v>
      </c>
      <c r="V27" s="24"/>
      <c r="W27" s="24"/>
      <c r="X27" s="24"/>
      <c r="Y27" s="24"/>
      <c r="Z27" s="24"/>
    </row>
    <row r="28" spans="1:26" x14ac:dyDescent="0.3">
      <c r="A28" s="1" t="s">
        <v>849</v>
      </c>
      <c r="B28" s="2">
        <v>33</v>
      </c>
      <c r="C28" s="2">
        <v>16</v>
      </c>
      <c r="D28" s="2" t="s">
        <v>32</v>
      </c>
      <c r="E28" s="2">
        <v>493692.152348998</v>
      </c>
      <c r="F28" s="2">
        <v>5180610.4170500003</v>
      </c>
      <c r="G28" s="2">
        <v>6</v>
      </c>
      <c r="H28" s="2" t="s">
        <v>32</v>
      </c>
      <c r="I28" s="2" t="s">
        <v>846</v>
      </c>
      <c r="J28" s="1" t="s">
        <v>31</v>
      </c>
      <c r="L28" s="1">
        <v>214</v>
      </c>
      <c r="M28" s="1">
        <v>477</v>
      </c>
      <c r="N28" s="1">
        <v>207</v>
      </c>
      <c r="O28" s="1">
        <v>1.8280000000000001</v>
      </c>
      <c r="P28" s="8">
        <f t="shared" si="0"/>
        <v>117.06783369803063</v>
      </c>
      <c r="Q28" s="8">
        <f t="shared" si="1"/>
        <v>1044.4546280087527</v>
      </c>
      <c r="R28" s="8" t="str">
        <f t="shared" si="2"/>
        <v/>
      </c>
      <c r="S28" s="3">
        <f t="shared" si="3"/>
        <v>117.06783369803063</v>
      </c>
      <c r="T28" s="3">
        <f t="shared" si="4"/>
        <v>1044.4792122538292</v>
      </c>
      <c r="U28" s="3">
        <f t="shared" si="5"/>
        <v>17.407986870897155</v>
      </c>
      <c r="V28" s="24"/>
      <c r="W28" s="24"/>
      <c r="X28" s="24"/>
      <c r="Y28" s="24"/>
      <c r="Z28" s="24"/>
    </row>
    <row r="29" spans="1:26" x14ac:dyDescent="0.3">
      <c r="A29" s="1" t="s">
        <v>850</v>
      </c>
      <c r="B29" s="2">
        <v>57</v>
      </c>
      <c r="C29" s="2">
        <v>17</v>
      </c>
      <c r="D29" s="2" t="s">
        <v>131</v>
      </c>
      <c r="E29" s="2">
        <v>493704.70950300002</v>
      </c>
      <c r="F29" s="2">
        <v>5180646.2963300003</v>
      </c>
      <c r="G29" s="2">
        <v>6</v>
      </c>
      <c r="H29" s="2" t="s">
        <v>32</v>
      </c>
      <c r="I29" s="2" t="s">
        <v>846</v>
      </c>
      <c r="J29" s="1" t="s">
        <v>26</v>
      </c>
      <c r="L29" s="1">
        <v>413</v>
      </c>
      <c r="N29" s="1">
        <v>394</v>
      </c>
      <c r="O29" s="1">
        <v>1.8280000000000001</v>
      </c>
      <c r="P29" s="8">
        <f t="shared" si="0"/>
        <v>225.92997811816193</v>
      </c>
      <c r="Q29" s="8">
        <f t="shared" si="1"/>
        <v>2015.6998194748357</v>
      </c>
      <c r="R29" s="8" t="str">
        <f t="shared" si="2"/>
        <v/>
      </c>
      <c r="S29" s="3">
        <f t="shared" si="3"/>
        <v>225.92997811816193</v>
      </c>
      <c r="T29" s="3">
        <f t="shared" si="4"/>
        <v>2015.7472647702409</v>
      </c>
      <c r="U29" s="3">
        <f t="shared" si="5"/>
        <v>33.595787746170679</v>
      </c>
      <c r="V29" s="24"/>
      <c r="W29" s="24"/>
      <c r="X29" s="24"/>
      <c r="Y29" s="24"/>
      <c r="Z29" s="24"/>
    </row>
    <row r="30" spans="1:26" x14ac:dyDescent="0.3">
      <c r="A30" s="1" t="s">
        <v>851</v>
      </c>
      <c r="B30" s="2">
        <v>82</v>
      </c>
      <c r="C30" s="2">
        <v>17</v>
      </c>
      <c r="D30" s="2" t="s">
        <v>141</v>
      </c>
      <c r="E30" s="2">
        <v>493711.38420799799</v>
      </c>
      <c r="F30" s="2">
        <v>5180678.0702799903</v>
      </c>
      <c r="G30" s="2">
        <v>6</v>
      </c>
      <c r="H30" s="2" t="s">
        <v>32</v>
      </c>
      <c r="I30" s="2" t="s">
        <v>846</v>
      </c>
      <c r="J30" s="1" t="s">
        <v>26</v>
      </c>
      <c r="L30" s="1">
        <v>480</v>
      </c>
      <c r="N30" s="1">
        <v>478</v>
      </c>
      <c r="O30" s="1">
        <v>1.8280000000000001</v>
      </c>
      <c r="P30" s="8">
        <f t="shared" si="0"/>
        <v>262.58205689277901</v>
      </c>
      <c r="Q30" s="8">
        <f t="shared" si="1"/>
        <v>2342.7019693654265</v>
      </c>
      <c r="R30" s="8" t="str">
        <f t="shared" si="2"/>
        <v/>
      </c>
      <c r="S30" s="3">
        <f t="shared" si="3"/>
        <v>262.58205689277901</v>
      </c>
      <c r="T30" s="3">
        <f t="shared" si="4"/>
        <v>2342.7571115973747</v>
      </c>
      <c r="U30" s="3">
        <f t="shared" si="5"/>
        <v>39.045951859956247</v>
      </c>
      <c r="V30" s="24"/>
      <c r="W30" s="24"/>
      <c r="X30" s="24"/>
      <c r="Y30" s="24"/>
      <c r="Z30" s="24"/>
    </row>
    <row r="31" spans="1:26" x14ac:dyDescent="0.3">
      <c r="A31" s="1" t="s">
        <v>852</v>
      </c>
      <c r="B31" s="2">
        <v>109</v>
      </c>
      <c r="C31" s="2">
        <v>17</v>
      </c>
      <c r="D31" s="2" t="s">
        <v>27</v>
      </c>
      <c r="E31" s="2">
        <v>493725.57659200003</v>
      </c>
      <c r="F31" s="2">
        <v>5180706.6988500003</v>
      </c>
      <c r="G31" s="2">
        <v>6</v>
      </c>
      <c r="H31" s="2" t="s">
        <v>32</v>
      </c>
      <c r="I31" s="2" t="s">
        <v>846</v>
      </c>
      <c r="J31" s="1" t="s">
        <v>26</v>
      </c>
      <c r="L31" s="1">
        <v>471</v>
      </c>
      <c r="N31" s="1">
        <v>470</v>
      </c>
      <c r="O31" s="1">
        <v>1.8280000000000001</v>
      </c>
      <c r="P31" s="8">
        <f t="shared" si="0"/>
        <v>257.6586433260394</v>
      </c>
      <c r="Q31" s="8">
        <f t="shared" si="1"/>
        <v>2298.7763074398249</v>
      </c>
      <c r="R31" s="8" t="str">
        <f t="shared" si="2"/>
        <v/>
      </c>
      <c r="S31" s="3">
        <f t="shared" si="3"/>
        <v>257.6586433260394</v>
      </c>
      <c r="T31" s="3">
        <f t="shared" si="4"/>
        <v>2298.8304157549237</v>
      </c>
      <c r="U31" s="3">
        <f t="shared" si="5"/>
        <v>38.313840262582062</v>
      </c>
      <c r="V31" s="24"/>
      <c r="W31" s="24"/>
      <c r="X31" s="24"/>
      <c r="Y31" s="24"/>
      <c r="Z31" s="24"/>
    </row>
    <row r="32" spans="1:26" x14ac:dyDescent="0.3">
      <c r="A32" s="1" t="s">
        <v>853</v>
      </c>
      <c r="B32" s="2">
        <v>136</v>
      </c>
      <c r="C32" s="2">
        <v>18</v>
      </c>
      <c r="D32" s="2" t="s">
        <v>38</v>
      </c>
      <c r="E32" s="2">
        <v>493752.039076999</v>
      </c>
      <c r="F32" s="2">
        <v>5180719.5875199903</v>
      </c>
      <c r="G32" s="2">
        <v>6</v>
      </c>
      <c r="H32" s="2" t="s">
        <v>32</v>
      </c>
      <c r="I32" s="2" t="s">
        <v>846</v>
      </c>
      <c r="J32" s="1" t="s">
        <v>26</v>
      </c>
      <c r="L32" s="1">
        <v>462</v>
      </c>
      <c r="N32" s="1">
        <v>443</v>
      </c>
      <c r="O32" s="1">
        <v>1.8280000000000001</v>
      </c>
      <c r="P32" s="8">
        <f t="shared" si="0"/>
        <v>252.73522975929978</v>
      </c>
      <c r="Q32" s="8">
        <f t="shared" si="1"/>
        <v>2254.8506455142233</v>
      </c>
      <c r="R32" s="8" t="str">
        <f t="shared" si="2"/>
        <v/>
      </c>
      <c r="S32" s="3">
        <f t="shared" si="3"/>
        <v>252.73522975929978</v>
      </c>
      <c r="T32" s="3">
        <f t="shared" si="4"/>
        <v>2254.9037199124728</v>
      </c>
      <c r="U32" s="3">
        <f t="shared" si="5"/>
        <v>37.581728665207876</v>
      </c>
      <c r="V32" s="24"/>
      <c r="W32" s="24"/>
      <c r="X32" s="24"/>
      <c r="Y32" s="24"/>
      <c r="Z32" s="24"/>
    </row>
    <row r="33" spans="1:26" x14ac:dyDescent="0.3">
      <c r="A33" s="1" t="s">
        <v>854</v>
      </c>
      <c r="B33" s="2">
        <v>137</v>
      </c>
      <c r="C33" s="2">
        <v>19</v>
      </c>
      <c r="D33" s="2" t="s">
        <v>38</v>
      </c>
      <c r="E33" s="2">
        <v>493782.143090998</v>
      </c>
      <c r="F33" s="2">
        <v>5180736.3660199903</v>
      </c>
      <c r="G33" s="2">
        <v>6</v>
      </c>
      <c r="H33" s="2" t="s">
        <v>32</v>
      </c>
      <c r="I33" s="2" t="s">
        <v>846</v>
      </c>
      <c r="J33" s="1" t="s">
        <v>31</v>
      </c>
      <c r="L33" s="1">
        <v>441</v>
      </c>
      <c r="M33" s="1">
        <v>876</v>
      </c>
      <c r="N33" s="1">
        <v>439</v>
      </c>
      <c r="O33" s="1">
        <v>1.8280000000000001</v>
      </c>
      <c r="P33" s="8">
        <f t="shared" si="0"/>
        <v>241.24726477024069</v>
      </c>
      <c r="Q33" s="8">
        <f t="shared" si="1"/>
        <v>2152.3574343544856</v>
      </c>
      <c r="R33" s="8" t="str">
        <f t="shared" si="2"/>
        <v/>
      </c>
      <c r="S33" s="3">
        <f t="shared" si="3"/>
        <v>241.24726477024069</v>
      </c>
      <c r="T33" s="3">
        <f t="shared" si="4"/>
        <v>2152.4080962800876</v>
      </c>
      <c r="U33" s="3">
        <f t="shared" si="5"/>
        <v>35.873468271334794</v>
      </c>
      <c r="V33" s="24"/>
      <c r="W33" s="24"/>
      <c r="X33" s="24"/>
      <c r="Y33" s="24"/>
      <c r="Z33" s="24"/>
    </row>
    <row r="34" spans="1:26" x14ac:dyDescent="0.3">
      <c r="A34" s="1" t="s">
        <v>855</v>
      </c>
      <c r="B34" s="2">
        <v>162</v>
      </c>
      <c r="C34" s="2">
        <v>19</v>
      </c>
      <c r="D34" s="2" t="s">
        <v>46</v>
      </c>
      <c r="E34" s="2">
        <v>493767.49701400002</v>
      </c>
      <c r="F34" s="2">
        <v>5180765.4346099803</v>
      </c>
      <c r="G34" s="2">
        <v>6</v>
      </c>
      <c r="H34" s="2" t="s">
        <v>32</v>
      </c>
      <c r="I34" s="2" t="s">
        <v>846</v>
      </c>
      <c r="J34" s="1" t="s">
        <v>26</v>
      </c>
      <c r="L34" s="1">
        <v>455</v>
      </c>
      <c r="N34" s="1">
        <v>444</v>
      </c>
      <c r="O34" s="1">
        <v>1.8280000000000001</v>
      </c>
      <c r="P34" s="8">
        <f t="shared" si="0"/>
        <v>248.90590809628009</v>
      </c>
      <c r="Q34" s="8">
        <f t="shared" si="1"/>
        <v>2220.6862417943107</v>
      </c>
      <c r="R34" s="8" t="str">
        <f t="shared" si="2"/>
        <v/>
      </c>
      <c r="S34" s="3">
        <f t="shared" si="3"/>
        <v>248.90590809628009</v>
      </c>
      <c r="T34" s="3">
        <f t="shared" si="4"/>
        <v>2220.7385120350109</v>
      </c>
      <c r="U34" s="3">
        <f t="shared" si="5"/>
        <v>37.012308533916851</v>
      </c>
      <c r="V34" s="24"/>
      <c r="W34" s="24"/>
      <c r="X34" s="24"/>
      <c r="Y34" s="24"/>
      <c r="Z34" s="24"/>
    </row>
    <row r="35" spans="1:26" x14ac:dyDescent="0.3">
      <c r="A35" s="1" t="s">
        <v>856</v>
      </c>
      <c r="B35" s="2">
        <v>163</v>
      </c>
      <c r="C35" s="2">
        <v>20</v>
      </c>
      <c r="D35" s="2" t="s">
        <v>46</v>
      </c>
      <c r="E35" s="2">
        <v>493797.58500899799</v>
      </c>
      <c r="F35" s="2">
        <v>5180766.9894599803</v>
      </c>
      <c r="G35" s="2">
        <v>6</v>
      </c>
      <c r="H35" s="2" t="s">
        <v>32</v>
      </c>
      <c r="I35" s="2" t="s">
        <v>846</v>
      </c>
      <c r="J35" s="1" t="s">
        <v>26</v>
      </c>
      <c r="L35" s="1">
        <v>395</v>
      </c>
      <c r="N35" s="1">
        <v>395</v>
      </c>
      <c r="O35" s="1">
        <v>1.8280000000000001</v>
      </c>
      <c r="P35" s="8">
        <f t="shared" si="0"/>
        <v>216.0831509846827</v>
      </c>
      <c r="Q35" s="8">
        <f t="shared" si="1"/>
        <v>1927.8484956236323</v>
      </c>
      <c r="R35" s="8" t="str">
        <f t="shared" si="2"/>
        <v/>
      </c>
      <c r="S35" s="3">
        <f t="shared" si="3"/>
        <v>216.0831509846827</v>
      </c>
      <c r="T35" s="3">
        <f t="shared" si="4"/>
        <v>1927.8938730853392</v>
      </c>
      <c r="U35" s="3">
        <f t="shared" si="5"/>
        <v>32.131564551422322</v>
      </c>
      <c r="V35" s="24"/>
      <c r="W35" s="24"/>
      <c r="X35" s="24"/>
      <c r="Y35" s="24"/>
      <c r="Z35" s="24"/>
    </row>
    <row r="36" spans="1:26" x14ac:dyDescent="0.3">
      <c r="A36" s="1" t="s">
        <v>857</v>
      </c>
      <c r="B36" s="2">
        <v>189</v>
      </c>
      <c r="C36" s="2">
        <v>20</v>
      </c>
      <c r="D36" s="2" t="s">
        <v>53</v>
      </c>
      <c r="E36" s="2">
        <v>493814.71713100001</v>
      </c>
      <c r="F36" s="2">
        <v>5180798.7527299803</v>
      </c>
      <c r="G36" s="2">
        <v>6</v>
      </c>
      <c r="H36" s="2" t="s">
        <v>32</v>
      </c>
      <c r="I36" s="2" t="s">
        <v>846</v>
      </c>
      <c r="J36" s="1" t="s">
        <v>26</v>
      </c>
      <c r="L36" s="1">
        <v>358</v>
      </c>
      <c r="N36" s="1">
        <v>356</v>
      </c>
      <c r="O36" s="1">
        <v>1.8280000000000001</v>
      </c>
      <c r="P36" s="8">
        <f t="shared" si="0"/>
        <v>195.84245076586433</v>
      </c>
      <c r="Q36" s="8">
        <f t="shared" si="1"/>
        <v>1747.2652188183806</v>
      </c>
      <c r="R36" s="8" t="str">
        <f t="shared" si="2"/>
        <v/>
      </c>
      <c r="S36" s="3">
        <f t="shared" si="3"/>
        <v>195.84245076586433</v>
      </c>
      <c r="T36" s="3">
        <f t="shared" si="4"/>
        <v>1747.3063457330416</v>
      </c>
      <c r="U36" s="3">
        <f t="shared" si="5"/>
        <v>29.121772428884025</v>
      </c>
      <c r="V36" s="24"/>
      <c r="W36" s="24"/>
      <c r="X36" s="24"/>
      <c r="Y36" s="24"/>
      <c r="Z36" s="24"/>
    </row>
    <row r="37" spans="1:26" x14ac:dyDescent="0.3">
      <c r="A37" s="1" t="s">
        <v>858</v>
      </c>
      <c r="B37" s="2">
        <v>214</v>
      </c>
      <c r="C37" s="2">
        <v>21</v>
      </c>
      <c r="D37" s="2" t="s">
        <v>61</v>
      </c>
      <c r="E37" s="2">
        <v>493831.45094800001</v>
      </c>
      <c r="F37" s="2">
        <v>5180814.5148600005</v>
      </c>
      <c r="G37" s="2">
        <v>6</v>
      </c>
      <c r="H37" s="2" t="s">
        <v>32</v>
      </c>
      <c r="I37" s="2" t="s">
        <v>846</v>
      </c>
      <c r="J37" s="1" t="s">
        <v>26</v>
      </c>
      <c r="L37" s="1">
        <v>532</v>
      </c>
      <c r="N37" s="1">
        <v>524</v>
      </c>
      <c r="O37" s="1">
        <v>1.8280000000000001</v>
      </c>
      <c r="P37" s="8">
        <f t="shared" si="0"/>
        <v>291.02844638949671</v>
      </c>
      <c r="Q37" s="8">
        <f t="shared" si="1"/>
        <v>2596.4946827133476</v>
      </c>
      <c r="R37" s="8" t="str">
        <f t="shared" si="2"/>
        <v/>
      </c>
      <c r="S37" s="3">
        <f t="shared" si="3"/>
        <v>291.02844638949671</v>
      </c>
      <c r="T37" s="3">
        <f t="shared" si="4"/>
        <v>2596.5557986870899</v>
      </c>
      <c r="U37" s="3">
        <f t="shared" si="5"/>
        <v>43.275929978118164</v>
      </c>
      <c r="V37" s="24"/>
      <c r="W37" s="24"/>
      <c r="X37" s="24"/>
      <c r="Y37" s="24"/>
      <c r="Z37" s="24"/>
    </row>
    <row r="38" spans="1:26" x14ac:dyDescent="0.3">
      <c r="A38" s="1" t="s">
        <v>859</v>
      </c>
      <c r="B38" s="2">
        <v>215</v>
      </c>
      <c r="C38" s="2">
        <v>22</v>
      </c>
      <c r="D38" s="2" t="s">
        <v>61</v>
      </c>
      <c r="E38" s="2">
        <v>493859.74745999801</v>
      </c>
      <c r="F38" s="2">
        <v>5180844.1624800004</v>
      </c>
      <c r="G38" s="2">
        <v>6</v>
      </c>
      <c r="H38" s="2" t="s">
        <v>32</v>
      </c>
      <c r="I38" s="2" t="s">
        <v>846</v>
      </c>
      <c r="J38" s="1" t="s">
        <v>26</v>
      </c>
      <c r="L38" s="1">
        <v>419</v>
      </c>
      <c r="N38" s="1">
        <v>416</v>
      </c>
      <c r="O38" s="1">
        <v>1.8280000000000001</v>
      </c>
      <c r="P38" s="8">
        <f t="shared" si="0"/>
        <v>229.21225382932167</v>
      </c>
      <c r="Q38" s="8">
        <f t="shared" si="1"/>
        <v>2044.9835940919038</v>
      </c>
      <c r="R38" s="8" t="str">
        <f t="shared" si="2"/>
        <v/>
      </c>
      <c r="S38" s="3">
        <f t="shared" si="3"/>
        <v>229.21225382932167</v>
      </c>
      <c r="T38" s="3">
        <f t="shared" si="4"/>
        <v>2045.031728665208</v>
      </c>
      <c r="U38" s="3">
        <f t="shared" si="5"/>
        <v>34.083862144420131</v>
      </c>
      <c r="V38" s="24"/>
      <c r="W38" s="24"/>
      <c r="X38" s="24"/>
      <c r="Y38" s="24"/>
      <c r="Z38" s="24"/>
    </row>
    <row r="39" spans="1:26" x14ac:dyDescent="0.3">
      <c r="A39" s="1" t="s">
        <v>860</v>
      </c>
      <c r="B39" s="2">
        <v>239</v>
      </c>
      <c r="C39" s="2">
        <v>21</v>
      </c>
      <c r="D39" s="2" t="s">
        <v>68</v>
      </c>
      <c r="E39" s="2">
        <v>493858.43561599799</v>
      </c>
      <c r="F39" s="2">
        <v>5180848.0880899904</v>
      </c>
      <c r="G39" s="2">
        <v>6</v>
      </c>
      <c r="H39" s="2" t="s">
        <v>32</v>
      </c>
      <c r="I39" s="2" t="s">
        <v>846</v>
      </c>
      <c r="J39" s="1" t="s">
        <v>31</v>
      </c>
      <c r="L39" s="1">
        <v>408</v>
      </c>
      <c r="M39" s="1">
        <v>823</v>
      </c>
      <c r="N39" s="1">
        <v>405</v>
      </c>
      <c r="O39" s="1">
        <v>1.8280000000000001</v>
      </c>
      <c r="P39" s="8">
        <f t="shared" si="0"/>
        <v>223.19474835886214</v>
      </c>
      <c r="Q39" s="8">
        <f t="shared" si="1"/>
        <v>1991.2966739606127</v>
      </c>
      <c r="R39" s="8" t="str">
        <f t="shared" si="2"/>
        <v/>
      </c>
      <c r="S39" s="3">
        <f t="shared" si="3"/>
        <v>223.19474835886214</v>
      </c>
      <c r="T39" s="3">
        <f t="shared" si="4"/>
        <v>1991.3435448577682</v>
      </c>
      <c r="U39" s="3">
        <f t="shared" si="5"/>
        <v>33.189059080962799</v>
      </c>
      <c r="V39" s="24"/>
      <c r="W39" s="24"/>
      <c r="X39" s="24"/>
      <c r="Y39" s="24"/>
      <c r="Z39" s="24"/>
    </row>
    <row r="40" spans="1:26" x14ac:dyDescent="0.3">
      <c r="A40" s="1" t="s">
        <v>861</v>
      </c>
      <c r="B40" s="2">
        <v>240</v>
      </c>
      <c r="C40" s="2">
        <v>22</v>
      </c>
      <c r="D40" s="2" t="s">
        <v>68</v>
      </c>
      <c r="E40" s="2">
        <v>493884.760519</v>
      </c>
      <c r="F40" s="2">
        <v>5180880.6179999802</v>
      </c>
      <c r="G40" s="2">
        <v>6</v>
      </c>
      <c r="H40" s="2" t="s">
        <v>32</v>
      </c>
      <c r="I40" s="2" t="s">
        <v>846</v>
      </c>
      <c r="J40" s="1" t="s">
        <v>26</v>
      </c>
      <c r="L40" s="1">
        <v>266</v>
      </c>
      <c r="N40" s="1">
        <v>254</v>
      </c>
      <c r="O40" s="1">
        <v>1.8280000000000001</v>
      </c>
      <c r="P40" s="8">
        <f t="shared" si="0"/>
        <v>145.51422319474835</v>
      </c>
      <c r="Q40" s="8">
        <f t="shared" si="1"/>
        <v>1298.2473413566738</v>
      </c>
      <c r="R40" s="8" t="str">
        <f t="shared" si="2"/>
        <v/>
      </c>
      <c r="S40" s="3">
        <f t="shared" si="3"/>
        <v>145.51422319474835</v>
      </c>
      <c r="T40" s="3">
        <f t="shared" si="4"/>
        <v>1298.277899343545</v>
      </c>
      <c r="U40" s="3">
        <f t="shared" si="5"/>
        <v>21.637964989059082</v>
      </c>
      <c r="V40" s="24"/>
      <c r="W40" s="24"/>
      <c r="X40" s="24"/>
      <c r="Y40" s="24"/>
      <c r="Z40" s="24"/>
    </row>
    <row r="41" spans="1:26" x14ac:dyDescent="0.3">
      <c r="A41" s="1" t="s">
        <v>862</v>
      </c>
      <c r="B41" s="2">
        <v>263</v>
      </c>
      <c r="C41" s="2">
        <v>23</v>
      </c>
      <c r="D41" s="2" t="s">
        <v>76</v>
      </c>
      <c r="E41" s="2">
        <v>493892.30544600001</v>
      </c>
      <c r="F41" s="2">
        <v>5180904.0171299903</v>
      </c>
      <c r="G41" s="2">
        <v>6</v>
      </c>
      <c r="H41" s="2" t="s">
        <v>32</v>
      </c>
      <c r="I41" s="2" t="s">
        <v>846</v>
      </c>
      <c r="J41" s="1" t="s">
        <v>26</v>
      </c>
      <c r="L41" s="1">
        <v>419</v>
      </c>
      <c r="N41" s="1">
        <v>411</v>
      </c>
      <c r="O41" s="1">
        <v>1.8280000000000001</v>
      </c>
      <c r="P41" s="8">
        <f t="shared" si="0"/>
        <v>229.21225382932167</v>
      </c>
      <c r="Q41" s="8">
        <f t="shared" si="1"/>
        <v>2044.9835940919038</v>
      </c>
      <c r="R41" s="8" t="str">
        <f t="shared" si="2"/>
        <v/>
      </c>
      <c r="S41" s="3">
        <f t="shared" si="3"/>
        <v>229.21225382932167</v>
      </c>
      <c r="T41" s="3">
        <f t="shared" si="4"/>
        <v>2045.031728665208</v>
      </c>
      <c r="U41" s="3">
        <f t="shared" si="5"/>
        <v>34.083862144420131</v>
      </c>
      <c r="V41" s="24"/>
      <c r="W41" s="24"/>
      <c r="X41" s="24"/>
      <c r="Y41" s="24"/>
      <c r="Z41" s="24"/>
    </row>
    <row r="42" spans="1:26" x14ac:dyDescent="0.3">
      <c r="A42" s="1" t="s">
        <v>863</v>
      </c>
      <c r="B42" s="2">
        <v>286</v>
      </c>
      <c r="C42" s="2">
        <v>23</v>
      </c>
      <c r="D42" s="2" t="s">
        <v>85</v>
      </c>
      <c r="E42" s="2">
        <v>493913.253394</v>
      </c>
      <c r="F42" s="2">
        <v>5180935.7768099904</v>
      </c>
      <c r="G42" s="2">
        <v>6</v>
      </c>
      <c r="H42" s="2" t="s">
        <v>32</v>
      </c>
      <c r="I42" s="2" t="s">
        <v>846</v>
      </c>
      <c r="J42" s="1" t="s">
        <v>26</v>
      </c>
      <c r="L42" s="1">
        <v>526</v>
      </c>
      <c r="N42" s="1">
        <v>526</v>
      </c>
      <c r="O42" s="1">
        <v>1.8280000000000001</v>
      </c>
      <c r="P42" s="8">
        <f t="shared" si="0"/>
        <v>287.74617067833697</v>
      </c>
      <c r="Q42" s="8">
        <f t="shared" si="1"/>
        <v>2567.21090809628</v>
      </c>
      <c r="R42" s="8" t="str">
        <f t="shared" si="2"/>
        <v/>
      </c>
      <c r="S42" s="3">
        <f t="shared" si="3"/>
        <v>287.74617067833697</v>
      </c>
      <c r="T42" s="3">
        <f t="shared" si="4"/>
        <v>2567.2713347921226</v>
      </c>
      <c r="U42" s="3">
        <f t="shared" si="5"/>
        <v>42.787855579868712</v>
      </c>
      <c r="V42" s="24"/>
      <c r="W42" s="24"/>
      <c r="X42" s="24"/>
      <c r="Y42" s="24"/>
      <c r="Z42" s="24"/>
    </row>
    <row r="43" spans="1:26" x14ac:dyDescent="0.3">
      <c r="A43" s="1" t="s">
        <v>864</v>
      </c>
      <c r="B43" s="2">
        <v>311</v>
      </c>
      <c r="C43" s="2">
        <v>23</v>
      </c>
      <c r="D43" s="2" t="s">
        <v>96</v>
      </c>
      <c r="E43" s="2">
        <v>493917.40765800001</v>
      </c>
      <c r="F43" s="2">
        <v>5180967.5535500003</v>
      </c>
      <c r="G43" s="2">
        <v>6</v>
      </c>
      <c r="H43" s="2" t="s">
        <v>32</v>
      </c>
      <c r="I43" s="2" t="s">
        <v>846</v>
      </c>
      <c r="J43" s="1" t="s">
        <v>26</v>
      </c>
      <c r="L43" s="1">
        <v>437</v>
      </c>
      <c r="N43" s="1">
        <v>434</v>
      </c>
      <c r="O43" s="1">
        <v>1.8280000000000001</v>
      </c>
      <c r="P43" s="8">
        <f t="shared" si="0"/>
        <v>239.05908096280086</v>
      </c>
      <c r="Q43" s="8">
        <f t="shared" si="1"/>
        <v>2132.834917943107</v>
      </c>
      <c r="R43" s="8" t="str">
        <f t="shared" si="2"/>
        <v/>
      </c>
      <c r="S43" s="3">
        <f t="shared" si="3"/>
        <v>239.05908096280086</v>
      </c>
      <c r="T43" s="3">
        <f t="shared" si="4"/>
        <v>2132.8851203501094</v>
      </c>
      <c r="U43" s="3">
        <f t="shared" si="5"/>
        <v>35.548085339168487</v>
      </c>
      <c r="V43" s="24"/>
      <c r="W43" s="24"/>
      <c r="X43" s="24"/>
      <c r="Y43" s="24"/>
      <c r="Z43" s="24"/>
    </row>
    <row r="44" spans="1:26" x14ac:dyDescent="0.3">
      <c r="A44" s="1" t="s">
        <v>865</v>
      </c>
      <c r="B44" s="2">
        <v>312</v>
      </c>
      <c r="C44" s="2">
        <v>24</v>
      </c>
      <c r="D44" s="2" t="s">
        <v>96</v>
      </c>
      <c r="E44" s="2">
        <v>493946.579880998</v>
      </c>
      <c r="F44" s="2">
        <v>5180965.7970000003</v>
      </c>
      <c r="G44" s="2">
        <v>6</v>
      </c>
      <c r="H44" s="2" t="s">
        <v>32</v>
      </c>
      <c r="I44" s="2" t="s">
        <v>846</v>
      </c>
      <c r="J44" s="1" t="s">
        <v>31</v>
      </c>
      <c r="L44" s="1">
        <v>542</v>
      </c>
      <c r="M44" s="1">
        <v>1099</v>
      </c>
      <c r="N44" s="1">
        <v>540</v>
      </c>
      <c r="O44" s="1">
        <v>1.8280000000000001</v>
      </c>
      <c r="P44" s="8">
        <f t="shared" si="0"/>
        <v>296.49890590809628</v>
      </c>
      <c r="Q44" s="8">
        <f t="shared" si="1"/>
        <v>2645.3009737417942</v>
      </c>
      <c r="R44" s="8" t="str">
        <f t="shared" si="2"/>
        <v/>
      </c>
      <c r="S44" s="3">
        <f t="shared" si="3"/>
        <v>296.49890590809628</v>
      </c>
      <c r="T44" s="3">
        <f t="shared" si="4"/>
        <v>2645.363238512035</v>
      </c>
      <c r="U44" s="3">
        <f t="shared" si="5"/>
        <v>44.089387308533915</v>
      </c>
      <c r="V44" s="24"/>
      <c r="W44" s="24"/>
      <c r="X44" s="24"/>
      <c r="Y44" s="24"/>
      <c r="Z44" s="24"/>
    </row>
    <row r="45" spans="1:26" x14ac:dyDescent="0.3">
      <c r="A45" s="1" t="s">
        <v>866</v>
      </c>
      <c r="B45" s="2">
        <v>337</v>
      </c>
      <c r="C45" s="2">
        <v>24</v>
      </c>
      <c r="D45" s="2" t="s">
        <v>102</v>
      </c>
      <c r="E45" s="2">
        <v>493945.450232998</v>
      </c>
      <c r="F45" s="2">
        <v>5180995.3057500003</v>
      </c>
      <c r="G45" s="2">
        <v>6</v>
      </c>
      <c r="H45" s="2" t="s">
        <v>32</v>
      </c>
      <c r="I45" s="2" t="s">
        <v>846</v>
      </c>
      <c r="J45" s="1" t="s">
        <v>26</v>
      </c>
      <c r="L45" s="1">
        <v>183</v>
      </c>
      <c r="N45" s="1">
        <v>181</v>
      </c>
      <c r="O45" s="1">
        <v>1.8280000000000001</v>
      </c>
      <c r="P45" s="8">
        <f t="shared" si="0"/>
        <v>100.10940919037199</v>
      </c>
      <c r="Q45" s="8">
        <f t="shared" si="1"/>
        <v>893.15512582056886</v>
      </c>
      <c r="R45" s="8" t="str">
        <f t="shared" si="2"/>
        <v/>
      </c>
      <c r="S45" s="3">
        <f t="shared" si="3"/>
        <v>100.10940919037199</v>
      </c>
      <c r="T45" s="3">
        <f t="shared" si="4"/>
        <v>893.17614879649898</v>
      </c>
      <c r="U45" s="3">
        <f t="shared" si="5"/>
        <v>14.886269146608317</v>
      </c>
      <c r="V45" s="24"/>
      <c r="W45" s="24"/>
      <c r="X45" s="24"/>
      <c r="Y45" s="24"/>
      <c r="Z45" s="24"/>
    </row>
    <row r="46" spans="1:26" x14ac:dyDescent="0.3">
      <c r="O46" s="1">
        <v>1.8280000000000001</v>
      </c>
      <c r="P46" s="8" t="str">
        <f t="shared" si="0"/>
        <v/>
      </c>
      <c r="Q46" s="8" t="str">
        <f t="shared" si="1"/>
        <v/>
      </c>
      <c r="R46" s="8" t="str">
        <f t="shared" si="2"/>
        <v/>
      </c>
      <c r="S46" s="3">
        <f t="shared" si="3"/>
        <v>0</v>
      </c>
      <c r="T46" s="3">
        <f t="shared" si="4"/>
        <v>0</v>
      </c>
      <c r="U46" s="3">
        <f t="shared" si="5"/>
        <v>0</v>
      </c>
      <c r="V46" s="24"/>
      <c r="W46" s="24"/>
      <c r="X46" s="24"/>
      <c r="Y46" s="24"/>
      <c r="Z46" s="24"/>
    </row>
    <row r="47" spans="1:26" x14ac:dyDescent="0.3">
      <c r="A47" s="1" t="s">
        <v>867</v>
      </c>
      <c r="B47" s="2">
        <v>13</v>
      </c>
      <c r="C47" s="2">
        <v>17</v>
      </c>
      <c r="D47" s="2" t="s">
        <v>28</v>
      </c>
      <c r="E47" s="2">
        <v>493702.19999400002</v>
      </c>
      <c r="F47" s="2">
        <v>5180582.7370800003</v>
      </c>
      <c r="G47" s="2">
        <v>1</v>
      </c>
      <c r="H47" s="2" t="s">
        <v>131</v>
      </c>
      <c r="I47" s="2" t="s">
        <v>846</v>
      </c>
      <c r="J47" s="1" t="s">
        <v>26</v>
      </c>
      <c r="L47" s="1">
        <v>256</v>
      </c>
      <c r="N47" s="1">
        <v>248</v>
      </c>
      <c r="O47" s="1">
        <v>1.8280000000000001</v>
      </c>
      <c r="P47" s="8">
        <f t="shared" si="0"/>
        <v>140.04376367614879</v>
      </c>
      <c r="Q47" s="8">
        <f t="shared" si="1"/>
        <v>1249.4410503282274</v>
      </c>
      <c r="R47" s="8" t="str">
        <f t="shared" si="2"/>
        <v/>
      </c>
      <c r="S47" s="3">
        <f t="shared" si="3"/>
        <v>140.04376367614879</v>
      </c>
      <c r="T47" s="3">
        <f t="shared" si="4"/>
        <v>1249.4704595185995</v>
      </c>
      <c r="U47" s="3">
        <f t="shared" si="5"/>
        <v>20.824507658643324</v>
      </c>
      <c r="V47" s="24"/>
      <c r="W47" s="24"/>
      <c r="X47" s="24"/>
      <c r="Y47" s="24"/>
      <c r="Z47" s="24"/>
    </row>
    <row r="48" spans="1:26" x14ac:dyDescent="0.3">
      <c r="A48" s="1" t="s">
        <v>868</v>
      </c>
      <c r="B48" s="2">
        <v>34</v>
      </c>
      <c r="C48" s="2">
        <v>17</v>
      </c>
      <c r="D48" s="2" t="s">
        <v>32</v>
      </c>
      <c r="E48" s="2">
        <v>493724.06612700003</v>
      </c>
      <c r="F48" s="2">
        <v>5180614.4951200001</v>
      </c>
      <c r="G48" s="2">
        <v>1</v>
      </c>
      <c r="H48" s="2" t="s">
        <v>131</v>
      </c>
      <c r="I48" s="2" t="s">
        <v>846</v>
      </c>
      <c r="J48" s="1" t="s">
        <v>26</v>
      </c>
      <c r="L48" s="1">
        <v>386</v>
      </c>
      <c r="N48" s="1">
        <v>372</v>
      </c>
      <c r="O48" s="1">
        <v>1.8280000000000001</v>
      </c>
      <c r="P48" s="8">
        <f t="shared" si="0"/>
        <v>211.15973741794309</v>
      </c>
      <c r="Q48" s="8">
        <f t="shared" si="1"/>
        <v>1883.9228336980304</v>
      </c>
      <c r="R48" s="8" t="str">
        <f t="shared" si="2"/>
        <v/>
      </c>
      <c r="S48" s="3">
        <f t="shared" si="3"/>
        <v>211.15973741794309</v>
      </c>
      <c r="T48" s="3">
        <f t="shared" si="4"/>
        <v>1883.9671772428883</v>
      </c>
      <c r="U48" s="3">
        <f t="shared" si="5"/>
        <v>31.399452954048137</v>
      </c>
      <c r="V48" s="24"/>
      <c r="W48" s="24"/>
      <c r="X48" s="24"/>
      <c r="Y48" s="24"/>
      <c r="Z48" s="24"/>
    </row>
    <row r="49" spans="1:26" x14ac:dyDescent="0.3">
      <c r="A49" s="1" t="s">
        <v>869</v>
      </c>
      <c r="B49" s="2">
        <v>58</v>
      </c>
      <c r="C49" s="2">
        <v>18</v>
      </c>
      <c r="D49" s="2" t="s">
        <v>131</v>
      </c>
      <c r="E49" s="2">
        <v>493736.59583100001</v>
      </c>
      <c r="F49" s="2">
        <v>5180624.2607800001</v>
      </c>
      <c r="G49" s="2">
        <v>1</v>
      </c>
      <c r="H49" s="2" t="s">
        <v>131</v>
      </c>
      <c r="I49" s="2" t="s">
        <v>846</v>
      </c>
      <c r="J49" s="1" t="s">
        <v>26</v>
      </c>
      <c r="L49" s="1">
        <v>343</v>
      </c>
      <c r="N49" s="1">
        <v>341</v>
      </c>
      <c r="O49" s="1">
        <v>1.8280000000000001</v>
      </c>
      <c r="P49" s="8">
        <f t="shared" si="0"/>
        <v>187.63676148796498</v>
      </c>
      <c r="Q49" s="8">
        <f t="shared" si="1"/>
        <v>1674.055782275711</v>
      </c>
      <c r="R49" s="8" t="str">
        <f t="shared" si="2"/>
        <v/>
      </c>
      <c r="S49" s="3">
        <f t="shared" si="3"/>
        <v>187.63676148796498</v>
      </c>
      <c r="T49" s="3">
        <f t="shared" si="4"/>
        <v>1674.0951859956235</v>
      </c>
      <c r="U49" s="3">
        <f t="shared" si="5"/>
        <v>27.901586433260391</v>
      </c>
      <c r="V49" s="24"/>
      <c r="W49" s="24"/>
      <c r="X49" s="24"/>
      <c r="Y49" s="24"/>
      <c r="Z49" s="24"/>
    </row>
    <row r="50" spans="1:26" x14ac:dyDescent="0.3">
      <c r="A50" s="1" t="s">
        <v>870</v>
      </c>
      <c r="B50" s="2">
        <v>83</v>
      </c>
      <c r="C50" s="2">
        <v>18</v>
      </c>
      <c r="D50" s="2" t="s">
        <v>141</v>
      </c>
      <c r="E50" s="2">
        <v>493743.27039100003</v>
      </c>
      <c r="F50" s="2">
        <v>5180656.0347600002</v>
      </c>
      <c r="G50" s="2">
        <v>1</v>
      </c>
      <c r="H50" s="2" t="s">
        <v>131</v>
      </c>
      <c r="I50" s="2" t="s">
        <v>846</v>
      </c>
      <c r="J50" s="1" t="s">
        <v>31</v>
      </c>
      <c r="L50" s="1">
        <v>323</v>
      </c>
      <c r="M50" s="1">
        <v>653</v>
      </c>
      <c r="N50" s="1">
        <v>311</v>
      </c>
      <c r="O50" s="1">
        <v>1.8280000000000001</v>
      </c>
      <c r="P50" s="8">
        <f t="shared" si="0"/>
        <v>176.69584245076587</v>
      </c>
      <c r="Q50" s="8">
        <f t="shared" si="1"/>
        <v>1576.4432002188184</v>
      </c>
      <c r="R50" s="8" t="str">
        <f t="shared" si="2"/>
        <v/>
      </c>
      <c r="S50" s="3">
        <f t="shared" si="3"/>
        <v>176.69584245076587</v>
      </c>
      <c r="T50" s="3">
        <f t="shared" si="4"/>
        <v>1576.4803063457332</v>
      </c>
      <c r="U50" s="3">
        <f t="shared" si="5"/>
        <v>26.274671772428885</v>
      </c>
      <c r="V50" s="24"/>
      <c r="W50" s="24"/>
      <c r="X50" s="24"/>
      <c r="Y50" s="24"/>
      <c r="Z50" s="24"/>
    </row>
    <row r="51" spans="1:26" x14ac:dyDescent="0.3">
      <c r="A51" s="1" t="s">
        <v>871</v>
      </c>
      <c r="B51" s="2">
        <v>84</v>
      </c>
      <c r="C51" s="2">
        <v>19</v>
      </c>
      <c r="D51" s="2" t="s">
        <v>141</v>
      </c>
      <c r="E51" s="2">
        <v>493775.195645998</v>
      </c>
      <c r="F51" s="2">
        <v>5180671.4475499904</v>
      </c>
      <c r="G51" s="2">
        <v>1</v>
      </c>
      <c r="H51" s="2" t="s">
        <v>131</v>
      </c>
      <c r="I51" s="2" t="s">
        <v>846</v>
      </c>
      <c r="J51" s="1" t="s">
        <v>26</v>
      </c>
      <c r="L51" s="1">
        <v>436</v>
      </c>
      <c r="N51" s="1">
        <v>433</v>
      </c>
      <c r="O51" s="1">
        <v>1.8280000000000001</v>
      </c>
      <c r="P51" s="8">
        <f t="shared" si="0"/>
        <v>238.51203501094091</v>
      </c>
      <c r="Q51" s="8">
        <f t="shared" si="1"/>
        <v>2127.9542888402625</v>
      </c>
      <c r="R51" s="8" t="str">
        <f t="shared" si="2"/>
        <v/>
      </c>
      <c r="S51" s="3">
        <f t="shared" si="3"/>
        <v>238.51203501094091</v>
      </c>
      <c r="T51" s="3">
        <f t="shared" si="4"/>
        <v>2128.0043763676149</v>
      </c>
      <c r="U51" s="3">
        <f t="shared" si="5"/>
        <v>35.466739606126914</v>
      </c>
      <c r="V51" s="24"/>
      <c r="W51" s="24"/>
      <c r="X51" s="24"/>
      <c r="Y51" s="24"/>
      <c r="Z51" s="24"/>
    </row>
    <row r="52" spans="1:26" x14ac:dyDescent="0.3">
      <c r="A52" s="1" t="s">
        <v>872</v>
      </c>
      <c r="B52" s="2">
        <v>110</v>
      </c>
      <c r="C52" s="2">
        <v>18</v>
      </c>
      <c r="D52" s="2" t="s">
        <v>27</v>
      </c>
      <c r="E52" s="2">
        <v>493759.15355300001</v>
      </c>
      <c r="F52" s="2">
        <v>5180683.4043399803</v>
      </c>
      <c r="G52" s="2">
        <v>1</v>
      </c>
      <c r="H52" s="2" t="s">
        <v>131</v>
      </c>
      <c r="I52" s="2" t="s">
        <v>846</v>
      </c>
      <c r="J52" s="1" t="s">
        <v>26</v>
      </c>
      <c r="L52" s="1">
        <v>447</v>
      </c>
      <c r="N52" s="1">
        <v>427</v>
      </c>
      <c r="O52" s="1">
        <v>1.8280000000000001</v>
      </c>
      <c r="P52" s="8">
        <f t="shared" si="0"/>
        <v>244.52954048140043</v>
      </c>
      <c r="Q52" s="8">
        <f t="shared" si="1"/>
        <v>2181.6412089715536</v>
      </c>
      <c r="R52" s="8" t="str">
        <f t="shared" si="2"/>
        <v/>
      </c>
      <c r="S52" s="3">
        <f t="shared" si="3"/>
        <v>244.52954048140043</v>
      </c>
      <c r="T52" s="3">
        <f t="shared" si="4"/>
        <v>2181.692560175055</v>
      </c>
      <c r="U52" s="3">
        <f t="shared" si="5"/>
        <v>36.361542669584246</v>
      </c>
      <c r="V52" s="24"/>
      <c r="W52" s="24"/>
      <c r="X52" s="24"/>
      <c r="Y52" s="24"/>
      <c r="Z52" s="24"/>
    </row>
    <row r="53" spans="1:26" x14ac:dyDescent="0.3">
      <c r="A53" s="1" t="s">
        <v>873</v>
      </c>
      <c r="B53" s="2">
        <v>111</v>
      </c>
      <c r="C53" s="2">
        <v>19</v>
      </c>
      <c r="D53" s="2" t="s">
        <v>27</v>
      </c>
      <c r="E53" s="2">
        <v>493786.67919900001</v>
      </c>
      <c r="F53" s="2">
        <v>5180703.2165999804</v>
      </c>
      <c r="G53" s="2">
        <v>1</v>
      </c>
      <c r="H53" s="2" t="s">
        <v>131</v>
      </c>
      <c r="I53" s="2" t="s">
        <v>846</v>
      </c>
      <c r="J53" s="1" t="s">
        <v>26</v>
      </c>
      <c r="L53" s="1">
        <v>276</v>
      </c>
      <c r="N53" s="1">
        <v>275</v>
      </c>
      <c r="O53" s="1">
        <v>1.8280000000000001</v>
      </c>
      <c r="P53" s="8">
        <f t="shared" si="0"/>
        <v>150.98468271334792</v>
      </c>
      <c r="Q53" s="8">
        <f t="shared" si="1"/>
        <v>1347.0536323851204</v>
      </c>
      <c r="R53" s="8" t="str">
        <f t="shared" si="2"/>
        <v/>
      </c>
      <c r="S53" s="3">
        <f t="shared" si="3"/>
        <v>150.98468271334792</v>
      </c>
      <c r="T53" s="3">
        <f t="shared" si="4"/>
        <v>1347.0853391684902</v>
      </c>
      <c r="U53" s="3">
        <f t="shared" si="5"/>
        <v>22.451422319474837</v>
      </c>
      <c r="V53" s="24"/>
      <c r="W53" s="24"/>
      <c r="X53" s="24"/>
      <c r="Y53" s="24"/>
      <c r="Z53" s="24"/>
    </row>
    <row r="54" spans="1:26" x14ac:dyDescent="0.3">
      <c r="A54" s="1" t="s">
        <v>874</v>
      </c>
      <c r="B54" s="2">
        <v>138</v>
      </c>
      <c r="C54" s="2">
        <v>20</v>
      </c>
      <c r="D54" s="2" t="s">
        <v>38</v>
      </c>
      <c r="E54" s="2">
        <v>493815.87301600003</v>
      </c>
      <c r="F54" s="2">
        <v>5180735.1896400005</v>
      </c>
      <c r="G54" s="2">
        <v>1</v>
      </c>
      <c r="H54" s="2" t="s">
        <v>131</v>
      </c>
      <c r="I54" s="2" t="s">
        <v>846</v>
      </c>
      <c r="J54" s="1" t="s">
        <v>26</v>
      </c>
      <c r="L54" s="1">
        <v>497</v>
      </c>
      <c r="N54" s="1">
        <v>478</v>
      </c>
      <c r="O54" s="1">
        <v>1.8280000000000001</v>
      </c>
      <c r="P54" s="8">
        <f t="shared" si="0"/>
        <v>271.88183807439822</v>
      </c>
      <c r="Q54" s="8">
        <f t="shared" si="1"/>
        <v>2425.6726641137852</v>
      </c>
      <c r="R54" s="8" t="str">
        <f t="shared" si="2"/>
        <v/>
      </c>
      <c r="S54" s="3">
        <f t="shared" si="3"/>
        <v>271.88183807439822</v>
      </c>
      <c r="T54" s="3">
        <f t="shared" si="4"/>
        <v>2425.7297592997811</v>
      </c>
      <c r="U54" s="3">
        <f t="shared" si="5"/>
        <v>40.428829321663017</v>
      </c>
      <c r="V54" s="24"/>
      <c r="W54" s="24"/>
      <c r="X54" s="24"/>
      <c r="Y54" s="24"/>
      <c r="Z54" s="24"/>
    </row>
    <row r="55" spans="1:26" x14ac:dyDescent="0.3">
      <c r="A55" s="1" t="s">
        <v>875</v>
      </c>
      <c r="B55" s="2">
        <v>164</v>
      </c>
      <c r="C55" s="2">
        <v>21</v>
      </c>
      <c r="D55" s="2" t="s">
        <v>46</v>
      </c>
      <c r="E55" s="2">
        <v>493829.477202999</v>
      </c>
      <c r="F55" s="2">
        <v>5180750.9549900005</v>
      </c>
      <c r="G55" s="2">
        <v>1</v>
      </c>
      <c r="H55" s="2" t="s">
        <v>131</v>
      </c>
      <c r="I55" s="2" t="s">
        <v>846</v>
      </c>
      <c r="J55" s="1" t="s">
        <v>31</v>
      </c>
      <c r="L55" s="1">
        <v>415</v>
      </c>
      <c r="M55" s="1">
        <v>793</v>
      </c>
      <c r="N55" s="1">
        <v>401</v>
      </c>
      <c r="O55" s="1">
        <v>1.8280000000000001</v>
      </c>
      <c r="P55" s="8">
        <f t="shared" si="0"/>
        <v>227.02407002188184</v>
      </c>
      <c r="Q55" s="8">
        <f t="shared" si="1"/>
        <v>2025.461077680525</v>
      </c>
      <c r="R55" s="8" t="str">
        <f t="shared" si="2"/>
        <v/>
      </c>
      <c r="S55" s="3">
        <f t="shared" si="3"/>
        <v>227.02407002188184</v>
      </c>
      <c r="T55" s="3">
        <f t="shared" si="4"/>
        <v>2025.50875273523</v>
      </c>
      <c r="U55" s="3">
        <f t="shared" si="5"/>
        <v>33.758479212253832</v>
      </c>
      <c r="V55" s="24"/>
      <c r="W55" s="24"/>
      <c r="X55" s="24"/>
      <c r="Y55" s="24"/>
      <c r="Z55" s="24"/>
    </row>
    <row r="56" spans="1:26" x14ac:dyDescent="0.3">
      <c r="A56" s="1" t="s">
        <v>876</v>
      </c>
      <c r="B56" s="2">
        <v>165</v>
      </c>
      <c r="C56" s="2">
        <v>22</v>
      </c>
      <c r="D56" s="2" t="s">
        <v>46</v>
      </c>
      <c r="E56" s="2">
        <v>493861.415824998</v>
      </c>
      <c r="F56" s="2">
        <v>5180780.14738</v>
      </c>
      <c r="G56" s="2">
        <v>1</v>
      </c>
      <c r="H56" s="2" t="s">
        <v>131</v>
      </c>
      <c r="I56" s="2" t="s">
        <v>846</v>
      </c>
      <c r="J56" s="1" t="s">
        <v>26</v>
      </c>
      <c r="L56" s="1">
        <v>354</v>
      </c>
      <c r="N56" s="1">
        <v>347</v>
      </c>
      <c r="O56" s="1">
        <v>1.8280000000000001</v>
      </c>
      <c r="P56" s="8">
        <f t="shared" si="0"/>
        <v>193.6542669584245</v>
      </c>
      <c r="Q56" s="8">
        <f t="shared" si="1"/>
        <v>1727.7427024070021</v>
      </c>
      <c r="R56" s="8" t="str">
        <f t="shared" si="2"/>
        <v/>
      </c>
      <c r="S56" s="3">
        <f t="shared" si="3"/>
        <v>193.6542669584245</v>
      </c>
      <c r="T56" s="3">
        <f t="shared" si="4"/>
        <v>1727.7833698030636</v>
      </c>
      <c r="U56" s="3">
        <f t="shared" si="5"/>
        <v>28.796389496717726</v>
      </c>
      <c r="V56" s="24"/>
      <c r="W56" s="24"/>
      <c r="X56" s="24"/>
      <c r="Y56" s="24"/>
      <c r="Z56" s="24"/>
    </row>
    <row r="57" spans="1:26" x14ac:dyDescent="0.3">
      <c r="A57" s="1" t="s">
        <v>877</v>
      </c>
      <c r="B57" s="2">
        <v>190</v>
      </c>
      <c r="C57" s="2">
        <v>21</v>
      </c>
      <c r="D57" s="2" t="s">
        <v>53</v>
      </c>
      <c r="E57" s="2">
        <v>493846.60920200002</v>
      </c>
      <c r="F57" s="2">
        <v>5180782.7183499904</v>
      </c>
      <c r="G57" s="2">
        <v>1</v>
      </c>
      <c r="H57" s="2" t="s">
        <v>131</v>
      </c>
      <c r="I57" s="2" t="s">
        <v>846</v>
      </c>
      <c r="J57" s="1" t="s">
        <v>26</v>
      </c>
      <c r="N57" s="1">
        <v>458</v>
      </c>
      <c r="O57" s="1">
        <v>1.8280000000000001</v>
      </c>
      <c r="P57" s="8" t="str">
        <f t="shared" si="0"/>
        <v/>
      </c>
      <c r="Q57" s="8" t="str">
        <f t="shared" si="1"/>
        <v/>
      </c>
      <c r="R57" s="8" t="str">
        <f t="shared" si="2"/>
        <v/>
      </c>
      <c r="S57" s="3">
        <f t="shared" si="3"/>
        <v>0</v>
      </c>
      <c r="T57" s="3">
        <f t="shared" si="4"/>
        <v>0</v>
      </c>
      <c r="U57" s="3">
        <f t="shared" si="5"/>
        <v>0</v>
      </c>
      <c r="V57" s="24"/>
      <c r="W57" s="24"/>
      <c r="X57" s="24"/>
      <c r="Y57" s="24"/>
      <c r="Z57" s="24"/>
    </row>
    <row r="58" spans="1:26" x14ac:dyDescent="0.3">
      <c r="A58" s="1" t="s">
        <v>878</v>
      </c>
      <c r="B58" s="2">
        <v>191</v>
      </c>
      <c r="C58" s="2">
        <v>22</v>
      </c>
      <c r="D58" s="2" t="s">
        <v>53</v>
      </c>
      <c r="E58" s="2">
        <v>493878.54757200001</v>
      </c>
      <c r="F58" s="2">
        <v>5180811.9108300004</v>
      </c>
      <c r="G58" s="2">
        <v>1</v>
      </c>
      <c r="H58" s="2" t="s">
        <v>131</v>
      </c>
      <c r="I58" s="2" t="s">
        <v>846</v>
      </c>
      <c r="J58" s="1" t="s">
        <v>26</v>
      </c>
      <c r="L58" s="1">
        <v>373</v>
      </c>
      <c r="N58" s="1">
        <v>372</v>
      </c>
      <c r="O58" s="1">
        <v>1.8280000000000001</v>
      </c>
      <c r="P58" s="8">
        <f t="shared" si="0"/>
        <v>204.04814004376368</v>
      </c>
      <c r="Q58" s="8">
        <f t="shared" si="1"/>
        <v>1820.4746553610503</v>
      </c>
      <c r="R58" s="8" t="str">
        <f t="shared" si="2"/>
        <v/>
      </c>
      <c r="S58" s="3">
        <f t="shared" si="3"/>
        <v>204.04814004376368</v>
      </c>
      <c r="T58" s="3">
        <f t="shared" si="4"/>
        <v>1820.5175054704596</v>
      </c>
      <c r="U58" s="3">
        <f t="shared" si="5"/>
        <v>30.341958424507659</v>
      </c>
      <c r="V58" s="24"/>
      <c r="W58" s="24"/>
      <c r="X58" s="24"/>
      <c r="Y58" s="24"/>
      <c r="Z58" s="24"/>
    </row>
    <row r="59" spans="1:26" x14ac:dyDescent="0.3">
      <c r="A59" s="1" t="s">
        <v>879</v>
      </c>
      <c r="B59" s="2">
        <v>216</v>
      </c>
      <c r="C59" s="2">
        <v>23</v>
      </c>
      <c r="D59" s="2" t="s">
        <v>61</v>
      </c>
      <c r="E59" s="2">
        <v>493895.294181998</v>
      </c>
      <c r="F59" s="2">
        <v>5180840.45218</v>
      </c>
      <c r="G59" s="2">
        <v>1</v>
      </c>
      <c r="H59" s="2" t="s">
        <v>131</v>
      </c>
      <c r="I59" s="2" t="s">
        <v>846</v>
      </c>
      <c r="J59" s="1" t="s">
        <v>26</v>
      </c>
      <c r="L59" s="1">
        <v>452</v>
      </c>
      <c r="N59" s="1">
        <v>435</v>
      </c>
      <c r="O59" s="1">
        <v>1.8280000000000001</v>
      </c>
      <c r="P59" s="8">
        <f t="shared" si="0"/>
        <v>247.26477024070022</v>
      </c>
      <c r="Q59" s="8">
        <f t="shared" si="1"/>
        <v>2206.0443544857767</v>
      </c>
      <c r="R59" s="8" t="str">
        <f t="shared" si="2"/>
        <v/>
      </c>
      <c r="S59" s="3">
        <f t="shared" si="3"/>
        <v>247.26477024070022</v>
      </c>
      <c r="T59" s="3">
        <f t="shared" si="4"/>
        <v>2206.0962800875272</v>
      </c>
      <c r="U59" s="3">
        <f t="shared" si="5"/>
        <v>36.768271334792118</v>
      </c>
      <c r="V59" s="24"/>
      <c r="W59" s="24"/>
      <c r="X59" s="24"/>
      <c r="Y59" s="24"/>
      <c r="Z59" s="24"/>
    </row>
    <row r="60" spans="1:26" x14ac:dyDescent="0.3">
      <c r="A60" s="1" t="s">
        <v>880</v>
      </c>
      <c r="B60" s="2">
        <v>241</v>
      </c>
      <c r="C60" s="2">
        <v>23</v>
      </c>
      <c r="D60" s="2" t="s">
        <v>68</v>
      </c>
      <c r="E60" s="2">
        <v>493923.18883200001</v>
      </c>
      <c r="F60" s="2">
        <v>5180872.2048300002</v>
      </c>
      <c r="G60" s="2">
        <v>1</v>
      </c>
      <c r="H60" s="2" t="s">
        <v>131</v>
      </c>
      <c r="I60" s="2" t="s">
        <v>846</v>
      </c>
      <c r="J60" s="1" t="s">
        <v>26</v>
      </c>
      <c r="L60" s="1">
        <v>390</v>
      </c>
      <c r="N60" s="1">
        <v>381</v>
      </c>
      <c r="O60" s="1">
        <v>1.8280000000000001</v>
      </c>
      <c r="P60" s="8">
        <f t="shared" si="0"/>
        <v>213.34792122538292</v>
      </c>
      <c r="Q60" s="8">
        <f t="shared" si="1"/>
        <v>1903.445350109409</v>
      </c>
      <c r="R60" s="8" t="str">
        <f t="shared" si="2"/>
        <v/>
      </c>
      <c r="S60" s="3">
        <f t="shared" si="3"/>
        <v>213.34792122538292</v>
      </c>
      <c r="T60" s="3">
        <f t="shared" si="4"/>
        <v>1903.4901531728665</v>
      </c>
      <c r="U60" s="3">
        <f t="shared" si="5"/>
        <v>31.724835886214443</v>
      </c>
      <c r="V60" s="24"/>
      <c r="W60" s="24"/>
      <c r="X60" s="24"/>
      <c r="Y60" s="24"/>
      <c r="Z60" s="24"/>
    </row>
    <row r="61" spans="1:26" x14ac:dyDescent="0.3">
      <c r="A61" s="1" t="s">
        <v>881</v>
      </c>
      <c r="B61" s="2">
        <v>264</v>
      </c>
      <c r="C61" s="2">
        <v>24</v>
      </c>
      <c r="D61" s="2" t="s">
        <v>76</v>
      </c>
      <c r="E61" s="2">
        <v>493924.20931300003</v>
      </c>
      <c r="F61" s="2">
        <v>5180899.9843499903</v>
      </c>
      <c r="G61" s="2">
        <v>1</v>
      </c>
      <c r="H61" s="2" t="s">
        <v>131</v>
      </c>
      <c r="I61" s="2" t="s">
        <v>846</v>
      </c>
      <c r="J61" s="1" t="s">
        <v>31</v>
      </c>
      <c r="L61" s="1">
        <v>458</v>
      </c>
      <c r="M61" s="1">
        <v>863</v>
      </c>
      <c r="N61" s="1">
        <v>449</v>
      </c>
      <c r="O61" s="1">
        <v>1.8280000000000001</v>
      </c>
      <c r="P61" s="8">
        <f t="shared" si="0"/>
        <v>250.54704595185996</v>
      </c>
      <c r="Q61" s="8">
        <f t="shared" si="1"/>
        <v>2235.3281291028447</v>
      </c>
      <c r="R61" s="8" t="str">
        <f t="shared" si="2"/>
        <v/>
      </c>
      <c r="S61" s="3">
        <f t="shared" si="3"/>
        <v>250.54704595185996</v>
      </c>
      <c r="T61" s="3">
        <f t="shared" si="4"/>
        <v>2235.3807439824946</v>
      </c>
      <c r="U61" s="3">
        <f t="shared" si="5"/>
        <v>37.256345733041577</v>
      </c>
      <c r="V61" s="24"/>
      <c r="W61" s="24"/>
      <c r="X61" s="24"/>
      <c r="Y61" s="24"/>
      <c r="Z61" s="24"/>
    </row>
    <row r="62" spans="1:26" x14ac:dyDescent="0.3">
      <c r="A62" s="1" t="s">
        <v>882</v>
      </c>
      <c r="B62" s="2">
        <v>287</v>
      </c>
      <c r="C62" s="2">
        <v>24</v>
      </c>
      <c r="D62" s="2" t="s">
        <v>85</v>
      </c>
      <c r="E62" s="2">
        <v>493945.157106</v>
      </c>
      <c r="F62" s="2">
        <v>5180931.7441299902</v>
      </c>
      <c r="G62" s="2">
        <v>1</v>
      </c>
      <c r="H62" s="2" t="s">
        <v>131</v>
      </c>
      <c r="I62" s="2" t="s">
        <v>846</v>
      </c>
      <c r="J62" s="1" t="s">
        <v>26</v>
      </c>
      <c r="L62" s="1">
        <v>527</v>
      </c>
      <c r="N62" s="1">
        <v>513</v>
      </c>
      <c r="O62" s="1">
        <v>1.8280000000000001</v>
      </c>
      <c r="P62" s="8">
        <f t="shared" si="0"/>
        <v>288.29321663019692</v>
      </c>
      <c r="Q62" s="8">
        <f t="shared" si="1"/>
        <v>2572.0915371991246</v>
      </c>
      <c r="R62" s="8" t="str">
        <f t="shared" si="2"/>
        <v/>
      </c>
      <c r="S62" s="3">
        <f t="shared" si="3"/>
        <v>288.29321663019692</v>
      </c>
      <c r="T62" s="3">
        <f t="shared" si="4"/>
        <v>2572.1520787746172</v>
      </c>
      <c r="U62" s="3">
        <f t="shared" si="5"/>
        <v>42.869201312910285</v>
      </c>
      <c r="V62" s="24"/>
      <c r="W62" s="24"/>
      <c r="X62" s="24"/>
      <c r="Y62" s="24"/>
      <c r="Z62" s="24"/>
    </row>
    <row r="63" spans="1:26" x14ac:dyDescent="0.3">
      <c r="A63" s="1" t="s">
        <v>883</v>
      </c>
      <c r="B63" s="2">
        <v>313</v>
      </c>
      <c r="C63" s="2">
        <v>25</v>
      </c>
      <c r="D63" s="2" t="s">
        <v>96</v>
      </c>
      <c r="E63" s="2">
        <v>493981.20999900001</v>
      </c>
      <c r="F63" s="2">
        <v>5180954.7101699803</v>
      </c>
      <c r="G63" s="2">
        <v>1</v>
      </c>
      <c r="H63" s="2" t="s">
        <v>131</v>
      </c>
      <c r="I63" s="2" t="s">
        <v>846</v>
      </c>
      <c r="J63" s="1" t="s">
        <v>26</v>
      </c>
      <c r="L63" s="1">
        <v>612</v>
      </c>
      <c r="N63" s="1">
        <v>591</v>
      </c>
      <c r="O63" s="1">
        <v>1.8280000000000001</v>
      </c>
      <c r="P63" s="8">
        <f t="shared" si="0"/>
        <v>334.7921225382932</v>
      </c>
      <c r="Q63" s="8">
        <f t="shared" si="1"/>
        <v>2986.9450109409186</v>
      </c>
      <c r="R63" s="8" t="str">
        <f t="shared" si="2"/>
        <v/>
      </c>
      <c r="S63" s="3">
        <f t="shared" si="3"/>
        <v>334.7921225382932</v>
      </c>
      <c r="T63" s="3">
        <f t="shared" si="4"/>
        <v>2987.0153172866521</v>
      </c>
      <c r="U63" s="3">
        <f t="shared" si="5"/>
        <v>49.783588621444203</v>
      </c>
      <c r="V63" s="24"/>
      <c r="W63" s="24"/>
      <c r="X63" s="24"/>
      <c r="Y63" s="24"/>
      <c r="Z63" s="24"/>
    </row>
    <row r="64" spans="1:26" x14ac:dyDescent="0.3">
      <c r="A64" s="1" t="s">
        <v>884</v>
      </c>
      <c r="B64" s="2">
        <v>338</v>
      </c>
      <c r="C64" s="2">
        <v>25</v>
      </c>
      <c r="D64" s="2" t="s">
        <v>102</v>
      </c>
      <c r="E64" s="2">
        <v>493977.955288</v>
      </c>
      <c r="F64" s="2">
        <v>5180985.8885700004</v>
      </c>
      <c r="G64" s="2">
        <v>1</v>
      </c>
      <c r="H64" s="2" t="s">
        <v>131</v>
      </c>
      <c r="I64" s="2" t="s">
        <v>846</v>
      </c>
      <c r="J64" s="1" t="s">
        <v>26</v>
      </c>
      <c r="L64" s="1">
        <v>508</v>
      </c>
      <c r="N64" s="1">
        <v>490</v>
      </c>
      <c r="O64" s="1">
        <v>1.8280000000000001</v>
      </c>
      <c r="P64" s="8">
        <f t="shared" si="0"/>
        <v>277.89934354485774</v>
      </c>
      <c r="Q64" s="8">
        <f t="shared" si="1"/>
        <v>2479.3595842450763</v>
      </c>
      <c r="R64" s="8" t="str">
        <f t="shared" si="2"/>
        <v/>
      </c>
      <c r="S64" s="3">
        <f t="shared" si="3"/>
        <v>277.89934354485774</v>
      </c>
      <c r="T64" s="3">
        <f t="shared" si="4"/>
        <v>2479.4179431072212</v>
      </c>
      <c r="U64" s="3">
        <f t="shared" si="5"/>
        <v>41.323632385120355</v>
      </c>
      <c r="V64" s="24"/>
      <c r="W64" s="24"/>
      <c r="X64" s="24"/>
      <c r="Y64" s="24"/>
      <c r="Z64" s="24"/>
    </row>
    <row r="65" spans="1:26" x14ac:dyDescent="0.3">
      <c r="O65" s="1">
        <v>1.8280000000000001</v>
      </c>
      <c r="P65" s="8" t="str">
        <f t="shared" si="0"/>
        <v/>
      </c>
      <c r="Q65" s="8" t="str">
        <f t="shared" si="1"/>
        <v/>
      </c>
      <c r="R65" s="8" t="str">
        <f t="shared" si="2"/>
        <v/>
      </c>
      <c r="S65" s="3">
        <f t="shared" si="3"/>
        <v>0</v>
      </c>
      <c r="T65" s="3">
        <f t="shared" si="4"/>
        <v>0</v>
      </c>
      <c r="U65" s="3">
        <f t="shared" si="5"/>
        <v>0</v>
      </c>
      <c r="V65" s="24"/>
      <c r="W65" s="24"/>
      <c r="X65" s="24"/>
      <c r="Y65" s="24"/>
      <c r="Z65" s="24"/>
    </row>
    <row r="66" spans="1:26" x14ac:dyDescent="0.3">
      <c r="A66" s="1" t="s">
        <v>885</v>
      </c>
      <c r="B66" s="2">
        <v>16</v>
      </c>
      <c r="C66" s="2">
        <v>22</v>
      </c>
      <c r="D66" s="2" t="s">
        <v>28</v>
      </c>
      <c r="E66" s="2">
        <v>493861.755168</v>
      </c>
      <c r="F66" s="2">
        <v>5180589.4613600001</v>
      </c>
      <c r="G66" s="2">
        <v>4</v>
      </c>
      <c r="H66" s="2" t="s">
        <v>131</v>
      </c>
      <c r="I66" s="2" t="s">
        <v>846</v>
      </c>
      <c r="J66" s="1" t="s">
        <v>26</v>
      </c>
      <c r="L66" s="1">
        <v>622</v>
      </c>
      <c r="N66" s="1">
        <v>619</v>
      </c>
      <c r="O66" s="1">
        <v>1.8280000000000001</v>
      </c>
      <c r="P66" s="8">
        <f t="shared" si="0"/>
        <v>340.26258205689277</v>
      </c>
      <c r="Q66" s="8">
        <f t="shared" si="1"/>
        <v>3035.7513019693652</v>
      </c>
      <c r="R66" s="8" t="str">
        <f t="shared" si="2"/>
        <v/>
      </c>
      <c r="S66" s="3">
        <f t="shared" si="3"/>
        <v>340.26258205689277</v>
      </c>
      <c r="T66" s="3">
        <f t="shared" si="4"/>
        <v>3035.8227571115976</v>
      </c>
      <c r="U66" s="3">
        <f t="shared" si="5"/>
        <v>50.597045951859961</v>
      </c>
      <c r="V66" s="24"/>
      <c r="W66" s="24"/>
      <c r="X66" s="24"/>
      <c r="Y66" s="24"/>
      <c r="Z66" s="24"/>
    </row>
    <row r="67" spans="1:26" x14ac:dyDescent="0.3">
      <c r="A67" s="1" t="s">
        <v>886</v>
      </c>
      <c r="B67" s="2">
        <v>38</v>
      </c>
      <c r="C67" s="2">
        <v>21</v>
      </c>
      <c r="D67" s="2" t="s">
        <v>32</v>
      </c>
      <c r="E67" s="2">
        <v>493851.68107400002</v>
      </c>
      <c r="F67" s="2">
        <v>5180592.0274799904</v>
      </c>
      <c r="G67" s="2">
        <v>4</v>
      </c>
      <c r="H67" s="2" t="s">
        <v>131</v>
      </c>
      <c r="I67" s="2" t="s">
        <v>846</v>
      </c>
      <c r="J67" s="1" t="s">
        <v>31</v>
      </c>
      <c r="L67" s="1">
        <v>347</v>
      </c>
      <c r="M67" s="1">
        <v>808</v>
      </c>
      <c r="N67" s="1">
        <v>316</v>
      </c>
      <c r="O67" s="1">
        <v>1.8280000000000001</v>
      </c>
      <c r="P67" s="8">
        <f t="shared" si="0"/>
        <v>189.8249452954048</v>
      </c>
      <c r="Q67" s="8">
        <f t="shared" si="1"/>
        <v>1693.5782986870895</v>
      </c>
      <c r="R67" s="8" t="str">
        <f t="shared" si="2"/>
        <v/>
      </c>
      <c r="S67" s="3">
        <f t="shared" si="3"/>
        <v>189.8249452954048</v>
      </c>
      <c r="T67" s="3">
        <f t="shared" si="4"/>
        <v>1693.6181619256017</v>
      </c>
      <c r="U67" s="3">
        <f t="shared" si="5"/>
        <v>28.226969365426694</v>
      </c>
      <c r="V67" s="24"/>
      <c r="W67" s="24"/>
      <c r="X67" s="24"/>
      <c r="Y67" s="24"/>
      <c r="Z67" s="24"/>
    </row>
    <row r="68" spans="1:26" x14ac:dyDescent="0.3">
      <c r="A68" s="1" t="s">
        <v>887</v>
      </c>
      <c r="B68" s="2">
        <v>39</v>
      </c>
      <c r="C68" s="2">
        <v>22</v>
      </c>
      <c r="D68" s="2" t="s">
        <v>32</v>
      </c>
      <c r="E68" s="2">
        <v>493883.62043100002</v>
      </c>
      <c r="F68" s="2">
        <v>5180621.2199799903</v>
      </c>
      <c r="G68" s="2">
        <v>4</v>
      </c>
      <c r="H68" s="2" t="s">
        <v>131</v>
      </c>
      <c r="I68" s="2" t="s">
        <v>846</v>
      </c>
      <c r="J68" s="1" t="s">
        <v>26</v>
      </c>
      <c r="L68" s="1">
        <v>227</v>
      </c>
      <c r="N68" s="1">
        <v>217</v>
      </c>
      <c r="O68" s="1">
        <v>1.8280000000000001</v>
      </c>
      <c r="P68" s="8">
        <f t="shared" ref="P68:P131" si="6">IF(ISNUMBER(L68),IF(O68,L68/O68,""),"")</f>
        <v>124.17943107221006</v>
      </c>
      <c r="Q68" s="8">
        <f t="shared" ref="Q68:Q131" si="7">IF(P68="","",P68*8.92179)</f>
        <v>1107.9028063457331</v>
      </c>
      <c r="R68" s="8" t="str">
        <f t="shared" ref="R68:R131" si="8">IF(Q68="","",IF(I68="SW",Q68/60,IF(I68="WW",Q68/60,"")))</f>
        <v/>
      </c>
      <c r="S68" s="3">
        <f t="shared" ref="S68:S130" si="9">L68/O68</f>
        <v>124.17943107221006</v>
      </c>
      <c r="T68" s="3">
        <f t="shared" ref="T68:T130" si="10">S68*8.922</f>
        <v>1107.9288840262582</v>
      </c>
      <c r="U68" s="3">
        <f t="shared" ref="U68:U130" si="11">T68/60</f>
        <v>18.465481400437636</v>
      </c>
      <c r="V68" s="24"/>
      <c r="W68" s="24"/>
      <c r="X68" s="24"/>
      <c r="Y68" s="24"/>
      <c r="Z68" s="24"/>
    </row>
    <row r="69" spans="1:26" x14ac:dyDescent="0.3">
      <c r="A69" s="1" t="s">
        <v>888</v>
      </c>
      <c r="B69" s="2">
        <v>63</v>
      </c>
      <c r="C69" s="2">
        <v>23</v>
      </c>
      <c r="D69" s="2" t="s">
        <v>131</v>
      </c>
      <c r="E69" s="2">
        <v>493896.16895899799</v>
      </c>
      <c r="F69" s="2">
        <v>5180649.7655999903</v>
      </c>
      <c r="G69" s="2">
        <v>4</v>
      </c>
      <c r="H69" s="2" t="s">
        <v>131</v>
      </c>
      <c r="I69" s="2" t="s">
        <v>846</v>
      </c>
      <c r="J69" s="1" t="s">
        <v>26</v>
      </c>
      <c r="L69" s="1">
        <v>445</v>
      </c>
      <c r="N69" s="1">
        <v>442</v>
      </c>
      <c r="O69" s="1">
        <v>1.8280000000000001</v>
      </c>
      <c r="P69" s="8">
        <f t="shared" si="6"/>
        <v>243.43544857768052</v>
      </c>
      <c r="Q69" s="8">
        <f t="shared" si="7"/>
        <v>2171.8799507658641</v>
      </c>
      <c r="R69" s="8" t="str">
        <f t="shared" si="8"/>
        <v/>
      </c>
      <c r="S69" s="3">
        <f t="shared" si="9"/>
        <v>243.43544857768052</v>
      </c>
      <c r="T69" s="3">
        <f t="shared" si="10"/>
        <v>2171.9310722100658</v>
      </c>
      <c r="U69" s="3">
        <f t="shared" si="11"/>
        <v>36.1988512035011</v>
      </c>
      <c r="V69" s="24"/>
      <c r="W69" s="24"/>
      <c r="X69" s="24"/>
      <c r="Y69" s="24"/>
      <c r="Z69" s="24"/>
    </row>
    <row r="70" spans="1:26" x14ac:dyDescent="0.3">
      <c r="A70" s="1" t="s">
        <v>889</v>
      </c>
      <c r="B70" s="2">
        <v>88</v>
      </c>
      <c r="C70" s="2">
        <v>23</v>
      </c>
      <c r="D70" s="2" t="s">
        <v>141</v>
      </c>
      <c r="E70" s="2">
        <v>493902.842645998</v>
      </c>
      <c r="F70" s="2">
        <v>5180681.5397699904</v>
      </c>
      <c r="G70" s="2">
        <v>4</v>
      </c>
      <c r="H70" s="2" t="s">
        <v>131</v>
      </c>
      <c r="I70" s="2" t="s">
        <v>846</v>
      </c>
      <c r="J70" s="1" t="s">
        <v>26</v>
      </c>
      <c r="L70" s="1">
        <v>356</v>
      </c>
      <c r="N70" s="1">
        <v>346</v>
      </c>
      <c r="O70" s="1">
        <v>1.8280000000000001</v>
      </c>
      <c r="P70" s="8">
        <f t="shared" si="6"/>
        <v>194.74835886214441</v>
      </c>
      <c r="Q70" s="8">
        <f t="shared" si="7"/>
        <v>1737.5039606126913</v>
      </c>
      <c r="R70" s="8" t="str">
        <f t="shared" si="8"/>
        <v/>
      </c>
      <c r="S70" s="3">
        <f t="shared" si="9"/>
        <v>194.74835886214441</v>
      </c>
      <c r="T70" s="3">
        <f t="shared" si="10"/>
        <v>1737.5448577680527</v>
      </c>
      <c r="U70" s="3">
        <f t="shared" si="11"/>
        <v>28.959080962800879</v>
      </c>
      <c r="V70" s="24"/>
      <c r="W70" s="24"/>
      <c r="X70" s="24"/>
      <c r="Y70" s="24"/>
      <c r="Z70" s="24"/>
    </row>
    <row r="71" spans="1:26" x14ac:dyDescent="0.3">
      <c r="A71" s="1" t="s">
        <v>890</v>
      </c>
      <c r="B71" s="2">
        <v>115</v>
      </c>
      <c r="C71" s="2">
        <v>23</v>
      </c>
      <c r="D71" s="2" t="s">
        <v>27</v>
      </c>
      <c r="E71" s="2">
        <v>493915.69116500003</v>
      </c>
      <c r="F71" s="2">
        <v>5180711.4881800003</v>
      </c>
      <c r="G71" s="2">
        <v>4</v>
      </c>
      <c r="H71" s="2" t="s">
        <v>131</v>
      </c>
      <c r="I71" s="2" t="s">
        <v>846</v>
      </c>
      <c r="J71" s="1" t="s">
        <v>26</v>
      </c>
      <c r="L71" s="1">
        <v>292</v>
      </c>
      <c r="N71" s="1">
        <v>289</v>
      </c>
      <c r="O71" s="1">
        <v>1.8280000000000001</v>
      </c>
      <c r="P71" s="8">
        <f t="shared" si="6"/>
        <v>159.7374179431072</v>
      </c>
      <c r="Q71" s="8">
        <f t="shared" si="7"/>
        <v>1425.1436980306344</v>
      </c>
      <c r="R71" s="8" t="str">
        <f t="shared" si="8"/>
        <v/>
      </c>
      <c r="S71" s="3">
        <f t="shared" si="9"/>
        <v>159.7374179431072</v>
      </c>
      <c r="T71" s="3">
        <f t="shared" si="10"/>
        <v>1425.1772428884026</v>
      </c>
      <c r="U71" s="3">
        <f t="shared" si="11"/>
        <v>23.752954048140044</v>
      </c>
      <c r="V71" s="24"/>
      <c r="W71" s="24"/>
      <c r="X71" s="24"/>
      <c r="Y71" s="24"/>
      <c r="Z71" s="24"/>
    </row>
    <row r="72" spans="1:26" x14ac:dyDescent="0.3">
      <c r="A72" s="1" t="s">
        <v>891</v>
      </c>
      <c r="B72" s="2">
        <v>116</v>
      </c>
      <c r="C72" s="2">
        <v>24</v>
      </c>
      <c r="D72" s="2" t="s">
        <v>27</v>
      </c>
      <c r="E72" s="2">
        <v>493946.230398999</v>
      </c>
      <c r="F72" s="2">
        <v>5180709.2763900002</v>
      </c>
      <c r="G72" s="2">
        <v>4</v>
      </c>
      <c r="H72" s="2" t="s">
        <v>131</v>
      </c>
      <c r="I72" s="2" t="s">
        <v>846</v>
      </c>
      <c r="J72" s="1" t="s">
        <v>26</v>
      </c>
      <c r="L72" s="1">
        <v>357</v>
      </c>
      <c r="N72" s="1">
        <v>341</v>
      </c>
      <c r="O72" s="1">
        <v>1.8280000000000001</v>
      </c>
      <c r="P72" s="8">
        <f t="shared" si="6"/>
        <v>195.29540481400437</v>
      </c>
      <c r="Q72" s="8">
        <f t="shared" si="7"/>
        <v>1742.3845897155361</v>
      </c>
      <c r="R72" s="8" t="str">
        <f t="shared" si="8"/>
        <v/>
      </c>
      <c r="S72" s="3">
        <f t="shared" si="9"/>
        <v>195.29540481400437</v>
      </c>
      <c r="T72" s="3">
        <f t="shared" si="10"/>
        <v>1742.425601750547</v>
      </c>
      <c r="U72" s="3">
        <f t="shared" si="11"/>
        <v>29.040426695842449</v>
      </c>
      <c r="V72" s="24"/>
      <c r="W72" s="24"/>
      <c r="X72" s="24"/>
      <c r="Y72" s="24"/>
      <c r="Z72" s="24"/>
    </row>
    <row r="73" spans="1:26" x14ac:dyDescent="0.3">
      <c r="A73" s="1" t="s">
        <v>892</v>
      </c>
      <c r="B73" s="2">
        <v>142</v>
      </c>
      <c r="C73" s="2">
        <v>24</v>
      </c>
      <c r="D73" s="2" t="s">
        <v>38</v>
      </c>
      <c r="E73" s="2">
        <v>493943.514329998</v>
      </c>
      <c r="F73" s="2">
        <v>5180741.0600800002</v>
      </c>
      <c r="G73" s="2">
        <v>4</v>
      </c>
      <c r="H73" s="2" t="s">
        <v>131</v>
      </c>
      <c r="I73" s="2" t="s">
        <v>846</v>
      </c>
      <c r="J73" s="1" t="s">
        <v>26</v>
      </c>
      <c r="L73" s="1">
        <v>308</v>
      </c>
      <c r="N73" s="1">
        <v>293</v>
      </c>
      <c r="O73" s="1">
        <v>1.8280000000000001</v>
      </c>
      <c r="P73" s="8">
        <f t="shared" si="6"/>
        <v>168.49015317286651</v>
      </c>
      <c r="Q73" s="8">
        <f t="shared" si="7"/>
        <v>1503.2337636761488</v>
      </c>
      <c r="R73" s="8" t="str">
        <f t="shared" si="8"/>
        <v/>
      </c>
      <c r="S73" s="3">
        <f t="shared" si="9"/>
        <v>168.49015317286651</v>
      </c>
      <c r="T73" s="3">
        <f t="shared" si="10"/>
        <v>1503.2691466083152</v>
      </c>
      <c r="U73" s="3">
        <f t="shared" si="11"/>
        <v>25.054485776805254</v>
      </c>
      <c r="V73" s="24"/>
      <c r="W73" s="24"/>
      <c r="X73" s="24"/>
      <c r="Y73" s="24"/>
      <c r="Z73" s="24"/>
    </row>
    <row r="74" spans="1:26" x14ac:dyDescent="0.3">
      <c r="A74" s="1" t="s">
        <v>893</v>
      </c>
      <c r="B74" s="2">
        <v>168</v>
      </c>
      <c r="C74" s="2">
        <v>25</v>
      </c>
      <c r="D74" s="2" t="s">
        <v>46</v>
      </c>
      <c r="E74" s="2">
        <v>493957.125439998</v>
      </c>
      <c r="F74" s="2">
        <v>5180764.0486500002</v>
      </c>
      <c r="G74" s="2">
        <v>4</v>
      </c>
      <c r="H74" s="2" t="s">
        <v>131</v>
      </c>
      <c r="I74" s="2" t="s">
        <v>846</v>
      </c>
      <c r="J74" s="1" t="s">
        <v>31</v>
      </c>
      <c r="L74" s="1">
        <v>251</v>
      </c>
      <c r="M74" s="1">
        <v>544</v>
      </c>
      <c r="N74" s="1">
        <v>241</v>
      </c>
      <c r="O74" s="1">
        <v>1.8280000000000001</v>
      </c>
      <c r="P74" s="8">
        <f t="shared" si="6"/>
        <v>137.308533916849</v>
      </c>
      <c r="Q74" s="8">
        <f t="shared" si="7"/>
        <v>1225.0379048140042</v>
      </c>
      <c r="R74" s="8" t="str">
        <f t="shared" si="8"/>
        <v/>
      </c>
      <c r="S74" s="3">
        <f t="shared" si="9"/>
        <v>137.308533916849</v>
      </c>
      <c r="T74" s="3">
        <f t="shared" si="10"/>
        <v>1225.0667396061269</v>
      </c>
      <c r="U74" s="3">
        <f t="shared" si="11"/>
        <v>20.417778993435448</v>
      </c>
      <c r="V74" s="24"/>
      <c r="W74" s="24"/>
      <c r="X74" s="24"/>
      <c r="Y74" s="24"/>
      <c r="Z74" s="24"/>
    </row>
    <row r="75" spans="1:26" x14ac:dyDescent="0.3">
      <c r="A75" s="1" t="s">
        <v>894</v>
      </c>
      <c r="B75" s="2">
        <v>169</v>
      </c>
      <c r="C75" s="2">
        <v>26</v>
      </c>
      <c r="D75" s="2" t="s">
        <v>46</v>
      </c>
      <c r="E75" s="2">
        <v>493989.035435998</v>
      </c>
      <c r="F75" s="2">
        <v>5180765.3500800002</v>
      </c>
      <c r="G75" s="2">
        <v>4</v>
      </c>
      <c r="H75" s="2" t="s">
        <v>131</v>
      </c>
      <c r="I75" s="2" t="s">
        <v>846</v>
      </c>
      <c r="J75" s="1" t="s">
        <v>26</v>
      </c>
      <c r="L75" s="1">
        <v>258</v>
      </c>
      <c r="N75" s="1">
        <v>246</v>
      </c>
      <c r="O75" s="1">
        <v>1.8280000000000001</v>
      </c>
      <c r="P75" s="8">
        <f t="shared" si="6"/>
        <v>141.1378555798687</v>
      </c>
      <c r="Q75" s="8">
        <f t="shared" si="7"/>
        <v>1259.2023085339167</v>
      </c>
      <c r="R75" s="8" t="str">
        <f t="shared" si="8"/>
        <v/>
      </c>
      <c r="S75" s="3">
        <f t="shared" si="9"/>
        <v>141.1378555798687</v>
      </c>
      <c r="T75" s="3">
        <f t="shared" si="10"/>
        <v>1259.2319474835886</v>
      </c>
      <c r="U75" s="3">
        <f t="shared" si="11"/>
        <v>20.987199124726477</v>
      </c>
      <c r="V75" s="24"/>
      <c r="W75" s="24"/>
      <c r="X75" s="24"/>
      <c r="Y75" s="24"/>
      <c r="Z75" s="24"/>
    </row>
    <row r="76" spans="1:26" x14ac:dyDescent="0.3">
      <c r="A76" s="1" t="s">
        <v>895</v>
      </c>
      <c r="B76" s="2">
        <v>194</v>
      </c>
      <c r="C76" s="2">
        <v>25</v>
      </c>
      <c r="D76" s="2" t="s">
        <v>53</v>
      </c>
      <c r="E76" s="2">
        <v>493976.07760600001</v>
      </c>
      <c r="F76" s="2">
        <v>5180793.5362799903</v>
      </c>
      <c r="G76" s="2">
        <v>4</v>
      </c>
      <c r="H76" s="2" t="s">
        <v>131</v>
      </c>
      <c r="I76" s="2" t="s">
        <v>846</v>
      </c>
      <c r="J76" s="1" t="s">
        <v>31</v>
      </c>
      <c r="L76" s="1">
        <v>294</v>
      </c>
      <c r="M76" s="1">
        <v>642</v>
      </c>
      <c r="N76" s="1">
        <v>280</v>
      </c>
      <c r="O76" s="1">
        <v>1.8280000000000001</v>
      </c>
      <c r="P76" s="8">
        <f t="shared" si="6"/>
        <v>160.83150984682712</v>
      </c>
      <c r="Q76" s="8">
        <f t="shared" si="7"/>
        <v>1434.9049562363236</v>
      </c>
      <c r="R76" s="8" t="str">
        <f t="shared" si="8"/>
        <v/>
      </c>
      <c r="S76" s="3">
        <f t="shared" si="9"/>
        <v>160.83150984682712</v>
      </c>
      <c r="T76" s="3">
        <f t="shared" si="10"/>
        <v>1434.9387308533917</v>
      </c>
      <c r="U76" s="3">
        <f t="shared" si="11"/>
        <v>23.915645514223193</v>
      </c>
      <c r="V76" s="24"/>
      <c r="W76" s="24"/>
      <c r="X76" s="24"/>
      <c r="Y76" s="24"/>
      <c r="Z76" s="24"/>
    </row>
    <row r="77" spans="1:26" x14ac:dyDescent="0.3">
      <c r="A77" s="1" t="s">
        <v>896</v>
      </c>
      <c r="B77" s="2">
        <v>195</v>
      </c>
      <c r="C77" s="2">
        <v>26</v>
      </c>
      <c r="D77" s="2" t="s">
        <v>53</v>
      </c>
      <c r="E77" s="2">
        <v>494006.16654900002</v>
      </c>
      <c r="F77" s="2">
        <v>5180797.1138899904</v>
      </c>
      <c r="G77" s="2">
        <v>4</v>
      </c>
      <c r="H77" s="2" t="s">
        <v>131</v>
      </c>
      <c r="I77" s="2" t="s">
        <v>846</v>
      </c>
      <c r="J77" s="1" t="s">
        <v>26</v>
      </c>
      <c r="L77" s="1">
        <v>394</v>
      </c>
      <c r="N77" s="1">
        <v>387</v>
      </c>
      <c r="O77" s="1">
        <v>1.8280000000000001</v>
      </c>
      <c r="P77" s="8">
        <f t="shared" si="6"/>
        <v>215.53610503282275</v>
      </c>
      <c r="Q77" s="8">
        <f t="shared" si="7"/>
        <v>1922.9678665207875</v>
      </c>
      <c r="R77" s="8" t="str">
        <f t="shared" si="8"/>
        <v/>
      </c>
      <c r="S77" s="3">
        <f t="shared" si="9"/>
        <v>215.53610503282275</v>
      </c>
      <c r="T77" s="3">
        <f t="shared" si="10"/>
        <v>1923.0131291028447</v>
      </c>
      <c r="U77" s="3">
        <f t="shared" si="11"/>
        <v>32.050218818380742</v>
      </c>
      <c r="V77" s="24"/>
      <c r="W77" s="24"/>
      <c r="X77" s="24"/>
      <c r="Y77" s="24"/>
      <c r="Z77" s="24"/>
    </row>
    <row r="78" spans="1:26" x14ac:dyDescent="0.3">
      <c r="A78" s="1" t="s">
        <v>897</v>
      </c>
      <c r="B78" s="2">
        <v>220</v>
      </c>
      <c r="C78" s="2">
        <v>27</v>
      </c>
      <c r="D78" s="2" t="s">
        <v>61</v>
      </c>
      <c r="E78" s="2">
        <v>494022.916354999</v>
      </c>
      <c r="F78" s="2">
        <v>5180829.4337499803</v>
      </c>
      <c r="G78" s="2">
        <v>4</v>
      </c>
      <c r="H78" s="2" t="s">
        <v>131</v>
      </c>
      <c r="I78" s="2" t="s">
        <v>846</v>
      </c>
      <c r="J78" s="1" t="s">
        <v>26</v>
      </c>
      <c r="L78" s="1">
        <v>364</v>
      </c>
      <c r="N78" s="1">
        <v>359</v>
      </c>
      <c r="O78" s="1">
        <v>1.8280000000000001</v>
      </c>
      <c r="P78" s="8">
        <f t="shared" si="6"/>
        <v>199.12472647702407</v>
      </c>
      <c r="Q78" s="8">
        <f t="shared" si="7"/>
        <v>1776.5489934354484</v>
      </c>
      <c r="R78" s="8" t="str">
        <f t="shared" si="8"/>
        <v/>
      </c>
      <c r="S78" s="3">
        <f t="shared" si="9"/>
        <v>199.12472647702407</v>
      </c>
      <c r="T78" s="3">
        <f t="shared" si="10"/>
        <v>1776.5908096280089</v>
      </c>
      <c r="U78" s="3">
        <f t="shared" si="11"/>
        <v>29.609846827133481</v>
      </c>
      <c r="V78" s="24"/>
      <c r="W78" s="24"/>
      <c r="X78" s="24"/>
      <c r="Y78" s="24"/>
      <c r="Z78" s="24"/>
    </row>
    <row r="79" spans="1:26" x14ac:dyDescent="0.3">
      <c r="A79" s="1" t="s">
        <v>898</v>
      </c>
      <c r="B79" s="2">
        <v>245</v>
      </c>
      <c r="C79" s="2">
        <v>27</v>
      </c>
      <c r="D79" s="2" t="s">
        <v>68</v>
      </c>
      <c r="E79" s="2">
        <v>494050.810379998</v>
      </c>
      <c r="F79" s="2">
        <v>5180861.1869900003</v>
      </c>
      <c r="G79" s="2">
        <v>4</v>
      </c>
      <c r="H79" s="2" t="s">
        <v>131</v>
      </c>
      <c r="I79" s="2" t="s">
        <v>846</v>
      </c>
      <c r="J79" s="1" t="s">
        <v>26</v>
      </c>
      <c r="L79" s="1">
        <v>367</v>
      </c>
      <c r="N79" s="1">
        <v>357</v>
      </c>
      <c r="O79" s="1">
        <v>1.8280000000000001</v>
      </c>
      <c r="P79" s="8">
        <f t="shared" si="6"/>
        <v>200.76586433260394</v>
      </c>
      <c r="Q79" s="8">
        <f t="shared" si="7"/>
        <v>1791.1908807439825</v>
      </c>
      <c r="R79" s="8" t="str">
        <f t="shared" si="8"/>
        <v/>
      </c>
      <c r="S79" s="3">
        <f t="shared" si="9"/>
        <v>200.76586433260394</v>
      </c>
      <c r="T79" s="3">
        <f t="shared" si="10"/>
        <v>1791.2330415754925</v>
      </c>
      <c r="U79" s="3">
        <f t="shared" si="11"/>
        <v>29.853884026258207</v>
      </c>
      <c r="V79" s="24"/>
      <c r="W79" s="24"/>
      <c r="X79" s="24"/>
      <c r="Y79" s="24"/>
      <c r="Z79" s="24"/>
    </row>
    <row r="80" spans="1:26" x14ac:dyDescent="0.3">
      <c r="A80" s="1" t="s">
        <v>899</v>
      </c>
      <c r="B80" s="2">
        <v>268</v>
      </c>
      <c r="C80" s="2">
        <v>28</v>
      </c>
      <c r="D80" s="2" t="s">
        <v>76</v>
      </c>
      <c r="E80" s="2">
        <v>494051.827297999</v>
      </c>
      <c r="F80" s="2">
        <v>5180885.9662300004</v>
      </c>
      <c r="G80" s="2">
        <v>4</v>
      </c>
      <c r="H80" s="2" t="s">
        <v>131</v>
      </c>
      <c r="I80" s="2" t="s">
        <v>846</v>
      </c>
      <c r="J80" s="1" t="s">
        <v>26</v>
      </c>
      <c r="L80" s="1">
        <v>406</v>
      </c>
      <c r="N80" s="1">
        <v>400</v>
      </c>
      <c r="O80" s="1">
        <v>1.8280000000000001</v>
      </c>
      <c r="P80" s="8">
        <f t="shared" si="6"/>
        <v>222.10065645514223</v>
      </c>
      <c r="Q80" s="8">
        <f t="shared" si="7"/>
        <v>1981.5354157549234</v>
      </c>
      <c r="R80" s="8" t="str">
        <f t="shared" si="8"/>
        <v/>
      </c>
      <c r="S80" s="3">
        <f t="shared" si="9"/>
        <v>222.10065645514223</v>
      </c>
      <c r="T80" s="3">
        <f t="shared" si="10"/>
        <v>1981.5820568927791</v>
      </c>
      <c r="U80" s="3">
        <f t="shared" si="11"/>
        <v>33.026367614879653</v>
      </c>
      <c r="V80" s="24"/>
      <c r="W80" s="24"/>
      <c r="X80" s="24"/>
      <c r="Y80" s="24"/>
      <c r="Z80" s="24"/>
    </row>
    <row r="81" spans="1:26" x14ac:dyDescent="0.3">
      <c r="A81" s="1" t="s">
        <v>900</v>
      </c>
      <c r="B81" s="2">
        <v>269</v>
      </c>
      <c r="C81" s="2">
        <v>29</v>
      </c>
      <c r="D81" s="2" t="s">
        <v>76</v>
      </c>
      <c r="E81" s="2">
        <v>494083.75327500002</v>
      </c>
      <c r="F81" s="2">
        <v>5180904.1587199904</v>
      </c>
      <c r="G81" s="2">
        <v>4</v>
      </c>
      <c r="H81" s="2" t="s">
        <v>131</v>
      </c>
      <c r="I81" s="2" t="s">
        <v>846</v>
      </c>
      <c r="J81" s="1" t="s">
        <v>26</v>
      </c>
      <c r="L81" s="1">
        <v>446</v>
      </c>
      <c r="N81" s="1">
        <v>435</v>
      </c>
      <c r="O81" s="1">
        <v>1.8280000000000001</v>
      </c>
      <c r="P81" s="8">
        <f t="shared" si="6"/>
        <v>243.98249452954047</v>
      </c>
      <c r="Q81" s="8">
        <f t="shared" si="7"/>
        <v>2176.7605798687086</v>
      </c>
      <c r="R81" s="8" t="str">
        <f t="shared" si="8"/>
        <v/>
      </c>
      <c r="S81" s="3">
        <f t="shared" si="9"/>
        <v>243.98249452954047</v>
      </c>
      <c r="T81" s="3">
        <f t="shared" si="10"/>
        <v>2176.8118161925604</v>
      </c>
      <c r="U81" s="3">
        <f t="shared" si="11"/>
        <v>36.280196936542673</v>
      </c>
      <c r="V81" s="24"/>
      <c r="W81" s="24"/>
      <c r="X81" s="24"/>
      <c r="Y81" s="24"/>
      <c r="Z81" s="24"/>
    </row>
    <row r="82" spans="1:26" x14ac:dyDescent="0.3">
      <c r="A82" s="1" t="s">
        <v>901</v>
      </c>
      <c r="B82" s="2">
        <v>291</v>
      </c>
      <c r="C82" s="2">
        <v>28</v>
      </c>
      <c r="D82" s="2" t="s">
        <v>85</v>
      </c>
      <c r="E82" s="2">
        <v>494072.77446300001</v>
      </c>
      <c r="F82" s="2">
        <v>5180917.7264599903</v>
      </c>
      <c r="G82" s="2">
        <v>4</v>
      </c>
      <c r="H82" s="2" t="s">
        <v>131</v>
      </c>
      <c r="I82" s="2" t="s">
        <v>846</v>
      </c>
      <c r="J82" s="1" t="s">
        <v>26</v>
      </c>
      <c r="L82" s="1">
        <v>249</v>
      </c>
      <c r="N82" s="1">
        <v>245</v>
      </c>
      <c r="O82" s="1">
        <v>1.8280000000000001</v>
      </c>
      <c r="P82" s="8">
        <f t="shared" si="6"/>
        <v>136.21444201312909</v>
      </c>
      <c r="Q82" s="8">
        <f t="shared" si="7"/>
        <v>1215.2766466083149</v>
      </c>
      <c r="R82" s="8" t="str">
        <f t="shared" si="8"/>
        <v/>
      </c>
      <c r="S82" s="3">
        <f t="shared" si="9"/>
        <v>136.21444201312909</v>
      </c>
      <c r="T82" s="3">
        <f t="shared" si="10"/>
        <v>1215.3052516411378</v>
      </c>
      <c r="U82" s="3">
        <f t="shared" si="11"/>
        <v>20.255087527352298</v>
      </c>
      <c r="V82" s="24"/>
      <c r="W82" s="24"/>
      <c r="X82" s="24"/>
      <c r="Y82" s="24"/>
      <c r="Z82" s="24"/>
    </row>
    <row r="83" spans="1:26" x14ac:dyDescent="0.3">
      <c r="A83" s="1" t="s">
        <v>902</v>
      </c>
      <c r="B83" s="2">
        <v>292</v>
      </c>
      <c r="C83" s="2">
        <v>29</v>
      </c>
      <c r="D83" s="2" t="s">
        <v>85</v>
      </c>
      <c r="E83" s="2">
        <v>494104.70020800002</v>
      </c>
      <c r="F83" s="2">
        <v>5180935.9190600002</v>
      </c>
      <c r="G83" s="2">
        <v>4</v>
      </c>
      <c r="H83" s="2" t="s">
        <v>131</v>
      </c>
      <c r="I83" s="2" t="s">
        <v>846</v>
      </c>
      <c r="J83" s="1" t="s">
        <v>26</v>
      </c>
      <c r="L83" s="1">
        <v>326</v>
      </c>
      <c r="N83" s="1">
        <v>324</v>
      </c>
      <c r="O83" s="1">
        <v>1.8280000000000001</v>
      </c>
      <c r="P83" s="8">
        <f t="shared" si="6"/>
        <v>178.33698030634574</v>
      </c>
      <c r="Q83" s="8">
        <f t="shared" si="7"/>
        <v>1591.0850875273522</v>
      </c>
      <c r="R83" s="8" t="str">
        <f t="shared" si="8"/>
        <v/>
      </c>
      <c r="S83" s="3">
        <f t="shared" si="9"/>
        <v>178.33698030634574</v>
      </c>
      <c r="T83" s="3">
        <f t="shared" si="10"/>
        <v>1591.1225382932168</v>
      </c>
      <c r="U83" s="3">
        <f t="shared" si="11"/>
        <v>26.518708971553615</v>
      </c>
      <c r="V83" s="24"/>
      <c r="W83" s="24"/>
      <c r="X83" s="24"/>
      <c r="Y83" s="24"/>
      <c r="Z83" s="24"/>
    </row>
    <row r="84" spans="1:26" x14ac:dyDescent="0.3">
      <c r="O84" s="1">
        <v>1.8280000000000001</v>
      </c>
      <c r="P84" s="8" t="str">
        <f t="shared" si="6"/>
        <v/>
      </c>
      <c r="Q84" s="8" t="str">
        <f t="shared" si="7"/>
        <v/>
      </c>
      <c r="R84" s="8" t="str">
        <f t="shared" si="8"/>
        <v/>
      </c>
      <c r="S84" s="3">
        <f t="shared" si="9"/>
        <v>0</v>
      </c>
      <c r="T84" s="3">
        <f t="shared" si="10"/>
        <v>0</v>
      </c>
      <c r="U84" s="3">
        <f t="shared" si="11"/>
        <v>0</v>
      </c>
      <c r="V84" s="24"/>
      <c r="W84" s="24"/>
      <c r="X84" s="24"/>
      <c r="Y84" s="24"/>
      <c r="Z84" s="24"/>
    </row>
    <row r="85" spans="1:26" x14ac:dyDescent="0.3">
      <c r="A85" s="1" t="s">
        <v>903</v>
      </c>
      <c r="B85" s="2">
        <v>17</v>
      </c>
      <c r="C85" s="2">
        <v>23</v>
      </c>
      <c r="D85" s="2" t="s">
        <v>28</v>
      </c>
      <c r="E85" s="2">
        <v>493893.661479</v>
      </c>
      <c r="F85" s="2">
        <v>5180586.20627</v>
      </c>
      <c r="G85" s="2">
        <v>5</v>
      </c>
      <c r="H85" s="2" t="s">
        <v>131</v>
      </c>
      <c r="I85" s="2" t="s">
        <v>846</v>
      </c>
      <c r="J85" s="1" t="s">
        <v>26</v>
      </c>
      <c r="L85" s="1">
        <v>554</v>
      </c>
      <c r="N85" s="1">
        <v>546</v>
      </c>
      <c r="O85" s="1">
        <v>1.8280000000000001</v>
      </c>
      <c r="P85" s="8">
        <f t="shared" si="6"/>
        <v>303.06345733041576</v>
      </c>
      <c r="Q85" s="8">
        <f t="shared" si="7"/>
        <v>2703.8685229759299</v>
      </c>
      <c r="R85" s="8" t="str">
        <f t="shared" si="8"/>
        <v/>
      </c>
      <c r="S85" s="3">
        <f t="shared" si="9"/>
        <v>303.06345733041576</v>
      </c>
      <c r="T85" s="3">
        <f t="shared" si="10"/>
        <v>2703.9321663019696</v>
      </c>
      <c r="U85" s="3">
        <f t="shared" si="11"/>
        <v>45.065536105032827</v>
      </c>
      <c r="V85" s="24"/>
      <c r="W85" s="24"/>
      <c r="X85" s="24"/>
      <c r="Y85" s="24"/>
      <c r="Z85" s="24"/>
    </row>
    <row r="86" spans="1:26" x14ac:dyDescent="0.3">
      <c r="A86" s="1" t="s">
        <v>904</v>
      </c>
      <c r="B86" s="2">
        <v>40</v>
      </c>
      <c r="C86" s="2">
        <v>23</v>
      </c>
      <c r="D86" s="2" t="s">
        <v>32</v>
      </c>
      <c r="E86" s="2">
        <v>493915.526583998</v>
      </c>
      <c r="F86" s="2">
        <v>5180617.9650100004</v>
      </c>
      <c r="G86" s="2">
        <v>5</v>
      </c>
      <c r="H86" s="2" t="s">
        <v>131</v>
      </c>
      <c r="I86" s="2" t="s">
        <v>846</v>
      </c>
      <c r="J86" s="1" t="s">
        <v>26</v>
      </c>
      <c r="L86" s="1">
        <v>214</v>
      </c>
      <c r="N86" s="1">
        <v>207</v>
      </c>
      <c r="O86" s="1">
        <v>1.8280000000000001</v>
      </c>
      <c r="P86" s="8">
        <f t="shared" si="6"/>
        <v>117.06783369803063</v>
      </c>
      <c r="Q86" s="8">
        <f t="shared" si="7"/>
        <v>1044.4546280087527</v>
      </c>
      <c r="R86" s="8" t="str">
        <f t="shared" si="8"/>
        <v/>
      </c>
      <c r="S86" s="3">
        <f t="shared" si="9"/>
        <v>117.06783369803063</v>
      </c>
      <c r="T86" s="3">
        <f t="shared" si="10"/>
        <v>1044.4792122538292</v>
      </c>
      <c r="U86" s="3">
        <f t="shared" si="11"/>
        <v>17.407986870897155</v>
      </c>
      <c r="V86" s="24"/>
      <c r="W86" s="24"/>
      <c r="X86" s="24"/>
      <c r="Y86" s="24"/>
      <c r="Z86" s="24"/>
    </row>
    <row r="87" spans="1:26" x14ac:dyDescent="0.3">
      <c r="A87" s="1" t="s">
        <v>905</v>
      </c>
      <c r="B87" s="2">
        <v>64</v>
      </c>
      <c r="C87" s="2">
        <v>24</v>
      </c>
      <c r="D87" s="2" t="s">
        <v>131</v>
      </c>
      <c r="E87" s="2">
        <v>493928.07418</v>
      </c>
      <c r="F87" s="2">
        <v>5180645.7328500003</v>
      </c>
      <c r="G87" s="2">
        <v>5</v>
      </c>
      <c r="H87" s="2" t="s">
        <v>131</v>
      </c>
      <c r="I87" s="2" t="s">
        <v>846</v>
      </c>
      <c r="J87" s="1" t="s">
        <v>26</v>
      </c>
      <c r="L87" s="1">
        <v>439</v>
      </c>
      <c r="N87" s="1">
        <v>428</v>
      </c>
      <c r="O87" s="1">
        <v>1.8280000000000001</v>
      </c>
      <c r="P87" s="8">
        <f t="shared" si="6"/>
        <v>240.15317286652078</v>
      </c>
      <c r="Q87" s="8">
        <f t="shared" si="7"/>
        <v>2142.5961761487965</v>
      </c>
      <c r="R87" s="8" t="str">
        <f t="shared" si="8"/>
        <v/>
      </c>
      <c r="S87" s="3">
        <f t="shared" si="9"/>
        <v>240.15317286652078</v>
      </c>
      <c r="T87" s="3">
        <f t="shared" si="10"/>
        <v>2142.6466083150985</v>
      </c>
      <c r="U87" s="3">
        <f t="shared" si="11"/>
        <v>35.710776805251641</v>
      </c>
      <c r="V87" s="24"/>
      <c r="W87" s="24"/>
      <c r="X87" s="24"/>
      <c r="Y87" s="24"/>
      <c r="Z87" s="24"/>
    </row>
    <row r="88" spans="1:26" x14ac:dyDescent="0.3">
      <c r="A88" s="1" t="s">
        <v>906</v>
      </c>
      <c r="B88" s="2">
        <v>89</v>
      </c>
      <c r="C88" s="2">
        <v>24</v>
      </c>
      <c r="D88" s="2" t="s">
        <v>141</v>
      </c>
      <c r="E88" s="2">
        <v>493935.202922998</v>
      </c>
      <c r="F88" s="2">
        <v>5180676.1413799804</v>
      </c>
      <c r="G88" s="2">
        <v>5</v>
      </c>
      <c r="H88" s="2" t="s">
        <v>131</v>
      </c>
      <c r="I88" s="2" t="s">
        <v>846</v>
      </c>
      <c r="J88" s="1" t="s">
        <v>26</v>
      </c>
      <c r="L88" s="1">
        <v>401</v>
      </c>
      <c r="N88" s="1">
        <v>397</v>
      </c>
      <c r="O88" s="1">
        <v>1.8280000000000001</v>
      </c>
      <c r="P88" s="8">
        <f t="shared" si="6"/>
        <v>219.36542669584244</v>
      </c>
      <c r="Q88" s="8">
        <f t="shared" si="7"/>
        <v>1957.1322702407001</v>
      </c>
      <c r="R88" s="8" t="str">
        <f t="shared" si="8"/>
        <v/>
      </c>
      <c r="S88" s="3">
        <f t="shared" si="9"/>
        <v>219.36542669584244</v>
      </c>
      <c r="T88" s="3">
        <f t="shared" si="10"/>
        <v>1957.1783369803063</v>
      </c>
      <c r="U88" s="3">
        <f t="shared" si="11"/>
        <v>32.619638949671774</v>
      </c>
      <c r="V88" s="24"/>
      <c r="W88" s="24"/>
      <c r="X88" s="24"/>
      <c r="Y88" s="24"/>
      <c r="Z88" s="24"/>
    </row>
    <row r="89" spans="1:26" x14ac:dyDescent="0.3">
      <c r="A89" s="1" t="s">
        <v>907</v>
      </c>
      <c r="B89" s="2">
        <v>90</v>
      </c>
      <c r="C89" s="2">
        <v>25</v>
      </c>
      <c r="D89" s="2" t="s">
        <v>141</v>
      </c>
      <c r="E89" s="2">
        <v>493966.647998998</v>
      </c>
      <c r="F89" s="2">
        <v>5180668.6962400004</v>
      </c>
      <c r="G89" s="2">
        <v>5</v>
      </c>
      <c r="H89" s="2" t="s">
        <v>131</v>
      </c>
      <c r="I89" s="2" t="s">
        <v>846</v>
      </c>
      <c r="J89" s="1" t="s">
        <v>26</v>
      </c>
      <c r="L89" s="1">
        <v>389</v>
      </c>
      <c r="N89" s="1">
        <v>386</v>
      </c>
      <c r="O89" s="1">
        <v>1.8280000000000001</v>
      </c>
      <c r="P89" s="8">
        <f t="shared" si="6"/>
        <v>212.80087527352296</v>
      </c>
      <c r="Q89" s="8">
        <f t="shared" si="7"/>
        <v>1898.5647210065645</v>
      </c>
      <c r="R89" s="8" t="str">
        <f t="shared" si="8"/>
        <v/>
      </c>
      <c r="S89" s="3">
        <f t="shared" si="9"/>
        <v>212.80087527352296</v>
      </c>
      <c r="T89" s="3">
        <f t="shared" si="10"/>
        <v>1898.6094091903719</v>
      </c>
      <c r="U89" s="3">
        <f t="shared" si="11"/>
        <v>31.643490153172866</v>
      </c>
      <c r="V89" s="24"/>
      <c r="W89" s="24"/>
      <c r="X89" s="24"/>
      <c r="Y89" s="24"/>
      <c r="Z89" s="24"/>
    </row>
    <row r="90" spans="1:26" x14ac:dyDescent="0.3">
      <c r="A90" s="1" t="s">
        <v>908</v>
      </c>
      <c r="B90" s="2">
        <v>117</v>
      </c>
      <c r="C90" s="2">
        <v>25</v>
      </c>
      <c r="D90" s="2" t="s">
        <v>27</v>
      </c>
      <c r="E90" s="2">
        <v>493978.13054300001</v>
      </c>
      <c r="F90" s="2">
        <v>5180700.4656499904</v>
      </c>
      <c r="G90" s="2">
        <v>5</v>
      </c>
      <c r="H90" s="2" t="s">
        <v>131</v>
      </c>
      <c r="I90" s="2" t="s">
        <v>846</v>
      </c>
      <c r="J90" s="1" t="s">
        <v>26</v>
      </c>
      <c r="L90" s="1">
        <v>490</v>
      </c>
      <c r="N90" s="1">
        <v>480</v>
      </c>
      <c r="O90" s="1">
        <v>1.8280000000000001</v>
      </c>
      <c r="P90" s="8">
        <f t="shared" si="6"/>
        <v>268.05251641137852</v>
      </c>
      <c r="Q90" s="8">
        <f t="shared" si="7"/>
        <v>2391.5082603938727</v>
      </c>
      <c r="R90" s="8" t="str">
        <f t="shared" si="8"/>
        <v/>
      </c>
      <c r="S90" s="3">
        <f t="shared" si="9"/>
        <v>268.05251641137852</v>
      </c>
      <c r="T90" s="3">
        <f t="shared" si="10"/>
        <v>2391.5645514223193</v>
      </c>
      <c r="U90" s="3">
        <f t="shared" si="11"/>
        <v>39.859409190371984</v>
      </c>
      <c r="V90" s="24"/>
      <c r="W90" s="24"/>
      <c r="X90" s="24"/>
      <c r="Y90" s="24"/>
      <c r="Z90" s="24"/>
    </row>
    <row r="91" spans="1:26" x14ac:dyDescent="0.3">
      <c r="A91" s="1" t="s">
        <v>909</v>
      </c>
      <c r="B91" s="2">
        <v>143</v>
      </c>
      <c r="C91" s="2">
        <v>25</v>
      </c>
      <c r="D91" s="2" t="s">
        <v>38</v>
      </c>
      <c r="E91" s="2">
        <v>493976.77996199799</v>
      </c>
      <c r="F91" s="2">
        <v>5180731.3388799904</v>
      </c>
      <c r="G91" s="2">
        <v>5</v>
      </c>
      <c r="H91" s="2" t="s">
        <v>131</v>
      </c>
      <c r="I91" s="2" t="s">
        <v>846</v>
      </c>
      <c r="J91" s="1" t="s">
        <v>26</v>
      </c>
      <c r="L91" s="1">
        <v>305</v>
      </c>
      <c r="N91" s="1">
        <v>304</v>
      </c>
      <c r="O91" s="1">
        <v>1.8280000000000001</v>
      </c>
      <c r="P91" s="8">
        <f t="shared" si="6"/>
        <v>166.84901531728664</v>
      </c>
      <c r="Q91" s="8">
        <f t="shared" si="7"/>
        <v>1488.5918763676148</v>
      </c>
      <c r="R91" s="8" t="str">
        <f t="shared" si="8"/>
        <v/>
      </c>
      <c r="S91" s="3">
        <f t="shared" si="9"/>
        <v>166.84901531728664</v>
      </c>
      <c r="T91" s="3">
        <f t="shared" si="10"/>
        <v>1488.6269146608315</v>
      </c>
      <c r="U91" s="3">
        <f t="shared" si="11"/>
        <v>24.810448577680525</v>
      </c>
      <c r="V91" s="24"/>
      <c r="W91" s="24"/>
      <c r="X91" s="24"/>
      <c r="Y91" s="24"/>
      <c r="Z91" s="24"/>
    </row>
    <row r="92" spans="1:26" x14ac:dyDescent="0.3">
      <c r="A92" s="1" t="s">
        <v>910</v>
      </c>
      <c r="B92" s="2">
        <v>144</v>
      </c>
      <c r="C92" s="2">
        <v>26</v>
      </c>
      <c r="D92" s="2" t="s">
        <v>38</v>
      </c>
      <c r="E92" s="2">
        <v>494007.324461999</v>
      </c>
      <c r="F92" s="2">
        <v>5180733.5508399904</v>
      </c>
      <c r="G92" s="2">
        <v>5</v>
      </c>
      <c r="H92" s="2" t="s">
        <v>131</v>
      </c>
      <c r="I92" s="2" t="s">
        <v>846</v>
      </c>
      <c r="J92" s="1" t="s">
        <v>31</v>
      </c>
      <c r="L92" s="1">
        <v>298</v>
      </c>
      <c r="M92" s="1">
        <v>699</v>
      </c>
      <c r="N92" s="1">
        <v>287</v>
      </c>
      <c r="O92" s="1">
        <v>1.8280000000000001</v>
      </c>
      <c r="P92" s="8">
        <f t="shared" si="6"/>
        <v>163.01969365426694</v>
      </c>
      <c r="Q92" s="8">
        <f t="shared" si="7"/>
        <v>1454.4274726477022</v>
      </c>
      <c r="R92" s="8" t="str">
        <f t="shared" si="8"/>
        <v/>
      </c>
      <c r="S92" s="3">
        <f t="shared" si="9"/>
        <v>163.01969365426694</v>
      </c>
      <c r="T92" s="3">
        <f t="shared" si="10"/>
        <v>1454.4617067833699</v>
      </c>
      <c r="U92" s="3">
        <f t="shared" si="11"/>
        <v>24.2410284463895</v>
      </c>
      <c r="V92" s="24"/>
      <c r="W92" s="24"/>
      <c r="X92" s="24"/>
      <c r="Y92" s="24"/>
      <c r="Z92" s="24"/>
    </row>
    <row r="93" spans="1:26" x14ac:dyDescent="0.3">
      <c r="A93" s="1" t="s">
        <v>911</v>
      </c>
      <c r="B93" s="2">
        <v>170</v>
      </c>
      <c r="C93" s="2">
        <v>27</v>
      </c>
      <c r="D93" s="2" t="s">
        <v>46</v>
      </c>
      <c r="E93" s="2">
        <v>494020.94464300002</v>
      </c>
      <c r="F93" s="2">
        <v>5180765.8738200003</v>
      </c>
      <c r="G93" s="2">
        <v>5</v>
      </c>
      <c r="H93" s="2" t="s">
        <v>131</v>
      </c>
      <c r="I93" s="2" t="s">
        <v>846</v>
      </c>
      <c r="J93" s="1" t="s">
        <v>26</v>
      </c>
      <c r="L93" s="1">
        <v>284</v>
      </c>
      <c r="N93" s="1">
        <v>273</v>
      </c>
      <c r="O93" s="1">
        <v>1.8280000000000001</v>
      </c>
      <c r="P93" s="8">
        <f t="shared" si="6"/>
        <v>155.36105032822758</v>
      </c>
      <c r="Q93" s="8">
        <f t="shared" si="7"/>
        <v>1386.0986652078775</v>
      </c>
      <c r="R93" s="8" t="str">
        <f t="shared" si="8"/>
        <v/>
      </c>
      <c r="S93" s="3">
        <f t="shared" si="9"/>
        <v>155.36105032822758</v>
      </c>
      <c r="T93" s="3">
        <f t="shared" si="10"/>
        <v>1386.1312910284466</v>
      </c>
      <c r="U93" s="3">
        <f t="shared" si="11"/>
        <v>23.102188183807446</v>
      </c>
      <c r="V93" s="24"/>
      <c r="W93" s="24"/>
      <c r="X93" s="24"/>
      <c r="Y93" s="24"/>
      <c r="Z93" s="24"/>
    </row>
    <row r="94" spans="1:26" x14ac:dyDescent="0.3">
      <c r="A94" s="1" t="s">
        <v>912</v>
      </c>
      <c r="B94" s="2">
        <v>196</v>
      </c>
      <c r="C94" s="2">
        <v>27</v>
      </c>
      <c r="D94" s="2" t="s">
        <v>53</v>
      </c>
      <c r="E94" s="2">
        <v>494038.07558499801</v>
      </c>
      <c r="F94" s="2">
        <v>5180797.63772</v>
      </c>
      <c r="G94" s="2">
        <v>5</v>
      </c>
      <c r="H94" s="2" t="s">
        <v>131</v>
      </c>
      <c r="I94" s="2" t="s">
        <v>846</v>
      </c>
      <c r="J94" s="1" t="s">
        <v>26</v>
      </c>
      <c r="L94" s="1">
        <v>467</v>
      </c>
      <c r="N94" s="1">
        <v>452</v>
      </c>
      <c r="O94" s="1">
        <v>1.8280000000000001</v>
      </c>
      <c r="P94" s="8">
        <f t="shared" si="6"/>
        <v>255.47045951859954</v>
      </c>
      <c r="Q94" s="8">
        <f t="shared" si="7"/>
        <v>2279.2537910284459</v>
      </c>
      <c r="R94" s="8" t="str">
        <f t="shared" si="8"/>
        <v/>
      </c>
      <c r="S94" s="3">
        <f t="shared" si="9"/>
        <v>255.47045951859954</v>
      </c>
      <c r="T94" s="3">
        <f t="shared" si="10"/>
        <v>2279.307439824945</v>
      </c>
      <c r="U94" s="3">
        <f t="shared" si="11"/>
        <v>37.988457330415748</v>
      </c>
      <c r="V94" s="24"/>
      <c r="W94" s="24"/>
      <c r="X94" s="24"/>
      <c r="Y94" s="24"/>
      <c r="Z94" s="24"/>
    </row>
    <row r="95" spans="1:26" x14ac:dyDescent="0.3">
      <c r="A95" s="1" t="s">
        <v>913</v>
      </c>
      <c r="B95" s="2">
        <v>221</v>
      </c>
      <c r="C95" s="2">
        <v>28</v>
      </c>
      <c r="D95" s="2" t="s">
        <v>61</v>
      </c>
      <c r="E95" s="2">
        <v>494054.817732998</v>
      </c>
      <c r="F95" s="2">
        <v>5180822.4013599902</v>
      </c>
      <c r="G95" s="2">
        <v>5</v>
      </c>
      <c r="H95" s="2" t="s">
        <v>131</v>
      </c>
      <c r="I95" s="2" t="s">
        <v>846</v>
      </c>
      <c r="J95" s="1" t="s">
        <v>26</v>
      </c>
      <c r="L95" s="1">
        <v>483</v>
      </c>
      <c r="N95" s="1">
        <v>478</v>
      </c>
      <c r="O95" s="1">
        <v>1.8280000000000001</v>
      </c>
      <c r="P95" s="8">
        <f t="shared" si="6"/>
        <v>264.22319474835888</v>
      </c>
      <c r="Q95" s="8">
        <f t="shared" si="7"/>
        <v>2357.3438566739605</v>
      </c>
      <c r="R95" s="8" t="str">
        <f t="shared" si="8"/>
        <v/>
      </c>
      <c r="S95" s="3">
        <f t="shared" si="9"/>
        <v>264.22319474835888</v>
      </c>
      <c r="T95" s="3">
        <f t="shared" si="10"/>
        <v>2357.3993435448579</v>
      </c>
      <c r="U95" s="3">
        <f t="shared" si="11"/>
        <v>39.289989059080966</v>
      </c>
      <c r="V95" s="24"/>
      <c r="W95" s="24"/>
      <c r="X95" s="24"/>
      <c r="Y95" s="24"/>
      <c r="Z95" s="24"/>
    </row>
    <row r="96" spans="1:26" x14ac:dyDescent="0.3">
      <c r="A96" s="1" t="s">
        <v>914</v>
      </c>
      <c r="B96" s="2">
        <v>222</v>
      </c>
      <c r="C96" s="2">
        <v>29</v>
      </c>
      <c r="D96" s="2" t="s">
        <v>61</v>
      </c>
      <c r="E96" s="2">
        <v>494086.744038</v>
      </c>
      <c r="F96" s="2">
        <v>5180840.59387</v>
      </c>
      <c r="G96" s="2">
        <v>5</v>
      </c>
      <c r="H96" s="2" t="s">
        <v>131</v>
      </c>
      <c r="I96" s="2" t="s">
        <v>846</v>
      </c>
      <c r="J96" s="1" t="s">
        <v>31</v>
      </c>
      <c r="L96" s="1">
        <v>435</v>
      </c>
      <c r="M96" s="1">
        <v>860</v>
      </c>
      <c r="N96" s="1">
        <v>432</v>
      </c>
      <c r="O96" s="1">
        <v>1.8280000000000001</v>
      </c>
      <c r="P96" s="8">
        <f t="shared" si="6"/>
        <v>237.96498905908095</v>
      </c>
      <c r="Q96" s="8">
        <f t="shared" si="7"/>
        <v>2123.0736597374175</v>
      </c>
      <c r="R96" s="8" t="str">
        <f t="shared" si="8"/>
        <v/>
      </c>
      <c r="S96" s="3">
        <f t="shared" si="9"/>
        <v>237.96498905908095</v>
      </c>
      <c r="T96" s="3">
        <f t="shared" si="10"/>
        <v>2123.1236323851203</v>
      </c>
      <c r="U96" s="3">
        <f t="shared" si="11"/>
        <v>35.385393873085341</v>
      </c>
      <c r="V96" s="24"/>
      <c r="W96" s="24"/>
      <c r="X96" s="24"/>
      <c r="Y96" s="24"/>
      <c r="Z96" s="24"/>
    </row>
    <row r="97" spans="1:26" x14ac:dyDescent="0.3">
      <c r="A97" s="1" t="s">
        <v>915</v>
      </c>
      <c r="B97" s="2">
        <v>246</v>
      </c>
      <c r="C97" s="2">
        <v>28</v>
      </c>
      <c r="D97" s="2" t="s">
        <v>68</v>
      </c>
      <c r="E97" s="2">
        <v>494082.71162100002</v>
      </c>
      <c r="F97" s="2">
        <v>5180854.1547499904</v>
      </c>
      <c r="G97" s="2">
        <v>5</v>
      </c>
      <c r="H97" s="2" t="s">
        <v>131</v>
      </c>
      <c r="I97" s="2" t="s">
        <v>846</v>
      </c>
      <c r="J97" s="1" t="s">
        <v>26</v>
      </c>
      <c r="O97" s="1">
        <v>1.8280000000000001</v>
      </c>
      <c r="P97" s="8" t="str">
        <f t="shared" si="6"/>
        <v/>
      </c>
      <c r="Q97" s="8" t="str">
        <f t="shared" si="7"/>
        <v/>
      </c>
      <c r="R97" s="8" t="str">
        <f t="shared" si="8"/>
        <v/>
      </c>
      <c r="S97" s="3">
        <f t="shared" si="9"/>
        <v>0</v>
      </c>
      <c r="T97" s="3">
        <f t="shared" si="10"/>
        <v>0</v>
      </c>
      <c r="U97" s="3">
        <f t="shared" si="11"/>
        <v>0</v>
      </c>
      <c r="V97" s="24"/>
      <c r="W97" s="24"/>
      <c r="X97" s="24"/>
      <c r="Y97" s="24"/>
      <c r="Z97" s="24"/>
    </row>
    <row r="98" spans="1:26" x14ac:dyDescent="0.3">
      <c r="A98" s="1" t="s">
        <v>916</v>
      </c>
      <c r="B98" s="2">
        <v>247</v>
      </c>
      <c r="C98" s="2">
        <v>29</v>
      </c>
      <c r="D98" s="2" t="s">
        <v>68</v>
      </c>
      <c r="E98" s="2">
        <v>494114.637672999</v>
      </c>
      <c r="F98" s="2">
        <v>5180872.3474000003</v>
      </c>
      <c r="G98" s="2">
        <v>5</v>
      </c>
      <c r="H98" s="2" t="s">
        <v>131</v>
      </c>
      <c r="I98" s="2" t="s">
        <v>846</v>
      </c>
      <c r="J98" s="1" t="s">
        <v>26</v>
      </c>
      <c r="L98" s="1">
        <v>322</v>
      </c>
      <c r="N98" s="1">
        <v>317</v>
      </c>
      <c r="O98" s="1">
        <v>1.8280000000000001</v>
      </c>
      <c r="P98" s="8">
        <f t="shared" si="6"/>
        <v>176.14879649890591</v>
      </c>
      <c r="Q98" s="8">
        <f t="shared" si="7"/>
        <v>1571.5625711159737</v>
      </c>
      <c r="R98" s="8" t="str">
        <f t="shared" si="8"/>
        <v/>
      </c>
      <c r="S98" s="3">
        <f t="shared" si="9"/>
        <v>176.14879649890591</v>
      </c>
      <c r="T98" s="3">
        <f t="shared" si="10"/>
        <v>1571.5995623632386</v>
      </c>
      <c r="U98" s="3">
        <f t="shared" si="11"/>
        <v>26.193326039387312</v>
      </c>
      <c r="V98" s="24"/>
      <c r="W98" s="24"/>
      <c r="X98" s="24"/>
      <c r="Y98" s="24"/>
      <c r="Z98" s="24"/>
    </row>
    <row r="99" spans="1:26" x14ac:dyDescent="0.3">
      <c r="A99" s="1" t="s">
        <v>917</v>
      </c>
      <c r="B99" s="2">
        <v>270</v>
      </c>
      <c r="C99" s="2">
        <v>30</v>
      </c>
      <c r="D99" s="2" t="s">
        <v>76</v>
      </c>
      <c r="E99" s="2">
        <v>494115.63656700001</v>
      </c>
      <c r="F99" s="2">
        <v>5180879.0137499804</v>
      </c>
      <c r="G99" s="2">
        <v>5</v>
      </c>
      <c r="H99" s="2" t="s">
        <v>131</v>
      </c>
      <c r="I99" s="2" t="s">
        <v>846</v>
      </c>
      <c r="J99" s="1" t="s">
        <v>26</v>
      </c>
      <c r="L99" s="1">
        <v>506</v>
      </c>
      <c r="N99" s="1">
        <v>498</v>
      </c>
      <c r="O99" s="1">
        <v>1.8280000000000001</v>
      </c>
      <c r="P99" s="8">
        <f t="shared" si="6"/>
        <v>276.80525164113783</v>
      </c>
      <c r="Q99" s="8">
        <f t="shared" si="7"/>
        <v>2469.5983260393868</v>
      </c>
      <c r="R99" s="8" t="str">
        <f t="shared" si="8"/>
        <v/>
      </c>
      <c r="S99" s="3">
        <f t="shared" si="9"/>
        <v>276.80525164113783</v>
      </c>
      <c r="T99" s="3">
        <f t="shared" si="10"/>
        <v>2469.6564551422321</v>
      </c>
      <c r="U99" s="3">
        <f t="shared" si="11"/>
        <v>41.160940919037202</v>
      </c>
      <c r="V99" s="24"/>
      <c r="W99" s="24"/>
      <c r="X99" s="24"/>
      <c r="Y99" s="24"/>
      <c r="Z99" s="24"/>
    </row>
    <row r="100" spans="1:26" x14ac:dyDescent="0.3">
      <c r="A100" s="1" t="s">
        <v>918</v>
      </c>
      <c r="B100" s="2">
        <v>293</v>
      </c>
      <c r="C100" s="2">
        <v>30</v>
      </c>
      <c r="D100" s="2" t="s">
        <v>85</v>
      </c>
      <c r="E100" s="2">
        <v>494136.58341800002</v>
      </c>
      <c r="F100" s="2">
        <v>5180910.7742100004</v>
      </c>
      <c r="G100" s="2">
        <v>5</v>
      </c>
      <c r="H100" s="2" t="s">
        <v>131</v>
      </c>
      <c r="I100" s="2" t="s">
        <v>846</v>
      </c>
      <c r="J100" s="1" t="s">
        <v>26</v>
      </c>
      <c r="L100" s="1">
        <v>315</v>
      </c>
      <c r="N100" s="1">
        <v>311</v>
      </c>
      <c r="O100" s="1">
        <v>1.8280000000000001</v>
      </c>
      <c r="P100" s="8">
        <f t="shared" si="6"/>
        <v>172.31947483588621</v>
      </c>
      <c r="Q100" s="8">
        <f t="shared" si="7"/>
        <v>1537.3981673960611</v>
      </c>
      <c r="R100" s="8" t="str">
        <f t="shared" si="8"/>
        <v/>
      </c>
      <c r="S100" s="3">
        <f t="shared" si="9"/>
        <v>172.31947483588621</v>
      </c>
      <c r="T100" s="3">
        <f t="shared" si="10"/>
        <v>1537.4343544857768</v>
      </c>
      <c r="U100" s="3">
        <f t="shared" si="11"/>
        <v>25.62390590809628</v>
      </c>
      <c r="V100" s="24"/>
      <c r="W100" s="24"/>
      <c r="X100" s="24"/>
      <c r="Y100" s="24"/>
      <c r="Z100" s="24"/>
    </row>
    <row r="101" spans="1:26" x14ac:dyDescent="0.3">
      <c r="O101" s="1">
        <v>1.8280000000000001</v>
      </c>
      <c r="P101" s="8" t="str">
        <f t="shared" si="6"/>
        <v/>
      </c>
      <c r="Q101" s="8" t="str">
        <f t="shared" si="7"/>
        <v/>
      </c>
      <c r="R101" s="8" t="str">
        <f t="shared" si="8"/>
        <v/>
      </c>
      <c r="S101" s="3">
        <f t="shared" si="9"/>
        <v>0</v>
      </c>
      <c r="T101" s="3">
        <f t="shared" si="10"/>
        <v>0</v>
      </c>
      <c r="U101" s="3">
        <f t="shared" si="11"/>
        <v>0</v>
      </c>
      <c r="V101" s="24"/>
      <c r="W101" s="24"/>
      <c r="X101" s="24"/>
      <c r="Y101" s="24"/>
      <c r="Z101" s="24"/>
    </row>
    <row r="102" spans="1:26" x14ac:dyDescent="0.3">
      <c r="A102" s="1" t="s">
        <v>919</v>
      </c>
      <c r="B102" s="2">
        <v>41</v>
      </c>
      <c r="C102" s="2">
        <v>24</v>
      </c>
      <c r="D102" s="2" t="s">
        <v>32</v>
      </c>
      <c r="E102" s="2">
        <v>493947.431986999</v>
      </c>
      <c r="F102" s="2">
        <v>5180613.9323500004</v>
      </c>
      <c r="G102" s="2">
        <v>6</v>
      </c>
      <c r="H102" s="2" t="s">
        <v>131</v>
      </c>
      <c r="I102" s="2" t="s">
        <v>846</v>
      </c>
      <c r="J102" s="1" t="s">
        <v>26</v>
      </c>
      <c r="L102" s="1">
        <v>457</v>
      </c>
      <c r="N102" s="1">
        <v>441</v>
      </c>
      <c r="O102" s="1">
        <v>1.8280000000000001</v>
      </c>
      <c r="P102" s="8">
        <f t="shared" si="6"/>
        <v>250</v>
      </c>
      <c r="Q102" s="8">
        <f t="shared" si="7"/>
        <v>2230.4474999999998</v>
      </c>
      <c r="R102" s="8" t="str">
        <f t="shared" si="8"/>
        <v/>
      </c>
      <c r="S102" s="3">
        <f t="shared" si="9"/>
        <v>250</v>
      </c>
      <c r="T102" s="3">
        <f t="shared" si="10"/>
        <v>2230.5</v>
      </c>
      <c r="U102" s="3">
        <f t="shared" si="11"/>
        <v>37.174999999999997</v>
      </c>
      <c r="V102" s="24"/>
      <c r="W102" s="24"/>
      <c r="X102" s="24"/>
      <c r="Y102" s="24"/>
      <c r="Z102" s="24"/>
    </row>
    <row r="103" spans="1:26" x14ac:dyDescent="0.3">
      <c r="A103" s="1" t="s">
        <v>920</v>
      </c>
      <c r="B103" s="2">
        <v>65</v>
      </c>
      <c r="C103" s="2">
        <v>25</v>
      </c>
      <c r="D103" s="2" t="s">
        <v>131</v>
      </c>
      <c r="E103" s="2">
        <v>493959.974636</v>
      </c>
      <c r="F103" s="2">
        <v>5180636.9220099803</v>
      </c>
      <c r="G103" s="2">
        <v>6</v>
      </c>
      <c r="H103" s="2" t="s">
        <v>131</v>
      </c>
      <c r="I103" s="2" t="s">
        <v>846</v>
      </c>
      <c r="J103" s="1" t="s">
        <v>26</v>
      </c>
      <c r="L103" s="1">
        <v>588</v>
      </c>
      <c r="N103" s="1">
        <v>574</v>
      </c>
      <c r="O103" s="1">
        <v>1.8280000000000001</v>
      </c>
      <c r="P103" s="8">
        <f t="shared" si="6"/>
        <v>321.66301969365423</v>
      </c>
      <c r="Q103" s="8">
        <f t="shared" si="7"/>
        <v>2869.8099124726473</v>
      </c>
      <c r="R103" s="8" t="str">
        <f t="shared" si="8"/>
        <v/>
      </c>
      <c r="S103" s="3">
        <f t="shared" si="9"/>
        <v>321.66301969365423</v>
      </c>
      <c r="T103" s="3">
        <f t="shared" si="10"/>
        <v>2869.8774617067834</v>
      </c>
      <c r="U103" s="3">
        <f t="shared" si="11"/>
        <v>47.831291028446387</v>
      </c>
      <c r="V103" s="24"/>
      <c r="W103" s="24"/>
      <c r="X103" s="24"/>
      <c r="Y103" s="24"/>
      <c r="Z103" s="24"/>
    </row>
    <row r="104" spans="1:26" x14ac:dyDescent="0.3">
      <c r="A104" s="1" t="s">
        <v>921</v>
      </c>
      <c r="B104" s="2">
        <v>66</v>
      </c>
      <c r="C104" s="2">
        <v>26</v>
      </c>
      <c r="D104" s="2" t="s">
        <v>131</v>
      </c>
      <c r="E104" s="2">
        <v>493989.609204999</v>
      </c>
      <c r="F104" s="2">
        <v>5180640.4995499803</v>
      </c>
      <c r="G104" s="2">
        <v>6</v>
      </c>
      <c r="H104" s="2" t="s">
        <v>131</v>
      </c>
      <c r="I104" s="2" t="s">
        <v>846</v>
      </c>
      <c r="J104" s="1" t="s">
        <v>26</v>
      </c>
      <c r="L104" s="1">
        <v>598</v>
      </c>
      <c r="N104" s="1">
        <v>593</v>
      </c>
      <c r="O104" s="1">
        <v>1.8280000000000001</v>
      </c>
      <c r="P104" s="8">
        <f t="shared" si="6"/>
        <v>327.1334792122538</v>
      </c>
      <c r="Q104" s="8">
        <f t="shared" si="7"/>
        <v>2918.6162035010939</v>
      </c>
      <c r="R104" s="8" t="str">
        <f t="shared" si="8"/>
        <v/>
      </c>
      <c r="S104" s="3">
        <f t="shared" si="9"/>
        <v>327.1334792122538</v>
      </c>
      <c r="T104" s="3">
        <f t="shared" si="10"/>
        <v>2918.6849015317284</v>
      </c>
      <c r="U104" s="3">
        <f t="shared" si="11"/>
        <v>48.644748358862138</v>
      </c>
      <c r="V104" s="24"/>
      <c r="W104" s="24"/>
      <c r="X104" s="24"/>
      <c r="Y104" s="24"/>
      <c r="Z104" s="24"/>
    </row>
    <row r="105" spans="1:26" x14ac:dyDescent="0.3">
      <c r="A105" s="1" t="s">
        <v>922</v>
      </c>
      <c r="B105" s="2">
        <v>91</v>
      </c>
      <c r="C105" s="2">
        <v>26</v>
      </c>
      <c r="D105" s="2" t="s">
        <v>141</v>
      </c>
      <c r="E105" s="2">
        <v>493998.558499999</v>
      </c>
      <c r="F105" s="2">
        <v>5180669.9977099802</v>
      </c>
      <c r="G105" s="2">
        <v>6</v>
      </c>
      <c r="H105" s="2" t="s">
        <v>131</v>
      </c>
      <c r="I105" s="2" t="s">
        <v>846</v>
      </c>
      <c r="J105" s="1" t="s">
        <v>26</v>
      </c>
      <c r="L105" s="1">
        <v>409</v>
      </c>
      <c r="N105" s="1">
        <v>406</v>
      </c>
      <c r="O105" s="1">
        <v>1.8280000000000001</v>
      </c>
      <c r="P105" s="8">
        <f t="shared" si="6"/>
        <v>223.7417943107221</v>
      </c>
      <c r="Q105" s="8">
        <f t="shared" si="7"/>
        <v>1996.1773030634572</v>
      </c>
      <c r="R105" s="8" t="str">
        <f t="shared" si="8"/>
        <v/>
      </c>
      <c r="S105" s="3">
        <f t="shared" si="9"/>
        <v>223.7417943107221</v>
      </c>
      <c r="T105" s="3">
        <f t="shared" si="10"/>
        <v>1996.2242888402627</v>
      </c>
      <c r="U105" s="3">
        <f t="shared" si="11"/>
        <v>33.27040481400438</v>
      </c>
      <c r="V105" s="24"/>
      <c r="W105" s="24"/>
      <c r="X105" s="24"/>
      <c r="Y105" s="24"/>
      <c r="Z105" s="24"/>
    </row>
    <row r="106" spans="1:26" x14ac:dyDescent="0.3">
      <c r="A106" s="1" t="s">
        <v>923</v>
      </c>
      <c r="B106" s="2">
        <v>118</v>
      </c>
      <c r="C106" s="2">
        <v>26</v>
      </c>
      <c r="D106" s="2" t="s">
        <v>27</v>
      </c>
      <c r="E106" s="2">
        <v>494010.040872999</v>
      </c>
      <c r="F106" s="2">
        <v>5180701.7671800004</v>
      </c>
      <c r="G106" s="2">
        <v>6</v>
      </c>
      <c r="H106" s="2" t="s">
        <v>131</v>
      </c>
      <c r="I106" s="2" t="s">
        <v>846</v>
      </c>
      <c r="J106" s="1" t="s">
        <v>26</v>
      </c>
      <c r="L106" s="1">
        <v>430</v>
      </c>
      <c r="N106" s="1">
        <v>414</v>
      </c>
      <c r="O106" s="1">
        <v>1.8280000000000001</v>
      </c>
      <c r="P106" s="8">
        <f t="shared" si="6"/>
        <v>235.22975929978116</v>
      </c>
      <c r="Q106" s="8">
        <f t="shared" si="7"/>
        <v>2098.6705142231945</v>
      </c>
      <c r="R106" s="8" t="str">
        <f t="shared" si="8"/>
        <v/>
      </c>
      <c r="S106" s="3">
        <f t="shared" si="9"/>
        <v>235.22975929978116</v>
      </c>
      <c r="T106" s="3">
        <f t="shared" si="10"/>
        <v>2098.7199124726476</v>
      </c>
      <c r="U106" s="3">
        <f t="shared" si="11"/>
        <v>34.978665207877462</v>
      </c>
      <c r="V106" s="24"/>
      <c r="W106" s="24"/>
      <c r="X106" s="24"/>
      <c r="Y106" s="24"/>
      <c r="Z106" s="24"/>
    </row>
    <row r="107" spans="1:26" x14ac:dyDescent="0.3">
      <c r="A107" s="1" t="s">
        <v>924</v>
      </c>
      <c r="B107" s="2">
        <v>145</v>
      </c>
      <c r="C107" s="2">
        <v>27</v>
      </c>
      <c r="D107" s="2" t="s">
        <v>38</v>
      </c>
      <c r="E107" s="2">
        <v>494039.23383600003</v>
      </c>
      <c r="F107" s="2">
        <v>5180734.0746799903</v>
      </c>
      <c r="G107" s="2">
        <v>6</v>
      </c>
      <c r="H107" s="2" t="s">
        <v>131</v>
      </c>
      <c r="I107" s="2" t="s">
        <v>846</v>
      </c>
      <c r="J107" s="1" t="s">
        <v>26</v>
      </c>
      <c r="L107" s="1">
        <v>315</v>
      </c>
      <c r="N107" s="1">
        <v>309</v>
      </c>
      <c r="O107" s="1">
        <v>1.8280000000000001</v>
      </c>
      <c r="P107" s="8">
        <f t="shared" si="6"/>
        <v>172.31947483588621</v>
      </c>
      <c r="Q107" s="8">
        <f t="shared" si="7"/>
        <v>1537.3981673960611</v>
      </c>
      <c r="R107" s="8" t="str">
        <f t="shared" si="8"/>
        <v/>
      </c>
      <c r="S107" s="3">
        <f t="shared" si="9"/>
        <v>172.31947483588621</v>
      </c>
      <c r="T107" s="3">
        <f t="shared" si="10"/>
        <v>1537.4343544857768</v>
      </c>
      <c r="U107" s="3">
        <f t="shared" si="11"/>
        <v>25.62390590809628</v>
      </c>
      <c r="V107" s="24"/>
      <c r="W107" s="24"/>
      <c r="X107" s="24"/>
      <c r="Y107" s="24"/>
      <c r="Z107" s="24"/>
    </row>
    <row r="108" spans="1:26" x14ac:dyDescent="0.3">
      <c r="A108" s="1" t="s">
        <v>925</v>
      </c>
      <c r="B108" s="2">
        <v>171</v>
      </c>
      <c r="C108" s="2">
        <v>28</v>
      </c>
      <c r="D108" s="2" t="s">
        <v>46</v>
      </c>
      <c r="E108" s="2">
        <v>494052.84635599901</v>
      </c>
      <c r="F108" s="2">
        <v>5180758.8414200004</v>
      </c>
      <c r="G108" s="2">
        <v>6</v>
      </c>
      <c r="H108" s="2" t="s">
        <v>131</v>
      </c>
      <c r="I108" s="2" t="s">
        <v>846</v>
      </c>
      <c r="J108" s="1" t="s">
        <v>26</v>
      </c>
      <c r="L108" s="1">
        <v>252</v>
      </c>
      <c r="N108" s="1">
        <v>244</v>
      </c>
      <c r="O108" s="1">
        <v>1.8280000000000001</v>
      </c>
      <c r="P108" s="8">
        <f t="shared" si="6"/>
        <v>137.85557986870896</v>
      </c>
      <c r="Q108" s="8">
        <f t="shared" si="7"/>
        <v>1229.9185339168489</v>
      </c>
      <c r="R108" s="8" t="str">
        <f t="shared" si="8"/>
        <v/>
      </c>
      <c r="S108" s="3">
        <f t="shared" si="9"/>
        <v>137.85557986870896</v>
      </c>
      <c r="T108" s="3">
        <f t="shared" si="10"/>
        <v>1229.9474835886215</v>
      </c>
      <c r="U108" s="3">
        <f t="shared" si="11"/>
        <v>20.499124726477024</v>
      </c>
      <c r="V108" s="24"/>
      <c r="W108" s="24"/>
      <c r="X108" s="24"/>
      <c r="Y108" s="24"/>
      <c r="Z108" s="24"/>
    </row>
    <row r="109" spans="1:26" x14ac:dyDescent="0.3">
      <c r="A109" s="1" t="s">
        <v>926</v>
      </c>
      <c r="B109" s="2">
        <v>172</v>
      </c>
      <c r="C109" s="2">
        <v>29</v>
      </c>
      <c r="D109" s="2" t="s">
        <v>46</v>
      </c>
      <c r="E109" s="2">
        <v>494084.77300500002</v>
      </c>
      <c r="F109" s="2">
        <v>5180777.0339099905</v>
      </c>
      <c r="G109" s="2">
        <v>6</v>
      </c>
      <c r="H109" s="2" t="s">
        <v>131</v>
      </c>
      <c r="I109" s="2" t="s">
        <v>846</v>
      </c>
      <c r="J109" s="1" t="s">
        <v>26</v>
      </c>
      <c r="L109" s="1">
        <v>242</v>
      </c>
      <c r="N109" s="1">
        <v>234</v>
      </c>
      <c r="O109" s="1">
        <v>1.8280000000000001</v>
      </c>
      <c r="P109" s="8">
        <f t="shared" si="6"/>
        <v>132.38512035010942</v>
      </c>
      <c r="Q109" s="8">
        <f t="shared" si="7"/>
        <v>1181.1122428884028</v>
      </c>
      <c r="R109" s="8" t="str">
        <f t="shared" si="8"/>
        <v/>
      </c>
      <c r="S109" s="3">
        <f t="shared" si="9"/>
        <v>132.38512035010942</v>
      </c>
      <c r="T109" s="3">
        <f t="shared" si="10"/>
        <v>1181.1400437636762</v>
      </c>
      <c r="U109" s="3">
        <f t="shared" si="11"/>
        <v>19.68566739606127</v>
      </c>
      <c r="V109" s="24"/>
      <c r="W109" s="24"/>
      <c r="X109" s="24"/>
      <c r="Y109" s="24"/>
      <c r="Z109" s="24"/>
    </row>
    <row r="110" spans="1:26" x14ac:dyDescent="0.3">
      <c r="A110" s="1" t="s">
        <v>927</v>
      </c>
      <c r="B110" s="2">
        <v>197</v>
      </c>
      <c r="C110" s="2">
        <v>28</v>
      </c>
      <c r="D110" s="2" t="s">
        <v>53</v>
      </c>
      <c r="E110" s="2">
        <v>494069.977149999</v>
      </c>
      <c r="F110" s="2">
        <v>5180790.6054199804</v>
      </c>
      <c r="G110" s="2">
        <v>6</v>
      </c>
      <c r="H110" s="2" t="s">
        <v>131</v>
      </c>
      <c r="I110" s="2" t="s">
        <v>846</v>
      </c>
      <c r="J110" s="1" t="s">
        <v>26</v>
      </c>
      <c r="L110" s="1">
        <v>220</v>
      </c>
      <c r="N110" s="1">
        <v>211</v>
      </c>
      <c r="O110" s="1">
        <v>1.8280000000000001</v>
      </c>
      <c r="P110" s="8">
        <f t="shared" si="6"/>
        <v>120.35010940919037</v>
      </c>
      <c r="Q110" s="8">
        <f t="shared" si="7"/>
        <v>1073.7384026258205</v>
      </c>
      <c r="R110" s="8" t="str">
        <f t="shared" si="8"/>
        <v/>
      </c>
      <c r="S110" s="3">
        <f t="shared" si="9"/>
        <v>120.35010940919037</v>
      </c>
      <c r="T110" s="3">
        <f t="shared" si="10"/>
        <v>1073.7636761487965</v>
      </c>
      <c r="U110" s="3">
        <f t="shared" si="11"/>
        <v>17.89606126914661</v>
      </c>
      <c r="V110" s="24"/>
      <c r="W110" s="24"/>
      <c r="X110" s="24"/>
      <c r="Y110" s="24"/>
      <c r="Z110" s="24"/>
    </row>
    <row r="111" spans="1:26" x14ac:dyDescent="0.3">
      <c r="A111" s="1" t="s">
        <v>928</v>
      </c>
      <c r="B111" s="2">
        <v>198</v>
      </c>
      <c r="C111" s="2">
        <v>29</v>
      </c>
      <c r="D111" s="2" t="s">
        <v>53</v>
      </c>
      <c r="E111" s="2">
        <v>494101.90357700002</v>
      </c>
      <c r="F111" s="2">
        <v>5180808.7980000004</v>
      </c>
      <c r="G111" s="2">
        <v>6</v>
      </c>
      <c r="H111" s="2" t="s">
        <v>131</v>
      </c>
      <c r="I111" s="2" t="s">
        <v>846</v>
      </c>
      <c r="J111" s="1" t="s">
        <v>26</v>
      </c>
      <c r="L111" s="1">
        <v>293</v>
      </c>
      <c r="N111" s="1">
        <v>292</v>
      </c>
      <c r="O111" s="1">
        <v>1.8280000000000001</v>
      </c>
      <c r="P111" s="8">
        <f t="shared" si="6"/>
        <v>160.28446389496716</v>
      </c>
      <c r="Q111" s="8">
        <f t="shared" si="7"/>
        <v>1430.0243271334791</v>
      </c>
      <c r="R111" s="8" t="str">
        <f t="shared" si="8"/>
        <v/>
      </c>
      <c r="S111" s="3">
        <f t="shared" si="9"/>
        <v>160.28446389496716</v>
      </c>
      <c r="T111" s="3">
        <f t="shared" si="10"/>
        <v>1430.0579868708971</v>
      </c>
      <c r="U111" s="3">
        <f t="shared" si="11"/>
        <v>23.83429978118162</v>
      </c>
      <c r="V111" s="24"/>
      <c r="W111" s="24"/>
      <c r="X111" s="24"/>
      <c r="Y111" s="24"/>
      <c r="Z111" s="24"/>
    </row>
    <row r="112" spans="1:26" x14ac:dyDescent="0.3">
      <c r="A112" s="1" t="s">
        <v>929</v>
      </c>
      <c r="B112" s="2">
        <v>223</v>
      </c>
      <c r="C112" s="2">
        <v>30</v>
      </c>
      <c r="D112" s="2" t="s">
        <v>61</v>
      </c>
      <c r="E112" s="2">
        <v>494118.627680998</v>
      </c>
      <c r="F112" s="2">
        <v>5180815.4489200003</v>
      </c>
      <c r="G112" s="2">
        <v>6</v>
      </c>
      <c r="H112" s="2" t="s">
        <v>131</v>
      </c>
      <c r="I112" s="2" t="s">
        <v>846</v>
      </c>
      <c r="J112" s="1" t="s">
        <v>31</v>
      </c>
      <c r="L112" s="1">
        <v>349</v>
      </c>
      <c r="M112" s="1">
        <v>682</v>
      </c>
      <c r="N112" s="1">
        <v>336</v>
      </c>
      <c r="O112" s="1">
        <v>1.8280000000000001</v>
      </c>
      <c r="P112" s="8">
        <f t="shared" si="6"/>
        <v>190.91903719912472</v>
      </c>
      <c r="Q112" s="8">
        <f t="shared" si="7"/>
        <v>1703.3395568927788</v>
      </c>
      <c r="R112" s="8" t="str">
        <f t="shared" si="8"/>
        <v/>
      </c>
      <c r="S112" s="3">
        <f t="shared" si="9"/>
        <v>190.91903719912472</v>
      </c>
      <c r="T112" s="3">
        <f t="shared" si="10"/>
        <v>1703.3796498905908</v>
      </c>
      <c r="U112" s="3">
        <f t="shared" si="11"/>
        <v>28.389660831509847</v>
      </c>
      <c r="V112" s="24"/>
      <c r="W112" s="24"/>
      <c r="X112" s="24"/>
      <c r="Y112" s="24"/>
      <c r="Z112" s="24"/>
    </row>
    <row r="113" spans="1:26" x14ac:dyDescent="0.3">
      <c r="A113" s="1" t="s">
        <v>930</v>
      </c>
      <c r="B113" s="2">
        <v>248</v>
      </c>
      <c r="C113" s="2">
        <v>30</v>
      </c>
      <c r="D113" s="2" t="s">
        <v>68</v>
      </c>
      <c r="E113" s="2">
        <v>494145.15560300002</v>
      </c>
      <c r="F113" s="2">
        <v>5180849.02348</v>
      </c>
      <c r="G113" s="2">
        <v>6</v>
      </c>
      <c r="H113" s="2" t="s">
        <v>131</v>
      </c>
      <c r="I113" s="2" t="s">
        <v>846</v>
      </c>
      <c r="J113" s="1" t="s">
        <v>26</v>
      </c>
      <c r="L113" s="1">
        <v>667</v>
      </c>
      <c r="N113" s="1">
        <v>646</v>
      </c>
      <c r="O113" s="1">
        <v>1.8280000000000001</v>
      </c>
      <c r="P113" s="8">
        <f t="shared" si="6"/>
        <v>364.87964989059077</v>
      </c>
      <c r="Q113" s="8">
        <f t="shared" si="7"/>
        <v>3255.3796115973737</v>
      </c>
      <c r="R113" s="8" t="str">
        <f t="shared" si="8"/>
        <v/>
      </c>
      <c r="S113" s="3">
        <f t="shared" si="9"/>
        <v>364.87964989059077</v>
      </c>
      <c r="T113" s="3">
        <f t="shared" si="10"/>
        <v>3255.456236323851</v>
      </c>
      <c r="U113" s="3">
        <f t="shared" si="11"/>
        <v>54.257603938730853</v>
      </c>
      <c r="V113" s="24"/>
      <c r="W113" s="24"/>
      <c r="X113" s="24"/>
      <c r="Y113" s="24"/>
      <c r="Z113" s="24"/>
    </row>
    <row r="114" spans="1:26" x14ac:dyDescent="0.3">
      <c r="A114" s="1" t="s">
        <v>931</v>
      </c>
      <c r="B114" s="2">
        <v>271</v>
      </c>
      <c r="C114" s="2">
        <v>31</v>
      </c>
      <c r="D114" s="2" t="s">
        <v>76</v>
      </c>
      <c r="E114" s="2">
        <v>494147.55805200001</v>
      </c>
      <c r="F114" s="2">
        <v>5180892.7616900001</v>
      </c>
      <c r="G114" s="2">
        <v>6</v>
      </c>
      <c r="H114" s="2" t="s">
        <v>131</v>
      </c>
      <c r="I114" s="2" t="s">
        <v>846</v>
      </c>
      <c r="J114" s="1" t="s">
        <v>26</v>
      </c>
      <c r="L114" s="1">
        <v>374</v>
      </c>
      <c r="N114" s="1">
        <v>369</v>
      </c>
      <c r="O114" s="1">
        <v>1.8280000000000001</v>
      </c>
      <c r="P114" s="8">
        <f t="shared" si="6"/>
        <v>204.59518599562364</v>
      </c>
      <c r="Q114" s="8">
        <f t="shared" si="7"/>
        <v>1825.355284463895</v>
      </c>
      <c r="R114" s="8" t="str">
        <f t="shared" si="8"/>
        <v/>
      </c>
      <c r="S114" s="3">
        <f t="shared" si="9"/>
        <v>204.59518599562364</v>
      </c>
      <c r="T114" s="3">
        <f t="shared" si="10"/>
        <v>1825.3982494529541</v>
      </c>
      <c r="U114" s="3">
        <f t="shared" si="11"/>
        <v>30.423304157549236</v>
      </c>
      <c r="V114" s="24"/>
      <c r="W114" s="24"/>
      <c r="X114" s="24"/>
      <c r="Y114" s="24"/>
      <c r="Z114" s="24"/>
    </row>
    <row r="115" spans="1:26" x14ac:dyDescent="0.3">
      <c r="O115" s="1">
        <v>1.8280000000000001</v>
      </c>
      <c r="P115" s="8" t="str">
        <f t="shared" si="6"/>
        <v/>
      </c>
      <c r="Q115" s="8" t="str">
        <f t="shared" si="7"/>
        <v/>
      </c>
      <c r="R115" s="8" t="str">
        <f t="shared" si="8"/>
        <v/>
      </c>
      <c r="S115" s="3">
        <f t="shared" si="9"/>
        <v>0</v>
      </c>
      <c r="T115" s="3">
        <f t="shared" si="10"/>
        <v>0</v>
      </c>
      <c r="U115" s="3">
        <f t="shared" si="11"/>
        <v>0</v>
      </c>
      <c r="V115" s="24"/>
      <c r="W115" s="24"/>
      <c r="X115" s="24"/>
      <c r="Y115" s="24"/>
      <c r="Z115" s="24"/>
    </row>
    <row r="116" spans="1:26" x14ac:dyDescent="0.3">
      <c r="A116" s="1" t="s">
        <v>932</v>
      </c>
      <c r="B116" s="2">
        <v>67</v>
      </c>
      <c r="C116" s="2">
        <v>27</v>
      </c>
      <c r="D116" s="2" t="s">
        <v>131</v>
      </c>
      <c r="E116" s="2">
        <v>494023.79518900003</v>
      </c>
      <c r="F116" s="2">
        <v>5180638.7472000001</v>
      </c>
      <c r="G116" s="2">
        <v>7</v>
      </c>
      <c r="H116" s="2" t="s">
        <v>131</v>
      </c>
      <c r="I116" s="2" t="s">
        <v>846</v>
      </c>
      <c r="J116" s="1" t="s">
        <v>26</v>
      </c>
      <c r="L116" s="1">
        <v>354</v>
      </c>
      <c r="N116" s="1">
        <v>350</v>
      </c>
      <c r="O116" s="1">
        <v>1.8280000000000001</v>
      </c>
      <c r="P116" s="8">
        <f t="shared" si="6"/>
        <v>193.6542669584245</v>
      </c>
      <c r="Q116" s="8">
        <f t="shared" si="7"/>
        <v>1727.7427024070021</v>
      </c>
      <c r="R116" s="8" t="str">
        <f t="shared" si="8"/>
        <v/>
      </c>
      <c r="S116" s="3">
        <f t="shared" si="9"/>
        <v>193.6542669584245</v>
      </c>
      <c r="T116" s="3">
        <f t="shared" si="10"/>
        <v>1727.7833698030636</v>
      </c>
      <c r="U116" s="3">
        <f t="shared" si="11"/>
        <v>28.796389496717726</v>
      </c>
      <c r="V116" s="24"/>
      <c r="W116" s="24"/>
      <c r="X116" s="24"/>
      <c r="Y116" s="24"/>
      <c r="Z116" s="24"/>
    </row>
    <row r="117" spans="1:26" x14ac:dyDescent="0.3">
      <c r="A117" s="1" t="s">
        <v>933</v>
      </c>
      <c r="B117" s="2">
        <v>92</v>
      </c>
      <c r="C117" s="2">
        <v>27</v>
      </c>
      <c r="D117" s="2" t="s">
        <v>141</v>
      </c>
      <c r="E117" s="2">
        <v>494030.468212999</v>
      </c>
      <c r="F117" s="2">
        <v>5180670.5214999802</v>
      </c>
      <c r="G117" s="2">
        <v>7</v>
      </c>
      <c r="H117" s="2" t="s">
        <v>131</v>
      </c>
      <c r="I117" s="2" t="s">
        <v>846</v>
      </c>
      <c r="J117" s="1" t="s">
        <v>26</v>
      </c>
      <c r="L117" s="1">
        <v>621</v>
      </c>
      <c r="N117" s="1">
        <v>617</v>
      </c>
      <c r="O117" s="1">
        <v>1.8280000000000001</v>
      </c>
      <c r="P117" s="8">
        <f t="shared" si="6"/>
        <v>339.71553610503281</v>
      </c>
      <c r="Q117" s="8">
        <f t="shared" si="7"/>
        <v>3030.8706728665206</v>
      </c>
      <c r="R117" s="8" t="str">
        <f t="shared" si="8"/>
        <v/>
      </c>
      <c r="S117" s="3">
        <f t="shared" si="9"/>
        <v>339.71553610503281</v>
      </c>
      <c r="T117" s="3">
        <f t="shared" si="10"/>
        <v>3030.9420131291031</v>
      </c>
      <c r="U117" s="3">
        <f t="shared" si="11"/>
        <v>50.515700218818388</v>
      </c>
      <c r="V117" s="24"/>
      <c r="W117" s="24"/>
      <c r="X117" s="24"/>
      <c r="Y117" s="24"/>
      <c r="Z117" s="24"/>
    </row>
    <row r="118" spans="1:26" x14ac:dyDescent="0.3">
      <c r="A118" s="1" t="s">
        <v>934</v>
      </c>
      <c r="B118" s="2">
        <v>119</v>
      </c>
      <c r="C118" s="2">
        <v>27</v>
      </c>
      <c r="D118" s="2" t="s">
        <v>27</v>
      </c>
      <c r="E118" s="2">
        <v>494044.226517</v>
      </c>
      <c r="F118" s="2">
        <v>5180700.4701500004</v>
      </c>
      <c r="G118" s="2">
        <v>7</v>
      </c>
      <c r="H118" s="2" t="s">
        <v>131</v>
      </c>
      <c r="I118" s="2" t="s">
        <v>846</v>
      </c>
      <c r="J118" s="1" t="s">
        <v>26</v>
      </c>
      <c r="L118" s="1">
        <v>439</v>
      </c>
      <c r="N118" s="1">
        <v>420</v>
      </c>
      <c r="O118" s="1">
        <v>1.8280000000000001</v>
      </c>
      <c r="P118" s="8">
        <f t="shared" si="6"/>
        <v>240.15317286652078</v>
      </c>
      <c r="Q118" s="8">
        <f t="shared" si="7"/>
        <v>2142.5961761487965</v>
      </c>
      <c r="R118" s="8" t="str">
        <f t="shared" si="8"/>
        <v/>
      </c>
      <c r="S118" s="3">
        <f t="shared" si="9"/>
        <v>240.15317286652078</v>
      </c>
      <c r="T118" s="3">
        <f t="shared" si="10"/>
        <v>2142.6466083150985</v>
      </c>
      <c r="U118" s="3">
        <f t="shared" si="11"/>
        <v>35.710776805251641</v>
      </c>
      <c r="V118" s="24"/>
      <c r="W118" s="24"/>
      <c r="X118" s="24"/>
      <c r="Y118" s="24"/>
      <c r="Z118" s="24"/>
    </row>
    <row r="119" spans="1:26" x14ac:dyDescent="0.3">
      <c r="A119" s="1" t="s">
        <v>935</v>
      </c>
      <c r="B119" s="2">
        <v>120</v>
      </c>
      <c r="C119" s="2">
        <v>28</v>
      </c>
      <c r="D119" s="2" t="s">
        <v>27</v>
      </c>
      <c r="E119" s="2">
        <v>494073.852491998</v>
      </c>
      <c r="F119" s="2">
        <v>5180695.25875</v>
      </c>
      <c r="G119" s="2">
        <v>7</v>
      </c>
      <c r="H119" s="2" t="s">
        <v>131</v>
      </c>
      <c r="I119" s="2" t="s">
        <v>846</v>
      </c>
      <c r="J119" s="1" t="s">
        <v>26</v>
      </c>
      <c r="L119" s="1">
        <v>413</v>
      </c>
      <c r="N119" s="1">
        <v>406</v>
      </c>
      <c r="O119" s="1">
        <v>1.8280000000000001</v>
      </c>
      <c r="P119" s="8">
        <f t="shared" si="6"/>
        <v>225.92997811816193</v>
      </c>
      <c r="Q119" s="8">
        <f t="shared" si="7"/>
        <v>2015.6998194748357</v>
      </c>
      <c r="R119" s="8" t="str">
        <f t="shared" si="8"/>
        <v/>
      </c>
      <c r="S119" s="3">
        <f t="shared" si="9"/>
        <v>225.92997811816193</v>
      </c>
      <c r="T119" s="3">
        <f t="shared" si="10"/>
        <v>2015.7472647702409</v>
      </c>
      <c r="U119" s="3">
        <f t="shared" si="11"/>
        <v>33.595787746170679</v>
      </c>
      <c r="V119" s="24"/>
      <c r="W119" s="24"/>
      <c r="X119" s="24"/>
      <c r="Y119" s="24"/>
      <c r="Z119" s="24"/>
    </row>
    <row r="120" spans="1:26" x14ac:dyDescent="0.3">
      <c r="A120" s="1" t="s">
        <v>936</v>
      </c>
      <c r="B120" s="2">
        <v>146</v>
      </c>
      <c r="C120" s="2">
        <v>28</v>
      </c>
      <c r="D120" s="2" t="s">
        <v>38</v>
      </c>
      <c r="E120" s="2">
        <v>494071.13574</v>
      </c>
      <c r="F120" s="2">
        <v>5180727.0423800005</v>
      </c>
      <c r="G120" s="2">
        <v>7</v>
      </c>
      <c r="H120" s="2" t="s">
        <v>131</v>
      </c>
      <c r="I120" s="2" t="s">
        <v>846</v>
      </c>
      <c r="J120" s="1" t="s">
        <v>26</v>
      </c>
      <c r="L120" s="1">
        <v>269</v>
      </c>
      <c r="N120" s="1">
        <v>261</v>
      </c>
      <c r="O120" s="1">
        <v>1.8280000000000001</v>
      </c>
      <c r="P120" s="8">
        <f t="shared" si="6"/>
        <v>147.15536105032822</v>
      </c>
      <c r="Q120" s="8">
        <f t="shared" si="7"/>
        <v>1312.8892286652078</v>
      </c>
      <c r="R120" s="8" t="str">
        <f t="shared" si="8"/>
        <v/>
      </c>
      <c r="S120" s="3">
        <f t="shared" si="9"/>
        <v>147.15536105032822</v>
      </c>
      <c r="T120" s="3">
        <f t="shared" si="10"/>
        <v>1312.9201312910286</v>
      </c>
      <c r="U120" s="3">
        <f t="shared" si="11"/>
        <v>21.882002188183812</v>
      </c>
      <c r="V120" s="24"/>
      <c r="W120" s="24"/>
      <c r="X120" s="24"/>
      <c r="Y120" s="24"/>
      <c r="Z120" s="24"/>
    </row>
    <row r="121" spans="1:26" x14ac:dyDescent="0.3">
      <c r="A121" s="1" t="s">
        <v>937</v>
      </c>
      <c r="B121" s="2">
        <v>147</v>
      </c>
      <c r="C121" s="2">
        <v>29</v>
      </c>
      <c r="D121" s="2" t="s">
        <v>38</v>
      </c>
      <c r="E121" s="2">
        <v>494103.06250200002</v>
      </c>
      <c r="F121" s="2">
        <v>5180745.2349699903</v>
      </c>
      <c r="G121" s="2">
        <v>7</v>
      </c>
      <c r="H121" s="2" t="s">
        <v>131</v>
      </c>
      <c r="I121" s="2" t="s">
        <v>846</v>
      </c>
      <c r="J121" s="1" t="s">
        <v>31</v>
      </c>
      <c r="L121" s="1">
        <v>196</v>
      </c>
      <c r="M121" s="1">
        <v>380</v>
      </c>
      <c r="N121" s="1">
        <v>192</v>
      </c>
      <c r="O121" s="1">
        <v>1.8280000000000001</v>
      </c>
      <c r="P121" s="8">
        <f t="shared" si="6"/>
        <v>107.22100656455142</v>
      </c>
      <c r="Q121" s="8">
        <f t="shared" si="7"/>
        <v>956.60330415754913</v>
      </c>
      <c r="R121" s="8" t="str">
        <f t="shared" si="8"/>
        <v/>
      </c>
      <c r="S121" s="3">
        <f t="shared" si="9"/>
        <v>107.22100656455142</v>
      </c>
      <c r="T121" s="3">
        <f t="shared" si="10"/>
        <v>956.62582056892779</v>
      </c>
      <c r="U121" s="3">
        <f t="shared" si="11"/>
        <v>15.943763676148796</v>
      </c>
      <c r="V121" s="24"/>
      <c r="W121" s="24"/>
      <c r="X121" s="24"/>
      <c r="Y121" s="24"/>
      <c r="Z121" s="24"/>
    </row>
    <row r="122" spans="1:26" x14ac:dyDescent="0.3">
      <c r="A122" s="1" t="s">
        <v>938</v>
      </c>
      <c r="B122" s="2">
        <v>173</v>
      </c>
      <c r="C122" s="2">
        <v>30</v>
      </c>
      <c r="D122" s="2" t="s">
        <v>46</v>
      </c>
      <c r="E122" s="2">
        <v>494116.65697800001</v>
      </c>
      <c r="F122" s="2">
        <v>5180751.8889600001</v>
      </c>
      <c r="G122" s="2">
        <v>7</v>
      </c>
      <c r="H122" s="2" t="s">
        <v>131</v>
      </c>
      <c r="I122" s="2" t="s">
        <v>846</v>
      </c>
      <c r="J122" s="1" t="s">
        <v>26</v>
      </c>
      <c r="L122" s="1">
        <v>319</v>
      </c>
      <c r="N122" s="1">
        <v>302</v>
      </c>
      <c r="O122" s="1">
        <v>1.8280000000000001</v>
      </c>
      <c r="P122" s="8">
        <f t="shared" si="6"/>
        <v>174.50765864332604</v>
      </c>
      <c r="Q122" s="8">
        <f t="shared" si="7"/>
        <v>1556.9206838074397</v>
      </c>
      <c r="R122" s="8" t="str">
        <f t="shared" si="8"/>
        <v/>
      </c>
      <c r="S122" s="3">
        <f t="shared" si="9"/>
        <v>174.50765864332604</v>
      </c>
      <c r="T122" s="3">
        <f t="shared" si="10"/>
        <v>1556.957330415755</v>
      </c>
      <c r="U122" s="3">
        <f t="shared" si="11"/>
        <v>25.949288840262582</v>
      </c>
      <c r="V122" s="24"/>
      <c r="W122" s="24"/>
      <c r="X122" s="24"/>
      <c r="Y122" s="24"/>
      <c r="Z122" s="24"/>
    </row>
    <row r="123" spans="1:26" x14ac:dyDescent="0.3">
      <c r="A123" s="1" t="s">
        <v>939</v>
      </c>
      <c r="B123" s="2">
        <v>199</v>
      </c>
      <c r="C123" s="2">
        <v>30</v>
      </c>
      <c r="D123" s="2" t="s">
        <v>53</v>
      </c>
      <c r="E123" s="2">
        <v>494133.78745300003</v>
      </c>
      <c r="F123" s="2">
        <v>5180783.6531300005</v>
      </c>
      <c r="G123" s="2">
        <v>7</v>
      </c>
      <c r="H123" s="2" t="s">
        <v>131</v>
      </c>
      <c r="I123" s="2" t="s">
        <v>846</v>
      </c>
      <c r="J123" s="1" t="s">
        <v>26</v>
      </c>
      <c r="L123" s="1">
        <v>441</v>
      </c>
      <c r="N123" s="1">
        <v>426</v>
      </c>
      <c r="O123" s="1">
        <v>1.8280000000000001</v>
      </c>
      <c r="P123" s="8">
        <f t="shared" si="6"/>
        <v>241.24726477024069</v>
      </c>
      <c r="Q123" s="8">
        <f t="shared" si="7"/>
        <v>2152.3574343544856</v>
      </c>
      <c r="R123" s="8" t="str">
        <f t="shared" si="8"/>
        <v/>
      </c>
      <c r="S123" s="3">
        <f t="shared" si="9"/>
        <v>241.24726477024069</v>
      </c>
      <c r="T123" s="3">
        <f t="shared" si="10"/>
        <v>2152.4080962800876</v>
      </c>
      <c r="U123" s="3">
        <f t="shared" si="11"/>
        <v>35.873468271334794</v>
      </c>
      <c r="V123" s="24"/>
      <c r="W123" s="24"/>
      <c r="X123" s="24"/>
      <c r="Y123" s="24"/>
      <c r="Z123" s="24"/>
    </row>
    <row r="124" spans="1:26" x14ac:dyDescent="0.3">
      <c r="A124" s="1" t="s">
        <v>940</v>
      </c>
      <c r="B124" s="2">
        <v>224</v>
      </c>
      <c r="C124" s="2">
        <v>31</v>
      </c>
      <c r="D124" s="2" t="s">
        <v>61</v>
      </c>
      <c r="E124" s="2">
        <v>494150.549497</v>
      </c>
      <c r="F124" s="2">
        <v>5180829.1968799904</v>
      </c>
      <c r="G124" s="2">
        <v>7</v>
      </c>
      <c r="H124" s="2" t="s">
        <v>131</v>
      </c>
      <c r="I124" s="2" t="s">
        <v>846</v>
      </c>
      <c r="J124" s="1" t="s">
        <v>26</v>
      </c>
      <c r="L124" s="1">
        <v>427</v>
      </c>
      <c r="N124" s="1">
        <v>420</v>
      </c>
      <c r="O124" s="1">
        <v>1.8280000000000001</v>
      </c>
      <c r="P124" s="8">
        <f t="shared" si="6"/>
        <v>233.58862144420129</v>
      </c>
      <c r="Q124" s="8">
        <f t="shared" si="7"/>
        <v>2084.0286269146604</v>
      </c>
      <c r="R124" s="8" t="str">
        <f t="shared" si="8"/>
        <v/>
      </c>
      <c r="S124" s="3">
        <f t="shared" si="9"/>
        <v>233.58862144420129</v>
      </c>
      <c r="T124" s="3">
        <f t="shared" si="10"/>
        <v>2084.0776805251639</v>
      </c>
      <c r="U124" s="3">
        <f t="shared" si="11"/>
        <v>34.734628008752729</v>
      </c>
      <c r="V124" s="24"/>
      <c r="W124" s="24"/>
      <c r="X124" s="24"/>
      <c r="Y124" s="24"/>
      <c r="Z124" s="24"/>
    </row>
    <row r="125" spans="1:26" x14ac:dyDescent="0.3">
      <c r="O125" s="1">
        <v>1.8280000000000001</v>
      </c>
      <c r="P125" s="8" t="str">
        <f t="shared" si="6"/>
        <v/>
      </c>
      <c r="Q125" s="8" t="str">
        <f t="shared" si="7"/>
        <v/>
      </c>
      <c r="R125" s="8" t="str">
        <f t="shared" si="8"/>
        <v/>
      </c>
      <c r="S125" s="3">
        <f t="shared" si="9"/>
        <v>0</v>
      </c>
      <c r="T125" s="3">
        <f t="shared" si="10"/>
        <v>0</v>
      </c>
      <c r="U125" s="3">
        <f t="shared" si="11"/>
        <v>0</v>
      </c>
      <c r="V125" s="24"/>
      <c r="W125" s="24"/>
      <c r="X125" s="24"/>
      <c r="Y125" s="24"/>
      <c r="Z125" s="24"/>
    </row>
    <row r="126" spans="1:26" x14ac:dyDescent="0.3">
      <c r="A126" s="1" t="s">
        <v>941</v>
      </c>
      <c r="B126" s="2">
        <v>93</v>
      </c>
      <c r="C126" s="2">
        <v>28</v>
      </c>
      <c r="D126" s="2" t="s">
        <v>141</v>
      </c>
      <c r="E126" s="2">
        <v>494062.370444</v>
      </c>
      <c r="F126" s="2">
        <v>5180663.4891600003</v>
      </c>
      <c r="G126" s="2">
        <v>8</v>
      </c>
      <c r="H126" s="2" t="s">
        <v>131</v>
      </c>
      <c r="I126" s="2" t="s">
        <v>846</v>
      </c>
      <c r="J126" s="1" t="s">
        <v>26</v>
      </c>
      <c r="L126" s="1">
        <v>348</v>
      </c>
      <c r="N126" s="1">
        <v>345</v>
      </c>
      <c r="O126" s="1">
        <v>1.8280000000000001</v>
      </c>
      <c r="P126" s="8">
        <f t="shared" si="6"/>
        <v>190.37199124726476</v>
      </c>
      <c r="Q126" s="8">
        <f t="shared" si="7"/>
        <v>1698.4589277899343</v>
      </c>
      <c r="R126" s="8" t="str">
        <f t="shared" si="8"/>
        <v/>
      </c>
      <c r="S126" s="3">
        <f t="shared" si="9"/>
        <v>190.37199124726476</v>
      </c>
      <c r="T126" s="3">
        <f t="shared" si="10"/>
        <v>1698.4989059080963</v>
      </c>
      <c r="U126" s="3">
        <f t="shared" si="11"/>
        <v>28.30831509846827</v>
      </c>
      <c r="V126" s="24"/>
      <c r="W126" s="24"/>
      <c r="X126" s="24"/>
      <c r="Y126" s="24"/>
      <c r="Z126" s="24"/>
    </row>
    <row r="127" spans="1:26" x14ac:dyDescent="0.3">
      <c r="A127" s="1" t="s">
        <v>942</v>
      </c>
      <c r="B127" s="2">
        <v>94</v>
      </c>
      <c r="C127" s="2">
        <v>29</v>
      </c>
      <c r="D127" s="2" t="s">
        <v>141</v>
      </c>
      <c r="E127" s="2">
        <v>494094.297571</v>
      </c>
      <c r="F127" s="2">
        <v>5180681.6816999903</v>
      </c>
      <c r="G127" s="2">
        <v>8</v>
      </c>
      <c r="H127" s="2" t="s">
        <v>131</v>
      </c>
      <c r="I127" s="2" t="s">
        <v>846</v>
      </c>
      <c r="J127" s="1" t="s">
        <v>26</v>
      </c>
      <c r="L127" s="1">
        <v>245</v>
      </c>
      <c r="N127" s="1">
        <v>234</v>
      </c>
      <c r="O127" s="1">
        <v>1.8280000000000001</v>
      </c>
      <c r="P127" s="8">
        <f t="shared" si="6"/>
        <v>134.02625820568926</v>
      </c>
      <c r="Q127" s="8">
        <f t="shared" si="7"/>
        <v>1195.7541301969363</v>
      </c>
      <c r="R127" s="8" t="str">
        <f t="shared" si="8"/>
        <v/>
      </c>
      <c r="S127" s="3">
        <f t="shared" si="9"/>
        <v>134.02625820568926</v>
      </c>
      <c r="T127" s="3">
        <f t="shared" si="10"/>
        <v>1195.7822757111596</v>
      </c>
      <c r="U127" s="3">
        <f t="shared" si="11"/>
        <v>19.929704595185992</v>
      </c>
      <c r="V127" s="24"/>
      <c r="W127" s="24"/>
      <c r="X127" s="24"/>
      <c r="Y127" s="24"/>
      <c r="Z127" s="24"/>
    </row>
    <row r="128" spans="1:26" x14ac:dyDescent="0.3">
      <c r="A128" s="1" t="s">
        <v>943</v>
      </c>
      <c r="B128" s="2">
        <v>121</v>
      </c>
      <c r="C128" s="2">
        <v>29</v>
      </c>
      <c r="D128" s="2" t="s">
        <v>27</v>
      </c>
      <c r="E128" s="2">
        <v>494105.779413999</v>
      </c>
      <c r="F128" s="2">
        <v>5180713.4513499904</v>
      </c>
      <c r="G128" s="2">
        <v>8</v>
      </c>
      <c r="H128" s="2" t="s">
        <v>131</v>
      </c>
      <c r="I128" s="2" t="s">
        <v>846</v>
      </c>
      <c r="J128" s="1" t="s">
        <v>26</v>
      </c>
      <c r="L128" s="1">
        <v>210</v>
      </c>
      <c r="N128" s="1">
        <v>202</v>
      </c>
      <c r="O128" s="1">
        <v>1.8280000000000001</v>
      </c>
      <c r="P128" s="8">
        <f t="shared" si="6"/>
        <v>114.87964989059081</v>
      </c>
      <c r="Q128" s="8">
        <f t="shared" si="7"/>
        <v>1024.9321115973742</v>
      </c>
      <c r="R128" s="8" t="str">
        <f t="shared" si="8"/>
        <v/>
      </c>
      <c r="S128" s="3">
        <f t="shared" si="9"/>
        <v>114.87964989059081</v>
      </c>
      <c r="T128" s="3">
        <f t="shared" si="10"/>
        <v>1024.9562363238513</v>
      </c>
      <c r="U128" s="3">
        <f t="shared" si="11"/>
        <v>17.082603938730855</v>
      </c>
      <c r="V128" s="24"/>
      <c r="W128" s="24"/>
      <c r="X128" s="24"/>
      <c r="Y128" s="24"/>
      <c r="Z128" s="24"/>
    </row>
    <row r="129" spans="1:35" x14ac:dyDescent="0.3">
      <c r="A129" s="1" t="s">
        <v>944</v>
      </c>
      <c r="B129" s="2">
        <v>148</v>
      </c>
      <c r="C129" s="2">
        <v>30</v>
      </c>
      <c r="D129" s="2" t="s">
        <v>38</v>
      </c>
      <c r="E129" s="2">
        <v>494134.94672100001</v>
      </c>
      <c r="F129" s="2">
        <v>5180720.0901100002</v>
      </c>
      <c r="G129" s="2">
        <v>8</v>
      </c>
      <c r="H129" s="2" t="s">
        <v>131</v>
      </c>
      <c r="I129" s="2" t="s">
        <v>846</v>
      </c>
      <c r="J129" s="1" t="s">
        <v>26</v>
      </c>
      <c r="L129" s="1">
        <v>419</v>
      </c>
      <c r="N129" s="1">
        <v>408</v>
      </c>
      <c r="O129" s="1">
        <v>1.8280000000000001</v>
      </c>
      <c r="P129" s="8">
        <f t="shared" si="6"/>
        <v>229.21225382932167</v>
      </c>
      <c r="Q129" s="8">
        <f t="shared" si="7"/>
        <v>2044.9835940919038</v>
      </c>
      <c r="R129" s="8" t="str">
        <f t="shared" si="8"/>
        <v/>
      </c>
      <c r="S129" s="3">
        <f t="shared" si="9"/>
        <v>229.21225382932167</v>
      </c>
      <c r="T129" s="3">
        <f t="shared" si="10"/>
        <v>2045.031728665208</v>
      </c>
      <c r="U129" s="3">
        <f t="shared" si="11"/>
        <v>34.083862144420131</v>
      </c>
      <c r="V129" s="24"/>
      <c r="W129" s="24"/>
      <c r="X129" s="24"/>
      <c r="Y129" s="24"/>
      <c r="Z129" s="24"/>
    </row>
    <row r="130" spans="1:35" x14ac:dyDescent="0.3">
      <c r="A130" s="1" t="s">
        <v>945</v>
      </c>
      <c r="B130" s="2">
        <v>174</v>
      </c>
      <c r="C130" s="2">
        <v>31</v>
      </c>
      <c r="D130" s="2" t="s">
        <v>46</v>
      </c>
      <c r="E130" s="2">
        <v>494148.57913600001</v>
      </c>
      <c r="F130" s="2">
        <v>5180765.6369000003</v>
      </c>
      <c r="G130" s="2">
        <v>8</v>
      </c>
      <c r="H130" s="2" t="s">
        <v>131</v>
      </c>
      <c r="I130" s="2" t="s">
        <v>846</v>
      </c>
      <c r="J130" s="1" t="s">
        <v>26</v>
      </c>
      <c r="L130" s="1">
        <v>516</v>
      </c>
      <c r="N130" s="1">
        <v>509</v>
      </c>
      <c r="O130" s="1">
        <v>1.8280000000000001</v>
      </c>
      <c r="P130" s="8">
        <f t="shared" si="6"/>
        <v>282.2757111597374</v>
      </c>
      <c r="Q130" s="8">
        <f t="shared" si="7"/>
        <v>2518.4046170678334</v>
      </c>
      <c r="R130" s="8" t="str">
        <f t="shared" si="8"/>
        <v/>
      </c>
      <c r="S130" s="3">
        <f t="shared" si="9"/>
        <v>282.2757111597374</v>
      </c>
      <c r="T130" s="3">
        <f t="shared" si="10"/>
        <v>2518.4638949671771</v>
      </c>
      <c r="U130" s="3">
        <f t="shared" si="11"/>
        <v>41.974398249452953</v>
      </c>
      <c r="V130" s="24"/>
      <c r="W130" s="24"/>
      <c r="X130" s="24"/>
      <c r="Y130" s="24"/>
      <c r="Z130" s="24"/>
    </row>
    <row r="131" spans="1:35" x14ac:dyDescent="0.3">
      <c r="P131" s="8" t="str">
        <f t="shared" si="6"/>
        <v/>
      </c>
      <c r="Q131" s="8" t="str">
        <f t="shared" si="7"/>
        <v/>
      </c>
      <c r="R131" s="8" t="str">
        <f t="shared" si="8"/>
        <v/>
      </c>
      <c r="V131" s="24"/>
      <c r="W131" s="24"/>
      <c r="X131" s="24"/>
      <c r="Y131" s="24"/>
      <c r="Z131" s="24"/>
    </row>
    <row r="132" spans="1:35" x14ac:dyDescent="0.3">
      <c r="A132" s="1" t="s">
        <v>946</v>
      </c>
      <c r="B132" s="2">
        <v>5</v>
      </c>
      <c r="C132" s="2">
        <v>9</v>
      </c>
      <c r="D132" s="2" t="s">
        <v>28</v>
      </c>
      <c r="E132" s="2">
        <v>493446.911100998</v>
      </c>
      <c r="F132" s="2">
        <v>5180572.1204000004</v>
      </c>
      <c r="G132" s="2">
        <v>1</v>
      </c>
      <c r="H132" s="2" t="s">
        <v>32</v>
      </c>
      <c r="I132" s="2" t="s">
        <v>174</v>
      </c>
      <c r="J132" s="1" t="s">
        <v>26</v>
      </c>
      <c r="L132" s="1">
        <v>807</v>
      </c>
      <c r="O132" s="1">
        <v>1.8280000000000001</v>
      </c>
      <c r="P132" s="8">
        <f t="shared" ref="P132:P195" si="12">IF(ISNUMBER(L132),IF(O132,L132/O132,""),"")</f>
        <v>441.46608315098467</v>
      </c>
      <c r="Q132" s="8">
        <f t="shared" ref="Q132:Q195" si="13">IF(P132="","",P132*8.92179)</f>
        <v>3938.6676859956233</v>
      </c>
      <c r="R132" s="8">
        <f t="shared" ref="R132:R195" si="14">IF(Q132="","",IF(I132="SW",Q132/60,IF(I132="WW",Q132/60,"")))</f>
        <v>65.644461433260389</v>
      </c>
      <c r="S132" s="3">
        <f t="shared" ref="S132:S195" si="15">L132/O132</f>
        <v>441.46608315098467</v>
      </c>
      <c r="T132" s="3">
        <f t="shared" ref="T132:T195" si="16">S132*8.922</f>
        <v>3938.7603938730854</v>
      </c>
      <c r="U132" s="3">
        <f t="shared" ref="U132:U195" si="17">T132/60</f>
        <v>65.646006564551428</v>
      </c>
      <c r="V132" s="24">
        <v>10.5</v>
      </c>
      <c r="W132" s="24">
        <v>9</v>
      </c>
      <c r="X132" s="24">
        <v>72.5</v>
      </c>
      <c r="Y132" s="24">
        <v>28.3</v>
      </c>
      <c r="Z132" s="24">
        <v>78.2</v>
      </c>
    </row>
    <row r="133" spans="1:35" x14ac:dyDescent="0.3">
      <c r="A133" s="1" t="s">
        <v>947</v>
      </c>
      <c r="B133" s="2">
        <v>26</v>
      </c>
      <c r="C133" s="2">
        <v>9</v>
      </c>
      <c r="D133" s="2" t="s">
        <v>32</v>
      </c>
      <c r="E133" s="2">
        <v>493468.77862400003</v>
      </c>
      <c r="F133" s="2">
        <v>5180603.8775000004</v>
      </c>
      <c r="G133" s="2">
        <v>1</v>
      </c>
      <c r="H133" s="2" t="s">
        <v>32</v>
      </c>
      <c r="I133" s="2" t="s">
        <v>174</v>
      </c>
      <c r="J133" s="1" t="s">
        <v>26</v>
      </c>
      <c r="L133" s="1">
        <v>750</v>
      </c>
      <c r="O133" s="1">
        <v>1.8280000000000001</v>
      </c>
      <c r="P133" s="8">
        <f t="shared" si="12"/>
        <v>410.28446389496719</v>
      </c>
      <c r="Q133" s="8">
        <f t="shared" si="13"/>
        <v>3660.4718271334791</v>
      </c>
      <c r="R133" s="8">
        <f t="shared" si="14"/>
        <v>61.007863785557987</v>
      </c>
      <c r="S133" s="3">
        <f t="shared" si="15"/>
        <v>410.28446389496719</v>
      </c>
      <c r="T133" s="3">
        <f t="shared" si="16"/>
        <v>3660.5579868708974</v>
      </c>
      <c r="U133" s="3">
        <f t="shared" si="17"/>
        <v>61.009299781181625</v>
      </c>
      <c r="V133" s="24">
        <v>9.8000000000000007</v>
      </c>
      <c r="W133" s="24">
        <v>8.9</v>
      </c>
      <c r="X133" s="24">
        <v>74</v>
      </c>
      <c r="Y133" s="24">
        <v>26.2</v>
      </c>
      <c r="Z133" s="24">
        <v>79.3</v>
      </c>
    </row>
    <row r="134" spans="1:35" x14ac:dyDescent="0.3">
      <c r="A134" s="1" t="s">
        <v>948</v>
      </c>
      <c r="B134" s="2">
        <v>50</v>
      </c>
      <c r="C134" s="2">
        <v>10</v>
      </c>
      <c r="D134" s="2" t="s">
        <v>131</v>
      </c>
      <c r="E134" s="2">
        <v>493485.65363100002</v>
      </c>
      <c r="F134" s="2">
        <v>5180644.8884500004</v>
      </c>
      <c r="G134" s="2">
        <v>1</v>
      </c>
      <c r="H134" s="2" t="s">
        <v>32</v>
      </c>
      <c r="I134" s="2" t="s">
        <v>174</v>
      </c>
      <c r="J134" s="1" t="s">
        <v>26</v>
      </c>
      <c r="L134" s="1">
        <v>1086</v>
      </c>
      <c r="O134" s="1">
        <v>1.8280000000000001</v>
      </c>
      <c r="P134" s="8">
        <f t="shared" si="12"/>
        <v>594.09190371991247</v>
      </c>
      <c r="Q134" s="8">
        <f t="shared" si="13"/>
        <v>5300.3632056892775</v>
      </c>
      <c r="R134" s="8">
        <f t="shared" si="14"/>
        <v>88.339386761487958</v>
      </c>
      <c r="S134" s="3">
        <f t="shared" si="15"/>
        <v>594.09190371991247</v>
      </c>
      <c r="T134" s="3">
        <f t="shared" si="16"/>
        <v>5300.487964989059</v>
      </c>
      <c r="U134" s="3">
        <f t="shared" si="17"/>
        <v>88.341466083150991</v>
      </c>
      <c r="V134" s="24">
        <v>10.1</v>
      </c>
      <c r="W134" s="24">
        <v>9.1999999999999993</v>
      </c>
      <c r="X134" s="24">
        <v>72.900000000000006</v>
      </c>
      <c r="Y134" s="24">
        <v>27.7</v>
      </c>
      <c r="Z134" s="24">
        <v>80.099999999999994</v>
      </c>
    </row>
    <row r="135" spans="1:35" x14ac:dyDescent="0.3">
      <c r="A135" s="1" t="s">
        <v>949</v>
      </c>
      <c r="B135" s="2">
        <v>76</v>
      </c>
      <c r="C135" s="2">
        <v>11</v>
      </c>
      <c r="D135" s="2" t="s">
        <v>141</v>
      </c>
      <c r="E135" s="2">
        <v>493519.91366000002</v>
      </c>
      <c r="F135" s="2">
        <v>5180663.6058200002</v>
      </c>
      <c r="G135" s="2">
        <v>1</v>
      </c>
      <c r="H135" s="2" t="s">
        <v>32</v>
      </c>
      <c r="I135" s="2" t="s">
        <v>174</v>
      </c>
      <c r="J135" s="1" t="s">
        <v>26</v>
      </c>
      <c r="O135" s="1">
        <v>1.8280000000000001</v>
      </c>
      <c r="P135" s="8" t="str">
        <f t="shared" si="12"/>
        <v/>
      </c>
      <c r="Q135" s="8" t="str">
        <f t="shared" si="13"/>
        <v/>
      </c>
      <c r="R135" s="8" t="str">
        <f t="shared" si="14"/>
        <v/>
      </c>
      <c r="V135" s="24"/>
      <c r="W135" s="24"/>
      <c r="X135" s="24"/>
      <c r="Y135" s="24"/>
      <c r="Z135" s="24"/>
    </row>
    <row r="136" spans="1:35" x14ac:dyDescent="0.3">
      <c r="A136" s="1" t="s">
        <v>950</v>
      </c>
      <c r="B136" s="2">
        <v>103</v>
      </c>
      <c r="C136" s="2">
        <v>11</v>
      </c>
      <c r="D136" s="2" t="s">
        <v>27</v>
      </c>
      <c r="E136" s="2">
        <v>493531.398579998</v>
      </c>
      <c r="F136" s="2">
        <v>5180695.3743799804</v>
      </c>
      <c r="G136" s="2">
        <v>1</v>
      </c>
      <c r="H136" s="2" t="s">
        <v>32</v>
      </c>
      <c r="I136" s="2" t="s">
        <v>174</v>
      </c>
      <c r="J136" s="1" t="s">
        <v>26</v>
      </c>
      <c r="L136" s="1">
        <v>1010</v>
      </c>
      <c r="O136" s="1">
        <v>1.8280000000000001</v>
      </c>
      <c r="P136" s="8">
        <f t="shared" si="12"/>
        <v>552.51641137855574</v>
      </c>
      <c r="Q136" s="8">
        <f t="shared" si="13"/>
        <v>4929.4353938730846</v>
      </c>
      <c r="R136" s="8">
        <f t="shared" si="14"/>
        <v>82.157256564551417</v>
      </c>
      <c r="S136" s="3">
        <f t="shared" si="15"/>
        <v>552.51641137855574</v>
      </c>
      <c r="T136" s="3">
        <f t="shared" si="16"/>
        <v>4929.551422319475</v>
      </c>
      <c r="U136" s="3">
        <f t="shared" si="17"/>
        <v>82.159190371991244</v>
      </c>
      <c r="V136" s="24">
        <v>9.8000000000000007</v>
      </c>
      <c r="W136" s="24">
        <v>11.5</v>
      </c>
      <c r="X136" s="24">
        <v>68.900000000000006</v>
      </c>
      <c r="Y136" s="24">
        <v>27.1</v>
      </c>
      <c r="Z136" s="24">
        <v>78.5</v>
      </c>
      <c r="AA136" s="1" t="s">
        <v>951</v>
      </c>
    </row>
    <row r="137" spans="1:35" x14ac:dyDescent="0.3">
      <c r="A137" s="1" t="s">
        <v>952</v>
      </c>
      <c r="B137" s="2">
        <v>104</v>
      </c>
      <c r="C137" s="2">
        <v>12</v>
      </c>
      <c r="D137" s="2" t="s">
        <v>27</v>
      </c>
      <c r="E137" s="2">
        <v>493561.31900000002</v>
      </c>
      <c r="F137" s="2">
        <v>5180707.22915</v>
      </c>
      <c r="G137" s="2">
        <v>1</v>
      </c>
      <c r="H137" s="2" t="s">
        <v>32</v>
      </c>
      <c r="I137" s="2" t="s">
        <v>174</v>
      </c>
      <c r="J137" s="1" t="s">
        <v>26</v>
      </c>
      <c r="L137" s="1">
        <v>808</v>
      </c>
      <c r="O137" s="1">
        <v>1.8280000000000001</v>
      </c>
      <c r="P137" s="8">
        <f t="shared" si="12"/>
        <v>442.01312910284463</v>
      </c>
      <c r="Q137" s="8">
        <f t="shared" si="13"/>
        <v>3943.5483150984683</v>
      </c>
      <c r="R137" s="8">
        <f t="shared" si="14"/>
        <v>65.725805251641134</v>
      </c>
      <c r="S137" s="3">
        <f t="shared" si="15"/>
        <v>442.01312910284463</v>
      </c>
      <c r="T137" s="3">
        <f t="shared" si="16"/>
        <v>3943.6411378555799</v>
      </c>
      <c r="U137" s="3">
        <f t="shared" si="17"/>
        <v>65.727352297593001</v>
      </c>
      <c r="V137" s="24">
        <v>10.1</v>
      </c>
      <c r="W137" s="24">
        <v>9.1999999999999993</v>
      </c>
      <c r="X137" s="24">
        <v>72.2</v>
      </c>
      <c r="Y137" s="24">
        <v>27.1</v>
      </c>
      <c r="Z137" s="24">
        <v>77.400000000000006</v>
      </c>
    </row>
    <row r="138" spans="1:35" x14ac:dyDescent="0.3">
      <c r="A138" s="1" t="s">
        <v>953</v>
      </c>
      <c r="B138" s="2">
        <v>130</v>
      </c>
      <c r="C138" s="2">
        <v>12</v>
      </c>
      <c r="D138" s="2" t="s">
        <v>38</v>
      </c>
      <c r="E138" s="2">
        <v>493560.60417000001</v>
      </c>
      <c r="F138" s="2">
        <v>5180737.0137999803</v>
      </c>
      <c r="G138" s="2">
        <v>1</v>
      </c>
      <c r="H138" s="2" t="s">
        <v>32</v>
      </c>
      <c r="I138" s="2" t="s">
        <v>174</v>
      </c>
      <c r="J138" s="1" t="s">
        <v>31</v>
      </c>
      <c r="L138" s="1">
        <v>444</v>
      </c>
      <c r="M138" s="1">
        <v>1124</v>
      </c>
      <c r="O138" s="1">
        <v>1.8280000000000001</v>
      </c>
      <c r="P138" s="8">
        <f t="shared" si="12"/>
        <v>242.88840262582056</v>
      </c>
      <c r="Q138" s="8">
        <f t="shared" si="13"/>
        <v>2166.9993216630196</v>
      </c>
      <c r="R138" s="8">
        <f t="shared" si="14"/>
        <v>36.116655361050327</v>
      </c>
      <c r="S138" s="3">
        <f t="shared" si="15"/>
        <v>242.88840262582056</v>
      </c>
      <c r="T138" s="3">
        <f t="shared" si="16"/>
        <v>2167.0503282275713</v>
      </c>
      <c r="U138" s="3">
        <f t="shared" si="17"/>
        <v>36.11750547045952</v>
      </c>
      <c r="V138" s="24">
        <v>8.5</v>
      </c>
      <c r="W138" s="24">
        <v>9.1</v>
      </c>
      <c r="X138" s="24">
        <v>74.400000000000006</v>
      </c>
      <c r="Y138" s="24">
        <v>21.5</v>
      </c>
      <c r="Z138" s="24">
        <v>76.8</v>
      </c>
    </row>
    <row r="139" spans="1:35" x14ac:dyDescent="0.3">
      <c r="A139" s="1" t="s">
        <v>954</v>
      </c>
      <c r="B139" s="2">
        <v>156</v>
      </c>
      <c r="C139" s="2">
        <v>13</v>
      </c>
      <c r="D139" s="2" t="s">
        <v>46</v>
      </c>
      <c r="E139" s="2">
        <v>493574.22056400002</v>
      </c>
      <c r="F139" s="2">
        <v>5180763.5574099803</v>
      </c>
      <c r="G139" s="2">
        <v>1</v>
      </c>
      <c r="H139" s="2" t="s">
        <v>32</v>
      </c>
      <c r="I139" s="2" t="s">
        <v>174</v>
      </c>
      <c r="J139" s="1" t="s">
        <v>26</v>
      </c>
      <c r="L139" s="1">
        <v>938</v>
      </c>
      <c r="O139" s="1">
        <v>1.8280000000000001</v>
      </c>
      <c r="P139" s="8">
        <f t="shared" si="12"/>
        <v>513.12910284463896</v>
      </c>
      <c r="Q139" s="8">
        <f t="shared" si="13"/>
        <v>4578.0300984682717</v>
      </c>
      <c r="R139" s="8">
        <f t="shared" si="14"/>
        <v>76.300501641137856</v>
      </c>
      <c r="S139" s="3">
        <f t="shared" si="15"/>
        <v>513.12910284463896</v>
      </c>
      <c r="T139" s="3">
        <f t="shared" si="16"/>
        <v>4578.1378555798692</v>
      </c>
      <c r="U139" s="3">
        <f t="shared" si="17"/>
        <v>76.302297592997817</v>
      </c>
      <c r="V139" s="24">
        <v>8.8000000000000007</v>
      </c>
      <c r="W139" s="24">
        <v>9.4</v>
      </c>
      <c r="X139" s="24">
        <v>74.400000000000006</v>
      </c>
      <c r="Y139" s="24">
        <v>22.4</v>
      </c>
      <c r="Z139" s="24">
        <v>79.8</v>
      </c>
    </row>
    <row r="140" spans="1:35" x14ac:dyDescent="0.3">
      <c r="A140" s="1" t="s">
        <v>955</v>
      </c>
      <c r="B140" s="2">
        <v>157</v>
      </c>
      <c r="C140" s="2">
        <v>14</v>
      </c>
      <c r="D140" s="2" t="s">
        <v>46</v>
      </c>
      <c r="E140" s="2">
        <v>493606.136686999</v>
      </c>
      <c r="F140" s="2">
        <v>5180770.52403</v>
      </c>
      <c r="G140" s="2">
        <v>1</v>
      </c>
      <c r="H140" s="2" t="s">
        <v>32</v>
      </c>
      <c r="I140" s="2" t="s">
        <v>174</v>
      </c>
      <c r="J140" s="1" t="s">
        <v>26</v>
      </c>
      <c r="L140" s="1">
        <v>545</v>
      </c>
      <c r="O140" s="1">
        <v>1.8280000000000001</v>
      </c>
      <c r="P140" s="8">
        <f t="shared" si="12"/>
        <v>298.14004376367615</v>
      </c>
      <c r="Q140" s="8">
        <f t="shared" si="13"/>
        <v>2659.9428610503282</v>
      </c>
      <c r="R140" s="8">
        <f t="shared" si="14"/>
        <v>44.332381017505469</v>
      </c>
      <c r="S140" s="3">
        <f t="shared" si="15"/>
        <v>298.14004376367615</v>
      </c>
      <c r="T140" s="3">
        <f t="shared" si="16"/>
        <v>2660.0054704595186</v>
      </c>
      <c r="U140" s="3">
        <f t="shared" si="17"/>
        <v>44.333424507658641</v>
      </c>
      <c r="V140" s="24"/>
      <c r="W140" s="24"/>
      <c r="X140" s="24"/>
      <c r="Y140" s="24"/>
      <c r="Z140" s="24"/>
    </row>
    <row r="141" spans="1:35" x14ac:dyDescent="0.3">
      <c r="A141" s="1" t="s">
        <v>956</v>
      </c>
      <c r="B141" s="2">
        <v>182</v>
      </c>
      <c r="C141" s="2">
        <v>13</v>
      </c>
      <c r="D141" s="2" t="s">
        <v>53</v>
      </c>
      <c r="E141" s="2">
        <v>493593.77961500001</v>
      </c>
      <c r="F141" s="2">
        <v>5180793.1975299902</v>
      </c>
      <c r="G141" s="2">
        <v>1</v>
      </c>
      <c r="H141" s="2" t="s">
        <v>32</v>
      </c>
      <c r="I141" s="2" t="s">
        <v>174</v>
      </c>
      <c r="J141" s="1" t="s">
        <v>31</v>
      </c>
      <c r="L141" s="1">
        <v>549</v>
      </c>
      <c r="M141" s="1">
        <v>1435</v>
      </c>
      <c r="O141" s="1">
        <v>1.8280000000000001</v>
      </c>
      <c r="P141" s="8">
        <f t="shared" si="12"/>
        <v>300.32822757111597</v>
      </c>
      <c r="Q141" s="8">
        <f t="shared" si="13"/>
        <v>2679.4653774617068</v>
      </c>
      <c r="R141" s="8">
        <f t="shared" si="14"/>
        <v>44.657756291028448</v>
      </c>
      <c r="S141" s="3">
        <f t="shared" si="15"/>
        <v>300.32822757111597</v>
      </c>
      <c r="T141" s="3">
        <f t="shared" si="16"/>
        <v>2679.5284463894968</v>
      </c>
      <c r="U141" s="3">
        <f t="shared" si="17"/>
        <v>44.658807439824947</v>
      </c>
      <c r="V141" s="24">
        <v>10.8</v>
      </c>
      <c r="W141" s="24">
        <v>8.6</v>
      </c>
      <c r="X141" s="24">
        <v>72</v>
      </c>
      <c r="Y141" s="24">
        <v>28.5</v>
      </c>
      <c r="Z141" s="24">
        <v>76.8</v>
      </c>
    </row>
    <row r="142" spans="1:35" x14ac:dyDescent="0.3">
      <c r="A142" s="1" t="s">
        <v>957</v>
      </c>
      <c r="B142" s="2">
        <v>183</v>
      </c>
      <c r="C142" s="2">
        <v>14</v>
      </c>
      <c r="D142" s="2" t="s">
        <v>53</v>
      </c>
      <c r="E142" s="2">
        <v>493623.269814</v>
      </c>
      <c r="F142" s="2">
        <v>5180802.28675</v>
      </c>
      <c r="G142" s="2">
        <v>1</v>
      </c>
      <c r="H142" s="2" t="s">
        <v>32</v>
      </c>
      <c r="I142" s="2" t="s">
        <v>174</v>
      </c>
      <c r="J142" s="1" t="s">
        <v>26</v>
      </c>
      <c r="L142" s="1">
        <v>944</v>
      </c>
      <c r="O142" s="1">
        <v>1.8280000000000001</v>
      </c>
      <c r="P142" s="8">
        <f t="shared" si="12"/>
        <v>516.41137855579871</v>
      </c>
      <c r="Q142" s="8">
        <f t="shared" si="13"/>
        <v>4607.3138730853389</v>
      </c>
      <c r="R142" s="8">
        <f t="shared" si="14"/>
        <v>76.788564551422311</v>
      </c>
      <c r="S142" s="3">
        <f t="shared" si="15"/>
        <v>516.41137855579871</v>
      </c>
      <c r="T142" s="3">
        <f t="shared" si="16"/>
        <v>4607.4223194748365</v>
      </c>
      <c r="U142" s="3">
        <f t="shared" si="17"/>
        <v>76.79037199124727</v>
      </c>
      <c r="V142" s="24">
        <v>10.1</v>
      </c>
      <c r="W142" s="24">
        <v>9.1999999999999993</v>
      </c>
      <c r="X142" s="24">
        <v>72.7</v>
      </c>
      <c r="Y142" s="24">
        <v>26.8</v>
      </c>
      <c r="Z142" s="24">
        <v>79.2</v>
      </c>
    </row>
    <row r="143" spans="1:35" x14ac:dyDescent="0.3">
      <c r="A143" s="1" t="s">
        <v>958</v>
      </c>
      <c r="B143" s="2">
        <v>208</v>
      </c>
      <c r="C143" s="2">
        <v>15</v>
      </c>
      <c r="D143" s="2" t="s">
        <v>61</v>
      </c>
      <c r="E143" s="2">
        <v>493640.011778999</v>
      </c>
      <c r="F143" s="2">
        <v>5180825.2712899903</v>
      </c>
      <c r="G143" s="2">
        <v>1</v>
      </c>
      <c r="H143" s="2" t="s">
        <v>32</v>
      </c>
      <c r="I143" s="2" t="s">
        <v>174</v>
      </c>
      <c r="J143" s="1" t="s">
        <v>26</v>
      </c>
      <c r="L143" s="1">
        <v>716</v>
      </c>
      <c r="O143" s="1">
        <v>1.8280000000000001</v>
      </c>
      <c r="P143" s="8">
        <f t="shared" si="12"/>
        <v>391.68490153172866</v>
      </c>
      <c r="Q143" s="8">
        <f t="shared" si="13"/>
        <v>3494.5304376367612</v>
      </c>
      <c r="R143" s="8">
        <f t="shared" si="14"/>
        <v>58.242173960612689</v>
      </c>
      <c r="S143" s="3">
        <f t="shared" si="15"/>
        <v>391.68490153172866</v>
      </c>
      <c r="T143" s="3">
        <f t="shared" si="16"/>
        <v>3494.6126914660831</v>
      </c>
      <c r="U143" s="3">
        <f t="shared" si="17"/>
        <v>58.24354485776805</v>
      </c>
      <c r="V143" s="24">
        <v>10.9</v>
      </c>
      <c r="W143" s="24">
        <v>9.1</v>
      </c>
      <c r="X143" s="24">
        <v>72.099999999999994</v>
      </c>
      <c r="Y143" s="24">
        <v>29.8</v>
      </c>
      <c r="Z143" s="24">
        <v>79.599999999999994</v>
      </c>
      <c r="AE143" s="24"/>
      <c r="AF143" s="24"/>
      <c r="AG143" s="24"/>
      <c r="AH143" s="24"/>
      <c r="AI143" s="24"/>
    </row>
    <row r="144" spans="1:35" x14ac:dyDescent="0.3">
      <c r="A144" s="1" t="s">
        <v>959</v>
      </c>
      <c r="B144" s="2">
        <v>232</v>
      </c>
      <c r="C144" s="2">
        <v>14</v>
      </c>
      <c r="D144" s="2" t="s">
        <v>68</v>
      </c>
      <c r="E144" s="2">
        <v>493642.625925</v>
      </c>
      <c r="F144" s="2">
        <v>5180861.3212599903</v>
      </c>
      <c r="G144" s="2">
        <v>1</v>
      </c>
      <c r="H144" s="2" t="s">
        <v>32</v>
      </c>
      <c r="I144" s="2" t="s">
        <v>174</v>
      </c>
      <c r="J144" s="1" t="s">
        <v>26</v>
      </c>
      <c r="L144" s="1">
        <v>966</v>
      </c>
      <c r="O144" s="1">
        <v>1.8280000000000001</v>
      </c>
      <c r="P144" s="8">
        <f t="shared" si="12"/>
        <v>528.44638949671776</v>
      </c>
      <c r="Q144" s="8">
        <f t="shared" si="13"/>
        <v>4714.6877133479211</v>
      </c>
      <c r="R144" s="8">
        <f t="shared" si="14"/>
        <v>78.578128555798685</v>
      </c>
      <c r="S144" s="3">
        <f t="shared" si="15"/>
        <v>528.44638949671776</v>
      </c>
      <c r="T144" s="3">
        <f t="shared" si="16"/>
        <v>4714.7986870897157</v>
      </c>
      <c r="U144" s="3">
        <f t="shared" si="17"/>
        <v>78.579978118161932</v>
      </c>
      <c r="V144" s="24">
        <v>10.1</v>
      </c>
      <c r="W144" s="24">
        <v>9</v>
      </c>
      <c r="X144" s="24">
        <v>72.5</v>
      </c>
      <c r="Y144" s="24">
        <v>26.8</v>
      </c>
      <c r="Z144" s="24">
        <v>78.900000000000006</v>
      </c>
    </row>
    <row r="145" spans="1:26" x14ac:dyDescent="0.3">
      <c r="A145" s="1" t="s">
        <v>960</v>
      </c>
      <c r="B145" s="2">
        <v>233</v>
      </c>
      <c r="C145" s="2">
        <v>15</v>
      </c>
      <c r="D145" s="2" t="s">
        <v>68</v>
      </c>
      <c r="E145" s="2">
        <v>493667.907851998</v>
      </c>
      <c r="F145" s="2">
        <v>5180857.0227399804</v>
      </c>
      <c r="G145" s="2">
        <v>1</v>
      </c>
      <c r="H145" s="2" t="s">
        <v>32</v>
      </c>
      <c r="I145" s="2" t="s">
        <v>174</v>
      </c>
      <c r="J145" s="1" t="s">
        <v>31</v>
      </c>
      <c r="L145" s="1">
        <v>752</v>
      </c>
      <c r="M145" s="1">
        <v>1643</v>
      </c>
      <c r="O145" s="1">
        <v>1.8280000000000001</v>
      </c>
      <c r="P145" s="8">
        <f t="shared" si="12"/>
        <v>411.37855579868705</v>
      </c>
      <c r="Q145" s="8">
        <f t="shared" si="13"/>
        <v>3670.2330853391682</v>
      </c>
      <c r="R145" s="8">
        <f t="shared" si="14"/>
        <v>61.17055142231947</v>
      </c>
      <c r="S145" s="3">
        <f t="shared" si="15"/>
        <v>411.37855579868705</v>
      </c>
      <c r="T145" s="3">
        <f t="shared" si="16"/>
        <v>3670.319474835886</v>
      </c>
      <c r="U145" s="3">
        <f t="shared" si="17"/>
        <v>61.171991247264764</v>
      </c>
      <c r="V145" s="24">
        <v>10.7</v>
      </c>
      <c r="W145" s="24">
        <v>9</v>
      </c>
      <c r="X145" s="24">
        <v>73</v>
      </c>
      <c r="Y145" s="24">
        <v>29</v>
      </c>
      <c r="Z145" s="24">
        <v>81.8</v>
      </c>
    </row>
    <row r="146" spans="1:26" x14ac:dyDescent="0.3">
      <c r="A146" s="1" t="s">
        <v>961</v>
      </c>
      <c r="B146" s="2">
        <v>256</v>
      </c>
      <c r="C146" s="2">
        <v>16</v>
      </c>
      <c r="D146" s="2" t="s">
        <v>76</v>
      </c>
      <c r="E146" s="2">
        <v>493668.941824999</v>
      </c>
      <c r="F146" s="2">
        <v>5180896.47004</v>
      </c>
      <c r="G146" s="2">
        <v>1</v>
      </c>
      <c r="H146" s="2" t="s">
        <v>32</v>
      </c>
      <c r="I146" s="2" t="s">
        <v>174</v>
      </c>
      <c r="J146" s="1" t="s">
        <v>26</v>
      </c>
      <c r="L146" s="1">
        <v>702</v>
      </c>
      <c r="O146" s="1">
        <v>1.8280000000000001</v>
      </c>
      <c r="P146" s="8">
        <f t="shared" si="12"/>
        <v>384.02625820568926</v>
      </c>
      <c r="Q146" s="8">
        <f t="shared" si="13"/>
        <v>3426.2016301969361</v>
      </c>
      <c r="R146" s="8">
        <f t="shared" si="14"/>
        <v>57.103360503282268</v>
      </c>
      <c r="S146" s="3">
        <f t="shared" si="15"/>
        <v>384.02625820568926</v>
      </c>
      <c r="T146" s="3">
        <f t="shared" si="16"/>
        <v>3426.2822757111599</v>
      </c>
      <c r="U146" s="3">
        <f t="shared" si="17"/>
        <v>57.104704595186</v>
      </c>
      <c r="V146" s="24">
        <v>12</v>
      </c>
      <c r="W146" s="24">
        <v>8.8000000000000007</v>
      </c>
      <c r="X146" s="24">
        <v>70.7</v>
      </c>
      <c r="Y146" s="24">
        <v>32.299999999999997</v>
      </c>
      <c r="Z146" s="24">
        <v>77.7</v>
      </c>
    </row>
    <row r="147" spans="1:26" x14ac:dyDescent="0.3">
      <c r="A147" s="1" t="s">
        <v>962</v>
      </c>
      <c r="B147" s="2">
        <v>257</v>
      </c>
      <c r="C147" s="2">
        <v>17</v>
      </c>
      <c r="D147" s="2" t="s">
        <v>76</v>
      </c>
      <c r="E147" s="2">
        <v>493700.854097998</v>
      </c>
      <c r="F147" s="2">
        <v>5180900.5479899803</v>
      </c>
      <c r="G147" s="2">
        <v>1</v>
      </c>
      <c r="H147" s="2" t="s">
        <v>32</v>
      </c>
      <c r="I147" s="2" t="s">
        <v>174</v>
      </c>
      <c r="J147" s="1" t="s">
        <v>26</v>
      </c>
      <c r="L147" s="1">
        <v>723</v>
      </c>
      <c r="O147" s="1">
        <v>1.8280000000000001</v>
      </c>
      <c r="P147" s="8">
        <f t="shared" si="12"/>
        <v>395.51422319474835</v>
      </c>
      <c r="Q147" s="8">
        <f t="shared" si="13"/>
        <v>3528.6948413566738</v>
      </c>
      <c r="R147" s="8">
        <f t="shared" si="14"/>
        <v>58.811580689277896</v>
      </c>
      <c r="S147" s="3">
        <f t="shared" si="15"/>
        <v>395.51422319474835</v>
      </c>
      <c r="T147" s="3">
        <f t="shared" si="16"/>
        <v>3528.777899343545</v>
      </c>
      <c r="U147" s="3">
        <f t="shared" si="17"/>
        <v>58.812964989059083</v>
      </c>
      <c r="V147" s="24">
        <v>9.9</v>
      </c>
      <c r="W147" s="24">
        <v>9.1999999999999993</v>
      </c>
      <c r="X147" s="24">
        <v>74</v>
      </c>
      <c r="Y147" s="24">
        <v>27.1</v>
      </c>
      <c r="Z147" s="24">
        <v>81.3</v>
      </c>
    </row>
    <row r="148" spans="1:26" x14ac:dyDescent="0.3">
      <c r="A148" s="1" t="s">
        <v>963</v>
      </c>
      <c r="B148" s="2">
        <v>279</v>
      </c>
      <c r="C148" s="2">
        <v>16</v>
      </c>
      <c r="D148" s="2" t="s">
        <v>85</v>
      </c>
      <c r="E148" s="2">
        <v>493690.95224100002</v>
      </c>
      <c r="F148" s="2">
        <v>5180926.7128600003</v>
      </c>
      <c r="G148" s="2">
        <v>1</v>
      </c>
      <c r="H148" s="2" t="s">
        <v>32</v>
      </c>
      <c r="I148" s="2" t="s">
        <v>174</v>
      </c>
      <c r="J148" s="1" t="s">
        <v>26</v>
      </c>
      <c r="L148" s="1">
        <v>882</v>
      </c>
      <c r="O148" s="1">
        <v>1.8280000000000001</v>
      </c>
      <c r="P148" s="8">
        <f t="shared" si="12"/>
        <v>482.49452954048138</v>
      </c>
      <c r="Q148" s="8">
        <f t="shared" si="13"/>
        <v>4304.7148687089712</v>
      </c>
      <c r="R148" s="8">
        <f t="shared" si="14"/>
        <v>71.745247811816185</v>
      </c>
      <c r="S148" s="3">
        <f t="shared" si="15"/>
        <v>482.49452954048138</v>
      </c>
      <c r="T148" s="3">
        <f t="shared" si="16"/>
        <v>4304.8161925601753</v>
      </c>
      <c r="U148" s="3">
        <f t="shared" si="17"/>
        <v>71.746936542669587</v>
      </c>
      <c r="V148" s="24">
        <v>10</v>
      </c>
      <c r="W148" s="24">
        <v>9.1999999999999993</v>
      </c>
      <c r="X148" s="24">
        <v>73.2</v>
      </c>
      <c r="Y148" s="24">
        <v>27.1</v>
      </c>
      <c r="Z148" s="24">
        <v>80.400000000000006</v>
      </c>
    </row>
    <row r="149" spans="1:26" x14ac:dyDescent="0.3">
      <c r="A149" s="1" t="s">
        <v>964</v>
      </c>
      <c r="B149" s="2">
        <v>280</v>
      </c>
      <c r="C149" s="2">
        <v>17</v>
      </c>
      <c r="D149" s="2" t="s">
        <v>85</v>
      </c>
      <c r="E149" s="2">
        <v>493721.803071998</v>
      </c>
      <c r="F149" s="2">
        <v>5180932.3069900004</v>
      </c>
      <c r="G149" s="2">
        <v>1</v>
      </c>
      <c r="H149" s="2" t="s">
        <v>32</v>
      </c>
      <c r="I149" s="2" t="s">
        <v>174</v>
      </c>
      <c r="J149" s="1" t="s">
        <v>31</v>
      </c>
      <c r="L149" s="1">
        <v>785</v>
      </c>
      <c r="M149" s="1">
        <v>1692</v>
      </c>
      <c r="O149" s="1">
        <v>1.8280000000000001</v>
      </c>
      <c r="P149" s="8">
        <f t="shared" si="12"/>
        <v>429.43107221006562</v>
      </c>
      <c r="Q149" s="8">
        <f t="shared" si="13"/>
        <v>3831.2938457330411</v>
      </c>
      <c r="R149" s="8">
        <f t="shared" si="14"/>
        <v>63.854897428884016</v>
      </c>
      <c r="S149" s="3">
        <f t="shared" si="15"/>
        <v>429.43107221006562</v>
      </c>
      <c r="T149" s="3">
        <f t="shared" si="16"/>
        <v>3831.3840262582057</v>
      </c>
      <c r="U149" s="3">
        <f t="shared" si="17"/>
        <v>63.856400437636765</v>
      </c>
      <c r="V149" s="24">
        <v>9.3000000000000007</v>
      </c>
      <c r="W149" s="24">
        <v>9</v>
      </c>
      <c r="X149" s="24">
        <v>74.900000000000006</v>
      </c>
      <c r="Y149" s="24">
        <v>24.3</v>
      </c>
      <c r="Z149" s="24">
        <v>81.400000000000006</v>
      </c>
    </row>
    <row r="150" spans="1:26" x14ac:dyDescent="0.3">
      <c r="A150" s="1" t="s">
        <v>965</v>
      </c>
      <c r="B150" s="2">
        <v>305</v>
      </c>
      <c r="C150" s="2">
        <v>17</v>
      </c>
      <c r="D150" s="2" t="s">
        <v>96</v>
      </c>
      <c r="E150" s="2">
        <v>493725.95835299901</v>
      </c>
      <c r="F150" s="2">
        <v>5180964.0836100001</v>
      </c>
      <c r="G150" s="2">
        <v>1</v>
      </c>
      <c r="H150" s="2" t="s">
        <v>32</v>
      </c>
      <c r="I150" s="2" t="s">
        <v>174</v>
      </c>
      <c r="J150" s="1" t="s">
        <v>26</v>
      </c>
      <c r="L150" s="1">
        <v>841</v>
      </c>
      <c r="O150" s="1">
        <v>1.8280000000000001</v>
      </c>
      <c r="P150" s="8">
        <f t="shared" si="12"/>
        <v>460.06564551422315</v>
      </c>
      <c r="Q150" s="8">
        <f t="shared" si="13"/>
        <v>4104.6090754923407</v>
      </c>
      <c r="R150" s="8">
        <f t="shared" si="14"/>
        <v>68.410151258205673</v>
      </c>
      <c r="S150" s="3">
        <f t="shared" si="15"/>
        <v>460.06564551422315</v>
      </c>
      <c r="T150" s="3">
        <f t="shared" si="16"/>
        <v>4104.7056892778992</v>
      </c>
      <c r="U150" s="3">
        <f t="shared" si="17"/>
        <v>68.411761487964981</v>
      </c>
      <c r="V150" s="24">
        <v>8.9</v>
      </c>
      <c r="W150" s="24">
        <v>9.1999999999999993</v>
      </c>
      <c r="X150" s="24">
        <v>74.599999999999994</v>
      </c>
      <c r="Y150" s="24">
        <v>22.9</v>
      </c>
      <c r="Z150" s="24">
        <v>80.599999999999994</v>
      </c>
    </row>
    <row r="151" spans="1:26" x14ac:dyDescent="0.3">
      <c r="A151" s="1" t="s">
        <v>966</v>
      </c>
      <c r="B151" s="2">
        <v>331</v>
      </c>
      <c r="C151" s="2">
        <v>18</v>
      </c>
      <c r="D151" s="2" t="s">
        <v>102</v>
      </c>
      <c r="E151" s="2">
        <v>493753.983095998</v>
      </c>
      <c r="F151" s="2">
        <v>5180973.8331300002</v>
      </c>
      <c r="G151" s="2">
        <v>1</v>
      </c>
      <c r="H151" s="2" t="s">
        <v>32</v>
      </c>
      <c r="I151" s="2" t="s">
        <v>174</v>
      </c>
      <c r="J151" s="1" t="s">
        <v>26</v>
      </c>
      <c r="L151" s="1">
        <v>841</v>
      </c>
      <c r="O151" s="1">
        <v>1.8280000000000001</v>
      </c>
      <c r="P151" s="8">
        <f t="shared" si="12"/>
        <v>460.06564551422315</v>
      </c>
      <c r="Q151" s="8">
        <f t="shared" si="13"/>
        <v>4104.6090754923407</v>
      </c>
      <c r="R151" s="8">
        <f t="shared" si="14"/>
        <v>68.410151258205673</v>
      </c>
      <c r="S151" s="3">
        <f t="shared" si="15"/>
        <v>460.06564551422315</v>
      </c>
      <c r="T151" s="3">
        <f t="shared" si="16"/>
        <v>4104.7056892778992</v>
      </c>
      <c r="U151" s="3">
        <f t="shared" si="17"/>
        <v>68.411761487964981</v>
      </c>
      <c r="V151" s="24"/>
      <c r="W151" s="24"/>
      <c r="X151" s="24"/>
      <c r="Y151" s="24"/>
      <c r="Z151" s="24"/>
    </row>
    <row r="152" spans="1:26" x14ac:dyDescent="0.3">
      <c r="A152" s="1" t="s">
        <v>967</v>
      </c>
      <c r="B152" s="2">
        <v>355</v>
      </c>
      <c r="C152" s="2">
        <v>18</v>
      </c>
      <c r="D152" s="2" t="s">
        <v>109</v>
      </c>
      <c r="E152" s="2">
        <v>493764.244851998</v>
      </c>
      <c r="F152" s="2">
        <v>5181005.6034199903</v>
      </c>
      <c r="G152" s="2">
        <v>1</v>
      </c>
      <c r="H152" s="2" t="s">
        <v>32</v>
      </c>
      <c r="I152" s="2" t="s">
        <v>174</v>
      </c>
      <c r="J152" s="1" t="s">
        <v>26</v>
      </c>
      <c r="L152" s="1">
        <v>1040</v>
      </c>
      <c r="O152" s="1">
        <v>1.8280000000000001</v>
      </c>
      <c r="P152" s="8">
        <f t="shared" si="12"/>
        <v>568.92778993435445</v>
      </c>
      <c r="Q152" s="8">
        <f t="shared" si="13"/>
        <v>5075.854266958424</v>
      </c>
      <c r="R152" s="8">
        <f t="shared" si="14"/>
        <v>84.597571115973736</v>
      </c>
      <c r="S152" s="3">
        <f t="shared" si="15"/>
        <v>568.92778993435445</v>
      </c>
      <c r="T152" s="3">
        <f t="shared" si="16"/>
        <v>5075.9737417943106</v>
      </c>
      <c r="U152" s="3">
        <f t="shared" si="17"/>
        <v>84.599562363238505</v>
      </c>
      <c r="V152" s="24"/>
      <c r="W152" s="24"/>
      <c r="X152" s="24"/>
      <c r="Y152" s="24"/>
      <c r="Z152" s="24"/>
    </row>
    <row r="153" spans="1:26" x14ac:dyDescent="0.3">
      <c r="A153" s="1" t="s">
        <v>968</v>
      </c>
      <c r="B153" s="2">
        <v>377</v>
      </c>
      <c r="C153" s="2">
        <v>18</v>
      </c>
      <c r="D153" s="2" t="s">
        <v>117</v>
      </c>
      <c r="E153" s="2">
        <v>493767.37831900001</v>
      </c>
      <c r="F153" s="2">
        <v>5181033.5277100001</v>
      </c>
      <c r="G153" s="2">
        <v>1</v>
      </c>
      <c r="H153" s="2" t="s">
        <v>32</v>
      </c>
      <c r="I153" s="2" t="s">
        <v>174</v>
      </c>
      <c r="J153" s="1" t="s">
        <v>26</v>
      </c>
      <c r="L153" s="1">
        <v>1070</v>
      </c>
      <c r="O153" s="1">
        <v>1.8280000000000001</v>
      </c>
      <c r="P153" s="8">
        <f t="shared" si="12"/>
        <v>585.33916849015316</v>
      </c>
      <c r="Q153" s="8">
        <f t="shared" si="13"/>
        <v>5222.2731400437633</v>
      </c>
      <c r="R153" s="8">
        <f t="shared" si="14"/>
        <v>87.037885667396054</v>
      </c>
      <c r="S153" s="3">
        <f t="shared" si="15"/>
        <v>585.33916849015316</v>
      </c>
      <c r="T153" s="3">
        <f t="shared" si="16"/>
        <v>5222.3960612691471</v>
      </c>
      <c r="U153" s="3">
        <f t="shared" si="17"/>
        <v>87.03993435448578</v>
      </c>
      <c r="V153" s="24">
        <v>9.3000000000000007</v>
      </c>
      <c r="W153" s="24">
        <v>9.5</v>
      </c>
      <c r="X153" s="24">
        <v>73.8</v>
      </c>
      <c r="Y153" s="24">
        <v>24.9</v>
      </c>
      <c r="Z153" s="24">
        <v>81.400000000000006</v>
      </c>
    </row>
    <row r="154" spans="1:26" x14ac:dyDescent="0.3">
      <c r="A154" s="1" t="s">
        <v>969</v>
      </c>
      <c r="B154" s="2">
        <v>378</v>
      </c>
      <c r="C154" s="2">
        <v>19</v>
      </c>
      <c r="D154" s="2" t="s">
        <v>117</v>
      </c>
      <c r="E154" s="2">
        <v>493794.903391</v>
      </c>
      <c r="F154" s="2">
        <v>5181052.7986000003</v>
      </c>
      <c r="G154" s="2">
        <v>1</v>
      </c>
      <c r="H154" s="2" t="s">
        <v>32</v>
      </c>
      <c r="I154" s="2" t="s">
        <v>174</v>
      </c>
      <c r="J154" s="1" t="s">
        <v>26</v>
      </c>
      <c r="L154" s="1">
        <v>941</v>
      </c>
      <c r="O154" s="1">
        <v>1.8280000000000001</v>
      </c>
      <c r="P154" s="8">
        <f t="shared" si="12"/>
        <v>514.77024070021878</v>
      </c>
      <c r="Q154" s="8">
        <f t="shared" si="13"/>
        <v>4592.6719857768048</v>
      </c>
      <c r="R154" s="8">
        <f t="shared" si="14"/>
        <v>76.544533096280077</v>
      </c>
      <c r="S154" s="3">
        <f t="shared" si="15"/>
        <v>514.77024070021878</v>
      </c>
      <c r="T154" s="3">
        <f t="shared" si="16"/>
        <v>4592.7800875273524</v>
      </c>
      <c r="U154" s="3">
        <f t="shared" si="17"/>
        <v>76.546334792122536</v>
      </c>
      <c r="V154" s="24">
        <v>8.3000000000000007</v>
      </c>
      <c r="W154" s="24">
        <v>9.4</v>
      </c>
      <c r="X154" s="24">
        <v>75</v>
      </c>
      <c r="Y154" s="24">
        <v>21</v>
      </c>
      <c r="Z154" s="24">
        <v>81.7</v>
      </c>
    </row>
    <row r="155" spans="1:26" x14ac:dyDescent="0.3">
      <c r="A155" s="1" t="s">
        <v>970</v>
      </c>
      <c r="B155" s="2">
        <v>401</v>
      </c>
      <c r="C155" s="2">
        <v>20</v>
      </c>
      <c r="D155" s="2" t="s">
        <v>125</v>
      </c>
      <c r="E155" s="2">
        <v>493817.836210999</v>
      </c>
      <c r="F155" s="2">
        <v>5181084.7781400001</v>
      </c>
      <c r="G155" s="2">
        <v>1</v>
      </c>
      <c r="H155" s="2" t="s">
        <v>32</v>
      </c>
      <c r="I155" s="2" t="s">
        <v>174</v>
      </c>
      <c r="J155" s="1" t="s">
        <v>31</v>
      </c>
      <c r="L155" s="1">
        <v>891</v>
      </c>
      <c r="M155" s="1">
        <v>1995</v>
      </c>
      <c r="O155" s="1">
        <v>1.8280000000000001</v>
      </c>
      <c r="P155" s="8">
        <f t="shared" si="12"/>
        <v>487.41794310722099</v>
      </c>
      <c r="Q155" s="8">
        <f t="shared" si="13"/>
        <v>4348.6405306345732</v>
      </c>
      <c r="R155" s="8">
        <f t="shared" si="14"/>
        <v>72.477342177242889</v>
      </c>
      <c r="S155" s="3">
        <f t="shared" si="15"/>
        <v>487.41794310722099</v>
      </c>
      <c r="T155" s="3">
        <f t="shared" si="16"/>
        <v>4348.7428884026258</v>
      </c>
      <c r="U155" s="3">
        <f t="shared" si="17"/>
        <v>72.479048140043759</v>
      </c>
      <c r="V155" s="24">
        <v>8.9</v>
      </c>
      <c r="W155" s="24">
        <v>9.3000000000000007</v>
      </c>
      <c r="X155" s="24">
        <v>73.8</v>
      </c>
      <c r="Y155" s="24">
        <v>22.9</v>
      </c>
      <c r="Z155" s="24">
        <v>80.099999999999994</v>
      </c>
    </row>
    <row r="156" spans="1:26" x14ac:dyDescent="0.3">
      <c r="A156" s="1" t="s">
        <v>971</v>
      </c>
      <c r="B156" s="2">
        <v>425</v>
      </c>
      <c r="C156" s="2">
        <v>21</v>
      </c>
      <c r="D156" s="2" t="s">
        <v>128</v>
      </c>
      <c r="E156" s="2">
        <v>493841.59178900003</v>
      </c>
      <c r="F156" s="2">
        <v>5181100.5330800004</v>
      </c>
      <c r="G156" s="2">
        <v>1</v>
      </c>
      <c r="H156" s="2" t="s">
        <v>32</v>
      </c>
      <c r="I156" s="2" t="s">
        <v>174</v>
      </c>
      <c r="J156" s="1" t="s">
        <v>26</v>
      </c>
      <c r="L156" s="1">
        <v>686</v>
      </c>
      <c r="O156" s="1">
        <v>1.8280000000000001</v>
      </c>
      <c r="P156" s="8">
        <f t="shared" si="12"/>
        <v>375.27352297592995</v>
      </c>
      <c r="Q156" s="8">
        <f t="shared" si="13"/>
        <v>3348.1115645514219</v>
      </c>
      <c r="R156" s="8">
        <f t="shared" si="14"/>
        <v>55.801859409190364</v>
      </c>
      <c r="S156" s="3">
        <f t="shared" si="15"/>
        <v>375.27352297592995</v>
      </c>
      <c r="T156" s="3">
        <f t="shared" si="16"/>
        <v>3348.190371991247</v>
      </c>
      <c r="U156" s="3">
        <f t="shared" si="17"/>
        <v>55.803172866520782</v>
      </c>
      <c r="V156" s="24"/>
      <c r="W156" s="24"/>
      <c r="X156" s="24"/>
      <c r="Y156" s="24"/>
      <c r="Z156" s="24"/>
    </row>
    <row r="157" spans="1:26" x14ac:dyDescent="0.3">
      <c r="P157" s="8" t="str">
        <f t="shared" si="12"/>
        <v/>
      </c>
      <c r="Q157" s="8" t="str">
        <f t="shared" si="13"/>
        <v/>
      </c>
      <c r="R157" s="8" t="str">
        <f t="shared" si="14"/>
        <v/>
      </c>
      <c r="V157" s="24"/>
      <c r="W157" s="24"/>
      <c r="X157" s="24"/>
      <c r="Y157" s="24"/>
      <c r="Z157" s="24"/>
    </row>
    <row r="158" spans="1:26" x14ac:dyDescent="0.3">
      <c r="A158" s="1" t="s">
        <v>972</v>
      </c>
      <c r="B158" s="2">
        <v>6</v>
      </c>
      <c r="C158" s="2">
        <v>10</v>
      </c>
      <c r="D158" s="2" t="s">
        <v>28</v>
      </c>
      <c r="E158" s="2">
        <v>493479.23487300001</v>
      </c>
      <c r="F158" s="2">
        <v>5180583.9985100003</v>
      </c>
      <c r="G158" s="2">
        <v>2</v>
      </c>
      <c r="H158" s="2" t="s">
        <v>32</v>
      </c>
      <c r="I158" s="2" t="s">
        <v>174</v>
      </c>
      <c r="J158" s="1" t="s">
        <v>26</v>
      </c>
      <c r="L158" s="1">
        <v>681</v>
      </c>
      <c r="O158" s="1">
        <v>1.8280000000000001</v>
      </c>
      <c r="P158" s="8">
        <f t="shared" si="12"/>
        <v>372.53829321663017</v>
      </c>
      <c r="Q158" s="8">
        <f t="shared" si="13"/>
        <v>3323.7084190371988</v>
      </c>
      <c r="R158" s="8">
        <f t="shared" si="14"/>
        <v>55.395140317286646</v>
      </c>
      <c r="S158" s="3">
        <f t="shared" si="15"/>
        <v>372.53829321663017</v>
      </c>
      <c r="T158" s="3">
        <f t="shared" si="16"/>
        <v>3323.7866520787748</v>
      </c>
      <c r="U158" s="3">
        <f t="shared" si="17"/>
        <v>55.39644420131291</v>
      </c>
      <c r="V158" s="24">
        <v>8.6999999999999993</v>
      </c>
      <c r="W158" s="24">
        <v>9</v>
      </c>
      <c r="X158" s="24">
        <v>75.5</v>
      </c>
      <c r="Y158" s="24">
        <v>22.1</v>
      </c>
      <c r="Z158" s="24">
        <v>79.2</v>
      </c>
    </row>
    <row r="159" spans="1:26" x14ac:dyDescent="0.3">
      <c r="A159" s="1" t="s">
        <v>973</v>
      </c>
      <c r="B159" s="2">
        <v>27</v>
      </c>
      <c r="C159" s="2">
        <v>10</v>
      </c>
      <c r="D159" s="2" t="s">
        <v>32</v>
      </c>
      <c r="E159" s="2">
        <v>493502.30170800001</v>
      </c>
      <c r="F159" s="2">
        <v>5180616.15558</v>
      </c>
      <c r="G159" s="2">
        <v>2</v>
      </c>
      <c r="H159" s="2" t="s">
        <v>32</v>
      </c>
      <c r="I159" s="2" t="s">
        <v>174</v>
      </c>
      <c r="J159" s="1" t="s">
        <v>26</v>
      </c>
      <c r="L159" s="1">
        <v>683</v>
      </c>
      <c r="O159" s="1">
        <v>1.8280000000000001</v>
      </c>
      <c r="P159" s="8">
        <f t="shared" si="12"/>
        <v>373.63238512035008</v>
      </c>
      <c r="Q159" s="8">
        <f t="shared" si="13"/>
        <v>3333.4696772428879</v>
      </c>
      <c r="R159" s="8">
        <f t="shared" si="14"/>
        <v>55.557827954048129</v>
      </c>
      <c r="S159" s="3">
        <f t="shared" si="15"/>
        <v>373.63238512035008</v>
      </c>
      <c r="T159" s="3">
        <f t="shared" si="16"/>
        <v>3333.5481400437639</v>
      </c>
      <c r="U159" s="3">
        <f t="shared" si="17"/>
        <v>55.559135667396063</v>
      </c>
      <c r="V159" s="24"/>
      <c r="W159" s="24"/>
      <c r="X159" s="24"/>
      <c r="Y159" s="24"/>
      <c r="Z159" s="24"/>
    </row>
    <row r="160" spans="1:26" x14ac:dyDescent="0.3">
      <c r="A160" s="1" t="s">
        <v>974</v>
      </c>
      <c r="B160" s="2">
        <v>51</v>
      </c>
      <c r="C160" s="2">
        <v>11</v>
      </c>
      <c r="D160" s="2" t="s">
        <v>131</v>
      </c>
      <c r="E160" s="2">
        <v>493514.03761100001</v>
      </c>
      <c r="F160" s="2">
        <v>5180631.0323999804</v>
      </c>
      <c r="G160" s="2">
        <v>2</v>
      </c>
      <c r="H160" s="2" t="s">
        <v>32</v>
      </c>
      <c r="I160" s="2" t="s">
        <v>174</v>
      </c>
      <c r="J160" s="1" t="s">
        <v>26</v>
      </c>
      <c r="L160" s="1">
        <v>887</v>
      </c>
      <c r="O160" s="1">
        <v>1.8280000000000001</v>
      </c>
      <c r="P160" s="8">
        <f t="shared" si="12"/>
        <v>485.22975929978116</v>
      </c>
      <c r="Q160" s="8">
        <f t="shared" si="13"/>
        <v>4329.1180142231942</v>
      </c>
      <c r="R160" s="8">
        <f t="shared" si="14"/>
        <v>72.151966903719909</v>
      </c>
      <c r="S160" s="3">
        <f t="shared" si="15"/>
        <v>485.22975929978116</v>
      </c>
      <c r="T160" s="3">
        <f t="shared" si="16"/>
        <v>4329.2199124726476</v>
      </c>
      <c r="U160" s="3">
        <f t="shared" si="17"/>
        <v>72.153665207877467</v>
      </c>
      <c r="V160" s="24">
        <v>9.4</v>
      </c>
      <c r="W160" s="24">
        <v>8.9</v>
      </c>
      <c r="X160" s="24">
        <v>74.2</v>
      </c>
      <c r="Y160" s="24">
        <v>25.1</v>
      </c>
      <c r="Z160" s="24">
        <v>80.400000000000006</v>
      </c>
    </row>
    <row r="161" spans="1:27" x14ac:dyDescent="0.3">
      <c r="A161" s="1" t="s">
        <v>975</v>
      </c>
      <c r="B161" s="2">
        <v>52</v>
      </c>
      <c r="C161" s="2">
        <v>12</v>
      </c>
      <c r="D161" s="2" t="s">
        <v>131</v>
      </c>
      <c r="E161" s="2">
        <v>493545.15792600001</v>
      </c>
      <c r="F161" s="2">
        <v>5180641.6875400003</v>
      </c>
      <c r="G161" s="2">
        <v>2</v>
      </c>
      <c r="H161" s="2" t="s">
        <v>32</v>
      </c>
      <c r="I161" s="2" t="s">
        <v>174</v>
      </c>
      <c r="J161" s="1" t="s">
        <v>26</v>
      </c>
      <c r="L161" s="1">
        <v>1090</v>
      </c>
      <c r="O161" s="1">
        <v>1.8280000000000001</v>
      </c>
      <c r="P161" s="8">
        <f t="shared" si="12"/>
        <v>596.28008752735229</v>
      </c>
      <c r="Q161" s="8">
        <f t="shared" si="13"/>
        <v>5319.8857221006565</v>
      </c>
      <c r="R161" s="8">
        <f t="shared" si="14"/>
        <v>88.664762035010938</v>
      </c>
      <c r="S161" s="3">
        <f t="shared" si="15"/>
        <v>596.28008752735229</v>
      </c>
      <c r="T161" s="3">
        <f t="shared" si="16"/>
        <v>5320.0109409190372</v>
      </c>
      <c r="U161" s="3">
        <f t="shared" si="17"/>
        <v>88.666849015317283</v>
      </c>
      <c r="V161" s="24">
        <v>10.4</v>
      </c>
      <c r="W161" s="24">
        <v>9.1999999999999993</v>
      </c>
      <c r="X161" s="24">
        <v>72.3</v>
      </c>
      <c r="Y161" s="24">
        <v>28.2</v>
      </c>
      <c r="Z161" s="24">
        <v>80.2</v>
      </c>
    </row>
    <row r="162" spans="1:27" x14ac:dyDescent="0.3">
      <c r="A162" s="1" t="s">
        <v>976</v>
      </c>
      <c r="B162" s="2">
        <v>77</v>
      </c>
      <c r="C162" s="2">
        <v>12</v>
      </c>
      <c r="D162" s="2" t="s">
        <v>141</v>
      </c>
      <c r="E162" s="2">
        <v>493551.833480998</v>
      </c>
      <c r="F162" s="2">
        <v>5180673.4613199905</v>
      </c>
      <c r="G162" s="2">
        <v>2</v>
      </c>
      <c r="H162" s="2" t="s">
        <v>32</v>
      </c>
      <c r="I162" s="2" t="s">
        <v>174</v>
      </c>
      <c r="J162" s="1" t="s">
        <v>31</v>
      </c>
      <c r="L162" s="1">
        <v>900</v>
      </c>
      <c r="M162" s="1">
        <v>2190</v>
      </c>
      <c r="O162" s="1">
        <v>1.8280000000000001</v>
      </c>
      <c r="P162" s="8">
        <f t="shared" si="12"/>
        <v>492.3413566739606</v>
      </c>
      <c r="Q162" s="8">
        <f t="shared" si="13"/>
        <v>4392.5661925601744</v>
      </c>
      <c r="R162" s="8">
        <f t="shared" si="14"/>
        <v>73.209436542669579</v>
      </c>
      <c r="S162" s="3">
        <f t="shared" si="15"/>
        <v>492.3413566739606</v>
      </c>
      <c r="T162" s="3">
        <f t="shared" si="16"/>
        <v>4392.6695842450772</v>
      </c>
      <c r="U162" s="3">
        <f t="shared" si="17"/>
        <v>73.211159737417958</v>
      </c>
      <c r="V162" s="24">
        <v>9.8000000000000007</v>
      </c>
      <c r="W162" s="24">
        <v>9</v>
      </c>
      <c r="X162" s="24">
        <v>73.400000000000006</v>
      </c>
      <c r="Y162" s="24">
        <v>25.8</v>
      </c>
      <c r="Z162" s="24">
        <v>81.400000000000006</v>
      </c>
    </row>
    <row r="163" spans="1:27" x14ac:dyDescent="0.3">
      <c r="A163" s="1" t="s">
        <v>977</v>
      </c>
      <c r="B163" s="2">
        <v>105</v>
      </c>
      <c r="C163" s="2">
        <v>13</v>
      </c>
      <c r="D163" s="2" t="s">
        <v>27</v>
      </c>
      <c r="E163" s="2">
        <v>493595.221616</v>
      </c>
      <c r="F163" s="2">
        <v>5180699.9730599904</v>
      </c>
      <c r="G163" s="2">
        <v>2</v>
      </c>
      <c r="H163" s="2" t="s">
        <v>32</v>
      </c>
      <c r="I163" s="2" t="s">
        <v>174</v>
      </c>
      <c r="J163" s="1" t="s">
        <v>26</v>
      </c>
      <c r="L163" s="1">
        <v>344</v>
      </c>
      <c r="O163" s="1">
        <v>1.8280000000000001</v>
      </c>
      <c r="P163" s="8">
        <f t="shared" si="12"/>
        <v>188.18380743982493</v>
      </c>
      <c r="Q163" s="8">
        <f t="shared" si="13"/>
        <v>1678.9364113785557</v>
      </c>
      <c r="R163" s="8">
        <f t="shared" si="14"/>
        <v>27.982273522975927</v>
      </c>
      <c r="S163" s="3">
        <f t="shared" si="15"/>
        <v>188.18380743982493</v>
      </c>
      <c r="T163" s="3">
        <f t="shared" si="16"/>
        <v>1678.9759299781181</v>
      </c>
      <c r="U163" s="3">
        <f t="shared" si="17"/>
        <v>27.982932166301968</v>
      </c>
      <c r="V163" s="24"/>
      <c r="W163" s="24"/>
      <c r="X163" s="24"/>
      <c r="Y163" s="24"/>
      <c r="Z163" s="24"/>
    </row>
    <row r="164" spans="1:27" x14ac:dyDescent="0.3">
      <c r="A164" s="1" t="s">
        <v>978</v>
      </c>
      <c r="B164" s="2">
        <v>131</v>
      </c>
      <c r="C164" s="2">
        <v>13</v>
      </c>
      <c r="D164" s="2" t="s">
        <v>38</v>
      </c>
      <c r="E164" s="2">
        <v>493592.5074</v>
      </c>
      <c r="F164" s="2">
        <v>5180731.75691</v>
      </c>
      <c r="G164" s="2">
        <v>2</v>
      </c>
      <c r="H164" s="2" t="s">
        <v>32</v>
      </c>
      <c r="I164" s="2" t="s">
        <v>174</v>
      </c>
      <c r="J164" s="1" t="s">
        <v>26</v>
      </c>
      <c r="L164" s="1">
        <v>854</v>
      </c>
      <c r="O164" s="1">
        <v>1.8280000000000001</v>
      </c>
      <c r="P164" s="8">
        <f t="shared" si="12"/>
        <v>467.17724288840259</v>
      </c>
      <c r="Q164" s="8">
        <f t="shared" si="13"/>
        <v>4168.0572538293209</v>
      </c>
      <c r="R164" s="8">
        <f t="shared" si="14"/>
        <v>69.467620897155342</v>
      </c>
      <c r="S164" s="3">
        <f t="shared" si="15"/>
        <v>467.17724288840259</v>
      </c>
      <c r="T164" s="3">
        <f t="shared" si="16"/>
        <v>4168.1553610503279</v>
      </c>
      <c r="U164" s="3">
        <f t="shared" si="17"/>
        <v>69.469256017505458</v>
      </c>
      <c r="V164" s="24">
        <v>8.5</v>
      </c>
      <c r="W164" s="24">
        <v>9.5</v>
      </c>
      <c r="X164" s="24">
        <v>74.2</v>
      </c>
      <c r="Y164" s="24">
        <v>21.4</v>
      </c>
      <c r="Z164" s="24">
        <v>79.7</v>
      </c>
    </row>
    <row r="165" spans="1:27" x14ac:dyDescent="0.3">
      <c r="A165" s="1" t="s">
        <v>979</v>
      </c>
      <c r="B165" s="2">
        <v>132</v>
      </c>
      <c r="C165" s="2">
        <v>14</v>
      </c>
      <c r="D165" s="2" t="s">
        <v>38</v>
      </c>
      <c r="E165" s="2">
        <v>493624.423671</v>
      </c>
      <c r="F165" s="2">
        <v>5180738.7236200003</v>
      </c>
      <c r="G165" s="2">
        <v>2</v>
      </c>
      <c r="H165" s="2" t="s">
        <v>32</v>
      </c>
      <c r="I165" s="2" t="s">
        <v>174</v>
      </c>
      <c r="J165" s="1" t="s">
        <v>26</v>
      </c>
      <c r="L165" s="1">
        <v>755</v>
      </c>
      <c r="O165" s="1">
        <v>1.8280000000000001</v>
      </c>
      <c r="P165" s="8">
        <f t="shared" si="12"/>
        <v>413.01969365426692</v>
      </c>
      <c r="Q165" s="8">
        <f t="shared" si="13"/>
        <v>3684.8749726477017</v>
      </c>
      <c r="R165" s="8">
        <f t="shared" si="14"/>
        <v>61.414582877461697</v>
      </c>
      <c r="S165" s="3">
        <f t="shared" si="15"/>
        <v>413.01969365426692</v>
      </c>
      <c r="T165" s="3">
        <f t="shared" si="16"/>
        <v>3684.9617067833697</v>
      </c>
      <c r="U165" s="3">
        <f t="shared" si="17"/>
        <v>61.416028446389497</v>
      </c>
      <c r="V165" s="24">
        <v>9.3000000000000007</v>
      </c>
      <c r="W165" s="24">
        <v>9.4</v>
      </c>
      <c r="X165" s="24">
        <v>74.099999999999994</v>
      </c>
      <c r="Y165" s="24">
        <v>24.1</v>
      </c>
      <c r="Z165" s="24">
        <v>81</v>
      </c>
    </row>
    <row r="166" spans="1:27" x14ac:dyDescent="0.3">
      <c r="A166" s="1" t="s">
        <v>980</v>
      </c>
      <c r="B166" s="2">
        <v>158</v>
      </c>
      <c r="C166" s="2">
        <v>15</v>
      </c>
      <c r="D166" s="2" t="s">
        <v>46</v>
      </c>
      <c r="E166" s="2">
        <v>493638.036009998</v>
      </c>
      <c r="F166" s="2">
        <v>5180761.7114700004</v>
      </c>
      <c r="G166" s="2">
        <v>2</v>
      </c>
      <c r="H166" s="2" t="s">
        <v>32</v>
      </c>
      <c r="I166" s="2" t="s">
        <v>174</v>
      </c>
      <c r="J166" s="1" t="s">
        <v>26</v>
      </c>
      <c r="L166" s="1">
        <v>225</v>
      </c>
      <c r="O166" s="1">
        <v>1.8280000000000001</v>
      </c>
      <c r="P166" s="8">
        <f t="shared" si="12"/>
        <v>123.08533916849015</v>
      </c>
      <c r="Q166" s="8">
        <f t="shared" si="13"/>
        <v>1098.1415481400436</v>
      </c>
      <c r="R166" s="8">
        <f t="shared" si="14"/>
        <v>18.302359135667395</v>
      </c>
      <c r="S166" s="3">
        <f t="shared" si="15"/>
        <v>123.08533916849015</v>
      </c>
      <c r="T166" s="3">
        <f t="shared" si="16"/>
        <v>1098.1673960612693</v>
      </c>
      <c r="U166" s="3">
        <f t="shared" si="17"/>
        <v>18.30278993435449</v>
      </c>
      <c r="V166" s="24">
        <v>10.6</v>
      </c>
      <c r="W166" s="24">
        <v>9.4</v>
      </c>
      <c r="X166" s="24">
        <v>70.900000000000006</v>
      </c>
      <c r="Y166" s="24">
        <v>28.4</v>
      </c>
      <c r="Z166" s="24" t="s">
        <v>981</v>
      </c>
    </row>
    <row r="167" spans="1:27" x14ac:dyDescent="0.3">
      <c r="A167" s="1" t="s">
        <v>982</v>
      </c>
      <c r="B167" s="2">
        <v>184</v>
      </c>
      <c r="C167" s="2">
        <v>15</v>
      </c>
      <c r="D167" s="2" t="s">
        <v>53</v>
      </c>
      <c r="E167" s="2">
        <v>493655.168991999</v>
      </c>
      <c r="F167" s="2">
        <v>5180793.4742900003</v>
      </c>
      <c r="G167" s="2">
        <v>2</v>
      </c>
      <c r="H167" s="2" t="s">
        <v>32</v>
      </c>
      <c r="I167" s="2" t="s">
        <v>174</v>
      </c>
      <c r="J167" s="1" t="s">
        <v>31</v>
      </c>
      <c r="L167" s="1">
        <v>1048</v>
      </c>
      <c r="M167" s="1">
        <v>2306</v>
      </c>
      <c r="O167" s="1">
        <v>1.8280000000000001</v>
      </c>
      <c r="P167" s="8">
        <f t="shared" si="12"/>
        <v>573.30415754923411</v>
      </c>
      <c r="Q167" s="8">
        <f t="shared" si="13"/>
        <v>5114.8992997811811</v>
      </c>
      <c r="R167" s="8">
        <f t="shared" si="14"/>
        <v>85.248321663019681</v>
      </c>
      <c r="S167" s="3">
        <f t="shared" si="15"/>
        <v>573.30415754923411</v>
      </c>
      <c r="T167" s="3">
        <f t="shared" si="16"/>
        <v>5115.019693654267</v>
      </c>
      <c r="U167" s="3">
        <f t="shared" si="17"/>
        <v>85.250328227571117</v>
      </c>
      <c r="V167" s="24">
        <v>9.6</v>
      </c>
      <c r="W167" s="24">
        <v>9.1999999999999993</v>
      </c>
      <c r="X167" s="24">
        <v>73.400000000000006</v>
      </c>
      <c r="Y167" s="24">
        <v>25</v>
      </c>
      <c r="Z167" s="24">
        <v>80.599999999999994</v>
      </c>
    </row>
    <row r="168" spans="1:27" x14ac:dyDescent="0.3">
      <c r="A168" s="1" t="s">
        <v>983</v>
      </c>
      <c r="B168" s="2">
        <v>209</v>
      </c>
      <c r="C168" s="2">
        <v>16</v>
      </c>
      <c r="D168" s="2" t="s">
        <v>61</v>
      </c>
      <c r="E168" s="2">
        <v>493671.92820000002</v>
      </c>
      <c r="F168" s="2">
        <v>5180832.9049800001</v>
      </c>
      <c r="G168" s="2">
        <v>2</v>
      </c>
      <c r="H168" s="2" t="s">
        <v>32</v>
      </c>
      <c r="I168" s="2" t="s">
        <v>174</v>
      </c>
      <c r="J168" s="1" t="s">
        <v>26</v>
      </c>
      <c r="L168" s="1">
        <v>628</v>
      </c>
      <c r="O168" s="1">
        <v>1.8280000000000001</v>
      </c>
      <c r="P168" s="8">
        <f t="shared" si="12"/>
        <v>343.54485776805251</v>
      </c>
      <c r="Q168" s="8">
        <f t="shared" si="13"/>
        <v>3065.0350765864332</v>
      </c>
      <c r="R168" s="8">
        <f t="shared" si="14"/>
        <v>51.083917943107217</v>
      </c>
      <c r="S168" s="3">
        <f t="shared" si="15"/>
        <v>343.54485776805251</v>
      </c>
      <c r="T168" s="3">
        <f t="shared" si="16"/>
        <v>3065.1072210065645</v>
      </c>
      <c r="U168" s="3">
        <f t="shared" si="17"/>
        <v>51.085120350109406</v>
      </c>
      <c r="V168" s="24">
        <v>9.8000000000000007</v>
      </c>
      <c r="W168" s="24">
        <v>8.9</v>
      </c>
      <c r="X168" s="24">
        <v>74.2</v>
      </c>
      <c r="Y168" s="24">
        <v>25.7</v>
      </c>
      <c r="Z168" s="24">
        <v>78.599999999999994</v>
      </c>
    </row>
    <row r="169" spans="1:27" x14ac:dyDescent="0.3">
      <c r="A169" s="1" t="s">
        <v>984</v>
      </c>
      <c r="B169" s="2">
        <v>234</v>
      </c>
      <c r="C169" s="2">
        <v>16</v>
      </c>
      <c r="D169" s="2" t="s">
        <v>68</v>
      </c>
      <c r="E169" s="2">
        <v>493699.82406800002</v>
      </c>
      <c r="F169" s="2">
        <v>5180864.6565899802</v>
      </c>
      <c r="G169" s="2">
        <v>2</v>
      </c>
      <c r="H169" s="2" t="s">
        <v>32</v>
      </c>
      <c r="I169" s="2" t="s">
        <v>174</v>
      </c>
      <c r="J169" s="1" t="s">
        <v>26</v>
      </c>
      <c r="L169" s="1">
        <v>1033</v>
      </c>
      <c r="O169" s="1">
        <v>1.8280000000000001</v>
      </c>
      <c r="P169" s="8">
        <f t="shared" si="12"/>
        <v>565.09846827133481</v>
      </c>
      <c r="Q169" s="8">
        <f t="shared" si="13"/>
        <v>5041.6898632385119</v>
      </c>
      <c r="R169" s="8">
        <f t="shared" si="14"/>
        <v>84.028164387308536</v>
      </c>
      <c r="S169" s="3">
        <f t="shared" si="15"/>
        <v>565.09846827133481</v>
      </c>
      <c r="T169" s="3">
        <f t="shared" si="16"/>
        <v>5041.8085339168492</v>
      </c>
      <c r="U169" s="3">
        <f t="shared" si="17"/>
        <v>84.030142231947494</v>
      </c>
      <c r="V169" s="24">
        <v>8.8000000000000007</v>
      </c>
      <c r="W169" s="24">
        <v>9.1999999999999993</v>
      </c>
      <c r="X169" s="24">
        <v>74</v>
      </c>
      <c r="Y169" s="24">
        <v>22.6</v>
      </c>
      <c r="Z169" s="24">
        <v>80.099999999999994</v>
      </c>
    </row>
    <row r="170" spans="1:27" x14ac:dyDescent="0.3">
      <c r="A170" s="1" t="s">
        <v>985</v>
      </c>
      <c r="B170" s="2">
        <v>306</v>
      </c>
      <c r="C170" s="2">
        <v>18</v>
      </c>
      <c r="D170" s="2" t="s">
        <v>96</v>
      </c>
      <c r="E170" s="2">
        <v>493757.84306599799</v>
      </c>
      <c r="F170" s="2">
        <v>5180942.0481599905</v>
      </c>
      <c r="G170" s="2">
        <v>2</v>
      </c>
      <c r="H170" s="2" t="s">
        <v>32</v>
      </c>
      <c r="I170" s="2" t="s">
        <v>174</v>
      </c>
      <c r="J170" s="1" t="s">
        <v>26</v>
      </c>
      <c r="L170" s="1">
        <v>762</v>
      </c>
      <c r="O170" s="1">
        <v>1.8280000000000001</v>
      </c>
      <c r="P170" s="8">
        <f t="shared" si="12"/>
        <v>416.84901531728661</v>
      </c>
      <c r="Q170" s="8">
        <f t="shared" si="13"/>
        <v>3719.0393763676143</v>
      </c>
      <c r="R170" s="8">
        <f t="shared" si="14"/>
        <v>61.983989606126904</v>
      </c>
      <c r="S170" s="3">
        <f t="shared" si="15"/>
        <v>416.84901531728661</v>
      </c>
      <c r="T170" s="3">
        <f t="shared" si="16"/>
        <v>3719.1269146608315</v>
      </c>
      <c r="U170" s="3">
        <f t="shared" si="17"/>
        <v>61.985448577680522</v>
      </c>
      <c r="V170" s="24">
        <v>10.8</v>
      </c>
      <c r="W170" s="24">
        <v>9.1999999999999993</v>
      </c>
      <c r="X170" s="24">
        <v>72.099999999999994</v>
      </c>
      <c r="Y170" s="24">
        <v>29.7</v>
      </c>
      <c r="Z170" s="24">
        <v>80.599999999999994</v>
      </c>
    </row>
    <row r="171" spans="1:27" x14ac:dyDescent="0.3">
      <c r="A171" s="1" t="s">
        <v>986</v>
      </c>
      <c r="B171" s="2">
        <v>332</v>
      </c>
      <c r="C171" s="2">
        <v>19</v>
      </c>
      <c r="D171" s="2" t="s">
        <v>102</v>
      </c>
      <c r="E171" s="2">
        <v>493785.90663500002</v>
      </c>
      <c r="F171" s="2">
        <v>5180989.2459899904</v>
      </c>
      <c r="G171" s="2">
        <v>2</v>
      </c>
      <c r="H171" s="2" t="s">
        <v>32</v>
      </c>
      <c r="I171" s="2" t="s">
        <v>174</v>
      </c>
      <c r="J171" s="1" t="s">
        <v>26</v>
      </c>
      <c r="L171" s="1">
        <v>902</v>
      </c>
      <c r="O171" s="1">
        <v>1.8280000000000001</v>
      </c>
      <c r="P171" s="8">
        <f t="shared" si="12"/>
        <v>493.43544857768052</v>
      </c>
      <c r="Q171" s="8">
        <f t="shared" si="13"/>
        <v>4402.3274507658643</v>
      </c>
      <c r="R171" s="8">
        <f t="shared" si="14"/>
        <v>73.372124179431069</v>
      </c>
      <c r="S171" s="3">
        <f t="shared" si="15"/>
        <v>493.43544857768052</v>
      </c>
      <c r="T171" s="3">
        <f t="shared" si="16"/>
        <v>4402.4310722100663</v>
      </c>
      <c r="U171" s="3">
        <f t="shared" si="17"/>
        <v>73.373851203501104</v>
      </c>
      <c r="V171" s="24">
        <v>8.6</v>
      </c>
      <c r="W171" s="24">
        <v>9.4</v>
      </c>
      <c r="X171" s="24">
        <v>74.3</v>
      </c>
      <c r="Y171" s="24">
        <v>22</v>
      </c>
      <c r="Z171" s="24">
        <v>81</v>
      </c>
    </row>
    <row r="172" spans="1:27" x14ac:dyDescent="0.3">
      <c r="A172" s="1" t="s">
        <v>987</v>
      </c>
      <c r="B172" s="2">
        <v>356</v>
      </c>
      <c r="C172" s="2">
        <v>19</v>
      </c>
      <c r="D172" s="2" t="s">
        <v>109</v>
      </c>
      <c r="E172" s="2">
        <v>493796.168196999</v>
      </c>
      <c r="F172" s="2">
        <v>5181021.01633</v>
      </c>
      <c r="G172" s="2">
        <v>2</v>
      </c>
      <c r="H172" s="2" t="s">
        <v>32</v>
      </c>
      <c r="I172" s="2" t="s">
        <v>174</v>
      </c>
      <c r="J172" s="1" t="s">
        <v>31</v>
      </c>
      <c r="L172" s="1">
        <v>905</v>
      </c>
      <c r="M172" s="1">
        <v>1886</v>
      </c>
      <c r="O172" s="1">
        <v>1.8280000000000001</v>
      </c>
      <c r="P172" s="8">
        <f t="shared" si="12"/>
        <v>495.07658643326039</v>
      </c>
      <c r="Q172" s="8">
        <f t="shared" si="13"/>
        <v>4416.9693380743984</v>
      </c>
      <c r="R172" s="8">
        <f t="shared" si="14"/>
        <v>73.616155634573303</v>
      </c>
      <c r="S172" s="3">
        <f t="shared" si="15"/>
        <v>495.07658643326039</v>
      </c>
      <c r="T172" s="3">
        <f t="shared" si="16"/>
        <v>4417.0733041575495</v>
      </c>
      <c r="U172" s="3">
        <f t="shared" si="17"/>
        <v>73.617888402625823</v>
      </c>
      <c r="V172" s="24">
        <v>9</v>
      </c>
      <c r="W172" s="24">
        <v>9.1999999999999993</v>
      </c>
      <c r="X172" s="24">
        <v>75.099999999999994</v>
      </c>
      <c r="Y172" s="24">
        <v>23.2</v>
      </c>
      <c r="Z172" s="24">
        <v>82</v>
      </c>
    </row>
    <row r="173" spans="1:27" x14ac:dyDescent="0.3">
      <c r="A173" s="1" t="s">
        <v>988</v>
      </c>
      <c r="B173" s="2">
        <v>357</v>
      </c>
      <c r="C173" s="2">
        <v>20</v>
      </c>
      <c r="D173" s="2" t="s">
        <v>109</v>
      </c>
      <c r="E173" s="2">
        <v>493828.07572000002</v>
      </c>
      <c r="F173" s="2">
        <v>5181021.2056799904</v>
      </c>
      <c r="G173" s="2">
        <v>2</v>
      </c>
      <c r="H173" s="2" t="s">
        <v>32</v>
      </c>
      <c r="I173" s="2" t="s">
        <v>174</v>
      </c>
      <c r="J173" s="1" t="s">
        <v>26</v>
      </c>
      <c r="L173" s="1">
        <v>766</v>
      </c>
      <c r="O173" s="1">
        <v>1.8280000000000001</v>
      </c>
      <c r="P173" s="8">
        <f t="shared" si="12"/>
        <v>419.03719912472644</v>
      </c>
      <c r="Q173" s="8">
        <f t="shared" si="13"/>
        <v>3738.5618927789928</v>
      </c>
      <c r="R173" s="8">
        <f t="shared" si="14"/>
        <v>62.309364879649884</v>
      </c>
      <c r="S173" s="3">
        <f t="shared" si="15"/>
        <v>419.03719912472644</v>
      </c>
      <c r="T173" s="3">
        <f t="shared" si="16"/>
        <v>3738.6498905908097</v>
      </c>
      <c r="U173" s="3">
        <f t="shared" si="17"/>
        <v>62.310831509846828</v>
      </c>
      <c r="V173" s="24">
        <v>10</v>
      </c>
      <c r="W173" s="24">
        <v>9.5</v>
      </c>
      <c r="X173" s="24">
        <v>72.5</v>
      </c>
      <c r="Y173" s="24">
        <v>27.3</v>
      </c>
      <c r="Z173" s="24">
        <v>81.7</v>
      </c>
    </row>
    <row r="174" spans="1:27" x14ac:dyDescent="0.3">
      <c r="A174" s="1" t="s">
        <v>989</v>
      </c>
      <c r="B174" s="2">
        <v>379</v>
      </c>
      <c r="C174" s="2">
        <v>20</v>
      </c>
      <c r="D174" s="2" t="s">
        <v>117</v>
      </c>
      <c r="E174" s="2">
        <v>493826.81074599799</v>
      </c>
      <c r="F174" s="2">
        <v>5181052.9879400004</v>
      </c>
      <c r="G174" s="2">
        <v>2</v>
      </c>
      <c r="H174" s="2" t="s">
        <v>32</v>
      </c>
      <c r="I174" s="2" t="s">
        <v>174</v>
      </c>
      <c r="J174" s="1" t="s">
        <v>26</v>
      </c>
      <c r="L174" s="1">
        <v>837</v>
      </c>
      <c r="O174" s="1">
        <v>1.8280000000000001</v>
      </c>
      <c r="P174" s="8">
        <f t="shared" si="12"/>
        <v>457.87746170678338</v>
      </c>
      <c r="Q174" s="8">
        <f t="shared" si="13"/>
        <v>4085.0865590809626</v>
      </c>
      <c r="R174" s="8">
        <f t="shared" si="14"/>
        <v>68.084775984682707</v>
      </c>
      <c r="S174" s="3">
        <f t="shared" si="15"/>
        <v>457.87746170678338</v>
      </c>
      <c r="T174" s="3">
        <f t="shared" si="16"/>
        <v>4085.1827133479214</v>
      </c>
      <c r="U174" s="3">
        <f t="shared" si="17"/>
        <v>68.086378555798689</v>
      </c>
      <c r="V174" s="24">
        <v>9.6</v>
      </c>
      <c r="W174" s="24">
        <v>9.4</v>
      </c>
      <c r="X174" s="24">
        <v>72.900000000000006</v>
      </c>
      <c r="Y174" s="24">
        <v>25.6</v>
      </c>
      <c r="Z174" s="24">
        <v>80.5</v>
      </c>
      <c r="AA174" s="1" t="s">
        <v>951</v>
      </c>
    </row>
    <row r="175" spans="1:27" x14ac:dyDescent="0.3">
      <c r="A175" s="1" t="s">
        <v>990</v>
      </c>
      <c r="B175" s="2">
        <v>402</v>
      </c>
      <c r="C175" s="2">
        <v>21</v>
      </c>
      <c r="D175" s="2" t="s">
        <v>125</v>
      </c>
      <c r="E175" s="2">
        <v>493849.726767999</v>
      </c>
      <c r="F175" s="2">
        <v>5181068.7437699903</v>
      </c>
      <c r="G175" s="2">
        <v>2</v>
      </c>
      <c r="H175" s="2" t="s">
        <v>32</v>
      </c>
      <c r="I175" s="2" t="s">
        <v>174</v>
      </c>
      <c r="J175" s="1" t="s">
        <v>26</v>
      </c>
      <c r="L175" s="1">
        <v>869</v>
      </c>
      <c r="O175" s="1">
        <v>1.8280000000000001</v>
      </c>
      <c r="P175" s="8">
        <f t="shared" si="12"/>
        <v>475.38293216630194</v>
      </c>
      <c r="Q175" s="8">
        <f t="shared" si="13"/>
        <v>4241.266690371991</v>
      </c>
      <c r="R175" s="8">
        <f t="shared" si="14"/>
        <v>70.687778172866516</v>
      </c>
      <c r="S175" s="3">
        <f t="shared" si="15"/>
        <v>475.38293216630194</v>
      </c>
      <c r="T175" s="3">
        <f t="shared" si="16"/>
        <v>4241.3665207877466</v>
      </c>
      <c r="U175" s="3">
        <f t="shared" si="17"/>
        <v>70.68944201312911</v>
      </c>
      <c r="V175" s="24">
        <v>8.5</v>
      </c>
      <c r="W175" s="24">
        <v>9.3000000000000007</v>
      </c>
      <c r="X175" s="24">
        <v>75.099999999999994</v>
      </c>
      <c r="Y175" s="24">
        <v>21.7</v>
      </c>
      <c r="Z175" s="24">
        <v>79.7</v>
      </c>
    </row>
    <row r="176" spans="1:27" x14ac:dyDescent="0.3">
      <c r="O176" s="1">
        <v>1.8280000000000001</v>
      </c>
      <c r="P176" s="8" t="str">
        <f t="shared" si="12"/>
        <v/>
      </c>
      <c r="Q176" s="8" t="str">
        <f t="shared" si="13"/>
        <v/>
      </c>
      <c r="R176" s="8" t="str">
        <f t="shared" si="14"/>
        <v/>
      </c>
      <c r="V176" s="24"/>
      <c r="W176" s="24"/>
      <c r="X176" s="24"/>
      <c r="Y176" s="24"/>
      <c r="Z176" s="24"/>
    </row>
    <row r="177" spans="1:26" x14ac:dyDescent="0.3">
      <c r="A177" s="1" t="s">
        <v>991</v>
      </c>
      <c r="B177" s="2">
        <v>7</v>
      </c>
      <c r="C177" s="2">
        <v>11</v>
      </c>
      <c r="D177" s="2" t="s">
        <v>28</v>
      </c>
      <c r="E177" s="2">
        <v>493510.72638299799</v>
      </c>
      <c r="F177" s="2">
        <v>5180568.2729099803</v>
      </c>
      <c r="G177" s="2">
        <v>3</v>
      </c>
      <c r="H177" s="2" t="s">
        <v>32</v>
      </c>
      <c r="I177" s="2" t="s">
        <v>174</v>
      </c>
      <c r="J177" s="1" t="s">
        <v>26</v>
      </c>
      <c r="L177" s="1">
        <v>692</v>
      </c>
      <c r="O177" s="1">
        <v>1.8280000000000001</v>
      </c>
      <c r="P177" s="8">
        <f t="shared" si="12"/>
        <v>378.55579868708969</v>
      </c>
      <c r="Q177" s="8">
        <f t="shared" si="13"/>
        <v>3377.39533916849</v>
      </c>
      <c r="R177" s="8">
        <f t="shared" si="14"/>
        <v>56.289922319474833</v>
      </c>
      <c r="S177" s="3">
        <f t="shared" si="15"/>
        <v>378.55579868708969</v>
      </c>
      <c r="T177" s="3">
        <f t="shared" si="16"/>
        <v>3377.4748358862144</v>
      </c>
      <c r="U177" s="3">
        <f t="shared" si="17"/>
        <v>56.291247264770242</v>
      </c>
      <c r="V177" s="24"/>
      <c r="W177" s="24"/>
      <c r="X177" s="24"/>
      <c r="Y177" s="24"/>
      <c r="Z177" s="24"/>
    </row>
    <row r="178" spans="1:26" x14ac:dyDescent="0.3">
      <c r="A178" s="1" t="s">
        <v>992</v>
      </c>
      <c r="B178" s="2">
        <v>8</v>
      </c>
      <c r="C178" s="2">
        <v>12</v>
      </c>
      <c r="D178" s="2" t="s">
        <v>28</v>
      </c>
      <c r="E178" s="2">
        <v>493542.64672600001</v>
      </c>
      <c r="F178" s="2">
        <v>5180578.1283600004</v>
      </c>
      <c r="G178" s="2">
        <v>3</v>
      </c>
      <c r="H178" s="2" t="s">
        <v>32</v>
      </c>
      <c r="I178" s="2" t="s">
        <v>174</v>
      </c>
      <c r="J178" s="1" t="s">
        <v>26</v>
      </c>
      <c r="L178" s="1">
        <v>847</v>
      </c>
      <c r="O178" s="1">
        <v>1.8280000000000001</v>
      </c>
      <c r="P178" s="8">
        <f t="shared" si="12"/>
        <v>463.34792122538289</v>
      </c>
      <c r="Q178" s="8">
        <f t="shared" si="13"/>
        <v>4133.8928501094088</v>
      </c>
      <c r="R178" s="8">
        <f t="shared" si="14"/>
        <v>68.898214168490142</v>
      </c>
      <c r="S178" s="3">
        <f t="shared" si="15"/>
        <v>463.34792122538289</v>
      </c>
      <c r="T178" s="3">
        <f t="shared" si="16"/>
        <v>4133.9901531728665</v>
      </c>
      <c r="U178" s="3">
        <f t="shared" si="17"/>
        <v>68.899835886214447</v>
      </c>
      <c r="V178" s="24">
        <v>9.5</v>
      </c>
      <c r="W178" s="24">
        <v>9.1</v>
      </c>
      <c r="X178" s="24">
        <v>73.400000000000006</v>
      </c>
      <c r="Y178" s="24">
        <v>25.3</v>
      </c>
      <c r="Z178" s="24">
        <v>79.8</v>
      </c>
    </row>
    <row r="179" spans="1:26" x14ac:dyDescent="0.3">
      <c r="A179" s="1" t="s">
        <v>993</v>
      </c>
      <c r="B179" s="2">
        <v>28</v>
      </c>
      <c r="C179" s="2">
        <v>11</v>
      </c>
      <c r="D179" s="2" t="s">
        <v>32</v>
      </c>
      <c r="E179" s="2">
        <v>493532.593582</v>
      </c>
      <c r="F179" s="2">
        <v>5180600.0302499803</v>
      </c>
      <c r="G179" s="2">
        <v>3</v>
      </c>
      <c r="H179" s="2" t="s">
        <v>32</v>
      </c>
      <c r="I179" s="2" t="s">
        <v>174</v>
      </c>
      <c r="J179" s="1" t="s">
        <v>26</v>
      </c>
      <c r="L179" s="1">
        <v>751</v>
      </c>
      <c r="O179" s="1">
        <v>1.8280000000000001</v>
      </c>
      <c r="P179" s="8">
        <f t="shared" si="12"/>
        <v>410.83150984682715</v>
      </c>
      <c r="Q179" s="8">
        <f t="shared" si="13"/>
        <v>3665.3524562363236</v>
      </c>
      <c r="R179" s="8">
        <f t="shared" si="14"/>
        <v>61.089207603938725</v>
      </c>
      <c r="S179" s="3">
        <f t="shared" si="15"/>
        <v>410.83150984682715</v>
      </c>
      <c r="T179" s="3">
        <f t="shared" si="16"/>
        <v>3665.4387308533919</v>
      </c>
      <c r="U179" s="3">
        <f t="shared" si="17"/>
        <v>61.090645514223198</v>
      </c>
      <c r="V179" s="24">
        <v>10.3</v>
      </c>
      <c r="W179" s="24">
        <v>9.1999999999999993</v>
      </c>
      <c r="X179" s="24">
        <v>71.7</v>
      </c>
      <c r="Y179" s="24">
        <v>27.8</v>
      </c>
      <c r="Z179" s="24">
        <v>79.2</v>
      </c>
    </row>
    <row r="180" spans="1:26" x14ac:dyDescent="0.3">
      <c r="A180" s="1" t="s">
        <v>994</v>
      </c>
      <c r="B180" s="2">
        <v>29</v>
      </c>
      <c r="C180" s="2">
        <v>12</v>
      </c>
      <c r="D180" s="2" t="s">
        <v>32</v>
      </c>
      <c r="E180" s="2">
        <v>493564.513719999</v>
      </c>
      <c r="F180" s="2">
        <v>5180609.8858099803</v>
      </c>
      <c r="G180" s="2">
        <v>3</v>
      </c>
      <c r="H180" s="2" t="s">
        <v>32</v>
      </c>
      <c r="I180" s="2" t="s">
        <v>174</v>
      </c>
      <c r="J180" s="1" t="s">
        <v>31</v>
      </c>
      <c r="L180" s="1">
        <v>644</v>
      </c>
      <c r="M180" s="1">
        <v>1432</v>
      </c>
      <c r="O180" s="1">
        <v>1.8280000000000001</v>
      </c>
      <c r="P180" s="8">
        <f t="shared" si="12"/>
        <v>352.29759299781182</v>
      </c>
      <c r="Q180" s="8">
        <f t="shared" si="13"/>
        <v>3143.1251422319474</v>
      </c>
      <c r="R180" s="8">
        <f t="shared" si="14"/>
        <v>52.385419037199121</v>
      </c>
      <c r="S180" s="3">
        <f t="shared" si="15"/>
        <v>352.29759299781182</v>
      </c>
      <c r="T180" s="3">
        <f t="shared" si="16"/>
        <v>3143.1991247264773</v>
      </c>
      <c r="U180" s="3">
        <f t="shared" si="17"/>
        <v>52.386652078774624</v>
      </c>
      <c r="V180" s="24">
        <v>8.6</v>
      </c>
      <c r="W180" s="24">
        <v>9.1</v>
      </c>
      <c r="X180" s="24">
        <v>75.400000000000006</v>
      </c>
      <c r="Y180" s="24">
        <v>22.2</v>
      </c>
      <c r="Z180" s="24">
        <v>80.599999999999994</v>
      </c>
    </row>
    <row r="181" spans="1:26" x14ac:dyDescent="0.3">
      <c r="A181" s="1" t="s">
        <v>995</v>
      </c>
      <c r="B181" s="2">
        <v>53</v>
      </c>
      <c r="C181" s="2">
        <v>13</v>
      </c>
      <c r="D181" s="2" t="s">
        <v>131</v>
      </c>
      <c r="E181" s="2">
        <v>493577.061649999</v>
      </c>
      <c r="F181" s="2">
        <v>5180636.4305800004</v>
      </c>
      <c r="G181" s="2">
        <v>3</v>
      </c>
      <c r="H181" s="2" t="s">
        <v>32</v>
      </c>
      <c r="I181" s="2" t="s">
        <v>174</v>
      </c>
      <c r="J181" s="1" t="s">
        <v>26</v>
      </c>
      <c r="L181" s="1">
        <v>887</v>
      </c>
      <c r="O181" s="1">
        <v>1.8280000000000001</v>
      </c>
      <c r="P181" s="8">
        <f t="shared" si="12"/>
        <v>485.22975929978116</v>
      </c>
      <c r="Q181" s="8">
        <f t="shared" si="13"/>
        <v>4329.1180142231942</v>
      </c>
      <c r="R181" s="8">
        <f t="shared" si="14"/>
        <v>72.151966903719909</v>
      </c>
      <c r="S181" s="3">
        <f t="shared" si="15"/>
        <v>485.22975929978116</v>
      </c>
      <c r="T181" s="3">
        <f t="shared" si="16"/>
        <v>4329.2199124726476</v>
      </c>
      <c r="U181" s="3">
        <f t="shared" si="17"/>
        <v>72.153665207877467</v>
      </c>
      <c r="V181" s="24">
        <v>9.8000000000000007</v>
      </c>
      <c r="W181" s="24">
        <v>9.1999999999999993</v>
      </c>
      <c r="X181" s="24">
        <v>73.2</v>
      </c>
      <c r="Y181" s="24">
        <v>26.3</v>
      </c>
      <c r="Z181" s="24">
        <v>80.2</v>
      </c>
    </row>
    <row r="182" spans="1:26" x14ac:dyDescent="0.3">
      <c r="A182" s="1" t="s">
        <v>996</v>
      </c>
      <c r="B182" s="2">
        <v>78</v>
      </c>
      <c r="C182" s="2">
        <v>13</v>
      </c>
      <c r="D182" s="2" t="s">
        <v>141</v>
      </c>
      <c r="E182" s="2">
        <v>493583.737041999</v>
      </c>
      <c r="F182" s="2">
        <v>5180668.20438</v>
      </c>
      <c r="G182" s="2">
        <v>3</v>
      </c>
      <c r="H182" s="2" t="s">
        <v>32</v>
      </c>
      <c r="I182" s="2" t="s">
        <v>174</v>
      </c>
      <c r="J182" s="1" t="s">
        <v>26</v>
      </c>
      <c r="L182" s="1">
        <v>767</v>
      </c>
      <c r="O182" s="1">
        <v>1.8280000000000001</v>
      </c>
      <c r="P182" s="8">
        <f t="shared" si="12"/>
        <v>419.5842450765864</v>
      </c>
      <c r="Q182" s="8">
        <f t="shared" si="13"/>
        <v>3743.4425218818378</v>
      </c>
      <c r="R182" s="8">
        <f t="shared" si="14"/>
        <v>62.390708698030629</v>
      </c>
      <c r="S182" s="3">
        <f t="shared" si="15"/>
        <v>419.5842450765864</v>
      </c>
      <c r="T182" s="3">
        <f t="shared" si="16"/>
        <v>3743.5306345733043</v>
      </c>
      <c r="U182" s="3">
        <f t="shared" si="17"/>
        <v>62.392177242888401</v>
      </c>
      <c r="V182" s="24">
        <v>8.6999999999999993</v>
      </c>
      <c r="W182" s="24">
        <v>9.6</v>
      </c>
      <c r="X182" s="24">
        <v>74.8</v>
      </c>
      <c r="Y182" s="24">
        <v>22.6</v>
      </c>
      <c r="Z182" s="24">
        <v>80.8</v>
      </c>
    </row>
    <row r="183" spans="1:26" x14ac:dyDescent="0.3">
      <c r="A183" s="1" t="s">
        <v>997</v>
      </c>
      <c r="B183" s="2">
        <v>79</v>
      </c>
      <c r="C183" s="2">
        <v>14</v>
      </c>
      <c r="D183" s="2" t="s">
        <v>141</v>
      </c>
      <c r="E183" s="2">
        <v>493615.65366100002</v>
      </c>
      <c r="F183" s="2">
        <v>5180675.17105</v>
      </c>
      <c r="G183" s="2">
        <v>3</v>
      </c>
      <c r="H183" s="2" t="s">
        <v>32</v>
      </c>
      <c r="I183" s="2" t="s">
        <v>174</v>
      </c>
      <c r="J183" s="1" t="s">
        <v>26</v>
      </c>
      <c r="L183" s="1">
        <v>894</v>
      </c>
      <c r="O183" s="1">
        <v>1.8280000000000001</v>
      </c>
      <c r="P183" s="8">
        <f t="shared" si="12"/>
        <v>489.05908096280086</v>
      </c>
      <c r="Q183" s="8">
        <f t="shared" si="13"/>
        <v>4363.2824179431072</v>
      </c>
      <c r="R183" s="8">
        <f t="shared" si="14"/>
        <v>72.721373632385124</v>
      </c>
      <c r="S183" s="3">
        <f t="shared" si="15"/>
        <v>489.05908096280086</v>
      </c>
      <c r="T183" s="3">
        <f t="shared" si="16"/>
        <v>4363.3851203501099</v>
      </c>
      <c r="U183" s="3">
        <f t="shared" si="17"/>
        <v>72.723085339168492</v>
      </c>
      <c r="V183" s="24">
        <v>9.5</v>
      </c>
      <c r="W183" s="24">
        <v>9.3000000000000007</v>
      </c>
      <c r="X183" s="24">
        <v>73.900000000000006</v>
      </c>
      <c r="Y183" s="24">
        <v>25.6</v>
      </c>
      <c r="Z183" s="24">
        <v>80.8</v>
      </c>
    </row>
    <row r="184" spans="1:26" x14ac:dyDescent="0.3">
      <c r="A184" s="1" t="s">
        <v>998</v>
      </c>
      <c r="B184" s="2">
        <v>106</v>
      </c>
      <c r="C184" s="2">
        <v>14</v>
      </c>
      <c r="D184" s="2" t="s">
        <v>27</v>
      </c>
      <c r="E184" s="2">
        <v>493627.13805200002</v>
      </c>
      <c r="F184" s="2">
        <v>5180706.9397900002</v>
      </c>
      <c r="G184" s="2">
        <v>3</v>
      </c>
      <c r="H184" s="2" t="s">
        <v>32</v>
      </c>
      <c r="I184" s="2" t="s">
        <v>174</v>
      </c>
      <c r="J184" s="1" t="s">
        <v>26</v>
      </c>
      <c r="L184" s="1">
        <v>691</v>
      </c>
      <c r="O184" s="1">
        <v>1.8280000000000001</v>
      </c>
      <c r="P184" s="8">
        <f t="shared" si="12"/>
        <v>378.00875273522973</v>
      </c>
      <c r="Q184" s="8">
        <f t="shared" si="13"/>
        <v>3372.514710065645</v>
      </c>
      <c r="R184" s="8">
        <f t="shared" si="14"/>
        <v>56.208578501094081</v>
      </c>
      <c r="S184" s="3">
        <f t="shared" si="15"/>
        <v>378.00875273522973</v>
      </c>
      <c r="T184" s="3">
        <f t="shared" si="16"/>
        <v>3372.5940919037198</v>
      </c>
      <c r="U184" s="3">
        <f t="shared" si="17"/>
        <v>56.209901531728661</v>
      </c>
      <c r="V184" s="24">
        <v>11.4</v>
      </c>
      <c r="W184" s="24">
        <v>9.3000000000000007</v>
      </c>
      <c r="X184" s="24">
        <v>70.599999999999994</v>
      </c>
      <c r="Y184" s="24">
        <v>31.3</v>
      </c>
      <c r="Z184" s="24">
        <v>78.599999999999994</v>
      </c>
    </row>
    <row r="185" spans="1:26" x14ac:dyDescent="0.3">
      <c r="A185" s="1" t="s">
        <v>999</v>
      </c>
      <c r="B185" s="2">
        <v>133</v>
      </c>
      <c r="C185" s="2">
        <v>15</v>
      </c>
      <c r="D185" s="2" t="s">
        <v>38</v>
      </c>
      <c r="E185" s="2">
        <v>493656.32318900002</v>
      </c>
      <c r="F185" s="2">
        <v>5180729.9111700002</v>
      </c>
      <c r="G185" s="2">
        <v>3</v>
      </c>
      <c r="H185" s="2" t="s">
        <v>32</v>
      </c>
      <c r="I185" s="2" t="s">
        <v>174</v>
      </c>
      <c r="J185" s="1" t="s">
        <v>26</v>
      </c>
      <c r="L185" s="1">
        <v>1033</v>
      </c>
      <c r="O185" s="1">
        <v>1.8280000000000001</v>
      </c>
      <c r="P185" s="8">
        <f t="shared" si="12"/>
        <v>565.09846827133481</v>
      </c>
      <c r="Q185" s="8">
        <f t="shared" si="13"/>
        <v>5041.6898632385119</v>
      </c>
      <c r="R185" s="8">
        <f t="shared" si="14"/>
        <v>84.028164387308536</v>
      </c>
      <c r="S185" s="3">
        <f t="shared" si="15"/>
        <v>565.09846827133481</v>
      </c>
      <c r="T185" s="3">
        <f t="shared" si="16"/>
        <v>5041.8085339168492</v>
      </c>
      <c r="U185" s="3">
        <f t="shared" si="17"/>
        <v>84.030142231947494</v>
      </c>
      <c r="V185" s="24">
        <v>9.9</v>
      </c>
      <c r="W185" s="24">
        <v>9.6999999999999993</v>
      </c>
      <c r="X185" s="24">
        <v>73.900000000000006</v>
      </c>
      <c r="Y185" s="24">
        <v>26.9</v>
      </c>
      <c r="Z185" s="24">
        <v>82</v>
      </c>
    </row>
    <row r="186" spans="1:26" x14ac:dyDescent="0.3">
      <c r="A186" s="1" t="s">
        <v>1000</v>
      </c>
      <c r="B186" s="2">
        <v>159</v>
      </c>
      <c r="C186" s="2">
        <v>16</v>
      </c>
      <c r="D186" s="2" t="s">
        <v>46</v>
      </c>
      <c r="E186" s="2">
        <v>493669.952770998</v>
      </c>
      <c r="F186" s="2">
        <v>5180769.34516</v>
      </c>
      <c r="G186" s="2">
        <v>3</v>
      </c>
      <c r="H186" s="2" t="s">
        <v>32</v>
      </c>
      <c r="I186" s="2" t="s">
        <v>174</v>
      </c>
      <c r="J186" s="1" t="s">
        <v>26</v>
      </c>
      <c r="L186" s="1">
        <v>675</v>
      </c>
      <c r="O186" s="1">
        <v>1.8280000000000001</v>
      </c>
      <c r="P186" s="8">
        <f t="shared" si="12"/>
        <v>369.25601750547042</v>
      </c>
      <c r="Q186" s="8">
        <f t="shared" si="13"/>
        <v>3294.4246444201308</v>
      </c>
      <c r="R186" s="8">
        <f t="shared" si="14"/>
        <v>54.907077407002177</v>
      </c>
      <c r="S186" s="3">
        <f t="shared" si="15"/>
        <v>369.25601750547042</v>
      </c>
      <c r="T186" s="3">
        <f t="shared" si="16"/>
        <v>3294.5021881838074</v>
      </c>
      <c r="U186" s="3">
        <f t="shared" si="17"/>
        <v>54.908369803063458</v>
      </c>
      <c r="V186" s="24"/>
      <c r="W186" s="24"/>
      <c r="X186" s="24"/>
      <c r="Y186" s="24"/>
      <c r="Z186" s="24"/>
    </row>
    <row r="187" spans="1:26" x14ac:dyDescent="0.3">
      <c r="A187" s="1" t="s">
        <v>1001</v>
      </c>
      <c r="B187" s="2">
        <v>185</v>
      </c>
      <c r="C187" s="2">
        <v>16</v>
      </c>
      <c r="D187" s="2" t="s">
        <v>53</v>
      </c>
      <c r="E187" s="2">
        <v>493687.085563</v>
      </c>
      <c r="F187" s="2">
        <v>5180801.1080700001</v>
      </c>
      <c r="G187" s="2">
        <v>3</v>
      </c>
      <c r="H187" s="2" t="s">
        <v>32</v>
      </c>
      <c r="I187" s="2" t="s">
        <v>174</v>
      </c>
      <c r="J187" s="1" t="s">
        <v>31</v>
      </c>
      <c r="L187" s="1">
        <v>947</v>
      </c>
      <c r="M187" s="1">
        <v>2419</v>
      </c>
      <c r="O187" s="1">
        <v>1.8280000000000001</v>
      </c>
      <c r="P187" s="8">
        <f t="shared" si="12"/>
        <v>518.05251641137852</v>
      </c>
      <c r="Q187" s="8">
        <f t="shared" si="13"/>
        <v>4621.9557603938729</v>
      </c>
      <c r="R187" s="8">
        <f t="shared" si="14"/>
        <v>77.032596006564546</v>
      </c>
      <c r="S187" s="3">
        <f t="shared" si="15"/>
        <v>518.05251641137852</v>
      </c>
      <c r="T187" s="3">
        <f t="shared" si="16"/>
        <v>4622.0645514223197</v>
      </c>
      <c r="U187" s="3">
        <f t="shared" si="17"/>
        <v>77.034409190371989</v>
      </c>
      <c r="V187" s="24">
        <v>10.3</v>
      </c>
      <c r="W187" s="24">
        <v>9.1</v>
      </c>
      <c r="X187" s="24">
        <v>72.599999999999994</v>
      </c>
      <c r="Y187" s="24">
        <v>27.1</v>
      </c>
      <c r="Z187" s="24">
        <v>78.900000000000006</v>
      </c>
    </row>
    <row r="188" spans="1:26" x14ac:dyDescent="0.3">
      <c r="A188" s="1" t="s">
        <v>1002</v>
      </c>
      <c r="B188" s="2">
        <v>210</v>
      </c>
      <c r="C188" s="2">
        <v>17</v>
      </c>
      <c r="D188" s="2" t="s">
        <v>61</v>
      </c>
      <c r="E188" s="2">
        <v>493703.84080900002</v>
      </c>
      <c r="F188" s="2">
        <v>5180836.9829399902</v>
      </c>
      <c r="G188" s="2">
        <v>3</v>
      </c>
      <c r="H188" s="2" t="s">
        <v>32</v>
      </c>
      <c r="I188" s="2" t="s">
        <v>174</v>
      </c>
      <c r="J188" s="1" t="s">
        <v>26</v>
      </c>
      <c r="L188" s="1">
        <v>1021</v>
      </c>
      <c r="O188" s="1">
        <v>1.8280000000000001</v>
      </c>
      <c r="P188" s="8">
        <f t="shared" si="12"/>
        <v>558.53391684901533</v>
      </c>
      <c r="Q188" s="8">
        <f t="shared" si="13"/>
        <v>4983.1223140043767</v>
      </c>
      <c r="R188" s="8">
        <f t="shared" si="14"/>
        <v>83.052038566739611</v>
      </c>
      <c r="S188" s="3">
        <f t="shared" si="15"/>
        <v>558.53391684901533</v>
      </c>
      <c r="T188" s="3">
        <f t="shared" si="16"/>
        <v>4983.2396061269155</v>
      </c>
      <c r="U188" s="3">
        <f t="shared" si="17"/>
        <v>83.053993435448589</v>
      </c>
      <c r="V188" s="24">
        <v>10.1</v>
      </c>
      <c r="W188" s="24">
        <v>9.4</v>
      </c>
      <c r="X188" s="24">
        <v>72.8</v>
      </c>
      <c r="Y188" s="24">
        <v>27.4</v>
      </c>
      <c r="Z188" s="24">
        <v>82</v>
      </c>
    </row>
    <row r="189" spans="1:26" x14ac:dyDescent="0.3">
      <c r="A189" s="1" t="s">
        <v>1003</v>
      </c>
      <c r="B189" s="2">
        <v>235</v>
      </c>
      <c r="C189" s="2">
        <v>17</v>
      </c>
      <c r="D189" s="2" t="s">
        <v>68</v>
      </c>
      <c r="E189" s="2">
        <v>493731.73648899799</v>
      </c>
      <c r="F189" s="2">
        <v>5180868.7346999804</v>
      </c>
      <c r="G189" s="2">
        <v>3</v>
      </c>
      <c r="H189" s="2" t="s">
        <v>32</v>
      </c>
      <c r="I189" s="2" t="s">
        <v>174</v>
      </c>
      <c r="J189" s="1" t="s">
        <v>26</v>
      </c>
      <c r="L189" s="1">
        <v>829</v>
      </c>
      <c r="O189" s="1">
        <v>1.8280000000000001</v>
      </c>
      <c r="P189" s="8">
        <f t="shared" si="12"/>
        <v>453.50109409190372</v>
      </c>
      <c r="Q189" s="8">
        <f t="shared" si="13"/>
        <v>4046.0415262582055</v>
      </c>
      <c r="R189" s="8">
        <f t="shared" si="14"/>
        <v>67.434025437636762</v>
      </c>
      <c r="S189" s="3">
        <f t="shared" si="15"/>
        <v>453.50109409190372</v>
      </c>
      <c r="T189" s="3">
        <f t="shared" si="16"/>
        <v>4046.1367614879655</v>
      </c>
      <c r="U189" s="3">
        <f t="shared" si="17"/>
        <v>67.43561269146609</v>
      </c>
      <c r="V189" s="24">
        <v>13.3</v>
      </c>
      <c r="W189" s="24">
        <v>8.8000000000000007</v>
      </c>
      <c r="X189" s="24">
        <v>68.599999999999994</v>
      </c>
      <c r="Y189" s="24">
        <v>35.9</v>
      </c>
      <c r="Z189" s="24">
        <v>77.3</v>
      </c>
    </row>
    <row r="190" spans="1:26" x14ac:dyDescent="0.3">
      <c r="A190" s="1" t="s">
        <v>1004</v>
      </c>
      <c r="B190" s="2">
        <v>258</v>
      </c>
      <c r="C190" s="2">
        <v>18</v>
      </c>
      <c r="D190" s="2" t="s">
        <v>76</v>
      </c>
      <c r="E190" s="2">
        <v>493732.739057998</v>
      </c>
      <c r="F190" s="2">
        <v>5180878.5124000004</v>
      </c>
      <c r="G190" s="2">
        <v>3</v>
      </c>
      <c r="H190" s="2" t="s">
        <v>32</v>
      </c>
      <c r="I190" s="2" t="s">
        <v>174</v>
      </c>
      <c r="J190" s="1" t="s">
        <v>26</v>
      </c>
      <c r="L190" s="1">
        <v>787</v>
      </c>
      <c r="O190" s="1">
        <v>1.8280000000000001</v>
      </c>
      <c r="P190" s="8">
        <f t="shared" si="12"/>
        <v>430.52516411378554</v>
      </c>
      <c r="Q190" s="8">
        <f t="shared" si="13"/>
        <v>3841.0551039387306</v>
      </c>
      <c r="R190" s="8">
        <f t="shared" si="14"/>
        <v>64.017585065645505</v>
      </c>
      <c r="S190" s="3">
        <f t="shared" si="15"/>
        <v>430.52516411378554</v>
      </c>
      <c r="T190" s="3">
        <f t="shared" si="16"/>
        <v>3841.1455142231948</v>
      </c>
      <c r="U190" s="3">
        <f t="shared" si="17"/>
        <v>64.019091903719911</v>
      </c>
      <c r="V190" s="24">
        <v>10.8</v>
      </c>
      <c r="W190" s="24">
        <v>9</v>
      </c>
      <c r="X190" s="24">
        <v>72.3</v>
      </c>
      <c r="Y190" s="24">
        <v>29.1</v>
      </c>
      <c r="Z190" s="24">
        <v>79.3</v>
      </c>
    </row>
    <row r="191" spans="1:26" x14ac:dyDescent="0.3">
      <c r="A191" s="1" t="s">
        <v>1005</v>
      </c>
      <c r="B191" s="2">
        <v>259</v>
      </c>
      <c r="C191" s="2">
        <v>19</v>
      </c>
      <c r="D191" s="2" t="s">
        <v>76</v>
      </c>
      <c r="E191" s="2">
        <v>493764.663158999</v>
      </c>
      <c r="F191" s="2">
        <v>5180893.9251399804</v>
      </c>
      <c r="G191" s="2">
        <v>3</v>
      </c>
      <c r="H191" s="2" t="s">
        <v>32</v>
      </c>
      <c r="I191" s="2" t="s">
        <v>174</v>
      </c>
      <c r="J191" s="1" t="s">
        <v>26</v>
      </c>
      <c r="L191" s="1">
        <v>680</v>
      </c>
      <c r="O191" s="1">
        <v>1.8280000000000001</v>
      </c>
      <c r="P191" s="8">
        <f t="shared" si="12"/>
        <v>371.99124726477021</v>
      </c>
      <c r="Q191" s="8">
        <f t="shared" si="13"/>
        <v>3318.8277899343539</v>
      </c>
      <c r="R191" s="8">
        <f t="shared" si="14"/>
        <v>55.313796498905894</v>
      </c>
      <c r="S191" s="3">
        <f t="shared" si="15"/>
        <v>371.99124726477021</v>
      </c>
      <c r="T191" s="3">
        <f t="shared" si="16"/>
        <v>3318.9059080962802</v>
      </c>
      <c r="U191" s="3">
        <f t="shared" si="17"/>
        <v>55.315098468271337</v>
      </c>
      <c r="V191" s="24">
        <v>9.3000000000000007</v>
      </c>
      <c r="W191" s="24">
        <v>9.1999999999999993</v>
      </c>
      <c r="X191" s="24">
        <v>73.900000000000006</v>
      </c>
      <c r="Y191" s="24">
        <v>24.6</v>
      </c>
      <c r="Z191" s="24">
        <v>79.400000000000006</v>
      </c>
    </row>
    <row r="192" spans="1:26" x14ac:dyDescent="0.3">
      <c r="A192" s="1" t="s">
        <v>1006</v>
      </c>
      <c r="B192" s="2">
        <v>281</v>
      </c>
      <c r="C192" s="2">
        <v>18</v>
      </c>
      <c r="D192" s="2" t="s">
        <v>85</v>
      </c>
      <c r="E192" s="2">
        <v>493754.887468</v>
      </c>
      <c r="F192" s="2">
        <v>5180909.4718399802</v>
      </c>
      <c r="G192" s="2">
        <v>3</v>
      </c>
      <c r="H192" s="2" t="s">
        <v>32</v>
      </c>
      <c r="I192" s="2" t="s">
        <v>174</v>
      </c>
      <c r="J192" s="1" t="s">
        <v>26</v>
      </c>
      <c r="L192" s="1">
        <v>615</v>
      </c>
      <c r="O192" s="1">
        <v>1.8280000000000001</v>
      </c>
      <c r="P192" s="8">
        <f t="shared" si="12"/>
        <v>336.43326039387307</v>
      </c>
      <c r="Q192" s="8">
        <f t="shared" si="13"/>
        <v>3001.5868982494526</v>
      </c>
      <c r="R192" s="8">
        <f t="shared" si="14"/>
        <v>50.02644830415754</v>
      </c>
      <c r="S192" s="3">
        <f t="shared" si="15"/>
        <v>336.43326039387307</v>
      </c>
      <c r="T192" s="3">
        <f t="shared" si="16"/>
        <v>3001.6575492341358</v>
      </c>
      <c r="U192" s="3">
        <f t="shared" si="17"/>
        <v>50.027625820568929</v>
      </c>
      <c r="V192" s="24">
        <v>10.6</v>
      </c>
      <c r="W192" s="24">
        <v>9.1</v>
      </c>
      <c r="X192" s="24">
        <v>71.8</v>
      </c>
      <c r="Y192" s="24">
        <v>28.7</v>
      </c>
      <c r="Z192" s="24">
        <v>79.2</v>
      </c>
    </row>
    <row r="193" spans="1:27" x14ac:dyDescent="0.3">
      <c r="A193" s="1" t="s">
        <v>1007</v>
      </c>
      <c r="B193" s="2">
        <v>282</v>
      </c>
      <c r="C193" s="2">
        <v>19</v>
      </c>
      <c r="D193" s="2" t="s">
        <v>85</v>
      </c>
      <c r="E193" s="2">
        <v>493785.611817998</v>
      </c>
      <c r="F193" s="2">
        <v>5180925.6843699804</v>
      </c>
      <c r="G193" s="2">
        <v>3</v>
      </c>
      <c r="H193" s="2" t="s">
        <v>32</v>
      </c>
      <c r="I193" s="2" t="s">
        <v>174</v>
      </c>
      <c r="J193" s="1" t="s">
        <v>26</v>
      </c>
      <c r="L193" s="1">
        <v>846</v>
      </c>
      <c r="O193" s="1">
        <v>1.8280000000000001</v>
      </c>
      <c r="P193" s="8">
        <f t="shared" si="12"/>
        <v>462.80087527352293</v>
      </c>
      <c r="Q193" s="8">
        <f t="shared" si="13"/>
        <v>4129.0122210065638</v>
      </c>
      <c r="R193" s="8">
        <f t="shared" si="14"/>
        <v>68.816870350109397</v>
      </c>
      <c r="S193" s="3">
        <f t="shared" si="15"/>
        <v>462.80087527352293</v>
      </c>
      <c r="T193" s="3">
        <f t="shared" si="16"/>
        <v>4129.1094091903715</v>
      </c>
      <c r="U193" s="3">
        <f t="shared" si="17"/>
        <v>68.81849015317286</v>
      </c>
      <c r="V193" s="24">
        <v>9.6</v>
      </c>
      <c r="W193" s="24">
        <v>9.4</v>
      </c>
      <c r="X193" s="24">
        <v>73</v>
      </c>
      <c r="Y193" s="24">
        <v>26</v>
      </c>
      <c r="Z193" s="24">
        <v>81.7</v>
      </c>
    </row>
    <row r="194" spans="1:27" x14ac:dyDescent="0.3">
      <c r="A194" s="1" t="s">
        <v>1008</v>
      </c>
      <c r="B194" s="2">
        <v>307</v>
      </c>
      <c r="C194" s="2">
        <v>19</v>
      </c>
      <c r="D194" s="2" t="s">
        <v>96</v>
      </c>
      <c r="E194" s="2">
        <v>493789.76676500001</v>
      </c>
      <c r="F194" s="2">
        <v>5180957.4610299803</v>
      </c>
      <c r="G194" s="2">
        <v>3</v>
      </c>
      <c r="H194" s="2" t="s">
        <v>32</v>
      </c>
      <c r="I194" s="2" t="s">
        <v>174</v>
      </c>
      <c r="J194" s="1" t="s">
        <v>31</v>
      </c>
      <c r="L194" s="1">
        <v>792</v>
      </c>
      <c r="M194" s="1">
        <v>1824</v>
      </c>
      <c r="O194" s="1">
        <v>1.8280000000000001</v>
      </c>
      <c r="P194" s="8">
        <f t="shared" si="12"/>
        <v>433.26039387308532</v>
      </c>
      <c r="Q194" s="8">
        <f t="shared" si="13"/>
        <v>3865.4582494529536</v>
      </c>
      <c r="R194" s="8">
        <f t="shared" si="14"/>
        <v>64.42430415754923</v>
      </c>
      <c r="S194" s="3">
        <f t="shared" si="15"/>
        <v>433.26039387308532</v>
      </c>
      <c r="T194" s="3">
        <f t="shared" si="16"/>
        <v>3865.5492341356676</v>
      </c>
      <c r="U194" s="3">
        <f t="shared" si="17"/>
        <v>64.42582056892779</v>
      </c>
      <c r="V194" s="24">
        <v>11.1</v>
      </c>
      <c r="W194" s="24">
        <v>9</v>
      </c>
      <c r="X194" s="24">
        <v>72</v>
      </c>
      <c r="Y194" s="24">
        <v>30.3</v>
      </c>
      <c r="Z194" s="24">
        <v>80.2</v>
      </c>
    </row>
    <row r="195" spans="1:27" x14ac:dyDescent="0.3">
      <c r="A195" s="1" t="s">
        <v>1009</v>
      </c>
      <c r="B195" s="2">
        <v>308</v>
      </c>
      <c r="C195" s="2">
        <v>20</v>
      </c>
      <c r="D195" s="2" t="s">
        <v>96</v>
      </c>
      <c r="E195" s="2">
        <v>493821.674625999</v>
      </c>
      <c r="F195" s="2">
        <v>5180957.6503400002</v>
      </c>
      <c r="G195" s="2">
        <v>3</v>
      </c>
      <c r="H195" s="2" t="s">
        <v>32</v>
      </c>
      <c r="I195" s="2" t="s">
        <v>174</v>
      </c>
      <c r="J195" s="1" t="s">
        <v>26</v>
      </c>
      <c r="L195" s="1">
        <v>850</v>
      </c>
      <c r="O195" s="1">
        <v>1.8280000000000001</v>
      </c>
      <c r="P195" s="8">
        <f t="shared" si="12"/>
        <v>464.98905908096276</v>
      </c>
      <c r="Q195" s="8">
        <f t="shared" si="13"/>
        <v>4148.5347374179428</v>
      </c>
      <c r="R195" s="8">
        <f t="shared" si="14"/>
        <v>69.142245623632377</v>
      </c>
      <c r="S195" s="3">
        <f t="shared" si="15"/>
        <v>464.98905908096276</v>
      </c>
      <c r="T195" s="3">
        <f t="shared" si="16"/>
        <v>4148.6323851203497</v>
      </c>
      <c r="U195" s="3">
        <f t="shared" si="17"/>
        <v>69.143873085339166</v>
      </c>
      <c r="V195" s="24">
        <v>8.8000000000000007</v>
      </c>
      <c r="W195" s="24">
        <v>9.3000000000000007</v>
      </c>
      <c r="X195" s="24">
        <v>74.3</v>
      </c>
      <c r="Y195" s="24">
        <v>23</v>
      </c>
      <c r="Z195" s="24">
        <v>81.099999999999994</v>
      </c>
    </row>
    <row r="196" spans="1:27" x14ac:dyDescent="0.3">
      <c r="A196" s="1" t="s">
        <v>1010</v>
      </c>
      <c r="B196" s="2">
        <v>333</v>
      </c>
      <c r="C196" s="2">
        <v>20</v>
      </c>
      <c r="D196" s="2" t="s">
        <v>102</v>
      </c>
      <c r="E196" s="2">
        <v>493817.81432800001</v>
      </c>
      <c r="F196" s="2">
        <v>5180989.4352799803</v>
      </c>
      <c r="G196" s="2">
        <v>3</v>
      </c>
      <c r="H196" s="2" t="s">
        <v>32</v>
      </c>
      <c r="I196" s="2" t="s">
        <v>174</v>
      </c>
      <c r="J196" s="1" t="s">
        <v>31</v>
      </c>
      <c r="L196" s="1">
        <v>769</v>
      </c>
      <c r="M196" s="1">
        <v>1757</v>
      </c>
      <c r="O196" s="1">
        <v>1.8280000000000001</v>
      </c>
      <c r="P196" s="8">
        <f t="shared" ref="P196:P259" si="18">IF(ISNUMBER(L196),IF(O196,L196/O196,""),"")</f>
        <v>420.67833698030631</v>
      </c>
      <c r="Q196" s="8">
        <f t="shared" ref="Q196:Q259" si="19">IF(P196="","",P196*8.92179)</f>
        <v>3753.2037800875269</v>
      </c>
      <c r="R196" s="8">
        <f t="shared" ref="R196:R259" si="20">IF(Q196="","",IF(I196="SW",Q196/60,IF(I196="WW",Q196/60,"")))</f>
        <v>62.553396334792112</v>
      </c>
      <c r="S196" s="3">
        <f t="shared" ref="S196:S259" si="21">L196/O196</f>
        <v>420.67833698030631</v>
      </c>
      <c r="T196" s="3">
        <f t="shared" ref="T196:T259" si="22">S196*8.922</f>
        <v>3753.2921225382934</v>
      </c>
      <c r="U196" s="3">
        <f t="shared" ref="U196:U259" si="23">T196/60</f>
        <v>62.554868708971554</v>
      </c>
      <c r="V196" s="24">
        <v>10.5</v>
      </c>
      <c r="W196" s="24">
        <v>9.1</v>
      </c>
      <c r="X196" s="24">
        <v>72.7</v>
      </c>
      <c r="Y196" s="24">
        <v>28.6</v>
      </c>
      <c r="Z196" s="24">
        <v>81.900000000000006</v>
      </c>
    </row>
    <row r="197" spans="1:27" x14ac:dyDescent="0.3">
      <c r="A197" s="1" t="s">
        <v>1011</v>
      </c>
      <c r="B197" s="2">
        <v>380</v>
      </c>
      <c r="C197" s="2">
        <v>21</v>
      </c>
      <c r="D197" s="2" t="s">
        <v>117</v>
      </c>
      <c r="E197" s="2">
        <v>493858.701495999</v>
      </c>
      <c r="F197" s="2">
        <v>5181036.9536199803</v>
      </c>
      <c r="G197" s="2">
        <v>3</v>
      </c>
      <c r="H197" s="2" t="s">
        <v>32</v>
      </c>
      <c r="I197" s="2" t="s">
        <v>174</v>
      </c>
      <c r="J197" s="1" t="s">
        <v>26</v>
      </c>
      <c r="L197" s="1">
        <v>897</v>
      </c>
      <c r="O197" s="1">
        <v>1.8280000000000001</v>
      </c>
      <c r="P197" s="8">
        <f t="shared" si="18"/>
        <v>490.70021881838073</v>
      </c>
      <c r="Q197" s="8">
        <f t="shared" si="19"/>
        <v>4377.9243052516413</v>
      </c>
      <c r="R197" s="8">
        <f t="shared" si="20"/>
        <v>72.965405087527358</v>
      </c>
      <c r="S197" s="3">
        <f t="shared" si="21"/>
        <v>490.70021881838073</v>
      </c>
      <c r="T197" s="3">
        <f t="shared" si="22"/>
        <v>4378.0273522975931</v>
      </c>
      <c r="U197" s="3">
        <f t="shared" si="23"/>
        <v>72.967122538293225</v>
      </c>
      <c r="V197" s="24">
        <v>8.6999999999999993</v>
      </c>
      <c r="W197" s="24">
        <v>9.6</v>
      </c>
      <c r="X197" s="24">
        <v>74.2</v>
      </c>
      <c r="Y197" s="24">
        <v>22.3</v>
      </c>
      <c r="Z197" s="24">
        <v>80.099999999999994</v>
      </c>
    </row>
    <row r="198" spans="1:27" x14ac:dyDescent="0.3">
      <c r="A198" s="1" t="s">
        <v>1012</v>
      </c>
      <c r="B198" s="2">
        <v>381</v>
      </c>
      <c r="C198" s="2">
        <v>22</v>
      </c>
      <c r="D198" s="2" t="s">
        <v>117</v>
      </c>
      <c r="E198" s="2">
        <v>493890.63845799799</v>
      </c>
      <c r="F198" s="2">
        <v>5181066.1461699903</v>
      </c>
      <c r="G198" s="2">
        <v>3</v>
      </c>
      <c r="H198" s="2" t="s">
        <v>32</v>
      </c>
      <c r="I198" s="2" t="s">
        <v>174</v>
      </c>
      <c r="J198" s="1" t="s">
        <v>26</v>
      </c>
      <c r="L198" s="1">
        <v>1211</v>
      </c>
      <c r="O198" s="1">
        <v>1.8280000000000001</v>
      </c>
      <c r="P198" s="8">
        <f t="shared" si="18"/>
        <v>662.47264770240702</v>
      </c>
      <c r="Q198" s="8">
        <f t="shared" si="19"/>
        <v>5910.4418435448579</v>
      </c>
      <c r="R198" s="8">
        <f t="shared" si="20"/>
        <v>98.50736405908097</v>
      </c>
      <c r="S198" s="3">
        <f t="shared" si="21"/>
        <v>662.47264770240702</v>
      </c>
      <c r="T198" s="3">
        <f t="shared" si="22"/>
        <v>5910.5809628008756</v>
      </c>
      <c r="U198" s="3">
        <f t="shared" si="23"/>
        <v>98.509682713347928</v>
      </c>
      <c r="V198" s="24">
        <v>11.2</v>
      </c>
      <c r="W198" s="24">
        <v>10.1</v>
      </c>
      <c r="X198" s="24">
        <v>70.900000000000006</v>
      </c>
      <c r="Y198" s="24">
        <v>31.1</v>
      </c>
      <c r="Z198" s="24">
        <v>81.599999999999994</v>
      </c>
    </row>
    <row r="199" spans="1:27" x14ac:dyDescent="0.3">
      <c r="O199" s="1">
        <v>1.8280000000000001</v>
      </c>
      <c r="P199" s="8" t="str">
        <f t="shared" si="18"/>
        <v/>
      </c>
      <c r="Q199" s="8" t="str">
        <f t="shared" si="19"/>
        <v/>
      </c>
      <c r="R199" s="8" t="str">
        <f t="shared" si="20"/>
        <v/>
      </c>
      <c r="V199" s="24"/>
      <c r="W199" s="24"/>
      <c r="X199" s="24"/>
      <c r="Y199" s="24"/>
      <c r="Z199" s="24"/>
    </row>
    <row r="200" spans="1:27" x14ac:dyDescent="0.3">
      <c r="A200" s="1" t="s">
        <v>1013</v>
      </c>
      <c r="B200" s="2">
        <v>35</v>
      </c>
      <c r="C200" s="2">
        <v>18</v>
      </c>
      <c r="D200" s="2" t="s">
        <v>32</v>
      </c>
      <c r="E200" s="2">
        <v>493755.952693998</v>
      </c>
      <c r="F200" s="2">
        <v>5180592.4596699905</v>
      </c>
      <c r="G200" s="2">
        <v>2</v>
      </c>
      <c r="H200" s="2" t="s">
        <v>131</v>
      </c>
      <c r="I200" s="2" t="s">
        <v>174</v>
      </c>
      <c r="J200" s="1" t="s">
        <v>26</v>
      </c>
      <c r="L200" s="1">
        <v>964</v>
      </c>
      <c r="O200" s="1">
        <v>1.8280000000000001</v>
      </c>
      <c r="P200" s="8">
        <f t="shared" si="18"/>
        <v>527.35229759299784</v>
      </c>
      <c r="Q200" s="8">
        <f t="shared" si="19"/>
        <v>4704.926455142232</v>
      </c>
      <c r="R200" s="8">
        <f t="shared" si="20"/>
        <v>78.415440919037195</v>
      </c>
      <c r="S200" s="3">
        <f t="shared" si="21"/>
        <v>527.35229759299784</v>
      </c>
      <c r="T200" s="3">
        <f t="shared" si="22"/>
        <v>4705.0371991247275</v>
      </c>
      <c r="U200" s="3">
        <f t="shared" si="23"/>
        <v>78.417286652078786</v>
      </c>
      <c r="V200" s="24">
        <v>10.6</v>
      </c>
      <c r="W200" s="24">
        <v>9</v>
      </c>
      <c r="X200" s="24">
        <v>72.3</v>
      </c>
      <c r="Y200" s="24">
        <v>28.7</v>
      </c>
      <c r="Z200" s="24">
        <v>80.099999999999994</v>
      </c>
    </row>
    <row r="201" spans="1:27" x14ac:dyDescent="0.3">
      <c r="A201" s="1" t="s">
        <v>1014</v>
      </c>
      <c r="B201" s="2">
        <v>36</v>
      </c>
      <c r="C201" s="2">
        <v>19</v>
      </c>
      <c r="D201" s="2" t="s">
        <v>32</v>
      </c>
      <c r="E201" s="2">
        <v>493785.60215200001</v>
      </c>
      <c r="F201" s="2">
        <v>5180609.6934099803</v>
      </c>
      <c r="G201" s="2">
        <v>2</v>
      </c>
      <c r="H201" s="2" t="s">
        <v>131</v>
      </c>
      <c r="I201" s="2" t="s">
        <v>174</v>
      </c>
      <c r="J201" s="1" t="s">
        <v>26</v>
      </c>
      <c r="L201" s="1">
        <v>1104</v>
      </c>
      <c r="O201" s="1">
        <v>1.8280000000000001</v>
      </c>
      <c r="P201" s="8">
        <f t="shared" si="18"/>
        <v>603.93873085339169</v>
      </c>
      <c r="Q201" s="8">
        <f t="shared" si="19"/>
        <v>5388.2145295404816</v>
      </c>
      <c r="R201" s="8">
        <f t="shared" si="20"/>
        <v>89.803575492341366</v>
      </c>
      <c r="S201" s="3">
        <f t="shared" si="21"/>
        <v>603.93873085339169</v>
      </c>
      <c r="T201" s="3">
        <f t="shared" si="22"/>
        <v>5388.3413566739609</v>
      </c>
      <c r="U201" s="3">
        <f t="shared" si="23"/>
        <v>89.805689277899347</v>
      </c>
      <c r="V201" s="24">
        <v>9</v>
      </c>
      <c r="W201" s="24">
        <v>10</v>
      </c>
      <c r="X201" s="24">
        <v>73.400000000000006</v>
      </c>
      <c r="Y201" s="24">
        <v>23.8</v>
      </c>
      <c r="Z201" s="24">
        <v>81.099999999999994</v>
      </c>
    </row>
    <row r="202" spans="1:27" x14ac:dyDescent="0.3">
      <c r="A202" s="1" t="s">
        <v>1015</v>
      </c>
      <c r="B202" s="2">
        <v>59</v>
      </c>
      <c r="C202" s="2">
        <v>19</v>
      </c>
      <c r="D202" s="2" t="s">
        <v>131</v>
      </c>
      <c r="E202" s="2">
        <v>493770.79737400002</v>
      </c>
      <c r="F202" s="2">
        <v>5180636.94221</v>
      </c>
      <c r="G202" s="2">
        <v>2</v>
      </c>
      <c r="H202" s="2" t="s">
        <v>131</v>
      </c>
      <c r="I202" s="2" t="s">
        <v>174</v>
      </c>
      <c r="J202" s="1" t="s">
        <v>26</v>
      </c>
      <c r="L202" s="1">
        <v>1049</v>
      </c>
      <c r="O202" s="1">
        <v>1.8280000000000001</v>
      </c>
      <c r="P202" s="8">
        <f t="shared" si="18"/>
        <v>573.85120350109412</v>
      </c>
      <c r="Q202" s="8">
        <f t="shared" si="19"/>
        <v>5119.779928884026</v>
      </c>
      <c r="R202" s="8">
        <f t="shared" si="20"/>
        <v>85.32966548140044</v>
      </c>
      <c r="S202" s="3">
        <f t="shared" si="21"/>
        <v>573.85120350109412</v>
      </c>
      <c r="T202" s="3">
        <f t="shared" si="22"/>
        <v>5119.900437636762</v>
      </c>
      <c r="U202" s="3">
        <f t="shared" si="23"/>
        <v>85.331673960612704</v>
      </c>
      <c r="V202" s="24">
        <v>9.8000000000000007</v>
      </c>
      <c r="W202" s="24">
        <v>9.3000000000000007</v>
      </c>
      <c r="X202" s="24">
        <v>73</v>
      </c>
      <c r="Y202" s="24">
        <v>27</v>
      </c>
      <c r="Z202" s="24">
        <v>81</v>
      </c>
    </row>
    <row r="203" spans="1:27" x14ac:dyDescent="0.3">
      <c r="A203" s="1" t="s">
        <v>1016</v>
      </c>
      <c r="B203" s="2">
        <v>60</v>
      </c>
      <c r="C203" s="2">
        <v>20</v>
      </c>
      <c r="D203" s="2" t="s">
        <v>131</v>
      </c>
      <c r="E203" s="2">
        <v>493800.430823998</v>
      </c>
      <c r="F203" s="2">
        <v>5180639.8627300002</v>
      </c>
      <c r="G203" s="2">
        <v>2</v>
      </c>
      <c r="H203" s="2" t="s">
        <v>131</v>
      </c>
      <c r="I203" s="2" t="s">
        <v>174</v>
      </c>
      <c r="J203" s="1" t="s">
        <v>26</v>
      </c>
      <c r="L203" s="1">
        <v>971</v>
      </c>
      <c r="O203" s="1">
        <v>1.8280000000000001</v>
      </c>
      <c r="P203" s="8">
        <f t="shared" si="18"/>
        <v>531.18161925601748</v>
      </c>
      <c r="Q203" s="8">
        <f t="shared" si="19"/>
        <v>4739.0908588621442</v>
      </c>
      <c r="R203" s="8">
        <f t="shared" si="20"/>
        <v>78.984847647702409</v>
      </c>
      <c r="S203" s="3">
        <f t="shared" si="21"/>
        <v>531.18161925601748</v>
      </c>
      <c r="T203" s="3">
        <f t="shared" si="22"/>
        <v>4739.202407002188</v>
      </c>
      <c r="U203" s="3">
        <f t="shared" si="23"/>
        <v>78.986706783369797</v>
      </c>
      <c r="V203" s="24">
        <v>9.6999999999999993</v>
      </c>
      <c r="W203" s="24">
        <v>8.6</v>
      </c>
      <c r="X203" s="24">
        <v>74.5</v>
      </c>
      <c r="Y203" s="24">
        <v>25</v>
      </c>
      <c r="Z203" s="24">
        <v>81.2</v>
      </c>
    </row>
    <row r="204" spans="1:27" x14ac:dyDescent="0.3">
      <c r="A204" s="1" t="s">
        <v>1017</v>
      </c>
      <c r="B204" s="2">
        <v>85</v>
      </c>
      <c r="C204" s="2">
        <v>20</v>
      </c>
      <c r="D204" s="2" t="s">
        <v>141</v>
      </c>
      <c r="E204" s="2">
        <v>493807.10502900003</v>
      </c>
      <c r="F204" s="2">
        <v>5180671.6367899803</v>
      </c>
      <c r="G204" s="2">
        <v>2</v>
      </c>
      <c r="H204" s="2" t="s">
        <v>131</v>
      </c>
      <c r="I204" s="2" t="s">
        <v>174</v>
      </c>
      <c r="J204" s="1" t="s">
        <v>26</v>
      </c>
      <c r="L204" s="1">
        <v>1047</v>
      </c>
      <c r="O204" s="1">
        <v>1.8280000000000001</v>
      </c>
      <c r="P204" s="8">
        <f t="shared" si="18"/>
        <v>572.75711159737421</v>
      </c>
      <c r="Q204" s="8">
        <f t="shared" si="19"/>
        <v>5110.018670678337</v>
      </c>
      <c r="R204" s="8">
        <f t="shared" si="20"/>
        <v>85.16697784463895</v>
      </c>
      <c r="S204" s="3">
        <f t="shared" si="21"/>
        <v>572.75711159737421</v>
      </c>
      <c r="T204" s="3">
        <f t="shared" si="22"/>
        <v>5110.1389496717729</v>
      </c>
      <c r="U204" s="3">
        <f t="shared" si="23"/>
        <v>85.168982494529544</v>
      </c>
      <c r="V204" s="24"/>
      <c r="W204" s="24"/>
      <c r="X204" s="24"/>
      <c r="Y204" s="24"/>
      <c r="Z204" s="24"/>
    </row>
    <row r="205" spans="1:27" x14ac:dyDescent="0.3">
      <c r="A205" s="1" t="s">
        <v>1018</v>
      </c>
      <c r="B205" s="2">
        <v>112</v>
      </c>
      <c r="C205" s="2">
        <v>20</v>
      </c>
      <c r="D205" s="2" t="s">
        <v>27</v>
      </c>
      <c r="E205" s="2">
        <v>493818.588412999</v>
      </c>
      <c r="F205" s="2">
        <v>5180703.4058999904</v>
      </c>
      <c r="G205" s="2">
        <v>2</v>
      </c>
      <c r="H205" s="2" t="s">
        <v>131</v>
      </c>
      <c r="I205" s="2" t="s">
        <v>174</v>
      </c>
      <c r="J205" s="1" t="s">
        <v>26</v>
      </c>
      <c r="L205" s="1">
        <v>874</v>
      </c>
      <c r="O205" s="1">
        <v>1.8280000000000001</v>
      </c>
      <c r="P205" s="8">
        <f t="shared" si="18"/>
        <v>478.11816192560173</v>
      </c>
      <c r="Q205" s="8">
        <f t="shared" si="19"/>
        <v>4265.6698358862141</v>
      </c>
      <c r="R205" s="8">
        <f t="shared" si="20"/>
        <v>71.09449726477024</v>
      </c>
      <c r="S205" s="3">
        <f t="shared" si="21"/>
        <v>478.11816192560173</v>
      </c>
      <c r="T205" s="3">
        <f t="shared" si="22"/>
        <v>4265.7702407002189</v>
      </c>
      <c r="U205" s="3">
        <f t="shared" si="23"/>
        <v>71.096170678336975</v>
      </c>
      <c r="V205" s="24">
        <v>10.1</v>
      </c>
      <c r="W205" s="24">
        <v>9</v>
      </c>
      <c r="X205" s="24">
        <v>73.2</v>
      </c>
      <c r="Y205" s="24">
        <v>27.7</v>
      </c>
      <c r="Z205" s="24">
        <v>80.5</v>
      </c>
    </row>
    <row r="206" spans="1:27" x14ac:dyDescent="0.3">
      <c r="A206" s="1" t="s">
        <v>1019</v>
      </c>
      <c r="B206" s="2">
        <v>139</v>
      </c>
      <c r="C206" s="2">
        <v>21</v>
      </c>
      <c r="D206" s="2" t="s">
        <v>38</v>
      </c>
      <c r="E206" s="2">
        <v>493847.76542900002</v>
      </c>
      <c r="F206" s="2">
        <v>5180719.15527</v>
      </c>
      <c r="G206" s="2">
        <v>2</v>
      </c>
      <c r="H206" s="2" t="s">
        <v>131</v>
      </c>
      <c r="I206" s="2" t="s">
        <v>174</v>
      </c>
      <c r="J206" s="1" t="s">
        <v>26</v>
      </c>
      <c r="L206" s="1">
        <v>594</v>
      </c>
      <c r="O206" s="1">
        <v>1.8280000000000001</v>
      </c>
      <c r="P206" s="8">
        <f t="shared" si="18"/>
        <v>324.94529540481398</v>
      </c>
      <c r="Q206" s="8">
        <f t="shared" si="19"/>
        <v>2899.0936870897153</v>
      </c>
      <c r="R206" s="8">
        <f t="shared" si="20"/>
        <v>48.318228118161919</v>
      </c>
      <c r="S206" s="3">
        <f t="shared" si="21"/>
        <v>324.94529540481398</v>
      </c>
      <c r="T206" s="3">
        <f t="shared" si="22"/>
        <v>2899.1619256017507</v>
      </c>
      <c r="U206" s="3">
        <f t="shared" si="23"/>
        <v>48.319365426695846</v>
      </c>
      <c r="V206" s="24">
        <v>10.7</v>
      </c>
      <c r="W206" s="24">
        <v>11.4</v>
      </c>
      <c r="X206" s="24">
        <v>67.8</v>
      </c>
      <c r="Y206" s="24">
        <v>29.5</v>
      </c>
      <c r="Z206" s="24">
        <v>78.8</v>
      </c>
      <c r="AA206" s="1" t="s">
        <v>951</v>
      </c>
    </row>
    <row r="207" spans="1:27" x14ac:dyDescent="0.3">
      <c r="A207" s="1" t="s">
        <v>1020</v>
      </c>
      <c r="B207" s="2">
        <v>140</v>
      </c>
      <c r="C207" s="2">
        <v>22</v>
      </c>
      <c r="D207" s="2" t="s">
        <v>38</v>
      </c>
      <c r="E207" s="2">
        <v>493879.70413000003</v>
      </c>
      <c r="F207" s="2">
        <v>5180748.3477499904</v>
      </c>
      <c r="G207" s="2">
        <v>2</v>
      </c>
      <c r="H207" s="2" t="s">
        <v>131</v>
      </c>
      <c r="I207" s="2" t="s">
        <v>174</v>
      </c>
      <c r="J207" s="1" t="s">
        <v>26</v>
      </c>
      <c r="L207" s="1">
        <v>575</v>
      </c>
      <c r="O207" s="1">
        <v>1.8280000000000001</v>
      </c>
      <c r="P207" s="8">
        <f t="shared" si="18"/>
        <v>314.5514223194748</v>
      </c>
      <c r="Q207" s="8">
        <f t="shared" si="19"/>
        <v>2806.3617341356671</v>
      </c>
      <c r="R207" s="8">
        <f t="shared" si="20"/>
        <v>46.772695568927787</v>
      </c>
      <c r="S207" s="3">
        <f t="shared" si="21"/>
        <v>314.5514223194748</v>
      </c>
      <c r="T207" s="3">
        <f t="shared" si="22"/>
        <v>2806.4277899343542</v>
      </c>
      <c r="U207" s="3">
        <f t="shared" si="23"/>
        <v>46.773796498905902</v>
      </c>
      <c r="V207" s="24">
        <v>10.8</v>
      </c>
      <c r="W207" s="24">
        <v>9</v>
      </c>
      <c r="X207" s="24">
        <v>72.2</v>
      </c>
      <c r="Y207" s="24">
        <v>29.5</v>
      </c>
      <c r="Z207" s="24">
        <v>78.400000000000006</v>
      </c>
    </row>
    <row r="208" spans="1:27" x14ac:dyDescent="0.3">
      <c r="A208" s="1" t="s">
        <v>1021</v>
      </c>
      <c r="B208" s="2">
        <v>166</v>
      </c>
      <c r="C208" s="2">
        <v>23</v>
      </c>
      <c r="D208" s="2" t="s">
        <v>46</v>
      </c>
      <c r="E208" s="2">
        <v>493893.321120999</v>
      </c>
      <c r="F208" s="2">
        <v>5180776.8922899803</v>
      </c>
      <c r="G208" s="2">
        <v>2</v>
      </c>
      <c r="H208" s="2" t="s">
        <v>131</v>
      </c>
      <c r="I208" s="2" t="s">
        <v>174</v>
      </c>
      <c r="J208" s="1" t="s">
        <v>26</v>
      </c>
      <c r="L208" s="1">
        <v>751</v>
      </c>
      <c r="O208" s="1">
        <v>1.8280000000000001</v>
      </c>
      <c r="P208" s="8">
        <f t="shared" si="18"/>
        <v>410.83150984682715</v>
      </c>
      <c r="Q208" s="8">
        <f t="shared" si="19"/>
        <v>3665.3524562363236</v>
      </c>
      <c r="R208" s="8">
        <f t="shared" si="20"/>
        <v>61.089207603938725</v>
      </c>
      <c r="S208" s="3">
        <f t="shared" si="21"/>
        <v>410.83150984682715</v>
      </c>
      <c r="T208" s="3">
        <f t="shared" si="22"/>
        <v>3665.4387308533919</v>
      </c>
      <c r="U208" s="3">
        <f t="shared" si="23"/>
        <v>61.090645514223198</v>
      </c>
      <c r="V208" s="24">
        <v>10.3</v>
      </c>
      <c r="W208" s="24">
        <v>9.1</v>
      </c>
      <c r="X208" s="24">
        <v>73.5</v>
      </c>
      <c r="Y208" s="24">
        <v>28.5</v>
      </c>
      <c r="Z208" s="24">
        <v>81.3</v>
      </c>
    </row>
    <row r="209" spans="1:27" x14ac:dyDescent="0.3">
      <c r="A209" s="1" t="s">
        <v>1022</v>
      </c>
      <c r="B209" s="2">
        <v>192</v>
      </c>
      <c r="C209" s="2">
        <v>23</v>
      </c>
      <c r="D209" s="2" t="s">
        <v>53</v>
      </c>
      <c r="E209" s="2">
        <v>493910.45270800003</v>
      </c>
      <c r="F209" s="2">
        <v>5180808.6558299903</v>
      </c>
      <c r="G209" s="2">
        <v>2</v>
      </c>
      <c r="H209" s="2" t="s">
        <v>131</v>
      </c>
      <c r="I209" s="2" t="s">
        <v>174</v>
      </c>
      <c r="J209" s="1" t="s">
        <v>26</v>
      </c>
      <c r="L209" s="1">
        <v>884</v>
      </c>
      <c r="O209" s="1">
        <v>1.8280000000000001</v>
      </c>
      <c r="P209" s="8">
        <f t="shared" si="18"/>
        <v>483.58862144420129</v>
      </c>
      <c r="Q209" s="8">
        <f t="shared" si="19"/>
        <v>4314.4761269146602</v>
      </c>
      <c r="R209" s="8">
        <f t="shared" si="20"/>
        <v>71.907935448577675</v>
      </c>
      <c r="S209" s="3">
        <f t="shared" si="21"/>
        <v>483.58862144420129</v>
      </c>
      <c r="T209" s="3">
        <f t="shared" si="22"/>
        <v>4314.5776805251644</v>
      </c>
      <c r="U209" s="3">
        <f t="shared" si="23"/>
        <v>71.909628008752733</v>
      </c>
      <c r="V209" s="24">
        <v>10.4</v>
      </c>
      <c r="W209" s="24">
        <v>9.3000000000000007</v>
      </c>
      <c r="X209" s="24">
        <v>72.8</v>
      </c>
      <c r="Y209" s="24">
        <v>29</v>
      </c>
      <c r="Z209" s="24">
        <v>81.8</v>
      </c>
    </row>
    <row r="210" spans="1:27" x14ac:dyDescent="0.3">
      <c r="A210" s="1" t="s">
        <v>1023</v>
      </c>
      <c r="B210" s="2">
        <v>217</v>
      </c>
      <c r="C210" s="2">
        <v>24</v>
      </c>
      <c r="D210" s="2" t="s">
        <v>61</v>
      </c>
      <c r="E210" s="2">
        <v>493927.19838900003</v>
      </c>
      <c r="F210" s="2">
        <v>5180836.4194099903</v>
      </c>
      <c r="G210" s="2">
        <v>2</v>
      </c>
      <c r="H210" s="2" t="s">
        <v>131</v>
      </c>
      <c r="I210" s="2" t="s">
        <v>174</v>
      </c>
      <c r="J210" s="1" t="s">
        <v>26</v>
      </c>
      <c r="L210" s="1">
        <v>835</v>
      </c>
      <c r="O210" s="1">
        <v>1.8280000000000001</v>
      </c>
      <c r="P210" s="8">
        <f t="shared" si="18"/>
        <v>456.78336980306347</v>
      </c>
      <c r="Q210" s="8">
        <f t="shared" si="19"/>
        <v>4075.3253008752736</v>
      </c>
      <c r="R210" s="8">
        <f t="shared" si="20"/>
        <v>67.922088347921232</v>
      </c>
      <c r="S210" s="3">
        <f t="shared" si="21"/>
        <v>456.78336980306347</v>
      </c>
      <c r="T210" s="3">
        <f t="shared" si="22"/>
        <v>4075.4212253829323</v>
      </c>
      <c r="U210" s="3">
        <f t="shared" si="23"/>
        <v>67.923687089715543</v>
      </c>
      <c r="V210" s="24">
        <v>10.5</v>
      </c>
      <c r="W210" s="24">
        <v>11</v>
      </c>
      <c r="X210" s="24">
        <v>68.8</v>
      </c>
      <c r="Y210" s="24">
        <v>29.2</v>
      </c>
      <c r="Z210" s="24">
        <v>81.8</v>
      </c>
      <c r="AA210" s="1" t="s">
        <v>951</v>
      </c>
    </row>
    <row r="211" spans="1:27" x14ac:dyDescent="0.3">
      <c r="A211" s="1" t="s">
        <v>1024</v>
      </c>
      <c r="B211" s="2">
        <v>242</v>
      </c>
      <c r="C211" s="2">
        <v>24</v>
      </c>
      <c r="D211" s="2" t="s">
        <v>68</v>
      </c>
      <c r="E211" s="2">
        <v>493955.09288900002</v>
      </c>
      <c r="F211" s="2">
        <v>5180868.1722100005</v>
      </c>
      <c r="G211" s="2">
        <v>2</v>
      </c>
      <c r="H211" s="2" t="s">
        <v>131</v>
      </c>
      <c r="I211" s="2" t="s">
        <v>174</v>
      </c>
      <c r="J211" s="1" t="s">
        <v>26</v>
      </c>
      <c r="L211" s="1">
        <v>962</v>
      </c>
      <c r="O211" s="1">
        <v>1.8280000000000001</v>
      </c>
      <c r="P211" s="8">
        <f t="shared" si="18"/>
        <v>526.25820568927793</v>
      </c>
      <c r="Q211" s="8">
        <f t="shared" si="19"/>
        <v>4695.165196936543</v>
      </c>
      <c r="R211" s="8">
        <f t="shared" si="20"/>
        <v>78.252753282275719</v>
      </c>
      <c r="S211" s="3">
        <f t="shared" si="21"/>
        <v>526.25820568927793</v>
      </c>
      <c r="T211" s="3">
        <f t="shared" si="22"/>
        <v>4695.2757111597384</v>
      </c>
      <c r="U211" s="3">
        <f t="shared" si="23"/>
        <v>78.25459518599564</v>
      </c>
      <c r="V211" s="24">
        <v>9.1999999999999993</v>
      </c>
      <c r="W211" s="24">
        <v>9.5</v>
      </c>
      <c r="X211" s="24">
        <v>74.2</v>
      </c>
      <c r="Y211" s="24">
        <v>24.3</v>
      </c>
      <c r="Z211" s="24">
        <v>82.6</v>
      </c>
    </row>
    <row r="212" spans="1:27" x14ac:dyDescent="0.3">
      <c r="A212" s="1" t="s">
        <v>1025</v>
      </c>
      <c r="B212" s="2">
        <v>265</v>
      </c>
      <c r="C212" s="2">
        <v>25</v>
      </c>
      <c r="D212" s="2" t="s">
        <v>76</v>
      </c>
      <c r="E212" s="2">
        <v>493957.474071</v>
      </c>
      <c r="F212" s="2">
        <v>5180890.2630399903</v>
      </c>
      <c r="G212" s="2">
        <v>2</v>
      </c>
      <c r="H212" s="2" t="s">
        <v>131</v>
      </c>
      <c r="I212" s="2" t="s">
        <v>174</v>
      </c>
      <c r="J212" s="1" t="s">
        <v>26</v>
      </c>
      <c r="L212" s="1">
        <v>1010</v>
      </c>
      <c r="O212" s="1">
        <v>1.8280000000000001</v>
      </c>
      <c r="P212" s="8">
        <f t="shared" si="18"/>
        <v>552.51641137855574</v>
      </c>
      <c r="Q212" s="8">
        <f t="shared" si="19"/>
        <v>4929.4353938730846</v>
      </c>
      <c r="R212" s="8">
        <f t="shared" si="20"/>
        <v>82.157256564551417</v>
      </c>
      <c r="S212" s="3">
        <f t="shared" si="21"/>
        <v>552.51641137855574</v>
      </c>
      <c r="T212" s="3">
        <f t="shared" si="22"/>
        <v>4929.551422319475</v>
      </c>
      <c r="U212" s="3">
        <f t="shared" si="23"/>
        <v>82.159190371991244</v>
      </c>
      <c r="V212" s="24">
        <v>10.1</v>
      </c>
      <c r="W212" s="24">
        <v>9.4</v>
      </c>
      <c r="X212" s="24">
        <v>73.5</v>
      </c>
      <c r="Y212" s="24">
        <v>28</v>
      </c>
      <c r="Z212" s="24">
        <v>82.5</v>
      </c>
    </row>
    <row r="213" spans="1:27" x14ac:dyDescent="0.3">
      <c r="A213" s="1" t="s">
        <v>1026</v>
      </c>
      <c r="B213" s="2">
        <v>266</v>
      </c>
      <c r="C213" s="2">
        <v>26</v>
      </c>
      <c r="D213" s="2" t="s">
        <v>76</v>
      </c>
      <c r="E213" s="2">
        <v>493988.01773100003</v>
      </c>
      <c r="F213" s="2">
        <v>5180892.4748999802</v>
      </c>
      <c r="G213" s="2">
        <v>2</v>
      </c>
      <c r="H213" s="2" t="s">
        <v>131</v>
      </c>
      <c r="I213" s="2" t="s">
        <v>174</v>
      </c>
      <c r="J213" s="1" t="s">
        <v>26</v>
      </c>
      <c r="L213" s="1">
        <v>833</v>
      </c>
      <c r="O213" s="1">
        <v>1.8280000000000001</v>
      </c>
      <c r="P213" s="8">
        <f t="shared" si="18"/>
        <v>455.68927789934355</v>
      </c>
      <c r="Q213" s="8">
        <f t="shared" si="19"/>
        <v>4065.5640426695841</v>
      </c>
      <c r="R213" s="8">
        <f t="shared" si="20"/>
        <v>67.759400711159728</v>
      </c>
      <c r="S213" s="3">
        <f t="shared" si="21"/>
        <v>455.68927789934355</v>
      </c>
      <c r="T213" s="3">
        <f t="shared" si="22"/>
        <v>4065.6597374179432</v>
      </c>
      <c r="U213" s="3">
        <f t="shared" si="23"/>
        <v>67.760995623632382</v>
      </c>
      <c r="V213" s="24">
        <v>9.8000000000000007</v>
      </c>
      <c r="W213" s="24">
        <v>9.1999999999999993</v>
      </c>
      <c r="X213" s="24">
        <v>73.7</v>
      </c>
      <c r="Y213" s="24">
        <v>26.8</v>
      </c>
      <c r="Z213" s="24">
        <v>82.8</v>
      </c>
    </row>
    <row r="214" spans="1:27" x14ac:dyDescent="0.3">
      <c r="A214" s="1" t="s">
        <v>1027</v>
      </c>
      <c r="B214" s="2">
        <v>288</v>
      </c>
      <c r="C214" s="2">
        <v>25</v>
      </c>
      <c r="D214" s="2" t="s">
        <v>85</v>
      </c>
      <c r="E214" s="2">
        <v>493979.78699200001</v>
      </c>
      <c r="F214" s="2">
        <v>5180920.0508399904</v>
      </c>
      <c r="G214" s="2">
        <v>2</v>
      </c>
      <c r="H214" s="2" t="s">
        <v>131</v>
      </c>
      <c r="I214" s="2" t="s">
        <v>174</v>
      </c>
      <c r="J214" s="1" t="s">
        <v>26</v>
      </c>
      <c r="L214" s="1">
        <v>895</v>
      </c>
      <c r="O214" s="1">
        <v>1.8280000000000001</v>
      </c>
      <c r="P214" s="8">
        <f t="shared" si="18"/>
        <v>489.60612691466082</v>
      </c>
      <c r="Q214" s="8">
        <f t="shared" si="19"/>
        <v>4368.1630470459513</v>
      </c>
      <c r="R214" s="8">
        <f t="shared" si="20"/>
        <v>72.802717450765854</v>
      </c>
      <c r="S214" s="3">
        <f t="shared" si="21"/>
        <v>489.60612691466082</v>
      </c>
      <c r="T214" s="3">
        <f t="shared" si="22"/>
        <v>4368.265864332604</v>
      </c>
      <c r="U214" s="3">
        <f t="shared" si="23"/>
        <v>72.804431072210065</v>
      </c>
      <c r="V214" s="24">
        <v>9.6</v>
      </c>
      <c r="W214" s="24">
        <v>9.5</v>
      </c>
      <c r="X214" s="24">
        <v>74</v>
      </c>
      <c r="Y214" s="24">
        <v>26.3</v>
      </c>
      <c r="Z214" s="24">
        <v>82.6</v>
      </c>
    </row>
    <row r="215" spans="1:27" x14ac:dyDescent="0.3">
      <c r="A215" s="1" t="s">
        <v>1028</v>
      </c>
      <c r="B215" s="2">
        <v>289</v>
      </c>
      <c r="C215" s="2">
        <v>26</v>
      </c>
      <c r="D215" s="2" t="s">
        <v>85</v>
      </c>
      <c r="E215" s="2">
        <v>494008.965211</v>
      </c>
      <c r="F215" s="2">
        <v>5180924.2349100001</v>
      </c>
      <c r="G215" s="2">
        <v>2</v>
      </c>
      <c r="H215" s="2" t="s">
        <v>131</v>
      </c>
      <c r="I215" s="2" t="s">
        <v>174</v>
      </c>
      <c r="J215" s="1" t="s">
        <v>26</v>
      </c>
      <c r="L215" s="1">
        <v>1107</v>
      </c>
      <c r="O215" s="1">
        <v>1.8280000000000001</v>
      </c>
      <c r="P215" s="8">
        <f t="shared" si="18"/>
        <v>605.5798687089715</v>
      </c>
      <c r="Q215" s="8">
        <f t="shared" si="19"/>
        <v>5402.8564168490147</v>
      </c>
      <c r="R215" s="8">
        <f t="shared" si="20"/>
        <v>90.047606947483573</v>
      </c>
      <c r="S215" s="3">
        <f t="shared" si="21"/>
        <v>605.5798687089715</v>
      </c>
      <c r="T215" s="3">
        <f t="shared" si="22"/>
        <v>5402.9835886214441</v>
      </c>
      <c r="U215" s="3">
        <f t="shared" si="23"/>
        <v>90.049726477024066</v>
      </c>
      <c r="V215" s="24">
        <v>10.3</v>
      </c>
      <c r="W215" s="24">
        <v>9.8000000000000007</v>
      </c>
      <c r="X215" s="24">
        <v>72.3</v>
      </c>
      <c r="Y215" s="24">
        <v>28.5</v>
      </c>
      <c r="Z215" s="24">
        <v>83.3</v>
      </c>
    </row>
    <row r="216" spans="1:27" x14ac:dyDescent="0.3">
      <c r="A216" s="1" t="s">
        <v>1029</v>
      </c>
      <c r="B216" s="2">
        <v>314</v>
      </c>
      <c r="C216" s="2">
        <v>26</v>
      </c>
      <c r="D216" s="2" t="s">
        <v>96</v>
      </c>
      <c r="E216" s="2">
        <v>494013.118976</v>
      </c>
      <c r="F216" s="2">
        <v>5180956.0117199803</v>
      </c>
      <c r="G216" s="2">
        <v>2</v>
      </c>
      <c r="H216" s="2" t="s">
        <v>131</v>
      </c>
      <c r="I216" s="2" t="s">
        <v>174</v>
      </c>
      <c r="J216" s="1" t="s">
        <v>26</v>
      </c>
      <c r="L216" s="1">
        <v>771</v>
      </c>
      <c r="O216" s="1">
        <v>1.8280000000000001</v>
      </c>
      <c r="P216" s="8">
        <f t="shared" si="18"/>
        <v>421.77242888402623</v>
      </c>
      <c r="Q216" s="8">
        <f t="shared" si="19"/>
        <v>3762.9650382932164</v>
      </c>
      <c r="R216" s="8">
        <f t="shared" si="20"/>
        <v>62.716083971553608</v>
      </c>
      <c r="S216" s="3">
        <f t="shared" si="21"/>
        <v>421.77242888402623</v>
      </c>
      <c r="T216" s="3">
        <f t="shared" si="22"/>
        <v>3763.053610503282</v>
      </c>
      <c r="U216" s="3">
        <f t="shared" si="23"/>
        <v>62.7175601750547</v>
      </c>
      <c r="V216" s="24">
        <v>9.6</v>
      </c>
      <c r="W216" s="24">
        <v>8.5</v>
      </c>
      <c r="X216" s="24">
        <v>74.400000000000006</v>
      </c>
      <c r="Y216" s="24">
        <v>24.6</v>
      </c>
      <c r="Z216" s="24">
        <v>79.400000000000006</v>
      </c>
    </row>
    <row r="217" spans="1:27" x14ac:dyDescent="0.3">
      <c r="A217" s="1" t="s">
        <v>1030</v>
      </c>
      <c r="B217" s="2">
        <v>315</v>
      </c>
      <c r="C217" s="2">
        <v>27</v>
      </c>
      <c r="D217" s="2" t="s">
        <v>96</v>
      </c>
      <c r="E217" s="2">
        <v>494042.75106500002</v>
      </c>
      <c r="F217" s="2">
        <v>5180958.35647</v>
      </c>
      <c r="G217" s="2">
        <v>2</v>
      </c>
      <c r="H217" s="2" t="s">
        <v>131</v>
      </c>
      <c r="I217" s="2" t="s">
        <v>174</v>
      </c>
      <c r="J217" s="1" t="s">
        <v>26</v>
      </c>
      <c r="L217" s="1">
        <v>1345</v>
      </c>
      <c r="O217" s="1">
        <v>1.8280000000000001</v>
      </c>
      <c r="P217" s="8">
        <f t="shared" si="18"/>
        <v>735.77680525164112</v>
      </c>
      <c r="Q217" s="8">
        <f t="shared" si="19"/>
        <v>6564.4461433260394</v>
      </c>
      <c r="R217" s="8">
        <f t="shared" si="20"/>
        <v>109.40743572210066</v>
      </c>
      <c r="S217" s="3">
        <f t="shared" si="21"/>
        <v>735.77680525164112</v>
      </c>
      <c r="T217" s="3">
        <f t="shared" si="22"/>
        <v>6564.6006564551426</v>
      </c>
      <c r="U217" s="3">
        <f t="shared" si="23"/>
        <v>109.41001094091904</v>
      </c>
      <c r="V217" s="24">
        <v>10.4</v>
      </c>
      <c r="W217" s="24">
        <v>10.9</v>
      </c>
      <c r="X217" s="24">
        <v>70.900000000000006</v>
      </c>
      <c r="Y217" s="24">
        <v>28.3</v>
      </c>
      <c r="Z217" s="24">
        <v>80.2</v>
      </c>
    </row>
    <row r="218" spans="1:27" x14ac:dyDescent="0.3">
      <c r="P218" s="8" t="str">
        <f t="shared" si="18"/>
        <v/>
      </c>
      <c r="Q218" s="8" t="str">
        <f t="shared" si="19"/>
        <v/>
      </c>
      <c r="R218" s="8" t="str">
        <f t="shared" si="20"/>
        <v/>
      </c>
      <c r="V218" s="24"/>
      <c r="W218" s="24"/>
      <c r="X218" s="24"/>
      <c r="Y218" s="24"/>
      <c r="Z218" s="24"/>
    </row>
    <row r="219" spans="1:27" x14ac:dyDescent="0.3">
      <c r="A219" s="1" t="s">
        <v>1031</v>
      </c>
      <c r="B219" s="2">
        <v>14</v>
      </c>
      <c r="C219" s="2">
        <v>19</v>
      </c>
      <c r="D219" s="2" t="s">
        <v>28</v>
      </c>
      <c r="E219" s="2">
        <v>493768.28853800002</v>
      </c>
      <c r="F219" s="2">
        <v>5180574.2933700001</v>
      </c>
      <c r="G219" s="2">
        <v>3</v>
      </c>
      <c r="H219" s="2" t="s">
        <v>131</v>
      </c>
      <c r="I219" s="2" t="s">
        <v>174</v>
      </c>
      <c r="J219" s="1" t="s">
        <v>26</v>
      </c>
      <c r="L219" s="1">
        <v>810</v>
      </c>
      <c r="O219" s="1">
        <v>1.8280000000000001</v>
      </c>
      <c r="P219" s="8">
        <f t="shared" si="18"/>
        <v>443.10722100656454</v>
      </c>
      <c r="Q219" s="8">
        <f t="shared" si="19"/>
        <v>3953.3095733041573</v>
      </c>
      <c r="R219" s="8">
        <f t="shared" si="20"/>
        <v>65.888492888402624</v>
      </c>
      <c r="S219" s="3">
        <f t="shared" si="21"/>
        <v>443.10722100656454</v>
      </c>
      <c r="T219" s="3">
        <f t="shared" si="22"/>
        <v>3953.402625820569</v>
      </c>
      <c r="U219" s="3">
        <f t="shared" si="23"/>
        <v>65.890043763676147</v>
      </c>
      <c r="V219" s="24">
        <v>9.8000000000000007</v>
      </c>
      <c r="W219" s="24">
        <v>9.5</v>
      </c>
      <c r="X219" s="24">
        <v>72.099999999999994</v>
      </c>
      <c r="Y219" s="24">
        <v>26.6</v>
      </c>
      <c r="Z219" s="24">
        <v>79.2</v>
      </c>
    </row>
    <row r="220" spans="1:27" x14ac:dyDescent="0.3">
      <c r="A220" s="1" t="s">
        <v>1032</v>
      </c>
      <c r="B220" s="2">
        <v>15</v>
      </c>
      <c r="C220" s="2">
        <v>20</v>
      </c>
      <c r="D220" s="2" t="s">
        <v>28</v>
      </c>
      <c r="E220" s="2">
        <v>493797.922326</v>
      </c>
      <c r="F220" s="2">
        <v>5180576.3034399804</v>
      </c>
      <c r="G220" s="2">
        <v>3</v>
      </c>
      <c r="H220" s="2" t="s">
        <v>131</v>
      </c>
      <c r="I220" s="2" t="s">
        <v>174</v>
      </c>
      <c r="J220" s="1" t="s">
        <v>26</v>
      </c>
      <c r="L220" s="1">
        <v>546</v>
      </c>
      <c r="O220" s="1">
        <v>1.8280000000000001</v>
      </c>
      <c r="P220" s="8">
        <f t="shared" si="18"/>
        <v>298.6870897155361</v>
      </c>
      <c r="Q220" s="8">
        <f t="shared" si="19"/>
        <v>2664.8234901531728</v>
      </c>
      <c r="R220" s="8">
        <f t="shared" si="20"/>
        <v>44.413724835886214</v>
      </c>
      <c r="S220" s="3">
        <f t="shared" si="21"/>
        <v>298.6870897155361</v>
      </c>
      <c r="T220" s="3">
        <f t="shared" si="22"/>
        <v>2664.8862144420132</v>
      </c>
      <c r="U220" s="3">
        <f t="shared" si="23"/>
        <v>44.414770240700221</v>
      </c>
      <c r="V220" s="24"/>
      <c r="W220" s="24"/>
      <c r="X220" s="24"/>
      <c r="Y220" s="24"/>
      <c r="Z220" s="24"/>
    </row>
    <row r="221" spans="1:27" x14ac:dyDescent="0.3">
      <c r="A221" s="1" t="s">
        <v>1033</v>
      </c>
      <c r="B221" s="2">
        <v>37</v>
      </c>
      <c r="C221" s="2">
        <v>20</v>
      </c>
      <c r="D221" s="2" t="s">
        <v>32</v>
      </c>
      <c r="E221" s="2">
        <v>493819.787974999</v>
      </c>
      <c r="F221" s="2">
        <v>5180608.06183</v>
      </c>
      <c r="G221" s="2">
        <v>3</v>
      </c>
      <c r="H221" s="2" t="s">
        <v>131</v>
      </c>
      <c r="I221" s="2" t="s">
        <v>174</v>
      </c>
      <c r="J221" s="1" t="s">
        <v>26</v>
      </c>
      <c r="L221" s="1">
        <v>527</v>
      </c>
      <c r="O221" s="1">
        <v>1.8280000000000001</v>
      </c>
      <c r="P221" s="8">
        <f t="shared" si="18"/>
        <v>288.29321663019692</v>
      </c>
      <c r="Q221" s="8">
        <f t="shared" si="19"/>
        <v>2572.0915371991246</v>
      </c>
      <c r="R221" s="8">
        <f t="shared" si="20"/>
        <v>42.868192286652075</v>
      </c>
      <c r="S221" s="3">
        <f t="shared" si="21"/>
        <v>288.29321663019692</v>
      </c>
      <c r="T221" s="3">
        <f t="shared" si="22"/>
        <v>2572.1520787746172</v>
      </c>
      <c r="U221" s="3">
        <f t="shared" si="23"/>
        <v>42.869201312910285</v>
      </c>
      <c r="V221" s="24">
        <v>9.5</v>
      </c>
      <c r="W221" s="24">
        <v>9.4</v>
      </c>
      <c r="X221" s="24">
        <v>73</v>
      </c>
      <c r="Y221" s="24">
        <v>25.5</v>
      </c>
      <c r="Z221" s="24">
        <v>78.3</v>
      </c>
    </row>
    <row r="222" spans="1:27" x14ac:dyDescent="0.3">
      <c r="A222" s="1" t="s">
        <v>1034</v>
      </c>
      <c r="B222" s="2">
        <v>61</v>
      </c>
      <c r="C222" s="2">
        <v>21</v>
      </c>
      <c r="D222" s="2" t="s">
        <v>131</v>
      </c>
      <c r="E222" s="2">
        <v>493832.32370200002</v>
      </c>
      <c r="F222" s="2">
        <v>5180623.82828</v>
      </c>
      <c r="G222" s="2">
        <v>3</v>
      </c>
      <c r="H222" s="2" t="s">
        <v>131</v>
      </c>
      <c r="I222" s="2" t="s">
        <v>174</v>
      </c>
      <c r="J222" s="1" t="s">
        <v>26</v>
      </c>
      <c r="O222" s="1">
        <v>1.8280000000000001</v>
      </c>
      <c r="P222" s="8" t="str">
        <f t="shared" si="18"/>
        <v/>
      </c>
      <c r="Q222" s="8" t="str">
        <f t="shared" si="19"/>
        <v/>
      </c>
      <c r="R222" s="8" t="str">
        <f t="shared" si="20"/>
        <v/>
      </c>
      <c r="V222" s="24"/>
      <c r="W222" s="24"/>
      <c r="X222" s="24"/>
      <c r="Y222" s="24"/>
      <c r="Z222" s="24"/>
    </row>
    <row r="223" spans="1:27" x14ac:dyDescent="0.3">
      <c r="A223" s="1" t="s">
        <v>1035</v>
      </c>
      <c r="B223" s="2">
        <v>62</v>
      </c>
      <c r="C223" s="2">
        <v>22</v>
      </c>
      <c r="D223" s="2" t="s">
        <v>131</v>
      </c>
      <c r="E223" s="2">
        <v>493862.44210400002</v>
      </c>
      <c r="F223" s="2">
        <v>5180655.2967800004</v>
      </c>
      <c r="G223" s="2">
        <v>3</v>
      </c>
      <c r="H223" s="2" t="s">
        <v>131</v>
      </c>
      <c r="I223" s="2" t="s">
        <v>174</v>
      </c>
      <c r="J223" s="1" t="s">
        <v>26</v>
      </c>
      <c r="L223" s="1">
        <v>963</v>
      </c>
      <c r="O223" s="1">
        <v>1.8280000000000001</v>
      </c>
      <c r="P223" s="8">
        <f t="shared" si="18"/>
        <v>526.80525164113783</v>
      </c>
      <c r="Q223" s="8">
        <f t="shared" si="19"/>
        <v>4700.0458260393871</v>
      </c>
      <c r="R223" s="8">
        <f t="shared" si="20"/>
        <v>78.33409710065645</v>
      </c>
      <c r="S223" s="3">
        <f t="shared" si="21"/>
        <v>526.80525164113783</v>
      </c>
      <c r="T223" s="3">
        <f t="shared" si="22"/>
        <v>4700.1564551422316</v>
      </c>
      <c r="U223" s="3">
        <f t="shared" si="23"/>
        <v>78.335940919037199</v>
      </c>
      <c r="V223" s="24">
        <v>8.6999999999999993</v>
      </c>
      <c r="W223" s="24">
        <v>9.4</v>
      </c>
      <c r="X223" s="24">
        <v>74.3</v>
      </c>
      <c r="Y223" s="24">
        <v>23.2</v>
      </c>
      <c r="Z223" s="24">
        <v>81.8</v>
      </c>
    </row>
    <row r="224" spans="1:27" x14ac:dyDescent="0.3">
      <c r="A224" s="1" t="s">
        <v>1036</v>
      </c>
      <c r="B224" s="2">
        <v>86</v>
      </c>
      <c r="C224" s="2">
        <v>21</v>
      </c>
      <c r="D224" s="2" t="s">
        <v>141</v>
      </c>
      <c r="E224" s="2">
        <v>493838.99775600003</v>
      </c>
      <c r="F224" s="2">
        <v>5180655.6023700004</v>
      </c>
      <c r="G224" s="2">
        <v>3</v>
      </c>
      <c r="H224" s="2" t="s">
        <v>131</v>
      </c>
      <c r="I224" s="2" t="s">
        <v>174</v>
      </c>
      <c r="J224" s="1" t="s">
        <v>26</v>
      </c>
      <c r="L224" s="1">
        <v>898</v>
      </c>
      <c r="O224" s="1">
        <v>1.8280000000000001</v>
      </c>
      <c r="P224" s="8">
        <f t="shared" si="18"/>
        <v>491.24726477024069</v>
      </c>
      <c r="Q224" s="8">
        <f t="shared" si="19"/>
        <v>4382.8049343544853</v>
      </c>
      <c r="R224" s="8">
        <f t="shared" si="20"/>
        <v>73.046748905908089</v>
      </c>
      <c r="S224" s="3">
        <f t="shared" si="21"/>
        <v>491.24726477024069</v>
      </c>
      <c r="T224" s="3">
        <f t="shared" si="22"/>
        <v>4382.9080962800881</v>
      </c>
      <c r="U224" s="3">
        <f t="shared" si="23"/>
        <v>73.048468271334798</v>
      </c>
      <c r="V224" s="24">
        <v>9.5</v>
      </c>
      <c r="W224" s="24">
        <v>9.6999999999999993</v>
      </c>
      <c r="X224" s="24">
        <v>72.7</v>
      </c>
      <c r="Y224" s="24">
        <v>25.8</v>
      </c>
      <c r="Z224" s="24">
        <v>80.8</v>
      </c>
    </row>
    <row r="225" spans="1:26" x14ac:dyDescent="0.3">
      <c r="A225" s="1" t="s">
        <v>1037</v>
      </c>
      <c r="B225" s="2">
        <v>87</v>
      </c>
      <c r="C225" s="2">
        <v>22</v>
      </c>
      <c r="D225" s="2" t="s">
        <v>141</v>
      </c>
      <c r="E225" s="2">
        <v>493870.93683800002</v>
      </c>
      <c r="F225" s="2">
        <v>5180684.7948000003</v>
      </c>
      <c r="G225" s="2">
        <v>3</v>
      </c>
      <c r="H225" s="2" t="s">
        <v>131</v>
      </c>
      <c r="I225" s="2" t="s">
        <v>174</v>
      </c>
      <c r="J225" s="1" t="s">
        <v>26</v>
      </c>
      <c r="L225" s="1">
        <v>726</v>
      </c>
      <c r="O225" s="1">
        <v>1.8280000000000001</v>
      </c>
      <c r="P225" s="8">
        <f t="shared" si="18"/>
        <v>397.15536105032822</v>
      </c>
      <c r="Q225" s="8">
        <f t="shared" si="19"/>
        <v>3543.3367286652078</v>
      </c>
      <c r="R225" s="8">
        <f t="shared" si="20"/>
        <v>59.055612144420131</v>
      </c>
      <c r="S225" s="3">
        <f t="shared" si="21"/>
        <v>397.15536105032822</v>
      </c>
      <c r="T225" s="3">
        <f t="shared" si="22"/>
        <v>3543.4201312910286</v>
      </c>
      <c r="U225" s="3">
        <f t="shared" si="23"/>
        <v>59.057002188183809</v>
      </c>
      <c r="V225" s="24">
        <v>9.1</v>
      </c>
      <c r="W225" s="24">
        <v>9.4</v>
      </c>
      <c r="X225" s="24">
        <v>73.8</v>
      </c>
      <c r="Y225" s="24">
        <v>24.5</v>
      </c>
      <c r="Z225" s="24">
        <v>81.5</v>
      </c>
    </row>
    <row r="226" spans="1:26" x14ac:dyDescent="0.3">
      <c r="A226" s="1" t="s">
        <v>1038</v>
      </c>
      <c r="B226" s="2">
        <v>113</v>
      </c>
      <c r="C226" s="2">
        <v>21</v>
      </c>
      <c r="D226" s="2" t="s">
        <v>27</v>
      </c>
      <c r="E226" s="2">
        <v>493851.846663</v>
      </c>
      <c r="F226" s="2">
        <v>5180685.5506600002</v>
      </c>
      <c r="G226" s="2">
        <v>3</v>
      </c>
      <c r="H226" s="2" t="s">
        <v>131</v>
      </c>
      <c r="I226" s="2" t="s">
        <v>174</v>
      </c>
      <c r="J226" s="1" t="s">
        <v>26</v>
      </c>
      <c r="L226" s="1">
        <v>721</v>
      </c>
      <c r="O226" s="1">
        <v>1.8280000000000001</v>
      </c>
      <c r="P226" s="8">
        <f t="shared" si="18"/>
        <v>394.42013129102844</v>
      </c>
      <c r="Q226" s="8">
        <f t="shared" si="19"/>
        <v>3518.9335831509843</v>
      </c>
      <c r="R226" s="8">
        <f t="shared" si="20"/>
        <v>58.648893052516406</v>
      </c>
      <c r="S226" s="3">
        <f t="shared" si="21"/>
        <v>394.42013129102844</v>
      </c>
      <c r="T226" s="3">
        <f t="shared" si="22"/>
        <v>3519.0164113785559</v>
      </c>
      <c r="U226" s="3">
        <f t="shared" si="23"/>
        <v>58.65027352297593</v>
      </c>
      <c r="V226" s="24">
        <v>9.6999999999999993</v>
      </c>
      <c r="W226" s="25">
        <v>9</v>
      </c>
      <c r="X226" s="24">
        <v>73.900000000000006</v>
      </c>
      <c r="Y226" s="24">
        <v>26.1</v>
      </c>
      <c r="Z226" s="24">
        <v>80.5</v>
      </c>
    </row>
    <row r="227" spans="1:26" x14ac:dyDescent="0.3">
      <c r="A227" s="1" t="s">
        <v>1039</v>
      </c>
      <c r="B227" s="2">
        <v>114</v>
      </c>
      <c r="C227" s="2">
        <v>22</v>
      </c>
      <c r="D227" s="2" t="s">
        <v>27</v>
      </c>
      <c r="E227" s="2">
        <v>493882.41985800001</v>
      </c>
      <c r="F227" s="2">
        <v>5180716.5640399903</v>
      </c>
      <c r="G227" s="2">
        <v>3</v>
      </c>
      <c r="H227" s="2" t="s">
        <v>131</v>
      </c>
      <c r="I227" s="2" t="s">
        <v>174</v>
      </c>
      <c r="J227" s="1" t="s">
        <v>26</v>
      </c>
      <c r="L227" s="1">
        <v>619</v>
      </c>
      <c r="O227" s="1">
        <v>1.8280000000000001</v>
      </c>
      <c r="P227" s="8">
        <f t="shared" si="18"/>
        <v>338.6214442013129</v>
      </c>
      <c r="Q227" s="8">
        <f t="shared" si="19"/>
        <v>3021.1094146608311</v>
      </c>
      <c r="R227" s="8">
        <f t="shared" si="20"/>
        <v>50.35182357768052</v>
      </c>
      <c r="S227" s="3">
        <f t="shared" si="21"/>
        <v>338.6214442013129</v>
      </c>
      <c r="T227" s="3">
        <f t="shared" si="22"/>
        <v>3021.180525164114</v>
      </c>
      <c r="U227" s="3">
        <f t="shared" si="23"/>
        <v>50.353008752735235</v>
      </c>
      <c r="V227" s="24">
        <v>9.5</v>
      </c>
      <c r="W227" s="24">
        <v>9</v>
      </c>
      <c r="X227" s="24">
        <v>74.3</v>
      </c>
      <c r="Y227" s="24">
        <v>25.2</v>
      </c>
      <c r="Z227" s="24">
        <v>78.7</v>
      </c>
    </row>
    <row r="228" spans="1:26" x14ac:dyDescent="0.3">
      <c r="A228" s="1" t="s">
        <v>1040</v>
      </c>
      <c r="B228" s="2">
        <v>141</v>
      </c>
      <c r="C228" s="2">
        <v>23</v>
      </c>
      <c r="D228" s="2" t="s">
        <v>38</v>
      </c>
      <c r="E228" s="2">
        <v>493911.60960500001</v>
      </c>
      <c r="F228" s="2">
        <v>5180745.0927600004</v>
      </c>
      <c r="G228" s="2">
        <v>3</v>
      </c>
      <c r="H228" s="2" t="s">
        <v>131</v>
      </c>
      <c r="I228" s="2" t="s">
        <v>174</v>
      </c>
      <c r="J228" s="1" t="s">
        <v>26</v>
      </c>
      <c r="L228" s="1">
        <v>524</v>
      </c>
      <c r="O228" s="1">
        <v>1.8280000000000001</v>
      </c>
      <c r="P228" s="8">
        <f t="shared" si="18"/>
        <v>286.65207877461705</v>
      </c>
      <c r="Q228" s="8">
        <f t="shared" si="19"/>
        <v>2557.4496498905905</v>
      </c>
      <c r="R228" s="8">
        <f t="shared" si="20"/>
        <v>42.62416083150984</v>
      </c>
      <c r="S228" s="3">
        <f t="shared" si="21"/>
        <v>286.65207877461705</v>
      </c>
      <c r="T228" s="3">
        <f t="shared" si="22"/>
        <v>2557.5098468271335</v>
      </c>
      <c r="U228" s="3">
        <f t="shared" si="23"/>
        <v>42.625164113785559</v>
      </c>
      <c r="V228" s="24">
        <v>11.5</v>
      </c>
      <c r="W228" s="24">
        <v>8.6</v>
      </c>
      <c r="X228" s="24">
        <v>71.400000000000006</v>
      </c>
      <c r="Y228" s="24">
        <v>31.1</v>
      </c>
      <c r="Z228" s="24">
        <v>76.099999999999994</v>
      </c>
    </row>
    <row r="229" spans="1:26" x14ac:dyDescent="0.3">
      <c r="A229" s="1" t="s">
        <v>1041</v>
      </c>
      <c r="B229" s="2">
        <v>167</v>
      </c>
      <c r="C229" s="2">
        <v>24</v>
      </c>
      <c r="D229" s="2" t="s">
        <v>46</v>
      </c>
      <c r="E229" s="2">
        <v>493925.225664998</v>
      </c>
      <c r="F229" s="2">
        <v>5180772.8595099803</v>
      </c>
      <c r="G229" s="2">
        <v>3</v>
      </c>
      <c r="H229" s="2" t="s">
        <v>131</v>
      </c>
      <c r="I229" s="2" t="s">
        <v>174</v>
      </c>
      <c r="J229" s="1" t="s">
        <v>26</v>
      </c>
      <c r="L229" s="1">
        <v>616</v>
      </c>
      <c r="O229" s="1">
        <v>1.8280000000000001</v>
      </c>
      <c r="P229" s="8">
        <f t="shared" si="18"/>
        <v>336.98030634573303</v>
      </c>
      <c r="Q229" s="8">
        <f t="shared" si="19"/>
        <v>3006.4675273522976</v>
      </c>
      <c r="R229" s="8">
        <f t="shared" si="20"/>
        <v>50.107792122538292</v>
      </c>
      <c r="S229" s="3">
        <f t="shared" si="21"/>
        <v>336.98030634573303</v>
      </c>
      <c r="T229" s="3">
        <f t="shared" si="22"/>
        <v>3006.5382932166303</v>
      </c>
      <c r="U229" s="3">
        <f t="shared" si="23"/>
        <v>50.108971553610509</v>
      </c>
      <c r="V229" s="24">
        <v>10.3</v>
      </c>
      <c r="W229" s="24">
        <v>8.8000000000000007</v>
      </c>
      <c r="X229" s="24">
        <v>73</v>
      </c>
      <c r="Y229" s="24">
        <v>27.8</v>
      </c>
      <c r="Z229" s="24">
        <v>78.3</v>
      </c>
    </row>
    <row r="230" spans="1:26" x14ac:dyDescent="0.3">
      <c r="A230" s="1" t="s">
        <v>1042</v>
      </c>
      <c r="B230" s="2">
        <v>193</v>
      </c>
      <c r="C230" s="2">
        <v>24</v>
      </c>
      <c r="D230" s="2" t="s">
        <v>53</v>
      </c>
      <c r="E230" s="2">
        <v>493942.357093998</v>
      </c>
      <c r="F230" s="2">
        <v>5180804.6231500003</v>
      </c>
      <c r="G230" s="2">
        <v>3</v>
      </c>
      <c r="H230" s="2" t="s">
        <v>131</v>
      </c>
      <c r="I230" s="2" t="s">
        <v>174</v>
      </c>
      <c r="J230" s="1" t="s">
        <v>26</v>
      </c>
      <c r="L230" s="1">
        <v>757</v>
      </c>
      <c r="O230" s="1">
        <v>1.8280000000000001</v>
      </c>
      <c r="P230" s="8">
        <f t="shared" si="18"/>
        <v>414.11378555798683</v>
      </c>
      <c r="Q230" s="8">
        <f t="shared" si="19"/>
        <v>3694.6362308533912</v>
      </c>
      <c r="R230" s="8">
        <f t="shared" si="20"/>
        <v>61.577270514223187</v>
      </c>
      <c r="S230" s="3">
        <f t="shared" si="21"/>
        <v>414.11378555798683</v>
      </c>
      <c r="T230" s="3">
        <f t="shared" si="22"/>
        <v>3694.7231947483588</v>
      </c>
      <c r="U230" s="3">
        <f t="shared" si="23"/>
        <v>61.578719912472643</v>
      </c>
      <c r="V230" s="24">
        <v>9.5</v>
      </c>
      <c r="W230" s="24">
        <v>9.1999999999999993</v>
      </c>
      <c r="X230" s="24">
        <v>73.900000000000006</v>
      </c>
      <c r="Y230" s="24">
        <v>25.7</v>
      </c>
      <c r="Z230" s="24">
        <v>82</v>
      </c>
    </row>
    <row r="231" spans="1:26" x14ac:dyDescent="0.3">
      <c r="A231" s="1" t="s">
        <v>1043</v>
      </c>
      <c r="B231" s="2">
        <v>218</v>
      </c>
      <c r="C231" s="2">
        <v>25</v>
      </c>
      <c r="D231" s="2" t="s">
        <v>61</v>
      </c>
      <c r="E231" s="2">
        <v>493959.097828998</v>
      </c>
      <c r="F231" s="2">
        <v>5180827.6085700002</v>
      </c>
      <c r="G231" s="2">
        <v>3</v>
      </c>
      <c r="H231" s="2" t="s">
        <v>131</v>
      </c>
      <c r="I231" s="2" t="s">
        <v>174</v>
      </c>
      <c r="J231" s="1" t="s">
        <v>26</v>
      </c>
      <c r="L231" s="1">
        <v>1129</v>
      </c>
      <c r="O231" s="1">
        <v>1.8280000000000001</v>
      </c>
      <c r="P231" s="8">
        <f t="shared" si="18"/>
        <v>617.61487964989055</v>
      </c>
      <c r="Q231" s="8">
        <f t="shared" si="19"/>
        <v>5510.230257111597</v>
      </c>
      <c r="R231" s="8">
        <f t="shared" si="20"/>
        <v>91.837170951859946</v>
      </c>
      <c r="S231" s="3">
        <f t="shared" si="21"/>
        <v>617.61487964989055</v>
      </c>
      <c r="T231" s="3">
        <f t="shared" si="22"/>
        <v>5510.3599562363243</v>
      </c>
      <c r="U231" s="3">
        <f t="shared" si="23"/>
        <v>91.839332603938743</v>
      </c>
      <c r="V231" s="24">
        <v>10.4</v>
      </c>
      <c r="W231" s="24">
        <v>9.4</v>
      </c>
      <c r="X231" s="24">
        <v>72.400000000000006</v>
      </c>
      <c r="Y231" s="24">
        <v>28.9</v>
      </c>
      <c r="Z231" s="24">
        <v>82.8</v>
      </c>
    </row>
    <row r="232" spans="1:26" x14ac:dyDescent="0.3">
      <c r="A232" s="1" t="s">
        <v>1044</v>
      </c>
      <c r="B232" s="2">
        <v>219</v>
      </c>
      <c r="C232" s="2">
        <v>26</v>
      </c>
      <c r="D232" s="2" t="s">
        <v>61</v>
      </c>
      <c r="E232" s="2">
        <v>493991.00748700002</v>
      </c>
      <c r="F232" s="2">
        <v>5180828.91</v>
      </c>
      <c r="G232" s="2">
        <v>3</v>
      </c>
      <c r="H232" s="2" t="s">
        <v>131</v>
      </c>
      <c r="I232" s="2" t="s">
        <v>174</v>
      </c>
      <c r="J232" s="1" t="s">
        <v>26</v>
      </c>
      <c r="L232" s="1">
        <v>1005</v>
      </c>
      <c r="O232" s="1">
        <v>1.8280000000000001</v>
      </c>
      <c r="P232" s="8">
        <f t="shared" si="18"/>
        <v>549.78118161925602</v>
      </c>
      <c r="Q232" s="8">
        <f t="shared" si="19"/>
        <v>4905.0322483588616</v>
      </c>
      <c r="R232" s="8">
        <f t="shared" si="20"/>
        <v>81.750537472647693</v>
      </c>
      <c r="S232" s="3">
        <f t="shared" si="21"/>
        <v>549.78118161925602</v>
      </c>
      <c r="T232" s="3">
        <f t="shared" si="22"/>
        <v>4905.1477024070027</v>
      </c>
      <c r="U232" s="3">
        <f t="shared" si="23"/>
        <v>81.752461706783379</v>
      </c>
      <c r="V232" s="24">
        <v>8.3000000000000007</v>
      </c>
      <c r="W232" s="24">
        <v>9.5</v>
      </c>
      <c r="X232" s="24">
        <v>75.400000000000006</v>
      </c>
      <c r="Y232" s="24">
        <v>21.4</v>
      </c>
      <c r="Z232" s="24">
        <v>81.8</v>
      </c>
    </row>
    <row r="233" spans="1:26" x14ac:dyDescent="0.3">
      <c r="A233" s="1" t="s">
        <v>1045</v>
      </c>
      <c r="B233" s="2">
        <v>243</v>
      </c>
      <c r="C233" s="2">
        <v>25</v>
      </c>
      <c r="D233" s="2" t="s">
        <v>68</v>
      </c>
      <c r="E233" s="2">
        <v>493986.992199998</v>
      </c>
      <c r="F233" s="2">
        <v>5180859.3615100002</v>
      </c>
      <c r="G233" s="2">
        <v>3</v>
      </c>
      <c r="H233" s="2" t="s">
        <v>131</v>
      </c>
      <c r="I233" s="2" t="s">
        <v>174</v>
      </c>
      <c r="J233" s="1" t="s">
        <v>26</v>
      </c>
      <c r="L233" s="1">
        <v>1159</v>
      </c>
      <c r="O233" s="1">
        <v>1.8280000000000001</v>
      </c>
      <c r="P233" s="8">
        <f t="shared" si="18"/>
        <v>634.02625820568926</v>
      </c>
      <c r="Q233" s="8">
        <f t="shared" si="19"/>
        <v>5656.6491301969363</v>
      </c>
      <c r="R233" s="8">
        <f t="shared" si="20"/>
        <v>94.277485503282279</v>
      </c>
      <c r="S233" s="3">
        <f t="shared" si="21"/>
        <v>634.02625820568926</v>
      </c>
      <c r="T233" s="3">
        <f t="shared" si="22"/>
        <v>5656.7822757111599</v>
      </c>
      <c r="U233" s="3">
        <f t="shared" si="23"/>
        <v>94.279704595186004</v>
      </c>
      <c r="V233" s="24">
        <v>10.1</v>
      </c>
      <c r="W233" s="24">
        <v>10</v>
      </c>
      <c r="X233" s="24">
        <v>72.3</v>
      </c>
      <c r="Y233" s="24">
        <v>27.9</v>
      </c>
      <c r="Z233" s="24">
        <v>82.3</v>
      </c>
    </row>
    <row r="234" spans="1:26" x14ac:dyDescent="0.3">
      <c r="A234" s="1" t="s">
        <v>1046</v>
      </c>
      <c r="B234" s="2">
        <v>244</v>
      </c>
      <c r="C234" s="2">
        <v>26</v>
      </c>
      <c r="D234" s="2" t="s">
        <v>68</v>
      </c>
      <c r="E234" s="2">
        <v>494016.170361</v>
      </c>
      <c r="F234" s="2">
        <v>5180863.3944100002</v>
      </c>
      <c r="G234" s="2">
        <v>3</v>
      </c>
      <c r="H234" s="2" t="s">
        <v>131</v>
      </c>
      <c r="I234" s="2" t="s">
        <v>174</v>
      </c>
      <c r="J234" s="1" t="s">
        <v>26</v>
      </c>
      <c r="L234" s="1">
        <v>1050</v>
      </c>
      <c r="M234" s="1">
        <v>2736</v>
      </c>
      <c r="O234" s="1">
        <v>1.8280000000000001</v>
      </c>
      <c r="P234" s="8">
        <f t="shared" si="18"/>
        <v>574.39824945295402</v>
      </c>
      <c r="Q234" s="8">
        <f t="shared" si="19"/>
        <v>5124.6605579868701</v>
      </c>
      <c r="R234" s="8">
        <f t="shared" si="20"/>
        <v>85.411009299781171</v>
      </c>
      <c r="S234" s="3">
        <f t="shared" si="21"/>
        <v>574.39824945295402</v>
      </c>
      <c r="T234" s="3">
        <f t="shared" si="22"/>
        <v>5124.7811816192561</v>
      </c>
      <c r="U234" s="3">
        <f t="shared" si="23"/>
        <v>85.413019693654263</v>
      </c>
      <c r="V234" s="24">
        <v>8.9</v>
      </c>
      <c r="W234" s="24">
        <v>9.4</v>
      </c>
      <c r="X234" s="24">
        <v>74.3</v>
      </c>
      <c r="Y234" s="24">
        <v>23.2</v>
      </c>
      <c r="Z234" s="24">
        <v>82.9</v>
      </c>
    </row>
    <row r="235" spans="1:26" x14ac:dyDescent="0.3">
      <c r="A235" s="1" t="s">
        <v>1047</v>
      </c>
      <c r="B235" s="2">
        <v>267</v>
      </c>
      <c r="C235" s="2">
        <v>27</v>
      </c>
      <c r="D235" s="2" t="s">
        <v>76</v>
      </c>
      <c r="E235" s="2">
        <v>494019.926261999</v>
      </c>
      <c r="F235" s="2">
        <v>5180892.9986300003</v>
      </c>
      <c r="G235" s="2">
        <v>3</v>
      </c>
      <c r="H235" s="2" t="s">
        <v>131</v>
      </c>
      <c r="I235" s="2" t="s">
        <v>174</v>
      </c>
      <c r="J235" s="1" t="s">
        <v>26</v>
      </c>
      <c r="L235" s="1">
        <v>999</v>
      </c>
      <c r="O235" s="1">
        <v>1.8280000000000001</v>
      </c>
      <c r="P235" s="8">
        <f t="shared" si="18"/>
        <v>546.49890590809628</v>
      </c>
      <c r="Q235" s="8">
        <f t="shared" si="19"/>
        <v>4875.7484737417944</v>
      </c>
      <c r="R235" s="8">
        <f t="shared" si="20"/>
        <v>81.262474562363238</v>
      </c>
      <c r="S235" s="3">
        <f t="shared" si="21"/>
        <v>546.49890590809628</v>
      </c>
      <c r="T235" s="3">
        <f t="shared" si="22"/>
        <v>4875.8632385120354</v>
      </c>
      <c r="U235" s="3">
        <f t="shared" si="23"/>
        <v>81.264387308533927</v>
      </c>
      <c r="V235" s="24">
        <v>10.5</v>
      </c>
      <c r="W235" s="24">
        <v>9.6999999999999993</v>
      </c>
      <c r="X235" s="24">
        <v>71.599999999999994</v>
      </c>
      <c r="Y235" s="24">
        <v>29.1</v>
      </c>
      <c r="Z235" s="24">
        <v>81.8</v>
      </c>
    </row>
    <row r="236" spans="1:26" x14ac:dyDescent="0.3">
      <c r="A236" s="1" t="s">
        <v>1048</v>
      </c>
      <c r="B236" s="2">
        <v>290</v>
      </c>
      <c r="C236" s="2">
        <v>27</v>
      </c>
      <c r="D236" s="2" t="s">
        <v>85</v>
      </c>
      <c r="E236" s="2">
        <v>494040.87357200001</v>
      </c>
      <c r="F236" s="2">
        <v>5180924.75875</v>
      </c>
      <c r="G236" s="2">
        <v>3</v>
      </c>
      <c r="H236" s="2" t="s">
        <v>131</v>
      </c>
      <c r="I236" s="2" t="s">
        <v>174</v>
      </c>
      <c r="J236" s="1" t="s">
        <v>26</v>
      </c>
      <c r="L236" s="1">
        <v>864</v>
      </c>
      <c r="O236" s="1">
        <v>1.8280000000000001</v>
      </c>
      <c r="P236" s="8">
        <f t="shared" si="18"/>
        <v>472.64770240700216</v>
      </c>
      <c r="Q236" s="8">
        <f t="shared" si="19"/>
        <v>4216.8635448577679</v>
      </c>
      <c r="R236" s="8">
        <f t="shared" si="20"/>
        <v>70.281059080962805</v>
      </c>
      <c r="S236" s="3">
        <f t="shared" si="21"/>
        <v>472.64770240700216</v>
      </c>
      <c r="T236" s="3">
        <f t="shared" si="22"/>
        <v>4216.9628008752734</v>
      </c>
      <c r="U236" s="3">
        <f t="shared" si="23"/>
        <v>70.282713347921216</v>
      </c>
      <c r="V236" s="24">
        <v>9.1</v>
      </c>
      <c r="W236" s="24">
        <v>9.4</v>
      </c>
      <c r="X236" s="24">
        <v>73.8</v>
      </c>
      <c r="Y236" s="24">
        <v>24.3</v>
      </c>
      <c r="Z236" s="24">
        <v>81.7</v>
      </c>
    </row>
    <row r="237" spans="1:26" x14ac:dyDescent="0.3">
      <c r="A237" s="1" t="s">
        <v>1049</v>
      </c>
      <c r="B237" s="2">
        <v>316</v>
      </c>
      <c r="C237" s="2">
        <v>28</v>
      </c>
      <c r="D237" s="2" t="s">
        <v>96</v>
      </c>
      <c r="E237" s="2">
        <v>494076.92789499799</v>
      </c>
      <c r="F237" s="2">
        <v>5180949.5033200001</v>
      </c>
      <c r="G237" s="2">
        <v>3</v>
      </c>
      <c r="H237" s="2" t="s">
        <v>131</v>
      </c>
      <c r="I237" s="2" t="s">
        <v>174</v>
      </c>
      <c r="J237" s="1" t="s">
        <v>26</v>
      </c>
      <c r="L237" s="1">
        <v>915</v>
      </c>
      <c r="O237" s="1">
        <v>1.8280000000000001</v>
      </c>
      <c r="P237" s="8">
        <f t="shared" si="18"/>
        <v>500.54704595185996</v>
      </c>
      <c r="Q237" s="8">
        <f t="shared" si="19"/>
        <v>4465.7756291028445</v>
      </c>
      <c r="R237" s="8">
        <f t="shared" si="20"/>
        <v>74.429593818380738</v>
      </c>
      <c r="S237" s="3">
        <f t="shared" si="21"/>
        <v>500.54704595185996</v>
      </c>
      <c r="T237" s="3">
        <f t="shared" si="22"/>
        <v>4465.880743982495</v>
      </c>
      <c r="U237" s="3">
        <f t="shared" si="23"/>
        <v>74.431345733041582</v>
      </c>
      <c r="V237" s="24">
        <v>10</v>
      </c>
      <c r="W237" s="24">
        <v>10.199999999999999</v>
      </c>
      <c r="X237" s="24">
        <v>70.7</v>
      </c>
      <c r="Y237" s="24">
        <v>27.3</v>
      </c>
      <c r="Z237" s="24">
        <v>80.2</v>
      </c>
    </row>
    <row r="238" spans="1:26" x14ac:dyDescent="0.3">
      <c r="P238" s="8" t="str">
        <f t="shared" si="18"/>
        <v/>
      </c>
      <c r="Q238" s="8" t="str">
        <f t="shared" si="19"/>
        <v/>
      </c>
      <c r="R238" s="8" t="str">
        <f t="shared" si="20"/>
        <v/>
      </c>
      <c r="V238" s="24"/>
      <c r="W238" s="24"/>
      <c r="X238" s="24"/>
      <c r="Y238" s="24"/>
      <c r="Z238" s="24"/>
    </row>
    <row r="239" spans="1:26" x14ac:dyDescent="0.3">
      <c r="A239" s="1" t="s">
        <v>1050</v>
      </c>
      <c r="B239" s="2">
        <v>18</v>
      </c>
      <c r="C239" s="2">
        <v>1</v>
      </c>
      <c r="D239" s="2" t="s">
        <v>32</v>
      </c>
      <c r="E239" s="2">
        <v>493215.020101998</v>
      </c>
      <c r="F239" s="2">
        <v>5180604.1297000004</v>
      </c>
      <c r="G239" s="2">
        <v>1</v>
      </c>
      <c r="H239" s="2" t="s">
        <v>28</v>
      </c>
      <c r="I239" s="2" t="s">
        <v>304</v>
      </c>
      <c r="J239" s="1" t="s">
        <v>26</v>
      </c>
      <c r="O239" s="1">
        <v>1.8280000000000001</v>
      </c>
      <c r="P239" s="8" t="str">
        <f t="shared" si="18"/>
        <v/>
      </c>
      <c r="Q239" s="8" t="str">
        <f t="shared" si="19"/>
        <v/>
      </c>
      <c r="R239" s="8" t="str">
        <f t="shared" si="20"/>
        <v/>
      </c>
      <c r="V239" s="24"/>
      <c r="W239" s="24"/>
      <c r="X239" s="24"/>
      <c r="Y239" s="24"/>
      <c r="Z239" s="24"/>
    </row>
    <row r="240" spans="1:26" x14ac:dyDescent="0.3">
      <c r="A240" s="1" t="s">
        <v>1051</v>
      </c>
      <c r="B240" s="2">
        <v>42</v>
      </c>
      <c r="C240" s="2">
        <v>2</v>
      </c>
      <c r="D240" s="2" t="s">
        <v>131</v>
      </c>
      <c r="E240" s="2">
        <v>493228.31810600002</v>
      </c>
      <c r="F240" s="2">
        <v>5180622.0768400002</v>
      </c>
      <c r="G240" s="2">
        <v>1</v>
      </c>
      <c r="H240" s="2" t="s">
        <v>28</v>
      </c>
      <c r="I240" s="2" t="s">
        <v>304</v>
      </c>
      <c r="J240" s="1" t="s">
        <v>26</v>
      </c>
      <c r="O240" s="1">
        <v>1.8280000000000001</v>
      </c>
      <c r="P240" s="8" t="str">
        <f t="shared" si="18"/>
        <v/>
      </c>
      <c r="Q240" s="8" t="str">
        <f t="shared" si="19"/>
        <v/>
      </c>
      <c r="R240" s="8" t="str">
        <f t="shared" si="20"/>
        <v/>
      </c>
      <c r="V240" s="24"/>
      <c r="W240" s="24"/>
      <c r="X240" s="24"/>
      <c r="Y240" s="24"/>
      <c r="Z240" s="24"/>
    </row>
    <row r="241" spans="1:27" x14ac:dyDescent="0.3">
      <c r="A241" s="1" t="s">
        <v>1052</v>
      </c>
      <c r="B241" s="2">
        <v>43</v>
      </c>
      <c r="C241" s="2">
        <v>3</v>
      </c>
      <c r="D241" s="2" t="s">
        <v>131</v>
      </c>
      <c r="E241" s="2">
        <v>493257.95663500001</v>
      </c>
      <c r="F241" s="2">
        <v>5180626.4461700004</v>
      </c>
      <c r="G241" s="2">
        <v>1</v>
      </c>
      <c r="H241" s="2" t="s">
        <v>28</v>
      </c>
      <c r="I241" s="2" t="s">
        <v>304</v>
      </c>
      <c r="J241" s="1" t="s">
        <v>26</v>
      </c>
      <c r="L241" s="1">
        <v>1249</v>
      </c>
      <c r="O241" s="1">
        <v>1.8280000000000001</v>
      </c>
      <c r="P241" s="8">
        <f t="shared" si="18"/>
        <v>683.26039387308526</v>
      </c>
      <c r="Q241" s="8">
        <f t="shared" si="19"/>
        <v>6095.9057494529534</v>
      </c>
      <c r="R241" s="8">
        <f t="shared" si="20"/>
        <v>101.59842915754922</v>
      </c>
      <c r="S241" s="3">
        <f t="shared" si="21"/>
        <v>683.26039387308526</v>
      </c>
      <c r="T241" s="3">
        <f t="shared" si="22"/>
        <v>6096.0492341356676</v>
      </c>
      <c r="U241" s="3">
        <f t="shared" si="23"/>
        <v>101.60082056892779</v>
      </c>
      <c r="V241" s="24">
        <v>10.6</v>
      </c>
      <c r="W241" s="24">
        <v>8.4</v>
      </c>
      <c r="X241" s="24">
        <v>75.2</v>
      </c>
      <c r="Y241" s="24">
        <v>27.9</v>
      </c>
      <c r="Z241" s="24">
        <v>76.2</v>
      </c>
    </row>
    <row r="242" spans="1:27" x14ac:dyDescent="0.3">
      <c r="A242" s="1" t="s">
        <v>1053</v>
      </c>
      <c r="B242" s="2">
        <v>68</v>
      </c>
      <c r="C242" s="2">
        <v>3</v>
      </c>
      <c r="D242" s="2" t="s">
        <v>141</v>
      </c>
      <c r="E242" s="2">
        <v>493264.633727999</v>
      </c>
      <c r="F242" s="2">
        <v>5180658.2196300002</v>
      </c>
      <c r="G242" s="2">
        <v>1</v>
      </c>
      <c r="H242" s="2" t="s">
        <v>28</v>
      </c>
      <c r="I242" s="2" t="s">
        <v>304</v>
      </c>
      <c r="J242" s="1" t="s">
        <v>26</v>
      </c>
      <c r="L242" s="1">
        <v>1099</v>
      </c>
      <c r="O242" s="1">
        <v>1.8280000000000001</v>
      </c>
      <c r="P242" s="8">
        <f t="shared" si="18"/>
        <v>601.20350109409185</v>
      </c>
      <c r="Q242" s="8">
        <f t="shared" si="19"/>
        <v>5363.8113840262577</v>
      </c>
      <c r="R242" s="8">
        <f t="shared" si="20"/>
        <v>89.396856400437628</v>
      </c>
      <c r="S242" s="3">
        <f t="shared" si="21"/>
        <v>601.20350109409185</v>
      </c>
      <c r="T242" s="3">
        <f t="shared" si="22"/>
        <v>5363.9376367614877</v>
      </c>
      <c r="U242" s="3">
        <f t="shared" si="23"/>
        <v>89.398960612691468</v>
      </c>
      <c r="V242" s="24">
        <v>10.1</v>
      </c>
      <c r="W242" s="24">
        <v>8</v>
      </c>
      <c r="X242" s="24">
        <v>76.400000000000006</v>
      </c>
      <c r="Y242" s="24">
        <v>25.2</v>
      </c>
      <c r="Z242" s="24">
        <v>74.8</v>
      </c>
    </row>
    <row r="243" spans="1:27" x14ac:dyDescent="0.3">
      <c r="A243" s="1" t="s">
        <v>1054</v>
      </c>
      <c r="B243" s="2">
        <v>95</v>
      </c>
      <c r="C243" s="2">
        <v>3</v>
      </c>
      <c r="D243" s="2" t="s">
        <v>27</v>
      </c>
      <c r="E243" s="2">
        <v>493276.726444998</v>
      </c>
      <c r="F243" s="2">
        <v>5180689.0780499903</v>
      </c>
      <c r="G243" s="2">
        <v>1</v>
      </c>
      <c r="H243" s="2" t="s">
        <v>28</v>
      </c>
      <c r="I243" s="2" t="s">
        <v>304</v>
      </c>
      <c r="J243" s="1" t="s">
        <v>26</v>
      </c>
      <c r="O243" s="1">
        <v>1.8280000000000001</v>
      </c>
      <c r="P243" s="8" t="str">
        <f t="shared" si="18"/>
        <v/>
      </c>
      <c r="Q243" s="8" t="str">
        <f t="shared" si="19"/>
        <v/>
      </c>
      <c r="R243" s="8" t="str">
        <f t="shared" si="20"/>
        <v/>
      </c>
      <c r="V243" s="24"/>
      <c r="W243" s="24"/>
      <c r="X243" s="24"/>
      <c r="Y243" s="24"/>
      <c r="Z243" s="24"/>
    </row>
    <row r="244" spans="1:27" x14ac:dyDescent="0.3">
      <c r="A244" s="1" t="s">
        <v>1055</v>
      </c>
      <c r="B244" s="2">
        <v>96</v>
      </c>
      <c r="C244" s="2">
        <v>4</v>
      </c>
      <c r="D244" s="2" t="s">
        <v>27</v>
      </c>
      <c r="E244" s="2">
        <v>493308.02597100002</v>
      </c>
      <c r="F244" s="2">
        <v>5180687.1739800004</v>
      </c>
      <c r="G244" s="2">
        <v>1</v>
      </c>
      <c r="H244" s="2" t="s">
        <v>28</v>
      </c>
      <c r="I244" s="2" t="s">
        <v>304</v>
      </c>
      <c r="J244" s="1" t="s">
        <v>26</v>
      </c>
      <c r="L244" s="1">
        <v>1117</v>
      </c>
      <c r="O244" s="1">
        <v>1.8280000000000001</v>
      </c>
      <c r="P244" s="8">
        <f t="shared" si="18"/>
        <v>611.05032822757107</v>
      </c>
      <c r="Q244" s="8">
        <f t="shared" si="19"/>
        <v>5451.6627078774609</v>
      </c>
      <c r="R244" s="8">
        <f t="shared" si="20"/>
        <v>90.861045131291021</v>
      </c>
      <c r="S244" s="3">
        <f t="shared" si="21"/>
        <v>611.05032822757107</v>
      </c>
      <c r="T244" s="3">
        <f t="shared" si="22"/>
        <v>5451.7910284463896</v>
      </c>
      <c r="U244" s="3">
        <f t="shared" si="23"/>
        <v>90.863183807439825</v>
      </c>
      <c r="V244" s="24">
        <v>9.3000000000000007</v>
      </c>
      <c r="W244" s="24">
        <v>8.1999999999999993</v>
      </c>
      <c r="X244" s="24">
        <v>77</v>
      </c>
      <c r="Y244" s="24">
        <v>22.4</v>
      </c>
      <c r="Z244" s="24">
        <v>73.900000000000006</v>
      </c>
    </row>
    <row r="245" spans="1:27" x14ac:dyDescent="0.3">
      <c r="A245" s="1" t="s">
        <v>1056</v>
      </c>
      <c r="B245" s="2">
        <v>122</v>
      </c>
      <c r="C245" s="2">
        <v>4</v>
      </c>
      <c r="D245" s="2" t="s">
        <v>38</v>
      </c>
      <c r="E245" s="2">
        <v>493305.31326999801</v>
      </c>
      <c r="F245" s="2">
        <v>5180718.9579600003</v>
      </c>
      <c r="G245" s="2">
        <v>1</v>
      </c>
      <c r="H245" s="2" t="s">
        <v>28</v>
      </c>
      <c r="I245" s="2" t="s">
        <v>304</v>
      </c>
      <c r="J245" s="1" t="s">
        <v>31</v>
      </c>
      <c r="L245" s="1">
        <v>1268</v>
      </c>
      <c r="M245" s="1">
        <v>3022</v>
      </c>
      <c r="O245" s="1">
        <v>1.8280000000000001</v>
      </c>
      <c r="P245" s="8">
        <f t="shared" si="18"/>
        <v>693.6542669584245</v>
      </c>
      <c r="Q245" s="8">
        <f t="shared" si="19"/>
        <v>6188.6377024070016</v>
      </c>
      <c r="R245" s="8">
        <f t="shared" si="20"/>
        <v>103.14396170678336</v>
      </c>
      <c r="S245" s="3">
        <f t="shared" si="21"/>
        <v>693.6542669584245</v>
      </c>
      <c r="T245" s="3">
        <f t="shared" si="22"/>
        <v>6188.7833698030636</v>
      </c>
      <c r="U245" s="3">
        <f t="shared" si="23"/>
        <v>103.14638949671773</v>
      </c>
      <c r="V245" s="24">
        <v>10.3</v>
      </c>
      <c r="W245" s="24">
        <v>8.5</v>
      </c>
      <c r="X245" s="24">
        <v>75.099999999999994</v>
      </c>
      <c r="Y245" s="24">
        <v>26.4</v>
      </c>
      <c r="Z245" s="24">
        <v>74.7</v>
      </c>
    </row>
    <row r="246" spans="1:27" x14ac:dyDescent="0.3">
      <c r="A246" s="1" t="s">
        <v>1057</v>
      </c>
      <c r="B246" s="2">
        <v>123</v>
      </c>
      <c r="C246" s="2">
        <v>5</v>
      </c>
      <c r="D246" s="2" t="s">
        <v>38</v>
      </c>
      <c r="E246" s="2">
        <v>493337.243514998</v>
      </c>
      <c r="F246" s="2">
        <v>5180738.1465699803</v>
      </c>
      <c r="G246" s="2">
        <v>1</v>
      </c>
      <c r="H246" s="2" t="s">
        <v>28</v>
      </c>
      <c r="I246" s="2" t="s">
        <v>304</v>
      </c>
      <c r="J246" s="1" t="s">
        <v>26</v>
      </c>
      <c r="L246" s="1">
        <v>1286</v>
      </c>
      <c r="O246" s="1">
        <v>1.8280000000000001</v>
      </c>
      <c r="P246" s="8">
        <f t="shared" si="18"/>
        <v>703.50109409190372</v>
      </c>
      <c r="Q246" s="8">
        <f t="shared" si="19"/>
        <v>6276.4890262582057</v>
      </c>
      <c r="R246" s="8">
        <f t="shared" si="20"/>
        <v>104.60815043763677</v>
      </c>
      <c r="S246" s="3">
        <f t="shared" si="21"/>
        <v>703.50109409190372</v>
      </c>
      <c r="T246" s="3">
        <f t="shared" si="22"/>
        <v>6276.6367614879655</v>
      </c>
      <c r="U246" s="3">
        <f t="shared" si="23"/>
        <v>104.61061269146609</v>
      </c>
      <c r="V246" s="24">
        <v>10.9</v>
      </c>
      <c r="W246" s="24">
        <v>8.1999999999999993</v>
      </c>
      <c r="X246" s="24">
        <v>75.099999999999994</v>
      </c>
      <c r="Y246" s="24">
        <v>28.1</v>
      </c>
      <c r="Z246" s="24">
        <v>76</v>
      </c>
    </row>
    <row r="247" spans="1:27" x14ac:dyDescent="0.3">
      <c r="A247" s="1" t="s">
        <v>1058</v>
      </c>
      <c r="B247" s="2">
        <v>149</v>
      </c>
      <c r="C247" s="2">
        <v>6</v>
      </c>
      <c r="D247" s="2" t="s">
        <v>46</v>
      </c>
      <c r="E247" s="2">
        <v>493350.86385000002</v>
      </c>
      <c r="F247" s="2">
        <v>5180767.3566100001</v>
      </c>
      <c r="G247" s="2">
        <v>1</v>
      </c>
      <c r="H247" s="2" t="s">
        <v>28</v>
      </c>
      <c r="I247" s="2" t="s">
        <v>304</v>
      </c>
      <c r="J247" s="1" t="s">
        <v>26</v>
      </c>
      <c r="L247" s="1">
        <v>1256</v>
      </c>
      <c r="O247" s="1">
        <v>1.8280000000000001</v>
      </c>
      <c r="P247" s="8">
        <f t="shared" si="18"/>
        <v>687.08971553610502</v>
      </c>
      <c r="Q247" s="8">
        <f t="shared" si="19"/>
        <v>6130.0701531728664</v>
      </c>
      <c r="R247" s="8">
        <f t="shared" si="20"/>
        <v>102.16783588621443</v>
      </c>
      <c r="S247" s="3">
        <f t="shared" si="21"/>
        <v>687.08971553610502</v>
      </c>
      <c r="T247" s="3">
        <f t="shared" si="22"/>
        <v>6130.214442013129</v>
      </c>
      <c r="U247" s="3">
        <f t="shared" si="23"/>
        <v>102.17024070021881</v>
      </c>
      <c r="V247" s="24">
        <v>13.1</v>
      </c>
      <c r="W247" s="24">
        <v>8.4</v>
      </c>
      <c r="X247" s="24">
        <v>71.2</v>
      </c>
      <c r="Y247" s="24">
        <v>35.700000000000003</v>
      </c>
      <c r="Z247" s="24">
        <v>75.8</v>
      </c>
    </row>
    <row r="248" spans="1:27" x14ac:dyDescent="0.3">
      <c r="A248" s="1" t="s">
        <v>1059</v>
      </c>
      <c r="B248" s="2">
        <v>175</v>
      </c>
      <c r="C248" s="2">
        <v>6</v>
      </c>
      <c r="D248" s="2" t="s">
        <v>53</v>
      </c>
      <c r="E248" s="2">
        <v>493367.998337998</v>
      </c>
      <c r="F248" s="2">
        <v>5180799.1186100002</v>
      </c>
      <c r="G248" s="2">
        <v>1</v>
      </c>
      <c r="H248" s="2" t="s">
        <v>28</v>
      </c>
      <c r="I248" s="2" t="s">
        <v>304</v>
      </c>
      <c r="J248" s="1" t="s">
        <v>26</v>
      </c>
      <c r="L248" s="1">
        <v>1218</v>
      </c>
      <c r="O248" s="1">
        <v>1.8280000000000001</v>
      </c>
      <c r="P248" s="8">
        <f t="shared" si="18"/>
        <v>666.30196936542666</v>
      </c>
      <c r="Q248" s="8">
        <f t="shared" si="19"/>
        <v>5944.60624726477</v>
      </c>
      <c r="R248" s="8">
        <f t="shared" si="20"/>
        <v>99.07677078774617</v>
      </c>
      <c r="S248" s="3">
        <f t="shared" si="21"/>
        <v>666.30196936542666</v>
      </c>
      <c r="T248" s="3">
        <f t="shared" si="22"/>
        <v>5944.746170678337</v>
      </c>
      <c r="U248" s="3">
        <f t="shared" si="23"/>
        <v>99.079102844638953</v>
      </c>
      <c r="V248" s="24">
        <v>10.4</v>
      </c>
      <c r="W248" s="24">
        <v>8.6</v>
      </c>
      <c r="X248" s="24">
        <v>75.2</v>
      </c>
      <c r="Y248" s="24">
        <v>27.6</v>
      </c>
      <c r="Z248" s="24">
        <v>76.7</v>
      </c>
      <c r="AA248" s="1" t="s">
        <v>951</v>
      </c>
    </row>
    <row r="249" spans="1:27" x14ac:dyDescent="0.3">
      <c r="A249" s="1" t="s">
        <v>1060</v>
      </c>
      <c r="B249" s="2">
        <v>176</v>
      </c>
      <c r="C249" s="2">
        <v>7</v>
      </c>
      <c r="D249" s="2" t="s">
        <v>53</v>
      </c>
      <c r="E249" s="2">
        <v>493398.713634999</v>
      </c>
      <c r="F249" s="2">
        <v>5180809.4156499803</v>
      </c>
      <c r="G249" s="2">
        <v>1</v>
      </c>
      <c r="H249" s="2" t="s">
        <v>28</v>
      </c>
      <c r="I249" s="2" t="s">
        <v>304</v>
      </c>
      <c r="J249" s="1" t="s">
        <v>26</v>
      </c>
      <c r="L249" s="1">
        <v>1101</v>
      </c>
      <c r="O249" s="1">
        <v>1.8280000000000001</v>
      </c>
      <c r="P249" s="8">
        <f t="shared" si="18"/>
        <v>602.29759299781176</v>
      </c>
      <c r="Q249" s="8">
        <f t="shared" si="19"/>
        <v>5373.5726422319467</v>
      </c>
      <c r="R249" s="8">
        <f t="shared" si="20"/>
        <v>89.559544037199117</v>
      </c>
      <c r="S249" s="3">
        <f t="shared" si="21"/>
        <v>602.29759299781176</v>
      </c>
      <c r="T249" s="3">
        <f t="shared" si="22"/>
        <v>5373.6991247264768</v>
      </c>
      <c r="U249" s="3">
        <f t="shared" si="23"/>
        <v>89.561652078774614</v>
      </c>
      <c r="V249" s="24">
        <v>11.6</v>
      </c>
      <c r="W249" s="24">
        <v>10</v>
      </c>
      <c r="X249" s="24">
        <v>72</v>
      </c>
      <c r="Y249" s="24">
        <v>31</v>
      </c>
      <c r="Z249" s="24">
        <v>74.400000000000006</v>
      </c>
      <c r="AA249" s="1" t="s">
        <v>951</v>
      </c>
    </row>
    <row r="250" spans="1:27" x14ac:dyDescent="0.3">
      <c r="A250" s="1" t="s">
        <v>1061</v>
      </c>
      <c r="B250" s="2">
        <v>200</v>
      </c>
      <c r="C250" s="2">
        <v>7</v>
      </c>
      <c r="D250" s="2" t="s">
        <v>61</v>
      </c>
      <c r="E250" s="2">
        <v>493387.33872200001</v>
      </c>
      <c r="F250" s="2">
        <v>5180837.4458999904</v>
      </c>
      <c r="G250" s="2">
        <v>1</v>
      </c>
      <c r="H250" s="2" t="s">
        <v>28</v>
      </c>
      <c r="I250" s="2" t="s">
        <v>304</v>
      </c>
      <c r="J250" s="1" t="s">
        <v>26</v>
      </c>
      <c r="O250" s="1">
        <v>1.8280000000000001</v>
      </c>
      <c r="P250" s="8" t="str">
        <f t="shared" si="18"/>
        <v/>
      </c>
      <c r="Q250" s="8" t="str">
        <f t="shared" si="19"/>
        <v/>
      </c>
      <c r="R250" s="8" t="str">
        <f t="shared" si="20"/>
        <v/>
      </c>
      <c r="V250" s="24"/>
      <c r="W250" s="24"/>
      <c r="X250" s="24"/>
      <c r="Y250" s="24"/>
      <c r="Z250" s="24"/>
    </row>
    <row r="251" spans="1:27" x14ac:dyDescent="0.3">
      <c r="A251" s="1" t="s">
        <v>1062</v>
      </c>
      <c r="B251" s="2">
        <v>201</v>
      </c>
      <c r="C251" s="2">
        <v>8</v>
      </c>
      <c r="D251" s="2" t="s">
        <v>61</v>
      </c>
      <c r="E251" s="2">
        <v>493416.665978998</v>
      </c>
      <c r="F251" s="2">
        <v>5180836.9577099904</v>
      </c>
      <c r="G251" s="2">
        <v>1</v>
      </c>
      <c r="H251" s="2" t="s">
        <v>28</v>
      </c>
      <c r="I251" s="2" t="s">
        <v>304</v>
      </c>
      <c r="J251" s="1" t="s">
        <v>26</v>
      </c>
      <c r="L251" s="1">
        <v>801</v>
      </c>
      <c r="O251" s="1">
        <v>1.8280000000000001</v>
      </c>
      <c r="P251" s="8">
        <f t="shared" si="18"/>
        <v>438.18380743982493</v>
      </c>
      <c r="Q251" s="8">
        <f t="shared" si="19"/>
        <v>3909.3839113785557</v>
      </c>
      <c r="R251" s="8">
        <f t="shared" si="20"/>
        <v>65.156398522975934</v>
      </c>
      <c r="S251" s="3">
        <f t="shared" si="21"/>
        <v>438.18380743982493</v>
      </c>
      <c r="T251" s="3">
        <f t="shared" si="22"/>
        <v>3909.4759299781185</v>
      </c>
      <c r="U251" s="3">
        <f t="shared" si="23"/>
        <v>65.157932166301975</v>
      </c>
      <c r="V251" s="24">
        <v>9.3000000000000007</v>
      </c>
      <c r="W251" s="24">
        <v>9.3000000000000007</v>
      </c>
      <c r="X251" s="24">
        <v>74.3</v>
      </c>
      <c r="Y251" s="24">
        <v>24.1</v>
      </c>
      <c r="Z251" s="24">
        <v>74.400000000000006</v>
      </c>
      <c r="AA251" s="1" t="s">
        <v>951</v>
      </c>
    </row>
    <row r="252" spans="1:27" x14ac:dyDescent="0.3">
      <c r="A252" s="1" t="s">
        <v>1063</v>
      </c>
      <c r="B252" s="2">
        <v>225</v>
      </c>
      <c r="C252" s="2">
        <v>7</v>
      </c>
      <c r="D252" s="2" t="s">
        <v>68</v>
      </c>
      <c r="E252" s="2">
        <v>493412.658734</v>
      </c>
      <c r="F252" s="2">
        <v>5180872.0767299803</v>
      </c>
      <c r="G252" s="2">
        <v>1</v>
      </c>
      <c r="H252" s="2" t="s">
        <v>28</v>
      </c>
      <c r="I252" s="2" t="s">
        <v>304</v>
      </c>
      <c r="J252" s="1" t="s">
        <v>31</v>
      </c>
      <c r="O252" s="1">
        <v>1.8280000000000001</v>
      </c>
      <c r="P252" s="8" t="str">
        <f t="shared" si="18"/>
        <v/>
      </c>
      <c r="Q252" s="8" t="str">
        <f t="shared" si="19"/>
        <v/>
      </c>
      <c r="R252" s="8" t="str">
        <f t="shared" si="20"/>
        <v/>
      </c>
      <c r="V252" s="24"/>
      <c r="W252" s="24"/>
      <c r="X252" s="24"/>
      <c r="Y252" s="24"/>
      <c r="Z252" s="24"/>
    </row>
    <row r="253" spans="1:27" x14ac:dyDescent="0.3">
      <c r="A253" s="1" t="s">
        <v>1064</v>
      </c>
      <c r="B253" s="2">
        <v>249</v>
      </c>
      <c r="C253" s="2">
        <v>9</v>
      </c>
      <c r="D253" s="2" t="s">
        <v>76</v>
      </c>
      <c r="E253" s="2">
        <v>493445.578717998</v>
      </c>
      <c r="F253" s="2">
        <v>5180889.9313700004</v>
      </c>
      <c r="G253" s="2">
        <v>1</v>
      </c>
      <c r="H253" s="2" t="s">
        <v>28</v>
      </c>
      <c r="I253" s="2" t="s">
        <v>304</v>
      </c>
      <c r="J253" s="1" t="s">
        <v>26</v>
      </c>
      <c r="L253" s="1">
        <v>1225</v>
      </c>
      <c r="O253" s="1">
        <v>1.8280000000000001</v>
      </c>
      <c r="P253" s="8">
        <f t="shared" si="18"/>
        <v>670.13129102844641</v>
      </c>
      <c r="Q253" s="8">
        <f t="shared" si="19"/>
        <v>5978.770650984683</v>
      </c>
      <c r="R253" s="8">
        <f t="shared" si="20"/>
        <v>99.646177516411385</v>
      </c>
      <c r="S253" s="3">
        <f t="shared" si="21"/>
        <v>670.13129102844641</v>
      </c>
      <c r="T253" s="3">
        <f t="shared" si="22"/>
        <v>5978.9113785557993</v>
      </c>
      <c r="U253" s="3">
        <f t="shared" si="23"/>
        <v>99.648522975929993</v>
      </c>
      <c r="V253" s="24">
        <v>10.8</v>
      </c>
      <c r="W253" s="24">
        <v>8.3000000000000007</v>
      </c>
      <c r="X253" s="24">
        <v>74.8</v>
      </c>
      <c r="Y253" s="24">
        <v>28.5</v>
      </c>
      <c r="Z253" s="24">
        <v>76.3</v>
      </c>
      <c r="AA253" s="1" t="s">
        <v>951</v>
      </c>
    </row>
    <row r="254" spans="1:27" x14ac:dyDescent="0.3">
      <c r="A254" s="1" t="s">
        <v>1065</v>
      </c>
      <c r="B254" s="2">
        <v>272</v>
      </c>
      <c r="C254" s="2">
        <v>9</v>
      </c>
      <c r="D254" s="2" t="s">
        <v>85</v>
      </c>
      <c r="E254" s="2">
        <v>493466.52908200002</v>
      </c>
      <c r="F254" s="2">
        <v>5180921.6894899802</v>
      </c>
      <c r="G254" s="2">
        <v>1</v>
      </c>
      <c r="H254" s="2" t="s">
        <v>28</v>
      </c>
      <c r="I254" s="2" t="s">
        <v>304</v>
      </c>
      <c r="J254" s="1" t="s">
        <v>26</v>
      </c>
      <c r="L254" s="1">
        <v>1101</v>
      </c>
      <c r="O254" s="1">
        <v>1.8280000000000001</v>
      </c>
      <c r="P254" s="8">
        <f t="shared" si="18"/>
        <v>602.29759299781176</v>
      </c>
      <c r="Q254" s="8">
        <f t="shared" si="19"/>
        <v>5373.5726422319467</v>
      </c>
      <c r="R254" s="8">
        <f t="shared" si="20"/>
        <v>89.559544037199117</v>
      </c>
      <c r="S254" s="3">
        <f t="shared" si="21"/>
        <v>602.29759299781176</v>
      </c>
      <c r="T254" s="3">
        <f t="shared" si="22"/>
        <v>5373.6991247264768</v>
      </c>
      <c r="U254" s="3">
        <f t="shared" si="23"/>
        <v>89.561652078774614</v>
      </c>
      <c r="V254" s="24">
        <v>9.9</v>
      </c>
      <c r="W254" s="24">
        <v>8.6</v>
      </c>
      <c r="X254" s="24">
        <v>76</v>
      </c>
      <c r="Y254" s="24">
        <v>25.9</v>
      </c>
      <c r="Z254" s="24">
        <v>77.7</v>
      </c>
      <c r="AA254" s="1" t="s">
        <v>951</v>
      </c>
    </row>
    <row r="255" spans="1:27" x14ac:dyDescent="0.3">
      <c r="A255" s="1" t="s">
        <v>1066</v>
      </c>
      <c r="B255" s="2">
        <v>297</v>
      </c>
      <c r="C255" s="2">
        <v>9</v>
      </c>
      <c r="D255" s="2" t="s">
        <v>96</v>
      </c>
      <c r="E255" s="2">
        <v>493470.68572100002</v>
      </c>
      <c r="F255" s="2">
        <v>5180953.4659200003</v>
      </c>
      <c r="G255" s="2">
        <v>1</v>
      </c>
      <c r="H255" s="2" t="s">
        <v>28</v>
      </c>
      <c r="I255" s="2" t="s">
        <v>304</v>
      </c>
      <c r="J255" s="1" t="s">
        <v>26</v>
      </c>
      <c r="O255" s="1">
        <v>1.8280000000000001</v>
      </c>
      <c r="P255" s="8" t="str">
        <f t="shared" si="18"/>
        <v/>
      </c>
      <c r="Q255" s="8" t="str">
        <f t="shared" si="19"/>
        <v/>
      </c>
      <c r="R255" s="8" t="str">
        <f t="shared" si="20"/>
        <v/>
      </c>
      <c r="V255" s="24"/>
      <c r="W255" s="24"/>
      <c r="X255" s="24"/>
      <c r="Y255" s="24"/>
      <c r="Z255" s="24"/>
    </row>
    <row r="256" spans="1:27" x14ac:dyDescent="0.3">
      <c r="A256" s="1" t="s">
        <v>1067</v>
      </c>
      <c r="B256" s="2">
        <v>298</v>
      </c>
      <c r="C256" s="2">
        <v>10</v>
      </c>
      <c r="D256" s="2" t="s">
        <v>96</v>
      </c>
      <c r="E256" s="2">
        <v>493502.60757300002</v>
      </c>
      <c r="F256" s="2">
        <v>5180966.5437000003</v>
      </c>
      <c r="G256" s="2">
        <v>1</v>
      </c>
      <c r="H256" s="2" t="s">
        <v>28</v>
      </c>
      <c r="I256" s="2" t="s">
        <v>304</v>
      </c>
      <c r="J256" s="1" t="s">
        <v>26</v>
      </c>
      <c r="O256" s="1">
        <v>1.8280000000000001</v>
      </c>
      <c r="P256" s="8" t="str">
        <f t="shared" si="18"/>
        <v/>
      </c>
      <c r="Q256" s="8" t="str">
        <f t="shared" si="19"/>
        <v/>
      </c>
      <c r="R256" s="8" t="str">
        <f t="shared" si="20"/>
        <v/>
      </c>
      <c r="V256" s="24"/>
      <c r="W256" s="24"/>
      <c r="X256" s="24"/>
      <c r="Y256" s="24"/>
      <c r="Z256" s="24"/>
    </row>
    <row r="257" spans="1:27" x14ac:dyDescent="0.3">
      <c r="A257" s="1" t="s">
        <v>1068</v>
      </c>
      <c r="B257" s="2">
        <v>323</v>
      </c>
      <c r="C257" s="2">
        <v>10</v>
      </c>
      <c r="D257" s="2" t="s">
        <v>102</v>
      </c>
      <c r="E257" s="2">
        <v>493501.32631400001</v>
      </c>
      <c r="F257" s="2">
        <v>5180997.2675900003</v>
      </c>
      <c r="G257" s="2">
        <v>1</v>
      </c>
      <c r="H257" s="2" t="s">
        <v>28</v>
      </c>
      <c r="I257" s="2" t="s">
        <v>304</v>
      </c>
      <c r="J257" s="1" t="s">
        <v>31</v>
      </c>
      <c r="O257" s="1">
        <v>1.8280000000000001</v>
      </c>
      <c r="P257" s="8" t="str">
        <f t="shared" si="18"/>
        <v/>
      </c>
      <c r="Q257" s="8" t="str">
        <f t="shared" si="19"/>
        <v/>
      </c>
      <c r="R257" s="8" t="str">
        <f t="shared" si="20"/>
        <v/>
      </c>
      <c r="V257" s="24"/>
      <c r="W257" s="24"/>
      <c r="X257" s="24"/>
      <c r="Y257" s="24"/>
      <c r="Z257" s="24"/>
    </row>
    <row r="258" spans="1:27" x14ac:dyDescent="0.3">
      <c r="A258" s="1" t="s">
        <v>1069</v>
      </c>
      <c r="B258" s="2">
        <v>348</v>
      </c>
      <c r="C258" s="2">
        <v>11</v>
      </c>
      <c r="D258" s="2" t="s">
        <v>109</v>
      </c>
      <c r="E258" s="2">
        <v>493540.901106</v>
      </c>
      <c r="F258" s="2">
        <v>5181013.1737099905</v>
      </c>
      <c r="G258" s="2">
        <v>1</v>
      </c>
      <c r="H258" s="2" t="s">
        <v>28</v>
      </c>
      <c r="I258" s="2" t="s">
        <v>304</v>
      </c>
      <c r="J258" s="1" t="s">
        <v>26</v>
      </c>
      <c r="L258" s="1">
        <v>1173</v>
      </c>
      <c r="O258" s="1">
        <v>1.8280000000000001</v>
      </c>
      <c r="P258" s="8">
        <f t="shared" si="18"/>
        <v>641.68490153172866</v>
      </c>
      <c r="Q258" s="8">
        <f t="shared" si="19"/>
        <v>5724.9779376367615</v>
      </c>
      <c r="R258" s="8">
        <f t="shared" si="20"/>
        <v>95.416298960612693</v>
      </c>
      <c r="S258" s="3">
        <f t="shared" si="21"/>
        <v>641.68490153172866</v>
      </c>
      <c r="T258" s="3">
        <f t="shared" si="22"/>
        <v>5725.1126914660836</v>
      </c>
      <c r="U258" s="3">
        <f t="shared" si="23"/>
        <v>95.418544857768055</v>
      </c>
      <c r="V258" s="24">
        <v>10.1</v>
      </c>
      <c r="W258" s="24">
        <v>8.8000000000000007</v>
      </c>
      <c r="X258" s="24">
        <v>74.099999999999994</v>
      </c>
      <c r="Y258" s="24">
        <v>26.2</v>
      </c>
      <c r="Z258" s="24">
        <v>77.2</v>
      </c>
      <c r="AA258" s="1" t="s">
        <v>951</v>
      </c>
    </row>
    <row r="259" spans="1:27" x14ac:dyDescent="0.3">
      <c r="A259" s="1" t="s">
        <v>1070</v>
      </c>
      <c r="B259" s="2">
        <v>371</v>
      </c>
      <c r="C259" s="2">
        <v>12</v>
      </c>
      <c r="D259" s="2" t="s">
        <v>117</v>
      </c>
      <c r="E259" s="2">
        <v>493570.49415500002</v>
      </c>
      <c r="F259" s="2">
        <v>5181049.8085700003</v>
      </c>
      <c r="G259" s="2">
        <v>1</v>
      </c>
      <c r="H259" s="2" t="s">
        <v>28</v>
      </c>
      <c r="I259" s="2" t="s">
        <v>304</v>
      </c>
      <c r="J259" s="1" t="s">
        <v>26</v>
      </c>
      <c r="L259" s="1">
        <v>986</v>
      </c>
      <c r="O259" s="1">
        <v>1.8280000000000001</v>
      </c>
      <c r="P259" s="8">
        <f t="shared" si="18"/>
        <v>539.38730853391678</v>
      </c>
      <c r="Q259" s="8">
        <f t="shared" si="19"/>
        <v>4812.3002954048134</v>
      </c>
      <c r="R259" s="8">
        <f t="shared" si="20"/>
        <v>80.205004923413554</v>
      </c>
      <c r="S259" s="3">
        <f t="shared" si="21"/>
        <v>539.38730853391678</v>
      </c>
      <c r="T259" s="3">
        <f t="shared" si="22"/>
        <v>4812.4135667396058</v>
      </c>
      <c r="U259" s="3">
        <f t="shared" si="23"/>
        <v>80.206892778993435</v>
      </c>
      <c r="V259" s="24">
        <v>13.3</v>
      </c>
      <c r="W259" s="24">
        <v>7.7</v>
      </c>
      <c r="X259" s="24">
        <v>70.400000000000006</v>
      </c>
      <c r="Y259" s="24"/>
      <c r="Z259" s="24"/>
    </row>
    <row r="260" spans="1:27" x14ac:dyDescent="0.3">
      <c r="P260" s="8" t="str">
        <f t="shared" ref="P260:P323" si="24">IF(ISNUMBER(L260),IF(O260,L260/O260,""),"")</f>
        <v/>
      </c>
      <c r="Q260" s="8" t="str">
        <f t="shared" ref="Q260:Q323" si="25">IF(P260="","",P260*8.92179)</f>
        <v/>
      </c>
      <c r="R260" s="8" t="str">
        <f t="shared" ref="R260:R323" si="26">IF(Q260="","",IF(I260="SW",Q260/60,IF(I260="WW",Q260/60,"")))</f>
        <v/>
      </c>
      <c r="V260" s="24"/>
      <c r="W260" s="24"/>
      <c r="X260" s="24"/>
      <c r="Y260" s="24"/>
      <c r="Z260" s="24"/>
    </row>
    <row r="261" spans="1:27" x14ac:dyDescent="0.3">
      <c r="A261" s="1" t="s">
        <v>1071</v>
      </c>
      <c r="B261" s="2">
        <v>19</v>
      </c>
      <c r="C261" s="2">
        <v>2</v>
      </c>
      <c r="D261" s="2" t="s">
        <v>32</v>
      </c>
      <c r="E261" s="2">
        <v>493246.597671</v>
      </c>
      <c r="F261" s="2">
        <v>5180590.1908</v>
      </c>
      <c r="G261" s="2">
        <v>2</v>
      </c>
      <c r="H261" s="2" t="s">
        <v>28</v>
      </c>
      <c r="I261" s="2" t="s">
        <v>304</v>
      </c>
      <c r="J261" s="1" t="s">
        <v>26</v>
      </c>
      <c r="L261" s="1">
        <v>1097</v>
      </c>
      <c r="O261" s="1">
        <v>1.8280000000000001</v>
      </c>
      <c r="P261" s="8">
        <f t="shared" si="24"/>
        <v>600.10940919037193</v>
      </c>
      <c r="Q261" s="8">
        <f t="shared" si="25"/>
        <v>5354.0501258205686</v>
      </c>
      <c r="R261" s="8">
        <f t="shared" si="26"/>
        <v>89.234168763676138</v>
      </c>
      <c r="S261" s="3">
        <f t="shared" ref="S261:S324" si="27">L261/O261</f>
        <v>600.10940919037193</v>
      </c>
      <c r="T261" s="3">
        <f t="shared" ref="T261:T324" si="28">S261*8.922</f>
        <v>5354.1761487964986</v>
      </c>
      <c r="U261" s="3">
        <f t="shared" ref="U261:U324" si="29">T261/60</f>
        <v>89.236269146608308</v>
      </c>
      <c r="V261" s="24">
        <v>12.7</v>
      </c>
      <c r="W261" s="24">
        <v>8.3000000000000007</v>
      </c>
      <c r="X261" s="24">
        <v>71.7</v>
      </c>
      <c r="Y261" s="24">
        <v>34.4</v>
      </c>
      <c r="Z261" s="24">
        <v>73.8</v>
      </c>
    </row>
    <row r="262" spans="1:27" x14ac:dyDescent="0.3">
      <c r="A262" s="1" t="s">
        <v>1072</v>
      </c>
      <c r="B262" s="2">
        <v>20</v>
      </c>
      <c r="C262" s="2">
        <v>3</v>
      </c>
      <c r="D262" s="2" t="s">
        <v>32</v>
      </c>
      <c r="E262" s="2">
        <v>493277.31095900002</v>
      </c>
      <c r="F262" s="2">
        <v>5180594.6435200004</v>
      </c>
      <c r="G262" s="2">
        <v>2</v>
      </c>
      <c r="H262" s="2" t="s">
        <v>28</v>
      </c>
      <c r="I262" s="2" t="s">
        <v>304</v>
      </c>
      <c r="J262" s="1" t="s">
        <v>26</v>
      </c>
      <c r="L262" s="1">
        <v>742</v>
      </c>
      <c r="O262" s="1">
        <v>1.8280000000000001</v>
      </c>
      <c r="P262" s="8">
        <f t="shared" si="24"/>
        <v>405.90809628008753</v>
      </c>
      <c r="Q262" s="8">
        <f t="shared" si="25"/>
        <v>3621.426794310722</v>
      </c>
      <c r="R262" s="8">
        <f t="shared" si="26"/>
        <v>60.357113238512035</v>
      </c>
      <c r="S262" s="3">
        <f t="shared" si="27"/>
        <v>405.90809628008753</v>
      </c>
      <c r="T262" s="3">
        <f t="shared" si="28"/>
        <v>3621.5120350109414</v>
      </c>
      <c r="U262" s="3">
        <f t="shared" si="29"/>
        <v>60.358533916849026</v>
      </c>
      <c r="V262" s="24">
        <v>10.9</v>
      </c>
      <c r="W262" s="24">
        <v>8.1</v>
      </c>
      <c r="X262" s="24">
        <v>74.5</v>
      </c>
      <c r="Y262" s="24">
        <v>28.6</v>
      </c>
      <c r="Z262" s="24">
        <v>72.900000000000006</v>
      </c>
    </row>
    <row r="263" spans="1:27" x14ac:dyDescent="0.3">
      <c r="A263" s="1" t="s">
        <v>1073</v>
      </c>
      <c r="B263" s="2">
        <v>44</v>
      </c>
      <c r="C263" s="2">
        <v>4</v>
      </c>
      <c r="D263" s="2" t="s">
        <v>131</v>
      </c>
      <c r="E263" s="2">
        <v>493289.86292500002</v>
      </c>
      <c r="F263" s="2">
        <v>5180623.6323600002</v>
      </c>
      <c r="G263" s="2">
        <v>2</v>
      </c>
      <c r="H263" s="2" t="s">
        <v>28</v>
      </c>
      <c r="I263" s="2" t="s">
        <v>304</v>
      </c>
      <c r="J263" s="1" t="s">
        <v>26</v>
      </c>
      <c r="L263" s="1">
        <v>804</v>
      </c>
      <c r="O263" s="1">
        <v>1.8280000000000001</v>
      </c>
      <c r="P263" s="8">
        <f t="shared" si="24"/>
        <v>439.8249452954048</v>
      </c>
      <c r="Q263" s="8">
        <f t="shared" si="25"/>
        <v>3924.0257986870893</v>
      </c>
      <c r="R263" s="8">
        <f t="shared" si="26"/>
        <v>65.400429978118154</v>
      </c>
      <c r="S263" s="3">
        <f t="shared" si="27"/>
        <v>439.8249452954048</v>
      </c>
      <c r="T263" s="3">
        <f t="shared" si="28"/>
        <v>3924.1181619256017</v>
      </c>
      <c r="U263" s="3">
        <f t="shared" si="29"/>
        <v>65.401969365426694</v>
      </c>
      <c r="V263" s="24">
        <v>11.4</v>
      </c>
      <c r="W263" s="24">
        <v>8</v>
      </c>
      <c r="X263" s="24">
        <v>74.400000000000006</v>
      </c>
      <c r="Y263" s="24">
        <v>30.1</v>
      </c>
      <c r="Z263" s="24">
        <v>73.7</v>
      </c>
    </row>
    <row r="264" spans="1:27" x14ac:dyDescent="0.3">
      <c r="A264" s="1" t="s">
        <v>1074</v>
      </c>
      <c r="B264" s="2">
        <v>69</v>
      </c>
      <c r="C264" s="2">
        <v>4</v>
      </c>
      <c r="D264" s="2" t="s">
        <v>141</v>
      </c>
      <c r="E264" s="2">
        <v>493296.53985200002</v>
      </c>
      <c r="F264" s="2">
        <v>5180655.4058499904</v>
      </c>
      <c r="G264" s="2">
        <v>2</v>
      </c>
      <c r="H264" s="2" t="s">
        <v>28</v>
      </c>
      <c r="I264" s="2" t="s">
        <v>304</v>
      </c>
      <c r="J264" s="1" t="s">
        <v>26</v>
      </c>
      <c r="L264" s="1">
        <v>948</v>
      </c>
      <c r="O264" s="1">
        <v>1.8280000000000001</v>
      </c>
      <c r="P264" s="8">
        <f t="shared" si="24"/>
        <v>518.59956236323853</v>
      </c>
      <c r="Q264" s="8">
        <f t="shared" si="25"/>
        <v>4626.8363894967179</v>
      </c>
      <c r="R264" s="8">
        <f t="shared" si="26"/>
        <v>77.113939824945291</v>
      </c>
      <c r="S264" s="3">
        <f t="shared" si="27"/>
        <v>518.59956236323853</v>
      </c>
      <c r="T264" s="3">
        <f t="shared" si="28"/>
        <v>4626.9452954048147</v>
      </c>
      <c r="U264" s="3">
        <f t="shared" si="29"/>
        <v>77.115754923413576</v>
      </c>
      <c r="V264" s="24">
        <v>10.6</v>
      </c>
      <c r="W264" s="24">
        <v>8.6</v>
      </c>
      <c r="X264" s="24">
        <v>74.7</v>
      </c>
      <c r="Y264" s="24">
        <v>28.5</v>
      </c>
      <c r="Z264" s="24">
        <v>74.8</v>
      </c>
      <c r="AA264" s="1" t="s">
        <v>951</v>
      </c>
    </row>
    <row r="265" spans="1:27" x14ac:dyDescent="0.3">
      <c r="A265" s="1" t="s">
        <v>1075</v>
      </c>
      <c r="B265" s="2">
        <v>70</v>
      </c>
      <c r="C265" s="2">
        <v>5</v>
      </c>
      <c r="D265" s="2" t="s">
        <v>141</v>
      </c>
      <c r="E265" s="2">
        <v>493328.470462</v>
      </c>
      <c r="F265" s="2">
        <v>5180674.59442</v>
      </c>
      <c r="G265" s="2">
        <v>2</v>
      </c>
      <c r="H265" s="2" t="s">
        <v>28</v>
      </c>
      <c r="I265" s="2" t="s">
        <v>304</v>
      </c>
      <c r="J265" s="1" t="s">
        <v>31</v>
      </c>
      <c r="L265" s="1">
        <v>908</v>
      </c>
      <c r="M265" s="1">
        <v>2398</v>
      </c>
      <c r="O265" s="1">
        <v>1.8280000000000001</v>
      </c>
      <c r="P265" s="8">
        <f t="shared" si="24"/>
        <v>496.71772428884026</v>
      </c>
      <c r="Q265" s="8">
        <f t="shared" si="25"/>
        <v>4431.6112253829324</v>
      </c>
      <c r="R265" s="8">
        <f t="shared" si="26"/>
        <v>73.860187089715538</v>
      </c>
      <c r="S265" s="3">
        <f t="shared" si="27"/>
        <v>496.71772428884026</v>
      </c>
      <c r="T265" s="3">
        <f t="shared" si="28"/>
        <v>4431.7155361050327</v>
      </c>
      <c r="U265" s="3">
        <f t="shared" si="29"/>
        <v>73.861925601750542</v>
      </c>
      <c r="V265" s="24">
        <v>9.3000000000000007</v>
      </c>
      <c r="W265" s="24">
        <v>8.6</v>
      </c>
      <c r="X265" s="24">
        <v>76.599999999999994</v>
      </c>
      <c r="Y265" s="24">
        <v>23.1</v>
      </c>
      <c r="Z265" s="24">
        <v>74.599999999999994</v>
      </c>
    </row>
    <row r="266" spans="1:27" x14ac:dyDescent="0.3">
      <c r="A266" s="1" t="s">
        <v>1076</v>
      </c>
      <c r="B266" s="2">
        <v>97</v>
      </c>
      <c r="C266" s="2">
        <v>5</v>
      </c>
      <c r="D266" s="2" t="s">
        <v>27</v>
      </c>
      <c r="E266" s="2">
        <v>493339.95637500001</v>
      </c>
      <c r="F266" s="2">
        <v>5180706.3626100002</v>
      </c>
      <c r="G266" s="2">
        <v>2</v>
      </c>
      <c r="H266" s="2" t="s">
        <v>28</v>
      </c>
      <c r="I266" s="2" t="s">
        <v>304</v>
      </c>
      <c r="J266" s="1" t="s">
        <v>26</v>
      </c>
      <c r="L266" s="1">
        <v>773</v>
      </c>
      <c r="O266" s="1">
        <v>1.8280000000000001</v>
      </c>
      <c r="P266" s="8">
        <f t="shared" si="24"/>
        <v>422.86652078774614</v>
      </c>
      <c r="Q266" s="8">
        <f t="shared" si="25"/>
        <v>3772.7262964989054</v>
      </c>
      <c r="R266" s="8">
        <f t="shared" si="26"/>
        <v>62.878771608315091</v>
      </c>
      <c r="S266" s="3">
        <f t="shared" si="27"/>
        <v>422.86652078774614</v>
      </c>
      <c r="T266" s="3">
        <f t="shared" si="28"/>
        <v>3772.8150984682711</v>
      </c>
      <c r="U266" s="3">
        <f t="shared" si="29"/>
        <v>62.880251641137853</v>
      </c>
      <c r="V266" s="24">
        <v>10.7</v>
      </c>
      <c r="W266" s="24">
        <v>8.3000000000000007</v>
      </c>
      <c r="X266" s="24">
        <v>74.400000000000006</v>
      </c>
      <c r="Y266" s="24">
        <v>28.4</v>
      </c>
      <c r="Z266" s="24">
        <v>75.8</v>
      </c>
    </row>
    <row r="267" spans="1:27" x14ac:dyDescent="0.3">
      <c r="A267" s="1" t="s">
        <v>1077</v>
      </c>
      <c r="B267" s="2">
        <v>124</v>
      </c>
      <c r="C267" s="2">
        <v>6</v>
      </c>
      <c r="D267" s="2" t="s">
        <v>38</v>
      </c>
      <c r="E267" s="2">
        <v>493369.149492</v>
      </c>
      <c r="F267" s="2">
        <v>5180735.5554299904</v>
      </c>
      <c r="G267" s="2">
        <v>2</v>
      </c>
      <c r="H267" s="2" t="s">
        <v>28</v>
      </c>
      <c r="I267" s="2" t="s">
        <v>304</v>
      </c>
      <c r="J267" s="1" t="s">
        <v>26</v>
      </c>
      <c r="L267" s="1">
        <v>1028</v>
      </c>
      <c r="O267" s="1">
        <v>1.8280000000000001</v>
      </c>
      <c r="P267" s="8">
        <f t="shared" si="24"/>
        <v>562.36323851203497</v>
      </c>
      <c r="Q267" s="8">
        <f t="shared" si="25"/>
        <v>5017.2867177242879</v>
      </c>
      <c r="R267" s="8">
        <f t="shared" si="26"/>
        <v>83.621445295404797</v>
      </c>
      <c r="S267" s="3">
        <f t="shared" si="27"/>
        <v>562.36323851203497</v>
      </c>
      <c r="T267" s="3">
        <f t="shared" si="28"/>
        <v>5017.404814004376</v>
      </c>
      <c r="U267" s="3">
        <f t="shared" si="29"/>
        <v>83.6234135667396</v>
      </c>
      <c r="V267" s="24">
        <v>11.3</v>
      </c>
      <c r="W267" s="24">
        <v>8.1999999999999993</v>
      </c>
      <c r="X267" s="24">
        <v>74.7</v>
      </c>
      <c r="Y267" s="24">
        <v>30.4</v>
      </c>
      <c r="Z267" s="24">
        <v>75.5</v>
      </c>
    </row>
    <row r="268" spans="1:27" x14ac:dyDescent="0.3">
      <c r="A268" s="1" t="s">
        <v>1078</v>
      </c>
      <c r="B268" s="2">
        <v>150</v>
      </c>
      <c r="C268" s="2">
        <v>7</v>
      </c>
      <c r="D268" s="2" t="s">
        <v>46</v>
      </c>
      <c r="E268" s="2">
        <v>493382.78291000001</v>
      </c>
      <c r="F268" s="2">
        <v>5180776.7667300003</v>
      </c>
      <c r="G268" s="2">
        <v>2</v>
      </c>
      <c r="H268" s="2" t="s">
        <v>28</v>
      </c>
      <c r="I268" s="2" t="s">
        <v>304</v>
      </c>
      <c r="J268" s="1" t="s">
        <v>26</v>
      </c>
      <c r="L268" s="1">
        <v>1064</v>
      </c>
      <c r="O268" s="1">
        <v>1.8280000000000001</v>
      </c>
      <c r="P268" s="8">
        <f t="shared" si="24"/>
        <v>582.05689277899342</v>
      </c>
      <c r="Q268" s="8">
        <f t="shared" si="25"/>
        <v>5192.9893654266953</v>
      </c>
      <c r="R268" s="8">
        <f t="shared" si="26"/>
        <v>86.549822757111585</v>
      </c>
      <c r="S268" s="3">
        <f t="shared" si="27"/>
        <v>582.05689277899342</v>
      </c>
      <c r="T268" s="3">
        <f t="shared" si="28"/>
        <v>5193.1115973741798</v>
      </c>
      <c r="U268" s="3">
        <f t="shared" si="29"/>
        <v>86.551859956236328</v>
      </c>
      <c r="V268" s="24">
        <v>9.9</v>
      </c>
      <c r="W268" s="24">
        <v>10</v>
      </c>
      <c r="X268" s="24">
        <v>73.599999999999994</v>
      </c>
      <c r="Y268" s="24">
        <v>26.2</v>
      </c>
      <c r="Z268" s="24">
        <v>76.099999999999994</v>
      </c>
      <c r="AA268" s="1" t="s">
        <v>951</v>
      </c>
    </row>
    <row r="269" spans="1:27" x14ac:dyDescent="0.3">
      <c r="A269" s="1" t="s">
        <v>1079</v>
      </c>
      <c r="B269" s="2">
        <v>177</v>
      </c>
      <c r="C269" s="2">
        <v>8</v>
      </c>
      <c r="D269" s="2" t="s">
        <v>53</v>
      </c>
      <c r="E269" s="2">
        <v>493431.82198000001</v>
      </c>
      <c r="F269" s="2">
        <v>5180805.1601499803</v>
      </c>
      <c r="G269" s="2">
        <v>2</v>
      </c>
      <c r="H269" s="2" t="s">
        <v>28</v>
      </c>
      <c r="I269" s="2" t="s">
        <v>304</v>
      </c>
      <c r="J269" s="1" t="s">
        <v>26</v>
      </c>
      <c r="L269" s="1">
        <v>882</v>
      </c>
      <c r="O269" s="1">
        <v>1.8280000000000001</v>
      </c>
      <c r="P269" s="8">
        <f t="shared" si="24"/>
        <v>482.49452954048138</v>
      </c>
      <c r="Q269" s="8">
        <f t="shared" si="25"/>
        <v>4304.7148687089712</v>
      </c>
      <c r="R269" s="8">
        <f t="shared" si="26"/>
        <v>71.745247811816185</v>
      </c>
      <c r="S269" s="3">
        <f t="shared" si="27"/>
        <v>482.49452954048138</v>
      </c>
      <c r="T269" s="3">
        <f t="shared" si="28"/>
        <v>4304.8161925601753</v>
      </c>
      <c r="U269" s="3">
        <f t="shared" si="29"/>
        <v>71.746936542669587</v>
      </c>
      <c r="V269" s="24">
        <v>9.6</v>
      </c>
      <c r="W269" s="24">
        <v>8.3000000000000007</v>
      </c>
      <c r="X269" s="24">
        <v>76.900000000000006</v>
      </c>
      <c r="Y269" s="24">
        <v>23.7</v>
      </c>
      <c r="Z269" s="24">
        <v>75.3</v>
      </c>
    </row>
    <row r="270" spans="1:27" x14ac:dyDescent="0.3">
      <c r="A270" s="1" t="s">
        <v>1080</v>
      </c>
      <c r="B270" s="2">
        <v>202</v>
      </c>
      <c r="C270" s="2">
        <v>9</v>
      </c>
      <c r="D270" s="2" t="s">
        <v>61</v>
      </c>
      <c r="E270" s="2">
        <v>493448.56273100001</v>
      </c>
      <c r="F270" s="2">
        <v>5180826.3661900004</v>
      </c>
      <c r="G270" s="2">
        <v>2</v>
      </c>
      <c r="H270" s="2" t="s">
        <v>28</v>
      </c>
      <c r="I270" s="2" t="s">
        <v>304</v>
      </c>
      <c r="J270" s="1" t="s">
        <v>26</v>
      </c>
      <c r="L270" s="1">
        <v>1080</v>
      </c>
      <c r="O270" s="1">
        <v>1.8280000000000001</v>
      </c>
      <c r="P270" s="8">
        <f t="shared" si="24"/>
        <v>590.80962800875272</v>
      </c>
      <c r="Q270" s="8">
        <f t="shared" si="25"/>
        <v>5271.0794310722094</v>
      </c>
      <c r="R270" s="8">
        <f t="shared" si="26"/>
        <v>87.851323851203489</v>
      </c>
      <c r="S270" s="3">
        <f t="shared" si="27"/>
        <v>590.80962800875272</v>
      </c>
      <c r="T270" s="3">
        <f t="shared" si="28"/>
        <v>5271.2035010940917</v>
      </c>
      <c r="U270" s="3">
        <f t="shared" si="29"/>
        <v>87.853391684901524</v>
      </c>
      <c r="V270" s="24">
        <v>11.8</v>
      </c>
      <c r="W270" s="24">
        <v>9.8000000000000007</v>
      </c>
      <c r="X270" s="24">
        <v>73</v>
      </c>
      <c r="Y270" s="24">
        <v>31.1</v>
      </c>
      <c r="Z270" s="24">
        <v>77.2</v>
      </c>
      <c r="AA270" s="1" t="s">
        <v>951</v>
      </c>
    </row>
    <row r="271" spans="1:27" x14ac:dyDescent="0.3">
      <c r="A271" s="1" t="s">
        <v>1081</v>
      </c>
      <c r="B271" s="2">
        <v>226</v>
      </c>
      <c r="C271" s="2">
        <v>8</v>
      </c>
      <c r="D271" s="2" t="s">
        <v>68</v>
      </c>
      <c r="E271" s="2">
        <v>493445.76270899799</v>
      </c>
      <c r="F271" s="2">
        <v>5180867.1087600002</v>
      </c>
      <c r="G271" s="2">
        <v>2</v>
      </c>
      <c r="H271" s="2" t="s">
        <v>28</v>
      </c>
      <c r="I271" s="2" t="s">
        <v>304</v>
      </c>
      <c r="J271" s="1" t="s">
        <v>26</v>
      </c>
      <c r="O271" s="1">
        <v>1.8280000000000001</v>
      </c>
      <c r="P271" s="8" t="str">
        <f t="shared" si="24"/>
        <v/>
      </c>
      <c r="Q271" s="8" t="str">
        <f t="shared" si="25"/>
        <v/>
      </c>
      <c r="R271" s="8" t="str">
        <f t="shared" si="26"/>
        <v/>
      </c>
      <c r="V271" s="24"/>
      <c r="W271" s="24"/>
      <c r="X271" s="24"/>
      <c r="Y271" s="24"/>
      <c r="Z271" s="24"/>
    </row>
    <row r="272" spans="1:27" x14ac:dyDescent="0.3">
      <c r="A272" s="1" t="s">
        <v>1082</v>
      </c>
      <c r="B272" s="2">
        <v>250</v>
      </c>
      <c r="C272" s="2">
        <v>10</v>
      </c>
      <c r="D272" s="2" t="s">
        <v>76</v>
      </c>
      <c r="E272" s="2">
        <v>493477.500961999</v>
      </c>
      <c r="F272" s="2">
        <v>5180903.0090199905</v>
      </c>
      <c r="G272" s="2">
        <v>2</v>
      </c>
      <c r="H272" s="2" t="s">
        <v>28</v>
      </c>
      <c r="I272" s="2" t="s">
        <v>304</v>
      </c>
      <c r="J272" s="1" t="s">
        <v>26</v>
      </c>
      <c r="L272" s="1">
        <v>1139</v>
      </c>
      <c r="O272" s="1">
        <v>1.8280000000000001</v>
      </c>
      <c r="P272" s="8">
        <f t="shared" si="24"/>
        <v>623.08533916849012</v>
      </c>
      <c r="Q272" s="8">
        <f t="shared" si="25"/>
        <v>5559.0365481400431</v>
      </c>
      <c r="R272" s="8">
        <f t="shared" si="26"/>
        <v>92.650609135667381</v>
      </c>
      <c r="S272" s="3">
        <f t="shared" si="27"/>
        <v>623.08533916849012</v>
      </c>
      <c r="T272" s="3">
        <f t="shared" si="28"/>
        <v>5559.1673960612688</v>
      </c>
      <c r="U272" s="3">
        <f t="shared" si="29"/>
        <v>92.652789934354487</v>
      </c>
      <c r="V272" s="24">
        <v>10.199999999999999</v>
      </c>
      <c r="W272" s="24">
        <v>8.3000000000000007</v>
      </c>
      <c r="X272" s="24">
        <v>76.3</v>
      </c>
      <c r="Y272" s="24">
        <v>26.1</v>
      </c>
      <c r="Z272" s="24">
        <v>75.400000000000006</v>
      </c>
    </row>
    <row r="273" spans="1:27" x14ac:dyDescent="0.3">
      <c r="A273" s="1" t="s">
        <v>1083</v>
      </c>
      <c r="B273" s="2">
        <v>273</v>
      </c>
      <c r="C273" s="2">
        <v>10</v>
      </c>
      <c r="D273" s="2" t="s">
        <v>85</v>
      </c>
      <c r="E273" s="2">
        <v>493498.45111099799</v>
      </c>
      <c r="F273" s="2">
        <v>5180934.76724</v>
      </c>
      <c r="G273" s="2">
        <v>2</v>
      </c>
      <c r="H273" s="2" t="s">
        <v>28</v>
      </c>
      <c r="I273" s="2" t="s">
        <v>304</v>
      </c>
      <c r="J273" s="1" t="s">
        <v>26</v>
      </c>
      <c r="O273" s="1">
        <v>1.8280000000000001</v>
      </c>
      <c r="P273" s="8" t="str">
        <f t="shared" si="24"/>
        <v/>
      </c>
      <c r="Q273" s="8" t="str">
        <f t="shared" si="25"/>
        <v/>
      </c>
      <c r="R273" s="8" t="str">
        <f t="shared" si="26"/>
        <v/>
      </c>
      <c r="V273" s="24"/>
      <c r="W273" s="24"/>
      <c r="X273" s="24"/>
      <c r="Y273" s="24"/>
      <c r="Z273" s="24"/>
    </row>
    <row r="274" spans="1:27" x14ac:dyDescent="0.3">
      <c r="A274" s="1" t="s">
        <v>1084</v>
      </c>
      <c r="B274" s="2">
        <v>299</v>
      </c>
      <c r="C274" s="2">
        <v>11</v>
      </c>
      <c r="D274" s="2" t="s">
        <v>96</v>
      </c>
      <c r="E274" s="2">
        <v>493534.496961998</v>
      </c>
      <c r="F274" s="2">
        <v>5180949.6186800003</v>
      </c>
      <c r="G274" s="2">
        <v>2</v>
      </c>
      <c r="H274" s="2" t="s">
        <v>28</v>
      </c>
      <c r="I274" s="2" t="s">
        <v>304</v>
      </c>
      <c r="J274" s="1" t="s">
        <v>26</v>
      </c>
      <c r="O274" s="1">
        <v>1.8280000000000001</v>
      </c>
      <c r="P274" s="8" t="str">
        <f t="shared" si="24"/>
        <v/>
      </c>
      <c r="Q274" s="8" t="str">
        <f t="shared" si="25"/>
        <v/>
      </c>
      <c r="R274" s="8" t="str">
        <f t="shared" si="26"/>
        <v/>
      </c>
      <c r="V274" s="24"/>
      <c r="W274" s="24"/>
      <c r="X274" s="24"/>
      <c r="Y274" s="24"/>
      <c r="Z274" s="24"/>
    </row>
    <row r="275" spans="1:27" x14ac:dyDescent="0.3">
      <c r="A275" s="1" t="s">
        <v>1085</v>
      </c>
      <c r="B275" s="2">
        <v>324</v>
      </c>
      <c r="C275" s="2">
        <v>11</v>
      </c>
      <c r="D275" s="2" t="s">
        <v>102</v>
      </c>
      <c r="E275" s="2">
        <v>493530.638179</v>
      </c>
      <c r="F275" s="2">
        <v>5180981.4038000004</v>
      </c>
      <c r="G275" s="2">
        <v>2</v>
      </c>
      <c r="H275" s="2" t="s">
        <v>28</v>
      </c>
      <c r="I275" s="2" t="s">
        <v>304</v>
      </c>
      <c r="J275" s="1" t="s">
        <v>26</v>
      </c>
      <c r="O275" s="1">
        <v>1.8280000000000001</v>
      </c>
      <c r="P275" s="8" t="str">
        <f t="shared" si="24"/>
        <v/>
      </c>
      <c r="Q275" s="8" t="str">
        <f t="shared" si="25"/>
        <v/>
      </c>
      <c r="R275" s="8" t="str">
        <f t="shared" si="26"/>
        <v/>
      </c>
      <c r="V275" s="24"/>
      <c r="W275" s="24"/>
      <c r="X275" s="24"/>
      <c r="Y275" s="24"/>
      <c r="Z275" s="24"/>
    </row>
    <row r="276" spans="1:27" x14ac:dyDescent="0.3">
      <c r="A276" s="1" t="s">
        <v>1086</v>
      </c>
      <c r="B276" s="2">
        <v>325</v>
      </c>
      <c r="C276" s="2">
        <v>12</v>
      </c>
      <c r="D276" s="2" t="s">
        <v>102</v>
      </c>
      <c r="E276" s="2">
        <v>493562.55629500002</v>
      </c>
      <c r="F276" s="2">
        <v>5180991.2593599902</v>
      </c>
      <c r="G276" s="2">
        <v>2</v>
      </c>
      <c r="H276" s="2" t="s">
        <v>28</v>
      </c>
      <c r="I276" s="2" t="s">
        <v>304</v>
      </c>
      <c r="J276" s="1" t="s">
        <v>26</v>
      </c>
      <c r="O276" s="1">
        <v>1.8280000000000001</v>
      </c>
      <c r="P276" s="8" t="str">
        <f t="shared" si="24"/>
        <v/>
      </c>
      <c r="Q276" s="8" t="str">
        <f t="shared" si="25"/>
        <v/>
      </c>
      <c r="R276" s="8" t="str">
        <f t="shared" si="26"/>
        <v/>
      </c>
      <c r="V276" s="24"/>
      <c r="W276" s="24"/>
      <c r="X276" s="24"/>
      <c r="Y276" s="24"/>
      <c r="Z276" s="24"/>
    </row>
    <row r="277" spans="1:27" x14ac:dyDescent="0.3">
      <c r="A277" s="1" t="s">
        <v>1087</v>
      </c>
      <c r="B277" s="2">
        <v>349</v>
      </c>
      <c r="C277" s="2">
        <v>12</v>
      </c>
      <c r="D277" s="2" t="s">
        <v>109</v>
      </c>
      <c r="E277" s="2">
        <v>493572.819036</v>
      </c>
      <c r="F277" s="2">
        <v>5181023.0293300003</v>
      </c>
      <c r="G277" s="2">
        <v>2</v>
      </c>
      <c r="H277" s="2" t="s">
        <v>28</v>
      </c>
      <c r="I277" s="2" t="s">
        <v>304</v>
      </c>
      <c r="J277" s="1" t="s">
        <v>26</v>
      </c>
      <c r="L277" s="1">
        <v>940</v>
      </c>
      <c r="O277" s="1">
        <v>1.8280000000000001</v>
      </c>
      <c r="P277" s="8">
        <f t="shared" si="24"/>
        <v>514.22319474835888</v>
      </c>
      <c r="Q277" s="8">
        <f t="shared" si="25"/>
        <v>4587.7913566739608</v>
      </c>
      <c r="R277" s="8">
        <f t="shared" si="26"/>
        <v>76.463189277899346</v>
      </c>
      <c r="S277" s="3">
        <f t="shared" si="27"/>
        <v>514.22319474835888</v>
      </c>
      <c r="T277" s="3">
        <f t="shared" si="28"/>
        <v>4587.8993435448583</v>
      </c>
      <c r="U277" s="3">
        <f t="shared" si="29"/>
        <v>76.464989059080978</v>
      </c>
      <c r="V277" s="24">
        <v>13.4</v>
      </c>
      <c r="W277" s="24">
        <v>8.1999999999999993</v>
      </c>
      <c r="X277" s="24">
        <v>70.7</v>
      </c>
      <c r="Y277" s="24">
        <v>36.799999999999997</v>
      </c>
      <c r="Z277" s="24">
        <v>78.099999999999994</v>
      </c>
    </row>
    <row r="278" spans="1:27" x14ac:dyDescent="0.3">
      <c r="A278" s="1" t="s">
        <v>1088</v>
      </c>
      <c r="B278" s="2">
        <v>372</v>
      </c>
      <c r="C278" s="2">
        <v>13</v>
      </c>
      <c r="D278" s="2" t="s">
        <v>117</v>
      </c>
      <c r="E278" s="2">
        <v>493603.45696400001</v>
      </c>
      <c r="F278" s="2">
        <v>5181049.5548099903</v>
      </c>
      <c r="G278" s="2">
        <v>2</v>
      </c>
      <c r="H278" s="2" t="s">
        <v>28</v>
      </c>
      <c r="I278" s="2" t="s">
        <v>304</v>
      </c>
      <c r="J278" s="1" t="s">
        <v>26</v>
      </c>
      <c r="L278" s="1">
        <v>945</v>
      </c>
      <c r="O278" s="1">
        <v>1.8280000000000001</v>
      </c>
      <c r="P278" s="8">
        <f t="shared" si="24"/>
        <v>516.95842450765861</v>
      </c>
      <c r="Q278" s="8">
        <f t="shared" si="25"/>
        <v>4612.1945021881829</v>
      </c>
      <c r="R278" s="8">
        <f t="shared" si="26"/>
        <v>76.869908369803042</v>
      </c>
      <c r="S278" s="3">
        <f t="shared" si="27"/>
        <v>516.95842450765861</v>
      </c>
      <c r="T278" s="3">
        <f t="shared" si="28"/>
        <v>4612.3030634573306</v>
      </c>
      <c r="U278" s="3">
        <f t="shared" si="29"/>
        <v>76.871717724288843</v>
      </c>
      <c r="V278" s="24">
        <v>11.4</v>
      </c>
      <c r="W278" s="24">
        <v>7.8</v>
      </c>
      <c r="X278" s="24">
        <v>73.8</v>
      </c>
      <c r="Y278" s="24">
        <v>29.6</v>
      </c>
      <c r="Z278" s="24">
        <v>73.8</v>
      </c>
    </row>
    <row r="279" spans="1:27" x14ac:dyDescent="0.3">
      <c r="A279" s="1" t="s">
        <v>1089</v>
      </c>
      <c r="B279" s="2">
        <v>394</v>
      </c>
      <c r="C279" s="2">
        <v>13</v>
      </c>
      <c r="D279" s="2" t="s">
        <v>125</v>
      </c>
      <c r="E279" s="2">
        <v>493594.938430999</v>
      </c>
      <c r="F279" s="2">
        <v>5181067.5489800004</v>
      </c>
      <c r="G279" s="2">
        <v>2</v>
      </c>
      <c r="H279" s="2" t="s">
        <v>28</v>
      </c>
      <c r="I279" s="2" t="s">
        <v>304</v>
      </c>
      <c r="J279" s="1" t="s">
        <v>31</v>
      </c>
      <c r="L279" s="1">
        <v>957</v>
      </c>
      <c r="M279" s="1">
        <v>2143</v>
      </c>
      <c r="O279" s="1">
        <v>1.8280000000000001</v>
      </c>
      <c r="P279" s="8">
        <f t="shared" si="24"/>
        <v>523.52297592997809</v>
      </c>
      <c r="Q279" s="8">
        <f t="shared" si="25"/>
        <v>4670.762051422319</v>
      </c>
      <c r="R279" s="8">
        <f t="shared" si="26"/>
        <v>77.846034190371981</v>
      </c>
      <c r="S279" s="3">
        <f t="shared" si="27"/>
        <v>523.52297592997809</v>
      </c>
      <c r="T279" s="3">
        <f t="shared" si="28"/>
        <v>4670.8719912472652</v>
      </c>
      <c r="U279" s="3">
        <f t="shared" si="29"/>
        <v>77.847866520787747</v>
      </c>
      <c r="V279" s="24">
        <v>10.3</v>
      </c>
      <c r="W279" s="24">
        <v>8.5</v>
      </c>
      <c r="X279" s="24">
        <v>75.5</v>
      </c>
      <c r="Y279" s="24">
        <v>26.6</v>
      </c>
      <c r="Z279" s="24">
        <v>74.8</v>
      </c>
    </row>
    <row r="280" spans="1:27" x14ac:dyDescent="0.3">
      <c r="A280" s="1" t="s">
        <v>1090</v>
      </c>
      <c r="B280" s="2">
        <v>395</v>
      </c>
      <c r="C280" s="2">
        <v>14</v>
      </c>
      <c r="D280" s="2" t="s">
        <v>125</v>
      </c>
      <c r="E280" s="2">
        <v>493626.398015999</v>
      </c>
      <c r="F280" s="2">
        <v>5181088.3120799903</v>
      </c>
      <c r="G280" s="2">
        <v>2</v>
      </c>
      <c r="H280" s="2" t="s">
        <v>28</v>
      </c>
      <c r="I280" s="2" t="s">
        <v>304</v>
      </c>
      <c r="J280" s="1" t="s">
        <v>26</v>
      </c>
      <c r="L280" s="1">
        <v>1123</v>
      </c>
      <c r="O280" s="1">
        <v>1.8280000000000001</v>
      </c>
      <c r="P280" s="8">
        <f t="shared" si="24"/>
        <v>614.33260393873081</v>
      </c>
      <c r="Q280" s="8">
        <f t="shared" si="25"/>
        <v>5480.9464824945289</v>
      </c>
      <c r="R280" s="8">
        <f t="shared" si="26"/>
        <v>91.349108041575477</v>
      </c>
      <c r="S280" s="3">
        <f t="shared" si="27"/>
        <v>614.33260393873081</v>
      </c>
      <c r="T280" s="3">
        <f t="shared" si="28"/>
        <v>5481.0754923413569</v>
      </c>
      <c r="U280" s="3">
        <f t="shared" si="29"/>
        <v>91.351258205689277</v>
      </c>
      <c r="V280" s="24">
        <v>11.2</v>
      </c>
      <c r="W280" s="24">
        <v>8.1</v>
      </c>
      <c r="X280" s="24">
        <v>74.8</v>
      </c>
      <c r="Y280" s="24">
        <v>28.9</v>
      </c>
      <c r="Z280" s="24">
        <v>75.5</v>
      </c>
    </row>
    <row r="281" spans="1:27" x14ac:dyDescent="0.3">
      <c r="A281" s="1" t="s">
        <v>1091</v>
      </c>
      <c r="B281" s="2">
        <v>419</v>
      </c>
      <c r="C281" s="2">
        <v>15</v>
      </c>
      <c r="D281" s="2" t="s">
        <v>128</v>
      </c>
      <c r="E281" s="2">
        <v>493648.355764999</v>
      </c>
      <c r="F281" s="2">
        <v>5181104.3018699903</v>
      </c>
      <c r="G281" s="2">
        <v>2</v>
      </c>
      <c r="H281" s="2" t="s">
        <v>28</v>
      </c>
      <c r="I281" s="2" t="s">
        <v>304</v>
      </c>
      <c r="J281" s="1" t="s">
        <v>26</v>
      </c>
      <c r="L281" s="1">
        <v>990</v>
      </c>
      <c r="O281" s="1">
        <v>1.8280000000000001</v>
      </c>
      <c r="P281" s="8">
        <f t="shared" si="24"/>
        <v>541.57549234135661</v>
      </c>
      <c r="Q281" s="8">
        <f t="shared" si="25"/>
        <v>4831.8228118161915</v>
      </c>
      <c r="R281" s="8">
        <f t="shared" si="26"/>
        <v>80.53038019693652</v>
      </c>
      <c r="S281" s="3">
        <f t="shared" si="27"/>
        <v>541.57549234135661</v>
      </c>
      <c r="T281" s="3">
        <f t="shared" si="28"/>
        <v>4831.936542669584</v>
      </c>
      <c r="U281" s="3">
        <f t="shared" si="29"/>
        <v>80.532275711159727</v>
      </c>
      <c r="V281" s="24">
        <v>10.7</v>
      </c>
      <c r="W281" s="24">
        <v>8.1</v>
      </c>
      <c r="X281" s="24">
        <v>75.7</v>
      </c>
      <c r="Y281" s="24">
        <v>28</v>
      </c>
      <c r="Z281" s="24">
        <v>74.8</v>
      </c>
    </row>
    <row r="282" spans="1:27" x14ac:dyDescent="0.3">
      <c r="P282" s="8" t="str">
        <f t="shared" si="24"/>
        <v/>
      </c>
      <c r="Q282" s="8" t="str">
        <f t="shared" si="25"/>
        <v/>
      </c>
      <c r="R282" s="8" t="str">
        <f t="shared" si="26"/>
        <v/>
      </c>
      <c r="V282" s="24"/>
      <c r="W282" s="24"/>
      <c r="X282" s="24"/>
      <c r="Y282" s="24"/>
      <c r="Z282" s="24"/>
    </row>
    <row r="283" spans="1:27" x14ac:dyDescent="0.3">
      <c r="A283" s="1" t="s">
        <v>1092</v>
      </c>
      <c r="B283" s="2">
        <v>21</v>
      </c>
      <c r="C283" s="2">
        <v>4</v>
      </c>
      <c r="D283" s="2" t="s">
        <v>32</v>
      </c>
      <c r="E283" s="2">
        <v>493309.217427</v>
      </c>
      <c r="F283" s="2">
        <v>5180591.82981</v>
      </c>
      <c r="G283" s="2">
        <v>3</v>
      </c>
      <c r="H283" s="2" t="s">
        <v>28</v>
      </c>
      <c r="I283" s="2" t="s">
        <v>304</v>
      </c>
      <c r="J283" s="1" t="s">
        <v>26</v>
      </c>
      <c r="L283" s="1">
        <v>1148</v>
      </c>
      <c r="O283" s="1">
        <v>1.8280000000000001</v>
      </c>
      <c r="P283" s="8">
        <f t="shared" si="24"/>
        <v>628.00875273522979</v>
      </c>
      <c r="Q283" s="8">
        <f t="shared" si="25"/>
        <v>5602.9622100656452</v>
      </c>
      <c r="R283" s="8">
        <f t="shared" si="26"/>
        <v>93.382703501094085</v>
      </c>
      <c r="S283" s="3">
        <f t="shared" si="27"/>
        <v>628.00875273522979</v>
      </c>
      <c r="T283" s="3">
        <f t="shared" si="28"/>
        <v>5603.0940919037203</v>
      </c>
      <c r="U283" s="3">
        <f t="shared" si="29"/>
        <v>93.384901531728673</v>
      </c>
      <c r="V283" s="24">
        <v>11.1</v>
      </c>
      <c r="W283" s="24">
        <v>8.1</v>
      </c>
      <c r="X283" s="24">
        <v>75</v>
      </c>
      <c r="Y283" s="24">
        <v>29.6</v>
      </c>
      <c r="Z283" s="24">
        <v>75.2</v>
      </c>
    </row>
    <row r="284" spans="1:27" x14ac:dyDescent="0.3">
      <c r="A284" s="1" t="s">
        <v>1093</v>
      </c>
      <c r="B284" s="2">
        <v>45</v>
      </c>
      <c r="C284" s="2">
        <v>5</v>
      </c>
      <c r="D284" s="2" t="s">
        <v>131</v>
      </c>
      <c r="E284" s="2">
        <v>493323.203397998</v>
      </c>
      <c r="F284" s="2">
        <v>5180641.4112200001</v>
      </c>
      <c r="G284" s="2">
        <v>3</v>
      </c>
      <c r="H284" s="2" t="s">
        <v>28</v>
      </c>
      <c r="I284" s="2" t="s">
        <v>304</v>
      </c>
      <c r="J284" s="1" t="s">
        <v>26</v>
      </c>
      <c r="L284" s="1">
        <v>992</v>
      </c>
      <c r="O284" s="1">
        <v>1.8280000000000001</v>
      </c>
      <c r="P284" s="8">
        <f t="shared" si="24"/>
        <v>542.66958424507652</v>
      </c>
      <c r="Q284" s="8">
        <f t="shared" si="25"/>
        <v>4841.5840700218814</v>
      </c>
      <c r="R284" s="8">
        <f t="shared" si="26"/>
        <v>80.693067833698024</v>
      </c>
      <c r="S284" s="3">
        <f t="shared" si="27"/>
        <v>542.66958424507652</v>
      </c>
      <c r="T284" s="3">
        <f t="shared" si="28"/>
        <v>4841.6980306345731</v>
      </c>
      <c r="U284" s="3">
        <f t="shared" si="29"/>
        <v>80.694967177242887</v>
      </c>
      <c r="V284" s="24">
        <v>11.2</v>
      </c>
      <c r="W284" s="24">
        <v>9.5</v>
      </c>
      <c r="X284" s="24">
        <v>72.2</v>
      </c>
      <c r="Y284" s="24">
        <v>30.3</v>
      </c>
      <c r="Z284" s="24">
        <v>74.400000000000006</v>
      </c>
      <c r="AA284" s="1" t="s">
        <v>951</v>
      </c>
    </row>
    <row r="285" spans="1:27" x14ac:dyDescent="0.3">
      <c r="A285" s="1" t="s">
        <v>1094</v>
      </c>
      <c r="B285" s="2">
        <v>46</v>
      </c>
      <c r="C285" s="2">
        <v>6</v>
      </c>
      <c r="D285" s="2" t="s">
        <v>131</v>
      </c>
      <c r="E285" s="2">
        <v>493353.700202999</v>
      </c>
      <c r="F285" s="2">
        <v>5180640.2296700003</v>
      </c>
      <c r="G285" s="2">
        <v>3</v>
      </c>
      <c r="H285" s="2" t="s">
        <v>28</v>
      </c>
      <c r="I285" s="2" t="s">
        <v>304</v>
      </c>
      <c r="J285" s="1" t="s">
        <v>26</v>
      </c>
      <c r="L285" s="1">
        <v>1083</v>
      </c>
      <c r="O285" s="1">
        <v>1.8280000000000001</v>
      </c>
      <c r="P285" s="8">
        <f t="shared" si="24"/>
        <v>592.45076586433254</v>
      </c>
      <c r="Q285" s="8">
        <f t="shared" si="25"/>
        <v>5285.7213183807435</v>
      </c>
      <c r="R285" s="8">
        <f t="shared" si="26"/>
        <v>88.095355306345724</v>
      </c>
      <c r="S285" s="3">
        <f t="shared" si="27"/>
        <v>592.45076586433254</v>
      </c>
      <c r="T285" s="3">
        <f t="shared" si="28"/>
        <v>5285.8457330415749</v>
      </c>
      <c r="U285" s="3">
        <f t="shared" si="29"/>
        <v>88.097428884026243</v>
      </c>
      <c r="V285" s="24">
        <v>10.4</v>
      </c>
      <c r="W285" s="24">
        <v>8.1</v>
      </c>
      <c r="X285" s="24">
        <v>75.7</v>
      </c>
      <c r="Y285" s="24">
        <v>27.3</v>
      </c>
      <c r="Z285" s="24">
        <v>76.900000000000006</v>
      </c>
      <c r="AA285" s="1" t="s">
        <v>951</v>
      </c>
    </row>
    <row r="286" spans="1:27" x14ac:dyDescent="0.3">
      <c r="A286" s="1" t="s">
        <v>1095</v>
      </c>
      <c r="B286" s="2">
        <v>71</v>
      </c>
      <c r="C286" s="2">
        <v>6</v>
      </c>
      <c r="D286" s="2" t="s">
        <v>141</v>
      </c>
      <c r="E286" s="2">
        <v>493360.376774</v>
      </c>
      <c r="F286" s="2">
        <v>5180672.0032200003</v>
      </c>
      <c r="G286" s="2">
        <v>3</v>
      </c>
      <c r="H286" s="2" t="s">
        <v>28</v>
      </c>
      <c r="I286" s="2" t="s">
        <v>304</v>
      </c>
      <c r="J286" s="1" t="s">
        <v>26</v>
      </c>
      <c r="L286" s="1">
        <v>1080</v>
      </c>
      <c r="O286" s="1">
        <v>1.8280000000000001</v>
      </c>
      <c r="P286" s="8">
        <f t="shared" si="24"/>
        <v>590.80962800875272</v>
      </c>
      <c r="Q286" s="8">
        <f t="shared" si="25"/>
        <v>5271.0794310722094</v>
      </c>
      <c r="R286" s="8">
        <f t="shared" si="26"/>
        <v>87.851323851203489</v>
      </c>
      <c r="S286" s="3">
        <f t="shared" si="27"/>
        <v>590.80962800875272</v>
      </c>
      <c r="T286" s="3">
        <f t="shared" si="28"/>
        <v>5271.2035010940917</v>
      </c>
      <c r="U286" s="3">
        <f t="shared" si="29"/>
        <v>87.853391684901524</v>
      </c>
      <c r="V286" s="24">
        <v>10.8</v>
      </c>
      <c r="W286" s="24">
        <v>7.9</v>
      </c>
      <c r="X286" s="24">
        <v>75.900000000000006</v>
      </c>
      <c r="Y286" s="24">
        <v>28.8</v>
      </c>
      <c r="Z286" s="24">
        <v>75.900000000000006</v>
      </c>
    </row>
    <row r="287" spans="1:27" x14ac:dyDescent="0.3">
      <c r="A287" s="1" t="s">
        <v>1096</v>
      </c>
      <c r="B287" s="2">
        <v>98</v>
      </c>
      <c r="C287" s="2">
        <v>6</v>
      </c>
      <c r="D287" s="2" t="s">
        <v>27</v>
      </c>
      <c r="E287" s="2">
        <v>493371.862522999</v>
      </c>
      <c r="F287" s="2">
        <v>5180703.7714799903</v>
      </c>
      <c r="G287" s="2">
        <v>3</v>
      </c>
      <c r="H287" s="2" t="s">
        <v>28</v>
      </c>
      <c r="I287" s="2" t="s">
        <v>304</v>
      </c>
      <c r="J287" s="1" t="s">
        <v>26</v>
      </c>
      <c r="L287" s="1">
        <v>1188</v>
      </c>
      <c r="O287" s="1">
        <v>1.8280000000000001</v>
      </c>
      <c r="P287" s="8">
        <f t="shared" si="24"/>
        <v>649.89059080962795</v>
      </c>
      <c r="Q287" s="8">
        <f t="shared" si="25"/>
        <v>5798.1873741794307</v>
      </c>
      <c r="R287" s="8">
        <f t="shared" si="26"/>
        <v>96.636456236323838</v>
      </c>
      <c r="S287" s="3">
        <f t="shared" si="27"/>
        <v>649.89059080962795</v>
      </c>
      <c r="T287" s="3">
        <f t="shared" si="28"/>
        <v>5798.3238512035014</v>
      </c>
      <c r="U287" s="3">
        <f t="shared" si="29"/>
        <v>96.638730853391692</v>
      </c>
      <c r="V287" s="24">
        <v>9.6</v>
      </c>
      <c r="W287" s="24">
        <v>8.1</v>
      </c>
      <c r="X287" s="24">
        <v>77.2</v>
      </c>
      <c r="Y287" s="24">
        <v>23.9</v>
      </c>
      <c r="Z287" s="24">
        <v>76.2</v>
      </c>
    </row>
    <row r="288" spans="1:27" x14ac:dyDescent="0.3">
      <c r="A288" s="1" t="s">
        <v>1097</v>
      </c>
      <c r="B288" s="2">
        <v>99</v>
      </c>
      <c r="C288" s="2">
        <v>7</v>
      </c>
      <c r="D288" s="2" t="s">
        <v>27</v>
      </c>
      <c r="E288" s="2">
        <v>493403.78188800003</v>
      </c>
      <c r="F288" s="2">
        <v>5180713.1816999903</v>
      </c>
      <c r="G288" s="2">
        <v>3</v>
      </c>
      <c r="H288" s="2" t="s">
        <v>28</v>
      </c>
      <c r="I288" s="2" t="s">
        <v>304</v>
      </c>
      <c r="J288" s="1" t="s">
        <v>26</v>
      </c>
      <c r="L288" s="1">
        <v>1024</v>
      </c>
      <c r="O288" s="1">
        <v>1.8280000000000001</v>
      </c>
      <c r="P288" s="8">
        <f t="shared" si="24"/>
        <v>560.17505470459514</v>
      </c>
      <c r="Q288" s="8">
        <f t="shared" si="25"/>
        <v>4997.7642013129098</v>
      </c>
      <c r="R288" s="8">
        <f t="shared" si="26"/>
        <v>83.296070021881832</v>
      </c>
      <c r="S288" s="3">
        <f t="shared" si="27"/>
        <v>560.17505470459514</v>
      </c>
      <c r="T288" s="3">
        <f t="shared" si="28"/>
        <v>4997.8818380743978</v>
      </c>
      <c r="U288" s="3">
        <f t="shared" si="29"/>
        <v>83.298030634573294</v>
      </c>
      <c r="V288" s="24">
        <v>10.6</v>
      </c>
      <c r="W288" s="24">
        <v>8.1999999999999993</v>
      </c>
      <c r="X288" s="24">
        <v>76.2</v>
      </c>
      <c r="Y288" s="24">
        <v>27.7</v>
      </c>
      <c r="Z288" s="24">
        <v>77.400000000000006</v>
      </c>
    </row>
    <row r="289" spans="1:27" x14ac:dyDescent="0.3">
      <c r="A289" s="1" t="s">
        <v>1098</v>
      </c>
      <c r="B289" s="2">
        <v>125</v>
      </c>
      <c r="C289" s="2">
        <v>7</v>
      </c>
      <c r="D289" s="2" t="s">
        <v>38</v>
      </c>
      <c r="E289" s="2">
        <v>493401.068692</v>
      </c>
      <c r="F289" s="2">
        <v>5180744.9656400001</v>
      </c>
      <c r="G289" s="2">
        <v>3</v>
      </c>
      <c r="H289" s="2" t="s">
        <v>28</v>
      </c>
      <c r="I289" s="2" t="s">
        <v>304</v>
      </c>
      <c r="J289" s="1" t="s">
        <v>26</v>
      </c>
      <c r="L289" s="1">
        <v>1219</v>
      </c>
      <c r="O289" s="1">
        <v>1.8280000000000001</v>
      </c>
      <c r="P289" s="8">
        <f t="shared" si="24"/>
        <v>666.84901531728667</v>
      </c>
      <c r="Q289" s="8">
        <f t="shared" si="25"/>
        <v>5949.486876367615</v>
      </c>
      <c r="R289" s="8">
        <f t="shared" si="26"/>
        <v>99.158114606126915</v>
      </c>
      <c r="S289" s="3">
        <f t="shared" si="27"/>
        <v>666.84901531728667</v>
      </c>
      <c r="T289" s="3">
        <f t="shared" si="28"/>
        <v>5949.626914660832</v>
      </c>
      <c r="U289" s="3">
        <f t="shared" si="29"/>
        <v>99.160448577680526</v>
      </c>
      <c r="V289" s="24">
        <v>10.4</v>
      </c>
      <c r="W289" s="24">
        <v>8.5</v>
      </c>
      <c r="X289" s="24">
        <v>75.5</v>
      </c>
      <c r="Y289" s="24">
        <v>27.2</v>
      </c>
      <c r="Z289" s="24">
        <v>75.5</v>
      </c>
    </row>
    <row r="290" spans="1:27" x14ac:dyDescent="0.3">
      <c r="A290" s="1" t="s">
        <v>1099</v>
      </c>
      <c r="B290" s="2">
        <v>151</v>
      </c>
      <c r="C290" s="2">
        <v>8</v>
      </c>
      <c r="D290" s="2" t="s">
        <v>46</v>
      </c>
      <c r="E290" s="2">
        <v>493417.88659000001</v>
      </c>
      <c r="F290" s="2">
        <v>5180770.9989099903</v>
      </c>
      <c r="G290" s="2">
        <v>3</v>
      </c>
      <c r="H290" s="2" t="s">
        <v>28</v>
      </c>
      <c r="I290" s="2" t="s">
        <v>304</v>
      </c>
      <c r="J290" s="1" t="s">
        <v>31</v>
      </c>
      <c r="L290" s="1">
        <v>1022</v>
      </c>
      <c r="M290" s="1">
        <v>2529</v>
      </c>
      <c r="O290" s="1">
        <v>1.8280000000000001</v>
      </c>
      <c r="P290" s="8">
        <f t="shared" si="24"/>
        <v>559.08096280087523</v>
      </c>
      <c r="Q290" s="8">
        <f t="shared" si="25"/>
        <v>4988.0029431072207</v>
      </c>
      <c r="R290" s="8">
        <f t="shared" si="26"/>
        <v>83.133382385120342</v>
      </c>
      <c r="S290" s="3">
        <f t="shared" si="27"/>
        <v>559.08096280087523</v>
      </c>
      <c r="T290" s="3">
        <f t="shared" si="28"/>
        <v>4988.1203501094087</v>
      </c>
      <c r="U290" s="3">
        <f t="shared" si="29"/>
        <v>83.135339168490148</v>
      </c>
      <c r="V290" s="24">
        <v>10.6</v>
      </c>
      <c r="W290" s="24">
        <v>8.6999999999999993</v>
      </c>
      <c r="X290" s="24">
        <v>74.8</v>
      </c>
      <c r="Y290" s="24">
        <v>28</v>
      </c>
      <c r="Z290" s="24">
        <v>75.900000000000006</v>
      </c>
    </row>
    <row r="291" spans="1:27" x14ac:dyDescent="0.3">
      <c r="A291" s="1" t="s">
        <v>1100</v>
      </c>
      <c r="B291" s="2">
        <v>178</v>
      </c>
      <c r="C291" s="2">
        <v>9</v>
      </c>
      <c r="D291" s="2" t="s">
        <v>53</v>
      </c>
      <c r="E291" s="2">
        <v>493463.71892800002</v>
      </c>
      <c r="F291" s="2">
        <v>5180794.5687100003</v>
      </c>
      <c r="G291" s="2">
        <v>3</v>
      </c>
      <c r="H291" s="2" t="s">
        <v>28</v>
      </c>
      <c r="I291" s="2" t="s">
        <v>304</v>
      </c>
      <c r="J291" s="1" t="s">
        <v>26</v>
      </c>
      <c r="L291" s="1">
        <v>1520</v>
      </c>
      <c r="O291" s="1">
        <v>1.8280000000000001</v>
      </c>
      <c r="P291" s="8">
        <f t="shared" si="24"/>
        <v>831.5098468271334</v>
      </c>
      <c r="Q291" s="8">
        <f t="shared" si="25"/>
        <v>7418.5562363238505</v>
      </c>
      <c r="R291" s="8">
        <f t="shared" si="26"/>
        <v>123.64260393873084</v>
      </c>
      <c r="S291" s="3">
        <f t="shared" si="27"/>
        <v>831.5098468271334</v>
      </c>
      <c r="T291" s="3">
        <f t="shared" si="28"/>
        <v>7418.7308533916848</v>
      </c>
      <c r="U291" s="3">
        <f t="shared" si="29"/>
        <v>123.64551422319475</v>
      </c>
      <c r="V291" s="24">
        <v>12.1</v>
      </c>
      <c r="W291" s="24">
        <v>8.6999999999999993</v>
      </c>
      <c r="X291" s="24">
        <v>72.900000000000006</v>
      </c>
      <c r="Y291" s="24">
        <v>32.799999999999997</v>
      </c>
      <c r="Z291" s="24">
        <v>77.5</v>
      </c>
    </row>
    <row r="292" spans="1:27" x14ac:dyDescent="0.3">
      <c r="A292" s="1" t="s">
        <v>1101</v>
      </c>
      <c r="B292" s="2">
        <v>203</v>
      </c>
      <c r="C292" s="2">
        <v>10</v>
      </c>
      <c r="D292" s="2" t="s">
        <v>61</v>
      </c>
      <c r="E292" s="2">
        <v>493480.485305999</v>
      </c>
      <c r="F292" s="2">
        <v>5180839.4438500004</v>
      </c>
      <c r="G292" s="2">
        <v>3</v>
      </c>
      <c r="H292" s="2" t="s">
        <v>28</v>
      </c>
      <c r="I292" s="2" t="s">
        <v>304</v>
      </c>
      <c r="J292" s="1" t="s">
        <v>26</v>
      </c>
      <c r="L292" s="1">
        <v>851</v>
      </c>
      <c r="O292" s="1">
        <v>1.8280000000000001</v>
      </c>
      <c r="P292" s="8">
        <f t="shared" si="24"/>
        <v>465.53610503282272</v>
      </c>
      <c r="Q292" s="8">
        <f t="shared" si="25"/>
        <v>4153.4153665207868</v>
      </c>
      <c r="R292" s="8">
        <f t="shared" si="26"/>
        <v>69.223589442013107</v>
      </c>
      <c r="S292" s="3">
        <f t="shared" si="27"/>
        <v>465.53610503282272</v>
      </c>
      <c r="T292" s="3">
        <f t="shared" si="28"/>
        <v>4153.5131291028447</v>
      </c>
      <c r="U292" s="3">
        <f t="shared" si="29"/>
        <v>69.225218818380739</v>
      </c>
      <c r="V292" s="24"/>
      <c r="W292" s="24"/>
      <c r="X292" s="24"/>
      <c r="Y292" s="24"/>
      <c r="Z292" s="24"/>
    </row>
    <row r="293" spans="1:27" x14ac:dyDescent="0.3">
      <c r="A293" s="1" t="s">
        <v>1102</v>
      </c>
      <c r="B293" s="2">
        <v>227</v>
      </c>
      <c r="C293" s="2">
        <v>9</v>
      </c>
      <c r="D293" s="2" t="s">
        <v>68</v>
      </c>
      <c r="E293" s="2">
        <v>493478.459027</v>
      </c>
      <c r="F293" s="2">
        <v>5180856.1175499903</v>
      </c>
      <c r="G293" s="2">
        <v>3</v>
      </c>
      <c r="H293" s="2" t="s">
        <v>28</v>
      </c>
      <c r="I293" s="2" t="s">
        <v>304</v>
      </c>
      <c r="J293" s="1" t="s">
        <v>26</v>
      </c>
      <c r="L293" s="1">
        <v>1191</v>
      </c>
      <c r="O293" s="1">
        <v>1.8280000000000001</v>
      </c>
      <c r="P293" s="8">
        <f t="shared" si="24"/>
        <v>651.53172866520788</v>
      </c>
      <c r="Q293" s="8">
        <f t="shared" si="25"/>
        <v>5812.8292614879647</v>
      </c>
      <c r="R293" s="8">
        <f t="shared" si="26"/>
        <v>96.880487691466072</v>
      </c>
      <c r="S293" s="3">
        <f t="shared" si="27"/>
        <v>651.53172866520788</v>
      </c>
      <c r="T293" s="3">
        <f t="shared" si="28"/>
        <v>5812.9660831509855</v>
      </c>
      <c r="U293" s="3">
        <f t="shared" si="29"/>
        <v>96.882768052516425</v>
      </c>
      <c r="V293" s="24">
        <v>11.3</v>
      </c>
      <c r="W293" s="24">
        <v>8.5</v>
      </c>
      <c r="X293" s="24">
        <v>73.5</v>
      </c>
      <c r="Y293" s="24">
        <v>30.4</v>
      </c>
      <c r="Z293" s="24">
        <v>74.900000000000006</v>
      </c>
      <c r="AA293" s="1" t="s">
        <v>951</v>
      </c>
    </row>
    <row r="294" spans="1:27" x14ac:dyDescent="0.3">
      <c r="A294" s="1" t="s">
        <v>1103</v>
      </c>
      <c r="B294" s="2">
        <v>228</v>
      </c>
      <c r="C294" s="2">
        <v>10</v>
      </c>
      <c r="D294" s="2" t="s">
        <v>68</v>
      </c>
      <c r="E294" s="2">
        <v>493508.38215899799</v>
      </c>
      <c r="F294" s="2">
        <v>5180871.1945700003</v>
      </c>
      <c r="G294" s="2">
        <v>3</v>
      </c>
      <c r="H294" s="2" t="s">
        <v>28</v>
      </c>
      <c r="I294" s="2" t="s">
        <v>304</v>
      </c>
      <c r="J294" s="1" t="s">
        <v>26</v>
      </c>
      <c r="O294" s="1">
        <v>1.8280000000000001</v>
      </c>
      <c r="P294" s="8" t="str">
        <f t="shared" si="24"/>
        <v/>
      </c>
      <c r="Q294" s="8" t="str">
        <f t="shared" si="25"/>
        <v/>
      </c>
      <c r="R294" s="8" t="str">
        <f t="shared" si="26"/>
        <v/>
      </c>
      <c r="V294" s="24"/>
      <c r="W294" s="24"/>
      <c r="X294" s="24"/>
      <c r="Y294" s="24"/>
      <c r="Z294" s="24"/>
    </row>
    <row r="295" spans="1:27" x14ac:dyDescent="0.3">
      <c r="A295" s="1" t="s">
        <v>1104</v>
      </c>
      <c r="B295" s="2">
        <v>251</v>
      </c>
      <c r="C295" s="2">
        <v>11</v>
      </c>
      <c r="D295" s="2" t="s">
        <v>76</v>
      </c>
      <c r="E295" s="2">
        <v>493509.39061900001</v>
      </c>
      <c r="F295" s="2">
        <v>5180886.0838599904</v>
      </c>
      <c r="G295" s="2">
        <v>3</v>
      </c>
      <c r="H295" s="2" t="s">
        <v>28</v>
      </c>
      <c r="I295" s="2" t="s">
        <v>304</v>
      </c>
      <c r="J295" s="1" t="s">
        <v>26</v>
      </c>
      <c r="L295" s="1">
        <v>896</v>
      </c>
      <c r="O295" s="1">
        <v>1.8280000000000001</v>
      </c>
      <c r="P295" s="8">
        <f t="shared" si="24"/>
        <v>490.15317286652078</v>
      </c>
      <c r="Q295" s="8">
        <f t="shared" si="25"/>
        <v>4373.0436761487963</v>
      </c>
      <c r="R295" s="8">
        <f t="shared" si="26"/>
        <v>72.884061269146599</v>
      </c>
      <c r="S295" s="3">
        <f t="shared" si="27"/>
        <v>490.15317286652078</v>
      </c>
      <c r="T295" s="3">
        <f t="shared" si="28"/>
        <v>4373.146608315099</v>
      </c>
      <c r="U295" s="3">
        <f t="shared" si="29"/>
        <v>72.885776805251652</v>
      </c>
      <c r="V295" s="24">
        <v>12.3</v>
      </c>
      <c r="W295" s="24">
        <v>8.6</v>
      </c>
      <c r="X295" s="24">
        <v>72</v>
      </c>
      <c r="Y295" s="24">
        <v>33.299999999999997</v>
      </c>
      <c r="Z295" s="24">
        <v>75.2</v>
      </c>
      <c r="AA295" s="1" t="s">
        <v>951</v>
      </c>
    </row>
    <row r="296" spans="1:27" x14ac:dyDescent="0.3">
      <c r="A296" s="1" t="s">
        <v>1105</v>
      </c>
      <c r="B296" s="2">
        <v>274</v>
      </c>
      <c r="C296" s="2">
        <v>11</v>
      </c>
      <c r="D296" s="2" t="s">
        <v>85</v>
      </c>
      <c r="E296" s="2">
        <v>493530.34065799799</v>
      </c>
      <c r="F296" s="2">
        <v>5180917.8421999803</v>
      </c>
      <c r="G296" s="2">
        <v>3</v>
      </c>
      <c r="H296" s="2" t="s">
        <v>28</v>
      </c>
      <c r="I296" s="2" t="s">
        <v>304</v>
      </c>
      <c r="J296" s="1" t="s">
        <v>26</v>
      </c>
      <c r="L296" s="1">
        <v>1216</v>
      </c>
      <c r="O296" s="1">
        <v>1.8280000000000001</v>
      </c>
      <c r="P296" s="8">
        <f t="shared" si="24"/>
        <v>665.20787746170674</v>
      </c>
      <c r="Q296" s="8">
        <f t="shared" si="25"/>
        <v>5934.84498905908</v>
      </c>
      <c r="R296" s="8">
        <f t="shared" si="26"/>
        <v>98.914083150984666</v>
      </c>
      <c r="S296" s="3">
        <f t="shared" si="27"/>
        <v>665.20787746170674</v>
      </c>
      <c r="T296" s="3">
        <f t="shared" si="28"/>
        <v>5934.9846827133479</v>
      </c>
      <c r="U296" s="3">
        <f t="shared" si="29"/>
        <v>98.916411378555793</v>
      </c>
      <c r="V296" s="24">
        <v>11</v>
      </c>
      <c r="W296" s="24">
        <v>10.5</v>
      </c>
      <c r="X296" s="24">
        <v>72.599999999999994</v>
      </c>
      <c r="Y296" s="24">
        <v>29.2</v>
      </c>
      <c r="Z296" s="24">
        <v>76.400000000000006</v>
      </c>
      <c r="AA296" s="1" t="s">
        <v>951</v>
      </c>
    </row>
    <row r="297" spans="1:27" x14ac:dyDescent="0.3">
      <c r="A297" s="1" t="s">
        <v>1106</v>
      </c>
      <c r="B297" s="2">
        <v>275</v>
      </c>
      <c r="C297" s="2">
        <v>12</v>
      </c>
      <c r="D297" s="2" t="s">
        <v>85</v>
      </c>
      <c r="E297" s="2">
        <v>493560.659740998</v>
      </c>
      <c r="F297" s="2">
        <v>5180928.8972899904</v>
      </c>
      <c r="G297" s="2">
        <v>3</v>
      </c>
      <c r="H297" s="2" t="s">
        <v>28</v>
      </c>
      <c r="I297" s="2" t="s">
        <v>304</v>
      </c>
      <c r="J297" s="1" t="s">
        <v>26</v>
      </c>
      <c r="L297" s="1">
        <v>1241</v>
      </c>
      <c r="O297" s="1">
        <v>1.8280000000000001</v>
      </c>
      <c r="P297" s="8">
        <f t="shared" si="24"/>
        <v>678.88402625820561</v>
      </c>
      <c r="Q297" s="8">
        <f t="shared" si="25"/>
        <v>6056.8607166301963</v>
      </c>
      <c r="R297" s="8">
        <f t="shared" si="26"/>
        <v>100.94767861050327</v>
      </c>
      <c r="S297" s="3">
        <f t="shared" si="27"/>
        <v>678.88402625820561</v>
      </c>
      <c r="T297" s="3">
        <f t="shared" si="28"/>
        <v>6057.0032822757112</v>
      </c>
      <c r="U297" s="3">
        <f t="shared" si="29"/>
        <v>100.95005470459519</v>
      </c>
      <c r="V297" s="24">
        <v>11.8</v>
      </c>
      <c r="W297" s="24">
        <v>8.6999999999999993</v>
      </c>
      <c r="X297" s="24">
        <v>73.599999999999994</v>
      </c>
      <c r="Y297" s="24">
        <v>31.4</v>
      </c>
      <c r="Z297" s="24">
        <v>77.5</v>
      </c>
    </row>
    <row r="298" spans="1:27" x14ac:dyDescent="0.3">
      <c r="A298" s="1" t="s">
        <v>1107</v>
      </c>
      <c r="B298" s="2">
        <v>300</v>
      </c>
      <c r="C298" s="2">
        <v>12</v>
      </c>
      <c r="D298" s="2" t="s">
        <v>96</v>
      </c>
      <c r="E298" s="2">
        <v>493566.41524</v>
      </c>
      <c r="F298" s="2">
        <v>5180959.4742599903</v>
      </c>
      <c r="G298" s="2">
        <v>3</v>
      </c>
      <c r="H298" s="2" t="s">
        <v>28</v>
      </c>
      <c r="I298" s="2" t="s">
        <v>304</v>
      </c>
      <c r="J298" s="1" t="s">
        <v>26</v>
      </c>
      <c r="L298" s="1">
        <v>1109</v>
      </c>
      <c r="O298" s="1">
        <v>1.8280000000000001</v>
      </c>
      <c r="P298" s="8">
        <f t="shared" si="24"/>
        <v>606.67396061269142</v>
      </c>
      <c r="Q298" s="8">
        <f t="shared" si="25"/>
        <v>5412.6176750547038</v>
      </c>
      <c r="R298" s="8">
        <f t="shared" si="26"/>
        <v>90.210294584245062</v>
      </c>
      <c r="S298" s="3">
        <f t="shared" si="27"/>
        <v>606.67396061269142</v>
      </c>
      <c r="T298" s="3">
        <f t="shared" si="28"/>
        <v>5412.7450765864332</v>
      </c>
      <c r="U298" s="3">
        <f t="shared" si="29"/>
        <v>90.212417943107226</v>
      </c>
      <c r="V298" s="24">
        <v>11</v>
      </c>
      <c r="W298" s="24">
        <v>8.1</v>
      </c>
      <c r="X298" s="24">
        <v>75</v>
      </c>
      <c r="Y298" s="24">
        <v>28.6</v>
      </c>
      <c r="Z298" s="24">
        <v>76.5</v>
      </c>
    </row>
    <row r="299" spans="1:27" x14ac:dyDescent="0.3">
      <c r="A299" s="1" t="s">
        <v>1108</v>
      </c>
      <c r="B299" s="2">
        <v>326</v>
      </c>
      <c r="C299" s="2">
        <v>13</v>
      </c>
      <c r="D299" s="2" t="s">
        <v>102</v>
      </c>
      <c r="E299" s="2">
        <v>493594.458174998</v>
      </c>
      <c r="F299" s="2">
        <v>5180986.0024800003</v>
      </c>
      <c r="G299" s="2">
        <v>3</v>
      </c>
      <c r="H299" s="2" t="s">
        <v>28</v>
      </c>
      <c r="I299" s="2" t="s">
        <v>304</v>
      </c>
      <c r="J299" s="1" t="s">
        <v>26</v>
      </c>
      <c r="L299" s="1">
        <v>1121</v>
      </c>
      <c r="O299" s="1">
        <v>1.8280000000000001</v>
      </c>
      <c r="P299" s="8">
        <f t="shared" si="24"/>
        <v>613.2385120350109</v>
      </c>
      <c r="Q299" s="8">
        <f t="shared" si="25"/>
        <v>5471.1852242888399</v>
      </c>
      <c r="R299" s="8">
        <f t="shared" si="26"/>
        <v>91.186420404814001</v>
      </c>
      <c r="S299" s="3">
        <f t="shared" si="27"/>
        <v>613.2385120350109</v>
      </c>
      <c r="T299" s="3">
        <f t="shared" si="28"/>
        <v>5471.3140043763678</v>
      </c>
      <c r="U299" s="3">
        <f t="shared" si="29"/>
        <v>91.188566739606131</v>
      </c>
      <c r="V299" s="24">
        <v>11.1</v>
      </c>
      <c r="W299" s="24">
        <v>8.4</v>
      </c>
      <c r="X299" s="24">
        <v>74.400000000000006</v>
      </c>
      <c r="Y299" s="24">
        <v>29.7</v>
      </c>
      <c r="Z299" s="24">
        <v>76.3</v>
      </c>
    </row>
    <row r="300" spans="1:27" x14ac:dyDescent="0.3">
      <c r="A300" s="1" t="s">
        <v>1109</v>
      </c>
      <c r="B300" s="2">
        <v>350</v>
      </c>
      <c r="C300" s="2">
        <v>13</v>
      </c>
      <c r="D300" s="2" t="s">
        <v>109</v>
      </c>
      <c r="E300" s="2">
        <v>493604.72075600002</v>
      </c>
      <c r="F300" s="2">
        <v>5181017.7725</v>
      </c>
      <c r="G300" s="2">
        <v>3</v>
      </c>
      <c r="H300" s="2" t="s">
        <v>28</v>
      </c>
      <c r="I300" s="2" t="s">
        <v>304</v>
      </c>
      <c r="J300" s="1" t="s">
        <v>31</v>
      </c>
      <c r="L300" s="1">
        <v>1005</v>
      </c>
      <c r="M300" s="1">
        <v>2880</v>
      </c>
      <c r="O300" s="1">
        <v>1.8280000000000001</v>
      </c>
      <c r="P300" s="8">
        <f t="shared" si="24"/>
        <v>549.78118161925602</v>
      </c>
      <c r="Q300" s="8">
        <f t="shared" si="25"/>
        <v>4905.0322483588616</v>
      </c>
      <c r="R300" s="8">
        <f t="shared" si="26"/>
        <v>81.750537472647693</v>
      </c>
      <c r="S300" s="3">
        <f t="shared" si="27"/>
        <v>549.78118161925602</v>
      </c>
      <c r="T300" s="3">
        <f t="shared" si="28"/>
        <v>4905.1477024070027</v>
      </c>
      <c r="U300" s="3">
        <f t="shared" si="29"/>
        <v>81.752461706783379</v>
      </c>
      <c r="V300" s="24">
        <v>12</v>
      </c>
      <c r="W300" s="24">
        <v>8.6</v>
      </c>
      <c r="X300" s="24">
        <v>72.5</v>
      </c>
      <c r="Y300" s="24">
        <v>32.200000000000003</v>
      </c>
      <c r="Z300" s="24">
        <v>74.599999999999994</v>
      </c>
    </row>
    <row r="301" spans="1:27" x14ac:dyDescent="0.3">
      <c r="A301" s="1" t="s">
        <v>1110</v>
      </c>
      <c r="B301" s="2">
        <v>373</v>
      </c>
      <c r="C301" s="2">
        <v>14</v>
      </c>
      <c r="D301" s="2" t="s">
        <v>117</v>
      </c>
      <c r="E301" s="2">
        <v>493635.37153300003</v>
      </c>
      <c r="F301" s="2">
        <v>5181056.5215800004</v>
      </c>
      <c r="G301" s="2">
        <v>3</v>
      </c>
      <c r="H301" s="2" t="s">
        <v>28</v>
      </c>
      <c r="I301" s="2" t="s">
        <v>304</v>
      </c>
      <c r="J301" s="1" t="s">
        <v>26</v>
      </c>
      <c r="L301" s="1">
        <v>1059</v>
      </c>
      <c r="O301" s="1">
        <v>1.8280000000000001</v>
      </c>
      <c r="P301" s="8">
        <f t="shared" si="24"/>
        <v>579.32166301969369</v>
      </c>
      <c r="Q301" s="8">
        <f t="shared" si="25"/>
        <v>5168.5862199124731</v>
      </c>
      <c r="R301" s="8">
        <f t="shared" si="26"/>
        <v>86.143103665207889</v>
      </c>
      <c r="S301" s="3">
        <f t="shared" si="27"/>
        <v>579.32166301969369</v>
      </c>
      <c r="T301" s="3">
        <f t="shared" si="28"/>
        <v>5168.7078774617075</v>
      </c>
      <c r="U301" s="3">
        <f t="shared" si="29"/>
        <v>86.145131291028463</v>
      </c>
      <c r="V301" s="24">
        <v>10.5</v>
      </c>
      <c r="W301" s="24">
        <v>8.4</v>
      </c>
      <c r="X301" s="24">
        <v>75.8</v>
      </c>
      <c r="Y301" s="24">
        <v>27.7</v>
      </c>
      <c r="Z301" s="24">
        <v>76.3</v>
      </c>
    </row>
    <row r="302" spans="1:27" x14ac:dyDescent="0.3">
      <c r="A302" s="1" t="s">
        <v>1111</v>
      </c>
      <c r="B302" s="2">
        <v>396</v>
      </c>
      <c r="C302" s="2">
        <v>15</v>
      </c>
      <c r="D302" s="2" t="s">
        <v>125</v>
      </c>
      <c r="E302" s="2">
        <v>493658.29567700002</v>
      </c>
      <c r="F302" s="2">
        <v>5181079.4996199803</v>
      </c>
      <c r="G302" s="2">
        <v>3</v>
      </c>
      <c r="H302" s="2" t="s">
        <v>28</v>
      </c>
      <c r="I302" s="2" t="s">
        <v>304</v>
      </c>
      <c r="J302" s="1" t="s">
        <v>26</v>
      </c>
      <c r="L302" s="1">
        <v>993</v>
      </c>
      <c r="O302" s="1">
        <v>1.8280000000000001</v>
      </c>
      <c r="P302" s="8">
        <f t="shared" si="24"/>
        <v>543.21663019693653</v>
      </c>
      <c r="Q302" s="8">
        <f t="shared" si="25"/>
        <v>4846.4646991247264</v>
      </c>
      <c r="R302" s="8">
        <f t="shared" si="26"/>
        <v>80.774411652078768</v>
      </c>
      <c r="S302" s="3">
        <f t="shared" si="27"/>
        <v>543.21663019693653</v>
      </c>
      <c r="T302" s="3">
        <f t="shared" si="28"/>
        <v>4846.5787746170681</v>
      </c>
      <c r="U302" s="3">
        <f t="shared" si="29"/>
        <v>80.776312910284474</v>
      </c>
      <c r="V302" s="24">
        <v>8.8000000000000007</v>
      </c>
      <c r="W302" s="24">
        <v>8.4</v>
      </c>
      <c r="X302" s="24">
        <v>76.900000000000006</v>
      </c>
      <c r="Y302" s="24">
        <v>21.3</v>
      </c>
      <c r="Z302" s="24">
        <v>74.599999999999994</v>
      </c>
    </row>
    <row r="303" spans="1:27" x14ac:dyDescent="0.3">
      <c r="A303" s="1" t="s">
        <v>1112</v>
      </c>
      <c r="B303" s="2">
        <v>420</v>
      </c>
      <c r="C303" s="2">
        <v>16</v>
      </c>
      <c r="D303" s="2" t="s">
        <v>128</v>
      </c>
      <c r="E303" s="2">
        <v>493681.925006998</v>
      </c>
      <c r="F303" s="2">
        <v>5181110.7360899802</v>
      </c>
      <c r="G303" s="2">
        <v>3</v>
      </c>
      <c r="H303" s="2" t="s">
        <v>28</v>
      </c>
      <c r="I303" s="2" t="s">
        <v>304</v>
      </c>
      <c r="J303" s="1" t="s">
        <v>31</v>
      </c>
      <c r="L303" s="1">
        <v>790</v>
      </c>
      <c r="M303" s="1">
        <v>1889</v>
      </c>
      <c r="O303" s="1">
        <v>1.8280000000000001</v>
      </c>
      <c r="P303" s="8">
        <f t="shared" si="24"/>
        <v>432.16630196936541</v>
      </c>
      <c r="Q303" s="8">
        <f t="shared" si="25"/>
        <v>3855.6969912472646</v>
      </c>
      <c r="R303" s="8">
        <f t="shared" si="26"/>
        <v>64.26161652078774</v>
      </c>
      <c r="S303" s="3">
        <f t="shared" si="27"/>
        <v>432.16630196936541</v>
      </c>
      <c r="T303" s="3">
        <f t="shared" si="28"/>
        <v>3855.7877461706785</v>
      </c>
      <c r="U303" s="3">
        <f t="shared" si="29"/>
        <v>64.263129102844644</v>
      </c>
      <c r="V303" s="24">
        <v>12.4</v>
      </c>
      <c r="W303" s="24">
        <v>8.6</v>
      </c>
      <c r="X303" s="24">
        <v>70.7</v>
      </c>
      <c r="Y303" s="24">
        <v>33.6</v>
      </c>
      <c r="Z303" s="24">
        <v>74.3</v>
      </c>
    </row>
    <row r="304" spans="1:27" x14ac:dyDescent="0.3">
      <c r="P304" s="8" t="str">
        <f t="shared" si="24"/>
        <v/>
      </c>
      <c r="Q304" s="8" t="str">
        <f t="shared" si="25"/>
        <v/>
      </c>
      <c r="R304" s="8" t="str">
        <f t="shared" si="26"/>
        <v/>
      </c>
      <c r="V304" s="24"/>
      <c r="W304" s="24"/>
      <c r="X304" s="24"/>
      <c r="Y304" s="24"/>
      <c r="Z304" s="24"/>
    </row>
    <row r="305" spans="1:27" x14ac:dyDescent="0.3">
      <c r="A305" s="1" t="s">
        <v>1113</v>
      </c>
      <c r="B305" s="2">
        <v>1</v>
      </c>
      <c r="C305" s="2">
        <v>5</v>
      </c>
      <c r="D305" s="2" t="s">
        <v>28</v>
      </c>
      <c r="E305" s="2">
        <v>493319.28016000002</v>
      </c>
      <c r="F305" s="2">
        <v>5180579.2617899803</v>
      </c>
      <c r="G305" s="2">
        <v>4</v>
      </c>
      <c r="H305" s="2" t="s">
        <v>28</v>
      </c>
      <c r="I305" s="2" t="s">
        <v>304</v>
      </c>
      <c r="J305" s="1" t="s">
        <v>26</v>
      </c>
      <c r="L305" s="1">
        <v>1213</v>
      </c>
      <c r="O305" s="1">
        <v>1.8280000000000001</v>
      </c>
      <c r="P305" s="8">
        <f t="shared" si="24"/>
        <v>663.56673960612693</v>
      </c>
      <c r="Q305" s="8">
        <f t="shared" si="25"/>
        <v>5920.2031017505469</v>
      </c>
      <c r="R305" s="8">
        <f t="shared" si="26"/>
        <v>98.670051695842446</v>
      </c>
      <c r="S305" s="3">
        <f t="shared" si="27"/>
        <v>663.56673960612693</v>
      </c>
      <c r="T305" s="3">
        <f t="shared" si="28"/>
        <v>5920.3424507658647</v>
      </c>
      <c r="U305" s="3">
        <f t="shared" si="29"/>
        <v>98.672374179431074</v>
      </c>
      <c r="V305" s="24">
        <v>10.8</v>
      </c>
      <c r="W305" s="24">
        <v>8.3000000000000007</v>
      </c>
      <c r="X305" s="24">
        <v>75.099999999999994</v>
      </c>
      <c r="Y305" s="24">
        <v>28.6</v>
      </c>
      <c r="Z305" s="24">
        <v>76</v>
      </c>
    </row>
    <row r="306" spans="1:27" x14ac:dyDescent="0.3">
      <c r="A306" s="1" t="s">
        <v>1114</v>
      </c>
      <c r="B306" s="2">
        <v>22</v>
      </c>
      <c r="C306" s="2">
        <v>5</v>
      </c>
      <c r="D306" s="2" t="s">
        <v>32</v>
      </c>
      <c r="E306" s="2">
        <v>493341.14833300002</v>
      </c>
      <c r="F306" s="2">
        <v>5180611.0184399802</v>
      </c>
      <c r="G306" s="2">
        <v>4</v>
      </c>
      <c r="H306" s="2" t="s">
        <v>28</v>
      </c>
      <c r="I306" s="2" t="s">
        <v>304</v>
      </c>
      <c r="J306" s="1" t="s">
        <v>26</v>
      </c>
      <c r="L306" s="1">
        <v>1004</v>
      </c>
      <c r="O306" s="1">
        <v>1.8280000000000001</v>
      </c>
      <c r="P306" s="8">
        <f t="shared" si="24"/>
        <v>549.234135667396</v>
      </c>
      <c r="Q306" s="8">
        <f t="shared" si="25"/>
        <v>4900.1516192560166</v>
      </c>
      <c r="R306" s="8">
        <f t="shared" si="26"/>
        <v>81.669193654266948</v>
      </c>
      <c r="S306" s="3">
        <f t="shared" si="27"/>
        <v>549.234135667396</v>
      </c>
      <c r="T306" s="3">
        <f t="shared" si="28"/>
        <v>4900.2669584245077</v>
      </c>
      <c r="U306" s="3">
        <f t="shared" si="29"/>
        <v>81.671115973741792</v>
      </c>
      <c r="V306" s="24">
        <v>10.5</v>
      </c>
      <c r="W306" s="24">
        <v>8</v>
      </c>
      <c r="X306" s="24">
        <v>75.7</v>
      </c>
      <c r="Y306" s="24">
        <v>27</v>
      </c>
      <c r="Z306" s="24">
        <v>76.400000000000006</v>
      </c>
      <c r="AA306" s="1" t="s">
        <v>951</v>
      </c>
    </row>
    <row r="307" spans="1:27" x14ac:dyDescent="0.3">
      <c r="A307" s="1" t="s">
        <v>1115</v>
      </c>
      <c r="B307" s="2">
        <v>23</v>
      </c>
      <c r="C307" s="2">
        <v>6</v>
      </c>
      <c r="D307" s="2" t="s">
        <v>32</v>
      </c>
      <c r="E307" s="2">
        <v>493371.45561800001</v>
      </c>
      <c r="F307" s="2">
        <v>5180609.6268499903</v>
      </c>
      <c r="G307" s="2">
        <v>4</v>
      </c>
      <c r="H307" s="2" t="s">
        <v>28</v>
      </c>
      <c r="I307" s="2" t="s">
        <v>304</v>
      </c>
      <c r="J307" s="1" t="s">
        <v>26</v>
      </c>
      <c r="L307" s="1">
        <v>1184</v>
      </c>
      <c r="O307" s="1">
        <v>1.8280000000000001</v>
      </c>
      <c r="P307" s="8">
        <f t="shared" si="24"/>
        <v>647.70240700218812</v>
      </c>
      <c r="Q307" s="8">
        <f t="shared" si="25"/>
        <v>5778.6648577680517</v>
      </c>
      <c r="R307" s="8">
        <f t="shared" si="26"/>
        <v>96.311080962800858</v>
      </c>
      <c r="S307" s="3">
        <f t="shared" si="27"/>
        <v>647.70240700218812</v>
      </c>
      <c r="T307" s="3">
        <f t="shared" si="28"/>
        <v>5778.8008752735232</v>
      </c>
      <c r="U307" s="3">
        <f t="shared" si="29"/>
        <v>96.313347921225386</v>
      </c>
      <c r="V307" s="24">
        <v>11.7</v>
      </c>
      <c r="W307" s="24">
        <v>7.9</v>
      </c>
      <c r="X307" s="24">
        <v>74</v>
      </c>
      <c r="Y307" s="24">
        <v>31.1</v>
      </c>
      <c r="Z307" s="24">
        <v>75.599999999999994</v>
      </c>
    </row>
    <row r="308" spans="1:27" x14ac:dyDescent="0.3">
      <c r="A308" s="1" t="s">
        <v>1116</v>
      </c>
      <c r="B308" s="2">
        <v>47</v>
      </c>
      <c r="C308" s="2">
        <v>7</v>
      </c>
      <c r="D308" s="2" t="s">
        <v>131</v>
      </c>
      <c r="E308" s="2">
        <v>493385.61993400002</v>
      </c>
      <c r="F308" s="2">
        <v>5180649.6397900004</v>
      </c>
      <c r="G308" s="2">
        <v>4</v>
      </c>
      <c r="H308" s="2" t="s">
        <v>28</v>
      </c>
      <c r="I308" s="2" t="s">
        <v>304</v>
      </c>
      <c r="J308" s="1" t="s">
        <v>26</v>
      </c>
      <c r="O308" s="1">
        <v>1.8280000000000001</v>
      </c>
      <c r="P308" s="8" t="str">
        <f t="shared" si="24"/>
        <v/>
      </c>
      <c r="Q308" s="8" t="str">
        <f t="shared" si="25"/>
        <v/>
      </c>
      <c r="R308" s="8" t="str">
        <f t="shared" si="26"/>
        <v/>
      </c>
      <c r="V308" s="24"/>
      <c r="W308" s="24"/>
      <c r="X308" s="24"/>
      <c r="Y308" s="24"/>
      <c r="Z308" s="24"/>
    </row>
    <row r="309" spans="1:27" x14ac:dyDescent="0.3">
      <c r="A309" s="1" t="s">
        <v>1117</v>
      </c>
      <c r="B309" s="2">
        <v>72</v>
      </c>
      <c r="C309" s="2">
        <v>7</v>
      </c>
      <c r="D309" s="2" t="s">
        <v>141</v>
      </c>
      <c r="E309" s="2">
        <v>493392.296325</v>
      </c>
      <c r="F309" s="2">
        <v>5180681.4133900004</v>
      </c>
      <c r="G309" s="2">
        <v>4</v>
      </c>
      <c r="H309" s="2" t="s">
        <v>28</v>
      </c>
      <c r="I309" s="2" t="s">
        <v>304</v>
      </c>
      <c r="J309" s="1" t="s">
        <v>26</v>
      </c>
      <c r="L309" s="1">
        <v>1087</v>
      </c>
      <c r="O309" s="1">
        <v>1.8280000000000001</v>
      </c>
      <c r="P309" s="8">
        <f t="shared" si="24"/>
        <v>594.63894967177237</v>
      </c>
      <c r="Q309" s="8">
        <f t="shared" si="25"/>
        <v>5305.2438347921216</v>
      </c>
      <c r="R309" s="8">
        <f t="shared" si="26"/>
        <v>88.420730579868689</v>
      </c>
      <c r="S309" s="3">
        <f t="shared" si="27"/>
        <v>594.63894967177237</v>
      </c>
      <c r="T309" s="3">
        <f t="shared" si="28"/>
        <v>5305.3687089715531</v>
      </c>
      <c r="U309" s="3">
        <f t="shared" si="29"/>
        <v>88.422811816192549</v>
      </c>
      <c r="V309" s="24">
        <v>10.5</v>
      </c>
      <c r="W309" s="24">
        <v>8.1</v>
      </c>
      <c r="X309" s="24">
        <v>75.599999999999994</v>
      </c>
      <c r="Y309" s="24">
        <v>27.1</v>
      </c>
      <c r="Z309" s="24">
        <v>76.2</v>
      </c>
    </row>
    <row r="310" spans="1:27" x14ac:dyDescent="0.3">
      <c r="A310" s="1" t="s">
        <v>1118</v>
      </c>
      <c r="B310" s="2">
        <v>73</v>
      </c>
      <c r="C310" s="2">
        <v>8</v>
      </c>
      <c r="D310" s="2" t="s">
        <v>141</v>
      </c>
      <c r="E310" s="2">
        <v>493421.80271800002</v>
      </c>
      <c r="F310" s="2">
        <v>5180680.0438900003</v>
      </c>
      <c r="G310" s="2">
        <v>4</v>
      </c>
      <c r="H310" s="2" t="s">
        <v>28</v>
      </c>
      <c r="I310" s="2" t="s">
        <v>304</v>
      </c>
      <c r="J310" s="1" t="s">
        <v>26</v>
      </c>
      <c r="L310" s="1">
        <v>1004</v>
      </c>
      <c r="O310" s="1">
        <v>1.8280000000000001</v>
      </c>
      <c r="P310" s="8">
        <f t="shared" si="24"/>
        <v>549.234135667396</v>
      </c>
      <c r="Q310" s="8">
        <f t="shared" si="25"/>
        <v>4900.1516192560166</v>
      </c>
      <c r="R310" s="8">
        <f t="shared" si="26"/>
        <v>81.669193654266948</v>
      </c>
      <c r="S310" s="3">
        <f t="shared" si="27"/>
        <v>549.234135667396</v>
      </c>
      <c r="T310" s="3">
        <f t="shared" si="28"/>
        <v>4900.2669584245077</v>
      </c>
      <c r="U310" s="3">
        <f t="shared" si="29"/>
        <v>81.671115973741792</v>
      </c>
      <c r="V310" s="24">
        <v>11.5</v>
      </c>
      <c r="W310" s="24">
        <v>8.1</v>
      </c>
      <c r="X310" s="24">
        <v>74.599999999999994</v>
      </c>
      <c r="Y310" s="24">
        <v>30.7</v>
      </c>
      <c r="Z310" s="24">
        <v>77.5</v>
      </c>
      <c r="AA310" s="1" t="s">
        <v>951</v>
      </c>
    </row>
    <row r="311" spans="1:27" x14ac:dyDescent="0.3">
      <c r="A311" s="1" t="s">
        <v>1119</v>
      </c>
      <c r="B311" s="2">
        <v>100</v>
      </c>
      <c r="C311" s="2">
        <v>8</v>
      </c>
      <c r="D311" s="2" t="s">
        <v>27</v>
      </c>
      <c r="E311" s="2">
        <v>493435.68717500003</v>
      </c>
      <c r="F311" s="2">
        <v>5180709.8130599903</v>
      </c>
      <c r="G311" s="2">
        <v>4</v>
      </c>
      <c r="H311" s="2" t="s">
        <v>28</v>
      </c>
      <c r="I311" s="2" t="s">
        <v>304</v>
      </c>
      <c r="J311" s="1" t="s">
        <v>31</v>
      </c>
      <c r="L311" s="1">
        <v>1198</v>
      </c>
      <c r="M311" s="1">
        <v>2735</v>
      </c>
      <c r="O311" s="1">
        <v>1.8280000000000001</v>
      </c>
      <c r="P311" s="8">
        <f t="shared" si="24"/>
        <v>655.36105032822752</v>
      </c>
      <c r="Q311" s="8">
        <f t="shared" si="25"/>
        <v>5846.9936652078768</v>
      </c>
      <c r="R311" s="8">
        <f t="shared" si="26"/>
        <v>97.449894420131287</v>
      </c>
      <c r="S311" s="3">
        <f t="shared" si="27"/>
        <v>655.36105032822752</v>
      </c>
      <c r="T311" s="3">
        <f t="shared" si="28"/>
        <v>5847.131291028446</v>
      </c>
      <c r="U311" s="3">
        <f t="shared" si="29"/>
        <v>97.452188183807436</v>
      </c>
      <c r="V311" s="24">
        <v>10.9</v>
      </c>
      <c r="W311" s="24">
        <v>8.4</v>
      </c>
      <c r="X311" s="24">
        <v>75.3</v>
      </c>
      <c r="Y311" s="24">
        <v>29.3</v>
      </c>
      <c r="Z311" s="24">
        <v>76.900000000000006</v>
      </c>
    </row>
    <row r="312" spans="1:27" x14ac:dyDescent="0.3">
      <c r="A312" s="1" t="s">
        <v>1120</v>
      </c>
      <c r="B312" s="2">
        <v>126</v>
      </c>
      <c r="C312" s="2">
        <v>8</v>
      </c>
      <c r="D312" s="2" t="s">
        <v>38</v>
      </c>
      <c r="E312" s="2">
        <v>493434.17333700001</v>
      </c>
      <c r="F312" s="2">
        <v>5180740.7972900001</v>
      </c>
      <c r="G312" s="2">
        <v>4</v>
      </c>
      <c r="H312" s="2" t="s">
        <v>28</v>
      </c>
      <c r="I312" s="2" t="s">
        <v>304</v>
      </c>
      <c r="J312" s="1" t="s">
        <v>26</v>
      </c>
      <c r="L312" s="1">
        <v>1019</v>
      </c>
      <c r="O312" s="1">
        <v>1.8280000000000001</v>
      </c>
      <c r="P312" s="8">
        <f t="shared" si="24"/>
        <v>557.43982494529541</v>
      </c>
      <c r="Q312" s="8">
        <f t="shared" si="25"/>
        <v>4973.3610557986867</v>
      </c>
      <c r="R312" s="8">
        <f t="shared" si="26"/>
        <v>82.889350929978107</v>
      </c>
      <c r="S312" s="3">
        <f t="shared" si="27"/>
        <v>557.43982494529541</v>
      </c>
      <c r="T312" s="3">
        <f t="shared" si="28"/>
        <v>4973.4781181619264</v>
      </c>
      <c r="U312" s="3">
        <f t="shared" si="29"/>
        <v>82.891301969365443</v>
      </c>
      <c r="V312" s="24">
        <v>10.8</v>
      </c>
      <c r="W312" s="24">
        <v>8</v>
      </c>
      <c r="X312" s="24">
        <v>75.900000000000006</v>
      </c>
      <c r="Y312" s="24">
        <v>28.1</v>
      </c>
      <c r="Z312" s="24">
        <v>75.7</v>
      </c>
    </row>
    <row r="313" spans="1:27" x14ac:dyDescent="0.3">
      <c r="A313" s="1" t="s">
        <v>1121</v>
      </c>
      <c r="B313" s="2">
        <v>152</v>
      </c>
      <c r="C313" s="2">
        <v>9</v>
      </c>
      <c r="D313" s="2" t="s">
        <v>46</v>
      </c>
      <c r="E313" s="2">
        <v>493447.78446200001</v>
      </c>
      <c r="F313" s="2">
        <v>5180761.6069099903</v>
      </c>
      <c r="G313" s="2">
        <v>4</v>
      </c>
      <c r="H313" s="2" t="s">
        <v>28</v>
      </c>
      <c r="I313" s="2" t="s">
        <v>304</v>
      </c>
      <c r="J313" s="1" t="s">
        <v>26</v>
      </c>
      <c r="L313" s="1">
        <v>1235</v>
      </c>
      <c r="O313" s="1">
        <v>1.8280000000000001</v>
      </c>
      <c r="P313" s="8">
        <f t="shared" si="24"/>
        <v>675.60175054704598</v>
      </c>
      <c r="Q313" s="8">
        <f t="shared" si="25"/>
        <v>6027.5769420131292</v>
      </c>
      <c r="R313" s="8">
        <f t="shared" si="26"/>
        <v>100.45961570021882</v>
      </c>
      <c r="S313" s="3">
        <f t="shared" si="27"/>
        <v>675.60175054704598</v>
      </c>
      <c r="T313" s="3">
        <f t="shared" si="28"/>
        <v>6027.7188183807448</v>
      </c>
      <c r="U313" s="3">
        <f t="shared" si="29"/>
        <v>100.46198030634575</v>
      </c>
      <c r="V313" s="24">
        <v>11</v>
      </c>
      <c r="W313" s="24">
        <v>7.9</v>
      </c>
      <c r="X313" s="24">
        <v>75</v>
      </c>
      <c r="Y313" s="24">
        <v>28.4</v>
      </c>
      <c r="Z313" s="24">
        <v>77.3</v>
      </c>
    </row>
    <row r="314" spans="1:27" x14ac:dyDescent="0.3">
      <c r="A314" s="1" t="s">
        <v>1122</v>
      </c>
      <c r="B314" s="2">
        <v>153</v>
      </c>
      <c r="C314" s="2">
        <v>10</v>
      </c>
      <c r="D314" s="2" t="s">
        <v>46</v>
      </c>
      <c r="E314" s="2">
        <v>493478.50785200001</v>
      </c>
      <c r="F314" s="2">
        <v>5180775.8840899803</v>
      </c>
      <c r="G314" s="2">
        <v>4</v>
      </c>
      <c r="H314" s="2" t="s">
        <v>28</v>
      </c>
      <c r="I314" s="2" t="s">
        <v>304</v>
      </c>
      <c r="J314" s="1" t="s">
        <v>31</v>
      </c>
      <c r="L314" s="1">
        <v>1029</v>
      </c>
      <c r="M314" s="1">
        <v>2358</v>
      </c>
      <c r="O314" s="1">
        <v>1.8280000000000001</v>
      </c>
      <c r="P314" s="8">
        <f t="shared" si="24"/>
        <v>562.91028446389498</v>
      </c>
      <c r="Q314" s="8">
        <f t="shared" si="25"/>
        <v>5022.1673468271338</v>
      </c>
      <c r="R314" s="8">
        <f t="shared" si="26"/>
        <v>83.702789113785556</v>
      </c>
      <c r="S314" s="3">
        <f t="shared" si="27"/>
        <v>562.91028446389498</v>
      </c>
      <c r="T314" s="3">
        <f t="shared" si="28"/>
        <v>5022.285557986871</v>
      </c>
      <c r="U314" s="3">
        <f t="shared" si="29"/>
        <v>83.704759299781188</v>
      </c>
      <c r="V314" s="24">
        <v>11.3</v>
      </c>
      <c r="W314" s="24">
        <v>8.9</v>
      </c>
      <c r="X314" s="24">
        <v>73.900000000000006</v>
      </c>
      <c r="Y314" s="24">
        <v>30.3</v>
      </c>
      <c r="Z314" s="24">
        <v>77</v>
      </c>
    </row>
    <row r="315" spans="1:27" x14ac:dyDescent="0.3">
      <c r="A315" s="1" t="s">
        <v>1123</v>
      </c>
      <c r="B315" s="2">
        <v>179</v>
      </c>
      <c r="C315" s="2">
        <v>10</v>
      </c>
      <c r="D315" s="2" t="s">
        <v>53</v>
      </c>
      <c r="E315" s="2">
        <v>493495.641638998</v>
      </c>
      <c r="F315" s="2">
        <v>5180807.6464499803</v>
      </c>
      <c r="G315" s="2">
        <v>4</v>
      </c>
      <c r="H315" s="2" t="s">
        <v>28</v>
      </c>
      <c r="I315" s="2" t="s">
        <v>304</v>
      </c>
      <c r="J315" s="1" t="s">
        <v>26</v>
      </c>
      <c r="L315" s="1">
        <v>1246</v>
      </c>
      <c r="O315" s="1">
        <v>1.8280000000000001</v>
      </c>
      <c r="P315" s="8">
        <f t="shared" si="24"/>
        <v>681.61925601750545</v>
      </c>
      <c r="Q315" s="8">
        <f t="shared" si="25"/>
        <v>6081.2638621444194</v>
      </c>
      <c r="R315" s="8">
        <f t="shared" si="26"/>
        <v>101.35439770240698</v>
      </c>
      <c r="S315" s="3">
        <f t="shared" si="27"/>
        <v>681.61925601750545</v>
      </c>
      <c r="T315" s="3">
        <f t="shared" si="28"/>
        <v>6081.4070021881844</v>
      </c>
      <c r="U315" s="3">
        <f t="shared" si="29"/>
        <v>101.35678336980307</v>
      </c>
      <c r="V315" s="24">
        <v>11.4</v>
      </c>
      <c r="W315" s="24">
        <v>9.1999999999999993</v>
      </c>
      <c r="X315" s="24">
        <v>73.2</v>
      </c>
      <c r="Y315" s="24">
        <v>30.4</v>
      </c>
      <c r="Z315" s="24">
        <v>77.400000000000006</v>
      </c>
      <c r="AA315" s="1" t="s">
        <v>951</v>
      </c>
    </row>
    <row r="316" spans="1:27" x14ac:dyDescent="0.3">
      <c r="A316" s="1" t="s">
        <v>1124</v>
      </c>
      <c r="B316" s="2">
        <v>204</v>
      </c>
      <c r="C316" s="2">
        <v>11</v>
      </c>
      <c r="D316" s="2" t="s">
        <v>61</v>
      </c>
      <c r="E316" s="2">
        <v>493512.37530999799</v>
      </c>
      <c r="F316" s="2">
        <v>5180822.5187200001</v>
      </c>
      <c r="G316" s="2">
        <v>4</v>
      </c>
      <c r="H316" s="2" t="s">
        <v>28</v>
      </c>
      <c r="I316" s="2" t="s">
        <v>304</v>
      </c>
      <c r="J316" s="1" t="s">
        <v>26</v>
      </c>
      <c r="O316" s="1">
        <v>1.8280000000000001</v>
      </c>
      <c r="P316" s="8" t="str">
        <f t="shared" si="24"/>
        <v/>
      </c>
      <c r="Q316" s="8" t="str">
        <f t="shared" si="25"/>
        <v/>
      </c>
      <c r="R316" s="8" t="str">
        <f t="shared" si="26"/>
        <v/>
      </c>
      <c r="V316" s="24"/>
      <c r="W316" s="24"/>
      <c r="X316" s="24"/>
      <c r="Y316" s="24"/>
      <c r="Z316" s="24"/>
    </row>
    <row r="317" spans="1:27" x14ac:dyDescent="0.3">
      <c r="A317" s="1" t="s">
        <v>1125</v>
      </c>
      <c r="B317" s="2">
        <v>229</v>
      </c>
      <c r="C317" s="2">
        <v>11</v>
      </c>
      <c r="D317" s="2" t="s">
        <v>68</v>
      </c>
      <c r="E317" s="2">
        <v>493540.27207200002</v>
      </c>
      <c r="F317" s="2">
        <v>5180854.2695899904</v>
      </c>
      <c r="G317" s="2">
        <v>4</v>
      </c>
      <c r="H317" s="2" t="s">
        <v>28</v>
      </c>
      <c r="I317" s="2" t="s">
        <v>304</v>
      </c>
      <c r="J317" s="1" t="s">
        <v>26</v>
      </c>
      <c r="L317" s="1">
        <v>1141</v>
      </c>
      <c r="O317" s="1">
        <v>1.8280000000000001</v>
      </c>
      <c r="P317" s="8">
        <f t="shared" si="24"/>
        <v>624.17943107221004</v>
      </c>
      <c r="Q317" s="8">
        <f t="shared" si="25"/>
        <v>5568.7978063457322</v>
      </c>
      <c r="R317" s="8">
        <f t="shared" si="26"/>
        <v>92.81329677242887</v>
      </c>
      <c r="S317" s="3">
        <f t="shared" si="27"/>
        <v>624.17943107221004</v>
      </c>
      <c r="T317" s="3">
        <f t="shared" si="28"/>
        <v>5568.9288840262579</v>
      </c>
      <c r="U317" s="3">
        <f t="shared" si="29"/>
        <v>92.815481400437633</v>
      </c>
      <c r="V317" s="24">
        <v>10.1</v>
      </c>
      <c r="W317" s="24">
        <v>8.1</v>
      </c>
      <c r="X317" s="24">
        <v>76.400000000000006</v>
      </c>
      <c r="Y317" s="24">
        <v>25.6</v>
      </c>
      <c r="Z317" s="24">
        <v>77.8</v>
      </c>
    </row>
    <row r="318" spans="1:27" x14ac:dyDescent="0.3">
      <c r="A318" s="1" t="s">
        <v>1126</v>
      </c>
      <c r="B318" s="2">
        <v>252</v>
      </c>
      <c r="C318" s="2">
        <v>12</v>
      </c>
      <c r="D318" s="2" t="s">
        <v>76</v>
      </c>
      <c r="E318" s="2">
        <v>493543.70833300002</v>
      </c>
      <c r="F318" s="2">
        <v>5180893.1404100005</v>
      </c>
      <c r="G318" s="2">
        <v>4</v>
      </c>
      <c r="H318" s="2" t="s">
        <v>28</v>
      </c>
      <c r="I318" s="2" t="s">
        <v>304</v>
      </c>
      <c r="J318" s="1" t="s">
        <v>26</v>
      </c>
      <c r="L318" s="1">
        <v>940</v>
      </c>
      <c r="O318" s="1">
        <v>1.8280000000000001</v>
      </c>
      <c r="P318" s="8">
        <f t="shared" si="24"/>
        <v>514.22319474835888</v>
      </c>
      <c r="Q318" s="8">
        <f t="shared" si="25"/>
        <v>4587.7913566739608</v>
      </c>
      <c r="R318" s="8">
        <f t="shared" si="26"/>
        <v>76.463189277899346</v>
      </c>
      <c r="S318" s="3">
        <f t="shared" si="27"/>
        <v>514.22319474835888</v>
      </c>
      <c r="T318" s="3">
        <f t="shared" si="28"/>
        <v>4587.8993435448583</v>
      </c>
      <c r="U318" s="3">
        <f t="shared" si="29"/>
        <v>76.464989059080978</v>
      </c>
      <c r="V318" s="24">
        <v>10.199999999999999</v>
      </c>
      <c r="W318" s="24">
        <v>8.1</v>
      </c>
      <c r="X318" s="24">
        <v>75.7</v>
      </c>
      <c r="Y318" s="24">
        <v>25.7</v>
      </c>
      <c r="Z318" s="24">
        <v>75.400000000000006</v>
      </c>
    </row>
    <row r="319" spans="1:27" x14ac:dyDescent="0.3">
      <c r="A319" s="1" t="s">
        <v>1127</v>
      </c>
      <c r="B319" s="2">
        <v>253</v>
      </c>
      <c r="C319" s="2">
        <v>13</v>
      </c>
      <c r="D319" s="2" t="s">
        <v>76</v>
      </c>
      <c r="E319" s="2">
        <v>493573.21164499799</v>
      </c>
      <c r="F319" s="2">
        <v>5180890.6823100001</v>
      </c>
      <c r="G319" s="2">
        <v>4</v>
      </c>
      <c r="H319" s="2" t="s">
        <v>28</v>
      </c>
      <c r="I319" s="2" t="s">
        <v>304</v>
      </c>
      <c r="J319" s="1" t="s">
        <v>26</v>
      </c>
      <c r="L319" s="1">
        <v>816</v>
      </c>
      <c r="O319" s="1">
        <v>1.8280000000000001</v>
      </c>
      <c r="P319" s="8">
        <f t="shared" si="24"/>
        <v>446.38949671772428</v>
      </c>
      <c r="Q319" s="8">
        <f t="shared" si="25"/>
        <v>3982.5933479212254</v>
      </c>
      <c r="R319" s="8">
        <f t="shared" si="26"/>
        <v>66.376555798687093</v>
      </c>
      <c r="S319" s="3">
        <f t="shared" si="27"/>
        <v>446.38949671772428</v>
      </c>
      <c r="T319" s="3">
        <f t="shared" si="28"/>
        <v>3982.6870897155363</v>
      </c>
      <c r="U319" s="3">
        <f t="shared" si="29"/>
        <v>66.378118161925599</v>
      </c>
      <c r="V319" s="24"/>
      <c r="W319" s="24"/>
      <c r="X319" s="24"/>
      <c r="Y319" s="24"/>
      <c r="Z319" s="24"/>
    </row>
    <row r="320" spans="1:27" x14ac:dyDescent="0.3">
      <c r="A320" s="1" t="s">
        <v>1128</v>
      </c>
      <c r="B320" s="2">
        <v>276</v>
      </c>
      <c r="C320" s="2">
        <v>13</v>
      </c>
      <c r="D320" s="2" t="s">
        <v>85</v>
      </c>
      <c r="E320" s="2">
        <v>493594.16132999799</v>
      </c>
      <c r="F320" s="2">
        <v>5180922.4408799903</v>
      </c>
      <c r="G320" s="2">
        <v>4</v>
      </c>
      <c r="H320" s="2" t="s">
        <v>28</v>
      </c>
      <c r="I320" s="2" t="s">
        <v>304</v>
      </c>
      <c r="J320" s="1" t="s">
        <v>26</v>
      </c>
      <c r="L320" s="1">
        <v>1301</v>
      </c>
      <c r="O320" s="1">
        <v>1.8280000000000001</v>
      </c>
      <c r="P320" s="8">
        <f t="shared" si="24"/>
        <v>711.70678336980302</v>
      </c>
      <c r="Q320" s="8">
        <f t="shared" si="25"/>
        <v>6349.6984628008749</v>
      </c>
      <c r="R320" s="8">
        <f t="shared" si="26"/>
        <v>105.82830771334791</v>
      </c>
      <c r="S320" s="3">
        <f t="shared" si="27"/>
        <v>711.70678336980302</v>
      </c>
      <c r="T320" s="3">
        <f t="shared" si="28"/>
        <v>6349.8479212253833</v>
      </c>
      <c r="U320" s="3">
        <f t="shared" si="29"/>
        <v>105.83079868708973</v>
      </c>
      <c r="V320" s="24">
        <v>10.8</v>
      </c>
      <c r="W320" s="24">
        <v>7.8</v>
      </c>
      <c r="X320" s="24">
        <v>76.599999999999994</v>
      </c>
      <c r="Y320" s="24">
        <v>27.9</v>
      </c>
      <c r="Z320" s="24">
        <v>76.5</v>
      </c>
    </row>
    <row r="321" spans="1:27" x14ac:dyDescent="0.3">
      <c r="A321" s="1" t="s">
        <v>1129</v>
      </c>
      <c r="B321" s="2">
        <v>301</v>
      </c>
      <c r="C321" s="2">
        <v>13</v>
      </c>
      <c r="D321" s="2" t="s">
        <v>96</v>
      </c>
      <c r="E321" s="2">
        <v>493598.317293</v>
      </c>
      <c r="F321" s="2">
        <v>5180954.2174000004</v>
      </c>
      <c r="G321" s="2">
        <v>4</v>
      </c>
      <c r="H321" s="2" t="s">
        <v>28</v>
      </c>
      <c r="I321" s="2" t="s">
        <v>304</v>
      </c>
      <c r="J321" s="1" t="s">
        <v>31</v>
      </c>
      <c r="L321" s="1">
        <v>997</v>
      </c>
      <c r="M321" s="1">
        <v>2471</v>
      </c>
      <c r="O321" s="1">
        <v>1.8280000000000001</v>
      </c>
      <c r="P321" s="8">
        <f t="shared" si="24"/>
        <v>545.40481400437636</v>
      </c>
      <c r="Q321" s="8">
        <f t="shared" si="25"/>
        <v>4865.9872155361045</v>
      </c>
      <c r="R321" s="8">
        <f t="shared" si="26"/>
        <v>81.099786925601748</v>
      </c>
      <c r="S321" s="3">
        <f t="shared" si="27"/>
        <v>545.40481400437636</v>
      </c>
      <c r="T321" s="3">
        <f t="shared" si="28"/>
        <v>4866.1017505470463</v>
      </c>
      <c r="U321" s="3">
        <f t="shared" si="29"/>
        <v>81.101695842450766</v>
      </c>
      <c r="V321" s="24">
        <v>10.8</v>
      </c>
      <c r="W321" s="24">
        <v>8.4</v>
      </c>
      <c r="X321" s="24">
        <v>74.7</v>
      </c>
      <c r="Y321" s="24">
        <v>28.6</v>
      </c>
      <c r="Z321" s="24">
        <v>75.7</v>
      </c>
    </row>
    <row r="322" spans="1:27" x14ac:dyDescent="0.3">
      <c r="A322" s="1" t="s">
        <v>1130</v>
      </c>
      <c r="B322" s="2">
        <v>327</v>
      </c>
      <c r="C322" s="2">
        <v>14</v>
      </c>
      <c r="D322" s="2" t="s">
        <v>102</v>
      </c>
      <c r="E322" s="2">
        <v>493626.37309200002</v>
      </c>
      <c r="F322" s="2">
        <v>5180992.9692099905</v>
      </c>
      <c r="G322" s="2">
        <v>4</v>
      </c>
      <c r="H322" s="2" t="s">
        <v>28</v>
      </c>
      <c r="I322" s="2" t="s">
        <v>304</v>
      </c>
      <c r="J322" s="1" t="s">
        <v>26</v>
      </c>
      <c r="L322" s="1">
        <v>1135</v>
      </c>
      <c r="O322" s="1">
        <v>1.8280000000000001</v>
      </c>
      <c r="P322" s="8">
        <f t="shared" si="24"/>
        <v>620.8971553610503</v>
      </c>
      <c r="Q322" s="8">
        <f t="shared" si="25"/>
        <v>5539.514031728665</v>
      </c>
      <c r="R322" s="8">
        <f t="shared" si="26"/>
        <v>92.325233862144415</v>
      </c>
      <c r="S322" s="3">
        <f t="shared" si="27"/>
        <v>620.8971553610503</v>
      </c>
      <c r="T322" s="3">
        <f t="shared" si="28"/>
        <v>5539.6444201312916</v>
      </c>
      <c r="U322" s="3">
        <f t="shared" si="29"/>
        <v>92.327407002188195</v>
      </c>
      <c r="V322" s="24">
        <v>11.2</v>
      </c>
      <c r="W322" s="24">
        <v>8.6999999999999993</v>
      </c>
      <c r="X322" s="24">
        <v>73.599999999999994</v>
      </c>
      <c r="Y322" s="24">
        <v>30.4</v>
      </c>
      <c r="Z322" s="24">
        <v>76.3</v>
      </c>
    </row>
    <row r="323" spans="1:27" x14ac:dyDescent="0.3">
      <c r="A323" s="1" t="s">
        <v>1131</v>
      </c>
      <c r="B323" s="2">
        <v>351</v>
      </c>
      <c r="C323" s="2">
        <v>14</v>
      </c>
      <c r="D323" s="2" t="s">
        <v>109</v>
      </c>
      <c r="E323" s="2">
        <v>493636.63549199799</v>
      </c>
      <c r="F323" s="2">
        <v>5181024.7392800003</v>
      </c>
      <c r="G323" s="2">
        <v>4</v>
      </c>
      <c r="H323" s="2" t="s">
        <v>28</v>
      </c>
      <c r="I323" s="2" t="s">
        <v>304</v>
      </c>
      <c r="J323" s="1" t="s">
        <v>26</v>
      </c>
      <c r="L323" s="1">
        <v>1252</v>
      </c>
      <c r="O323" s="1">
        <v>1.8280000000000001</v>
      </c>
      <c r="P323" s="8">
        <f t="shared" si="24"/>
        <v>684.90153172866519</v>
      </c>
      <c r="Q323" s="8">
        <f t="shared" si="25"/>
        <v>6110.5476367614874</v>
      </c>
      <c r="R323" s="8">
        <f t="shared" si="26"/>
        <v>101.84246061269145</v>
      </c>
      <c r="S323" s="3">
        <f t="shared" si="27"/>
        <v>684.90153172866519</v>
      </c>
      <c r="T323" s="3">
        <f t="shared" si="28"/>
        <v>6110.6914660831517</v>
      </c>
      <c r="U323" s="3">
        <f t="shared" si="29"/>
        <v>101.84485776805253</v>
      </c>
      <c r="V323" s="24">
        <v>10.7</v>
      </c>
      <c r="W323" s="24">
        <v>8.1</v>
      </c>
      <c r="X323" s="24">
        <v>75.7</v>
      </c>
      <c r="Y323" s="24">
        <v>28.1</v>
      </c>
      <c r="Z323" s="24">
        <v>77.3</v>
      </c>
      <c r="AA323" s="1" t="s">
        <v>951</v>
      </c>
    </row>
    <row r="324" spans="1:27" x14ac:dyDescent="0.3">
      <c r="A324" s="1" t="s">
        <v>1132</v>
      </c>
      <c r="B324" s="2">
        <v>374</v>
      </c>
      <c r="C324" s="2">
        <v>15</v>
      </c>
      <c r="D324" s="2" t="s">
        <v>117</v>
      </c>
      <c r="E324" s="2">
        <v>493667.269375998</v>
      </c>
      <c r="F324" s="2">
        <v>5181047.7091800002</v>
      </c>
      <c r="G324" s="2">
        <v>4</v>
      </c>
      <c r="H324" s="2" t="s">
        <v>28</v>
      </c>
      <c r="I324" s="2" t="s">
        <v>304</v>
      </c>
      <c r="J324" s="1" t="s">
        <v>26</v>
      </c>
      <c r="L324" s="1">
        <v>1153</v>
      </c>
      <c r="O324" s="1">
        <v>1.8280000000000001</v>
      </c>
      <c r="P324" s="8">
        <f t="shared" ref="P324:P387" si="30">IF(ISNUMBER(L324),IF(O324,L324/O324,""),"")</f>
        <v>630.74398249452952</v>
      </c>
      <c r="Q324" s="8">
        <f t="shared" ref="Q324:Q387" si="31">IF(P324="","",P324*8.92179)</f>
        <v>5627.3653555798683</v>
      </c>
      <c r="R324" s="8">
        <f t="shared" ref="R324:R387" si="32">IF(Q324="","",IF(I324="SW",Q324/60,IF(I324="WW",Q324/60,"")))</f>
        <v>93.789422592997809</v>
      </c>
      <c r="S324" s="3">
        <f t="shared" si="27"/>
        <v>630.74398249452952</v>
      </c>
      <c r="T324" s="3">
        <f t="shared" si="28"/>
        <v>5627.4978118161926</v>
      </c>
      <c r="U324" s="3">
        <f t="shared" si="29"/>
        <v>93.791630196936538</v>
      </c>
      <c r="V324" s="24">
        <v>11.9</v>
      </c>
      <c r="W324" s="24">
        <v>8.4</v>
      </c>
      <c r="X324" s="24">
        <v>73.3</v>
      </c>
      <c r="Y324" s="24">
        <v>32.1</v>
      </c>
      <c r="Z324" s="24">
        <v>76</v>
      </c>
    </row>
    <row r="325" spans="1:27" x14ac:dyDescent="0.3">
      <c r="A325" s="1" t="s">
        <v>1133</v>
      </c>
      <c r="B325" s="2">
        <v>397</v>
      </c>
      <c r="C325" s="2">
        <v>16</v>
      </c>
      <c r="D325" s="2" t="s">
        <v>125</v>
      </c>
      <c r="E325" s="2">
        <v>493690.210724</v>
      </c>
      <c r="F325" s="2">
        <v>5181087.1334199803</v>
      </c>
      <c r="G325" s="2">
        <v>4</v>
      </c>
      <c r="H325" s="2" t="s">
        <v>28</v>
      </c>
      <c r="I325" s="2" t="s">
        <v>304</v>
      </c>
      <c r="J325" s="1" t="s">
        <v>26</v>
      </c>
      <c r="L325" s="1">
        <v>1110</v>
      </c>
      <c r="O325" s="1">
        <v>1.8280000000000001</v>
      </c>
      <c r="P325" s="8">
        <f t="shared" si="30"/>
        <v>607.22100656455143</v>
      </c>
      <c r="Q325" s="8">
        <f t="shared" si="31"/>
        <v>5417.4983041575488</v>
      </c>
      <c r="R325" s="8">
        <f t="shared" si="32"/>
        <v>90.291638402625807</v>
      </c>
      <c r="S325" s="3">
        <f t="shared" ref="S325:S388" si="33">L325/O325</f>
        <v>607.22100656455143</v>
      </c>
      <c r="T325" s="3">
        <f t="shared" ref="T325:T388" si="34">S325*8.922</f>
        <v>5417.6258205689282</v>
      </c>
      <c r="U325" s="3">
        <f t="shared" ref="U325:U388" si="35">T325/60</f>
        <v>90.293763676148799</v>
      </c>
      <c r="V325" s="1">
        <v>10</v>
      </c>
      <c r="W325" s="1">
        <v>8.4</v>
      </c>
      <c r="X325" s="1">
        <v>75.900000000000006</v>
      </c>
      <c r="Y325" s="1">
        <v>26.1</v>
      </c>
      <c r="Z325" s="1">
        <v>77</v>
      </c>
      <c r="AA325" s="1" t="s">
        <v>951</v>
      </c>
    </row>
    <row r="326" spans="1:27" x14ac:dyDescent="0.3">
      <c r="A326" s="1" t="s">
        <v>1134</v>
      </c>
      <c r="B326" s="2">
        <v>398</v>
      </c>
      <c r="C326" s="2">
        <v>17</v>
      </c>
      <c r="D326" s="2" t="s">
        <v>125</v>
      </c>
      <c r="E326" s="2">
        <v>493719.72291200003</v>
      </c>
      <c r="F326" s="2">
        <v>5181093.2106900001</v>
      </c>
      <c r="G326" s="2">
        <v>4</v>
      </c>
      <c r="H326" s="2" t="s">
        <v>28</v>
      </c>
      <c r="I326" s="2" t="s">
        <v>304</v>
      </c>
      <c r="J326" s="1" t="s">
        <v>26</v>
      </c>
      <c r="L326" s="1">
        <v>1091</v>
      </c>
      <c r="O326" s="1">
        <v>1.8280000000000001</v>
      </c>
      <c r="P326" s="8">
        <f t="shared" si="30"/>
        <v>596.82713347921219</v>
      </c>
      <c r="Q326" s="8">
        <f t="shared" si="31"/>
        <v>5324.7663512035006</v>
      </c>
      <c r="R326" s="8">
        <f t="shared" si="32"/>
        <v>88.746105853391683</v>
      </c>
      <c r="S326" s="3">
        <f t="shared" si="33"/>
        <v>596.82713347921219</v>
      </c>
      <c r="T326" s="3">
        <f t="shared" si="34"/>
        <v>5324.8916849015313</v>
      </c>
      <c r="U326" s="3">
        <f t="shared" si="35"/>
        <v>88.748194748358856</v>
      </c>
      <c r="V326" s="24">
        <v>9.9</v>
      </c>
      <c r="W326" s="24">
        <v>8.1999999999999993</v>
      </c>
      <c r="X326" s="24">
        <v>76.7</v>
      </c>
      <c r="Y326" s="24">
        <v>24.8</v>
      </c>
      <c r="Z326" s="24">
        <v>77</v>
      </c>
    </row>
    <row r="327" spans="1:27" x14ac:dyDescent="0.3">
      <c r="A327" s="1" t="s">
        <v>1135</v>
      </c>
      <c r="B327" s="2">
        <v>421</v>
      </c>
      <c r="C327" s="2">
        <v>17</v>
      </c>
      <c r="D327" s="2" t="s">
        <v>128</v>
      </c>
      <c r="E327" s="2">
        <v>493712.774829</v>
      </c>
      <c r="F327" s="2">
        <v>5181114.8141000001</v>
      </c>
      <c r="G327" s="2">
        <v>4</v>
      </c>
      <c r="H327" s="2" t="s">
        <v>28</v>
      </c>
      <c r="I327" s="2" t="s">
        <v>304</v>
      </c>
      <c r="J327" s="1" t="s">
        <v>26</v>
      </c>
      <c r="L327" s="1">
        <v>851</v>
      </c>
      <c r="O327" s="1">
        <v>1.8280000000000001</v>
      </c>
      <c r="P327" s="8">
        <f t="shared" si="30"/>
        <v>465.53610503282272</v>
      </c>
      <c r="Q327" s="8">
        <f t="shared" si="31"/>
        <v>4153.4153665207868</v>
      </c>
      <c r="R327" s="8">
        <f t="shared" si="32"/>
        <v>69.223589442013107</v>
      </c>
      <c r="S327" s="3">
        <f t="shared" si="33"/>
        <v>465.53610503282272</v>
      </c>
      <c r="T327" s="3">
        <f t="shared" si="34"/>
        <v>4153.5131291028447</v>
      </c>
      <c r="U327" s="3">
        <f t="shared" si="35"/>
        <v>69.225218818380739</v>
      </c>
      <c r="V327" s="24">
        <v>9.4</v>
      </c>
      <c r="W327" s="24">
        <v>8.3000000000000007</v>
      </c>
      <c r="X327" s="24">
        <v>77.400000000000006</v>
      </c>
      <c r="Y327" s="24">
        <v>23.3</v>
      </c>
      <c r="Z327" s="24">
        <v>75.900000000000006</v>
      </c>
    </row>
    <row r="328" spans="1:27" x14ac:dyDescent="0.3">
      <c r="P328" s="8" t="str">
        <f t="shared" si="30"/>
        <v/>
      </c>
      <c r="Q328" s="8" t="str">
        <f t="shared" si="31"/>
        <v/>
      </c>
      <c r="R328" s="8" t="str">
        <f t="shared" si="32"/>
        <v/>
      </c>
      <c r="V328" s="24"/>
      <c r="W328" s="24"/>
      <c r="X328" s="24"/>
      <c r="Y328" s="24"/>
      <c r="Z328" s="24"/>
    </row>
    <row r="329" spans="1:27" x14ac:dyDescent="0.3">
      <c r="A329" s="1" t="s">
        <v>1136</v>
      </c>
      <c r="B329" s="2">
        <v>2</v>
      </c>
      <c r="C329" s="2">
        <v>6</v>
      </c>
      <c r="D329" s="2" t="s">
        <v>28</v>
      </c>
      <c r="E329" s="2">
        <v>493353.58603200002</v>
      </c>
      <c r="F329" s="2">
        <v>5180575.07118</v>
      </c>
      <c r="G329" s="2">
        <v>5</v>
      </c>
      <c r="H329" s="2" t="s">
        <v>28</v>
      </c>
      <c r="I329" s="2" t="s">
        <v>304</v>
      </c>
      <c r="J329" s="1" t="s">
        <v>26</v>
      </c>
      <c r="L329" s="1">
        <v>1116</v>
      </c>
      <c r="O329" s="1">
        <v>1.8280000000000001</v>
      </c>
      <c r="P329" s="8">
        <f t="shared" si="30"/>
        <v>610.50328227571117</v>
      </c>
      <c r="Q329" s="8">
        <f t="shared" si="31"/>
        <v>5446.7820787746168</v>
      </c>
      <c r="R329" s="8">
        <f t="shared" si="32"/>
        <v>90.779701312910277</v>
      </c>
      <c r="S329" s="3">
        <f t="shared" si="33"/>
        <v>610.50328227571117</v>
      </c>
      <c r="T329" s="3">
        <f t="shared" si="34"/>
        <v>5446.9102844638956</v>
      </c>
      <c r="U329" s="3">
        <f t="shared" si="35"/>
        <v>90.781838074398266</v>
      </c>
      <c r="V329" s="24">
        <v>11.4</v>
      </c>
      <c r="W329" s="24">
        <v>8.1</v>
      </c>
      <c r="X329" s="24">
        <v>74.3</v>
      </c>
      <c r="Y329" s="24">
        <v>30.9</v>
      </c>
      <c r="Z329" s="24">
        <v>75.400000000000006</v>
      </c>
      <c r="AA329" s="1" t="s">
        <v>951</v>
      </c>
    </row>
    <row r="330" spans="1:27" x14ac:dyDescent="0.3">
      <c r="A330" s="1" t="s">
        <v>1137</v>
      </c>
      <c r="B330" s="2">
        <v>3</v>
      </c>
      <c r="C330" s="2">
        <v>7</v>
      </c>
      <c r="D330" s="2" t="s">
        <v>28</v>
      </c>
      <c r="E330" s="2">
        <v>493383.10704700003</v>
      </c>
      <c r="F330" s="2">
        <v>5180586.0806700001</v>
      </c>
      <c r="G330" s="2">
        <v>5</v>
      </c>
      <c r="H330" s="2" t="s">
        <v>28</v>
      </c>
      <c r="I330" s="2" t="s">
        <v>304</v>
      </c>
      <c r="J330" s="1" t="s">
        <v>26</v>
      </c>
      <c r="L330" s="1">
        <v>1075</v>
      </c>
      <c r="O330" s="1">
        <v>1.8280000000000001</v>
      </c>
      <c r="P330" s="8">
        <f t="shared" si="30"/>
        <v>588.07439824945288</v>
      </c>
      <c r="Q330" s="8">
        <f t="shared" si="31"/>
        <v>5246.6762855579864</v>
      </c>
      <c r="R330" s="8">
        <f t="shared" si="32"/>
        <v>87.444604759299779</v>
      </c>
      <c r="S330" s="3">
        <f t="shared" si="33"/>
        <v>588.07439824945288</v>
      </c>
      <c r="T330" s="3">
        <f t="shared" si="34"/>
        <v>5246.7997811816185</v>
      </c>
      <c r="U330" s="3">
        <f t="shared" si="35"/>
        <v>87.446663019693645</v>
      </c>
      <c r="V330" s="24">
        <v>9.3000000000000007</v>
      </c>
      <c r="W330" s="24">
        <v>7.9</v>
      </c>
      <c r="X330" s="24">
        <v>77.3</v>
      </c>
      <c r="Y330" s="24">
        <v>22.6</v>
      </c>
      <c r="Z330" s="24">
        <v>76.7</v>
      </c>
    </row>
    <row r="331" spans="1:27" x14ac:dyDescent="0.3">
      <c r="A331" s="1" t="s">
        <v>1138</v>
      </c>
      <c r="B331" s="2">
        <v>24</v>
      </c>
      <c r="C331" s="2">
        <v>7</v>
      </c>
      <c r="D331" s="2" t="s">
        <v>32</v>
      </c>
      <c r="E331" s="2">
        <v>493404.974858</v>
      </c>
      <c r="F331" s="2">
        <v>5180617.8375500003</v>
      </c>
      <c r="G331" s="2">
        <v>5</v>
      </c>
      <c r="H331" s="2" t="s">
        <v>28</v>
      </c>
      <c r="I331" s="2" t="s">
        <v>304</v>
      </c>
      <c r="J331" s="1" t="s">
        <v>26</v>
      </c>
      <c r="L331" s="1">
        <v>1028</v>
      </c>
      <c r="O331" s="1">
        <v>1.8280000000000001</v>
      </c>
      <c r="P331" s="8">
        <f t="shared" si="30"/>
        <v>562.36323851203497</v>
      </c>
      <c r="Q331" s="8">
        <f t="shared" si="31"/>
        <v>5017.2867177242879</v>
      </c>
      <c r="R331" s="8">
        <f t="shared" si="32"/>
        <v>83.621445295404797</v>
      </c>
      <c r="S331" s="3">
        <f t="shared" si="33"/>
        <v>562.36323851203497</v>
      </c>
      <c r="T331" s="3">
        <f t="shared" si="34"/>
        <v>5017.404814004376</v>
      </c>
      <c r="U331" s="3">
        <f t="shared" si="35"/>
        <v>83.6234135667396</v>
      </c>
      <c r="V331" s="24">
        <v>10.1</v>
      </c>
      <c r="W331" s="24">
        <v>8.1</v>
      </c>
      <c r="X331" s="24">
        <v>77.400000000000006</v>
      </c>
      <c r="Y331" s="24">
        <v>26</v>
      </c>
      <c r="Z331" s="24">
        <v>78</v>
      </c>
    </row>
    <row r="332" spans="1:27" x14ac:dyDescent="0.3">
      <c r="A332" s="1" t="s">
        <v>1139</v>
      </c>
      <c r="B332" s="2">
        <v>48</v>
      </c>
      <c r="C332" s="2">
        <v>8</v>
      </c>
      <c r="D332" s="2" t="s">
        <v>131</v>
      </c>
      <c r="E332" s="2">
        <v>493417.52554900001</v>
      </c>
      <c r="F332" s="2">
        <v>5180646.2710499903</v>
      </c>
      <c r="G332" s="2">
        <v>5</v>
      </c>
      <c r="H332" s="2" t="s">
        <v>28</v>
      </c>
      <c r="I332" s="2" t="s">
        <v>304</v>
      </c>
      <c r="J332" s="1" t="s">
        <v>26</v>
      </c>
      <c r="L332" s="1">
        <v>1013</v>
      </c>
      <c r="O332" s="1">
        <v>1.8280000000000001</v>
      </c>
      <c r="P332" s="8">
        <f t="shared" si="30"/>
        <v>554.15754923413567</v>
      </c>
      <c r="Q332" s="8">
        <f t="shared" si="31"/>
        <v>4944.0772811816187</v>
      </c>
      <c r="R332" s="8">
        <f t="shared" si="32"/>
        <v>82.401288019693638</v>
      </c>
      <c r="S332" s="3">
        <f t="shared" si="33"/>
        <v>554.15754923413567</v>
      </c>
      <c r="T332" s="3">
        <f t="shared" si="34"/>
        <v>4944.1936542669591</v>
      </c>
      <c r="U332" s="3">
        <f t="shared" si="35"/>
        <v>82.403227571115991</v>
      </c>
      <c r="V332" s="24">
        <v>10.8</v>
      </c>
      <c r="W332" s="24">
        <v>7.7</v>
      </c>
      <c r="X332" s="24">
        <v>76.099999999999994</v>
      </c>
      <c r="Y332" s="24">
        <v>27.8</v>
      </c>
      <c r="Z332" s="24">
        <v>78</v>
      </c>
      <c r="AA332" s="1" t="s">
        <v>951</v>
      </c>
    </row>
    <row r="333" spans="1:27" x14ac:dyDescent="0.3">
      <c r="A333" s="1" t="s">
        <v>1140</v>
      </c>
      <c r="B333" s="2">
        <v>101</v>
      </c>
      <c r="C333" s="2">
        <v>9</v>
      </c>
      <c r="D333" s="2" t="s">
        <v>27</v>
      </c>
      <c r="E333" s="2">
        <v>493467.584636999</v>
      </c>
      <c r="F333" s="2">
        <v>5180699.2216499904</v>
      </c>
      <c r="G333" s="2">
        <v>5</v>
      </c>
      <c r="H333" s="2" t="s">
        <v>28</v>
      </c>
      <c r="I333" s="2" t="s">
        <v>304</v>
      </c>
      <c r="J333" s="1" t="s">
        <v>26</v>
      </c>
      <c r="L333" s="1">
        <v>1042</v>
      </c>
      <c r="O333" s="1">
        <v>1.8280000000000001</v>
      </c>
      <c r="P333" s="8">
        <f t="shared" si="30"/>
        <v>570.02188183807436</v>
      </c>
      <c r="Q333" s="8">
        <f t="shared" si="31"/>
        <v>5085.615525164113</v>
      </c>
      <c r="R333" s="8">
        <f t="shared" si="32"/>
        <v>84.760258752735211</v>
      </c>
      <c r="S333" s="3">
        <f t="shared" si="33"/>
        <v>570.02188183807436</v>
      </c>
      <c r="T333" s="3">
        <f t="shared" si="34"/>
        <v>5085.7352297592997</v>
      </c>
      <c r="U333" s="3">
        <f t="shared" si="35"/>
        <v>84.762253829321665</v>
      </c>
      <c r="V333" s="24">
        <v>9.9</v>
      </c>
      <c r="W333" s="24">
        <v>8.1999999999999993</v>
      </c>
      <c r="X333" s="24">
        <v>76.099999999999994</v>
      </c>
      <c r="Y333" s="24">
        <v>25.3</v>
      </c>
      <c r="Z333" s="24">
        <v>77.5</v>
      </c>
      <c r="AA333" s="1" t="s">
        <v>951</v>
      </c>
    </row>
    <row r="334" spans="1:27" x14ac:dyDescent="0.3">
      <c r="A334" s="1" t="s">
        <v>1141</v>
      </c>
      <c r="B334" s="2">
        <v>127</v>
      </c>
      <c r="C334" s="2">
        <v>9</v>
      </c>
      <c r="D334" s="2" t="s">
        <v>38</v>
      </c>
      <c r="E334" s="2">
        <v>493466.070624999</v>
      </c>
      <c r="F334" s="2">
        <v>5180730.2058699904</v>
      </c>
      <c r="G334" s="2">
        <v>5</v>
      </c>
      <c r="H334" s="2" t="s">
        <v>28</v>
      </c>
      <c r="I334" s="2" t="s">
        <v>304</v>
      </c>
      <c r="J334" s="1" t="s">
        <v>26</v>
      </c>
      <c r="L334" s="1">
        <v>1262</v>
      </c>
      <c r="O334" s="1">
        <v>1.8280000000000001</v>
      </c>
      <c r="P334" s="8">
        <f t="shared" si="30"/>
        <v>690.37199124726476</v>
      </c>
      <c r="Q334" s="8">
        <f t="shared" si="31"/>
        <v>6159.3539277899345</v>
      </c>
      <c r="R334" s="8">
        <f t="shared" si="32"/>
        <v>102.6558987964989</v>
      </c>
      <c r="S334" s="3">
        <f t="shared" si="33"/>
        <v>690.37199124726476</v>
      </c>
      <c r="T334" s="3">
        <f t="shared" si="34"/>
        <v>6159.4989059080963</v>
      </c>
      <c r="U334" s="3">
        <f t="shared" si="35"/>
        <v>102.65831509846826</v>
      </c>
      <c r="V334" s="24">
        <v>11.5</v>
      </c>
      <c r="W334" s="24">
        <v>8.1999999999999993</v>
      </c>
      <c r="X334" s="24">
        <v>73.7</v>
      </c>
      <c r="Y334" s="24">
        <v>30.6</v>
      </c>
      <c r="Z334" s="24">
        <v>77.599999999999994</v>
      </c>
    </row>
    <row r="335" spans="1:27" x14ac:dyDescent="0.3">
      <c r="A335" s="1" t="s">
        <v>1142</v>
      </c>
      <c r="B335" s="2">
        <v>128</v>
      </c>
      <c r="C335" s="2">
        <v>10</v>
      </c>
      <c r="D335" s="2" t="s">
        <v>38</v>
      </c>
      <c r="E335" s="2">
        <v>493496.794142998</v>
      </c>
      <c r="F335" s="2">
        <v>5180744.0833000001</v>
      </c>
      <c r="G335" s="2">
        <v>5</v>
      </c>
      <c r="H335" s="2" t="s">
        <v>28</v>
      </c>
      <c r="I335" s="2" t="s">
        <v>304</v>
      </c>
      <c r="J335" s="1" t="s">
        <v>26</v>
      </c>
      <c r="L335" s="1">
        <v>1111</v>
      </c>
      <c r="O335" s="1">
        <v>1.8280000000000001</v>
      </c>
      <c r="P335" s="8">
        <f t="shared" si="30"/>
        <v>607.76805251641133</v>
      </c>
      <c r="Q335" s="8">
        <f t="shared" si="31"/>
        <v>5422.3789332603928</v>
      </c>
      <c r="R335" s="8">
        <f t="shared" si="32"/>
        <v>90.372982221006552</v>
      </c>
      <c r="S335" s="3">
        <f t="shared" si="33"/>
        <v>607.76805251641133</v>
      </c>
      <c r="T335" s="3">
        <f t="shared" si="34"/>
        <v>5422.5065645514223</v>
      </c>
      <c r="U335" s="3">
        <f t="shared" si="35"/>
        <v>90.375109409190372</v>
      </c>
      <c r="V335" s="24"/>
      <c r="W335" s="24"/>
      <c r="X335" s="24"/>
      <c r="Y335" s="24"/>
      <c r="Z335" s="24"/>
    </row>
    <row r="336" spans="1:27" x14ac:dyDescent="0.3">
      <c r="A336" s="1" t="s">
        <v>1143</v>
      </c>
      <c r="B336" s="2">
        <v>154</v>
      </c>
      <c r="C336" s="2">
        <v>11</v>
      </c>
      <c r="D336" s="2" t="s">
        <v>46</v>
      </c>
      <c r="E336" s="2">
        <v>493510.39818800002</v>
      </c>
      <c r="F336" s="2">
        <v>5180758.9589499803</v>
      </c>
      <c r="G336" s="2">
        <v>5</v>
      </c>
      <c r="H336" s="2" t="s">
        <v>28</v>
      </c>
      <c r="I336" s="2" t="s">
        <v>304</v>
      </c>
      <c r="J336" s="1" t="s">
        <v>26</v>
      </c>
      <c r="L336" s="1">
        <v>1046</v>
      </c>
      <c r="O336" s="1">
        <v>1.8280000000000001</v>
      </c>
      <c r="P336" s="8">
        <f t="shared" si="30"/>
        <v>572.21006564551419</v>
      </c>
      <c r="Q336" s="8">
        <f t="shared" si="31"/>
        <v>5105.138041575492</v>
      </c>
      <c r="R336" s="8">
        <f t="shared" si="32"/>
        <v>85.085634026258205</v>
      </c>
      <c r="S336" s="3">
        <f t="shared" si="33"/>
        <v>572.21006564551419</v>
      </c>
      <c r="T336" s="3">
        <f t="shared" si="34"/>
        <v>5105.2582056892779</v>
      </c>
      <c r="U336" s="3">
        <f t="shared" si="35"/>
        <v>85.087636761487971</v>
      </c>
      <c r="V336" s="24"/>
      <c r="W336" s="24"/>
      <c r="X336" s="24"/>
      <c r="Y336" s="24"/>
      <c r="Z336" s="24"/>
    </row>
    <row r="337" spans="1:27" x14ac:dyDescent="0.3">
      <c r="A337" s="1" t="s">
        <v>1144</v>
      </c>
      <c r="B337" s="2">
        <v>180</v>
      </c>
      <c r="C337" s="2">
        <v>11</v>
      </c>
      <c r="D337" s="2" t="s">
        <v>53</v>
      </c>
      <c r="E337" s="2">
        <v>493527.53185500001</v>
      </c>
      <c r="F337" s="2">
        <v>5180790.7214000002</v>
      </c>
      <c r="G337" s="2">
        <v>5</v>
      </c>
      <c r="H337" s="2" t="s">
        <v>28</v>
      </c>
      <c r="I337" s="2" t="s">
        <v>304</v>
      </c>
      <c r="J337" s="1" t="s">
        <v>31</v>
      </c>
      <c r="L337" s="1">
        <v>725</v>
      </c>
      <c r="M337" s="1">
        <v>1676</v>
      </c>
      <c r="O337" s="1">
        <v>1.8280000000000001</v>
      </c>
      <c r="P337" s="8">
        <f t="shared" si="30"/>
        <v>396.60831509846827</v>
      </c>
      <c r="Q337" s="8">
        <f t="shared" si="31"/>
        <v>3538.4560995623629</v>
      </c>
      <c r="R337" s="8">
        <f t="shared" si="32"/>
        <v>58.974268326039379</v>
      </c>
      <c r="S337" s="3">
        <f t="shared" si="33"/>
        <v>396.60831509846827</v>
      </c>
      <c r="T337" s="3">
        <f t="shared" si="34"/>
        <v>3538.5393873085341</v>
      </c>
      <c r="U337" s="3">
        <f t="shared" si="35"/>
        <v>58.975656455142236</v>
      </c>
      <c r="V337" s="24">
        <v>8.6</v>
      </c>
      <c r="W337" s="24">
        <v>8.3000000000000007</v>
      </c>
      <c r="X337" s="24">
        <v>77.8</v>
      </c>
      <c r="Y337" s="24">
        <v>20.6</v>
      </c>
      <c r="Z337" s="24">
        <v>73.8</v>
      </c>
    </row>
    <row r="338" spans="1:27" x14ac:dyDescent="0.3">
      <c r="A338" s="1" t="s">
        <v>1145</v>
      </c>
      <c r="B338" s="2">
        <v>205</v>
      </c>
      <c r="C338" s="2">
        <v>12</v>
      </c>
      <c r="D338" s="2" t="s">
        <v>61</v>
      </c>
      <c r="E338" s="2">
        <v>493544.29430000001</v>
      </c>
      <c r="F338" s="2">
        <v>5180832.3741800003</v>
      </c>
      <c r="G338" s="2">
        <v>5</v>
      </c>
      <c r="H338" s="2" t="s">
        <v>28</v>
      </c>
      <c r="I338" s="2" t="s">
        <v>304</v>
      </c>
      <c r="J338" s="1" t="s">
        <v>26</v>
      </c>
      <c r="L338" s="1">
        <v>880</v>
      </c>
      <c r="O338" s="1">
        <v>1.8280000000000001</v>
      </c>
      <c r="P338" s="8">
        <f t="shared" si="30"/>
        <v>481.40043763676147</v>
      </c>
      <c r="Q338" s="8">
        <f t="shared" si="31"/>
        <v>4294.9536105032821</v>
      </c>
      <c r="R338" s="8">
        <f t="shared" si="32"/>
        <v>71.582560175054695</v>
      </c>
      <c r="S338" s="3">
        <f t="shared" si="33"/>
        <v>481.40043763676147</v>
      </c>
      <c r="T338" s="3">
        <f t="shared" si="34"/>
        <v>4295.0547045951862</v>
      </c>
      <c r="U338" s="3">
        <f t="shared" si="35"/>
        <v>71.584245076586441</v>
      </c>
      <c r="V338" s="24">
        <v>9</v>
      </c>
      <c r="W338" s="24">
        <v>8</v>
      </c>
      <c r="X338" s="24">
        <v>78.400000000000006</v>
      </c>
      <c r="Y338" s="24">
        <v>21.8</v>
      </c>
      <c r="Z338" s="24">
        <v>76.599999999999994</v>
      </c>
    </row>
    <row r="339" spans="1:27" x14ac:dyDescent="0.3">
      <c r="A339" s="1" t="s">
        <v>1146</v>
      </c>
      <c r="B339" s="2">
        <v>230</v>
      </c>
      <c r="C339" s="2">
        <v>12</v>
      </c>
      <c r="D339" s="2" t="s">
        <v>68</v>
      </c>
      <c r="E339" s="2">
        <v>493572.190846999</v>
      </c>
      <c r="F339" s="2">
        <v>5180864.12519</v>
      </c>
      <c r="G339" s="2">
        <v>5</v>
      </c>
      <c r="H339" s="2" t="s">
        <v>28</v>
      </c>
      <c r="I339" s="2" t="s">
        <v>304</v>
      </c>
      <c r="J339" s="1" t="s">
        <v>26</v>
      </c>
      <c r="L339" s="1">
        <v>1012</v>
      </c>
      <c r="O339" s="1">
        <v>1.8280000000000001</v>
      </c>
      <c r="P339" s="8">
        <f t="shared" si="30"/>
        <v>553.61050328227566</v>
      </c>
      <c r="Q339" s="8">
        <f t="shared" si="31"/>
        <v>4939.1966520787737</v>
      </c>
      <c r="R339" s="8">
        <f t="shared" si="32"/>
        <v>82.319944201312893</v>
      </c>
      <c r="S339" s="3">
        <f t="shared" si="33"/>
        <v>553.61050328227566</v>
      </c>
      <c r="T339" s="3">
        <f t="shared" si="34"/>
        <v>4939.3129102844641</v>
      </c>
      <c r="U339" s="3">
        <f t="shared" si="35"/>
        <v>82.321881838074404</v>
      </c>
      <c r="V339" s="24">
        <v>10</v>
      </c>
      <c r="W339" s="24">
        <v>8.9</v>
      </c>
      <c r="X339" s="24">
        <v>75.599999999999994</v>
      </c>
      <c r="Y339" s="24">
        <v>26.3</v>
      </c>
      <c r="Z339" s="24">
        <v>77.5</v>
      </c>
    </row>
    <row r="340" spans="1:27" x14ac:dyDescent="0.3">
      <c r="A340" s="1" t="s">
        <v>1147</v>
      </c>
      <c r="B340" s="2">
        <v>254</v>
      </c>
      <c r="C340" s="2">
        <v>14</v>
      </c>
      <c r="D340" s="2" t="s">
        <v>76</v>
      </c>
      <c r="E340" s="2">
        <v>493605.127092999</v>
      </c>
      <c r="F340" s="2">
        <v>5180897.6489199903</v>
      </c>
      <c r="G340" s="2">
        <v>5</v>
      </c>
      <c r="H340" s="2" t="s">
        <v>28</v>
      </c>
      <c r="I340" s="2" t="s">
        <v>304</v>
      </c>
      <c r="J340" s="1" t="s">
        <v>26</v>
      </c>
      <c r="L340" s="1">
        <v>1189</v>
      </c>
      <c r="O340" s="1">
        <v>1.8280000000000001</v>
      </c>
      <c r="P340" s="8">
        <f t="shared" si="30"/>
        <v>650.43763676148797</v>
      </c>
      <c r="Q340" s="8">
        <f t="shared" si="31"/>
        <v>5803.0680032822756</v>
      </c>
      <c r="R340" s="8">
        <f t="shared" si="32"/>
        <v>96.717800054704597</v>
      </c>
      <c r="S340" s="3">
        <f t="shared" si="33"/>
        <v>650.43763676148797</v>
      </c>
      <c r="T340" s="3">
        <f t="shared" si="34"/>
        <v>5803.2045951859964</v>
      </c>
      <c r="U340" s="3">
        <f t="shared" si="35"/>
        <v>96.720076586433279</v>
      </c>
      <c r="V340" s="24">
        <v>10.4</v>
      </c>
      <c r="W340" s="24">
        <v>8.3000000000000007</v>
      </c>
      <c r="X340" s="24">
        <v>76.099999999999994</v>
      </c>
      <c r="Y340" s="24">
        <v>26.6</v>
      </c>
      <c r="Z340" s="24">
        <v>77.8</v>
      </c>
    </row>
    <row r="341" spans="1:27" x14ac:dyDescent="0.3">
      <c r="A341" s="1" t="s">
        <v>1148</v>
      </c>
      <c r="B341" s="2">
        <v>277</v>
      </c>
      <c r="C341" s="2">
        <v>14</v>
      </c>
      <c r="D341" s="2" t="s">
        <v>85</v>
      </c>
      <c r="E341" s="2">
        <v>493626.07658499799</v>
      </c>
      <c r="F341" s="2">
        <v>5180929.4075999903</v>
      </c>
      <c r="G341" s="2">
        <v>5</v>
      </c>
      <c r="H341" s="2" t="s">
        <v>28</v>
      </c>
      <c r="I341" s="2" t="s">
        <v>304</v>
      </c>
      <c r="J341" s="1" t="s">
        <v>26</v>
      </c>
      <c r="L341" s="1">
        <v>948</v>
      </c>
      <c r="O341" s="1">
        <v>1.8280000000000001</v>
      </c>
      <c r="P341" s="8">
        <f t="shared" si="30"/>
        <v>518.59956236323853</v>
      </c>
      <c r="Q341" s="8">
        <f t="shared" si="31"/>
        <v>4626.8363894967179</v>
      </c>
      <c r="R341" s="8">
        <f t="shared" si="32"/>
        <v>77.113939824945291</v>
      </c>
      <c r="S341" s="3">
        <f t="shared" si="33"/>
        <v>518.59956236323853</v>
      </c>
      <c r="T341" s="3">
        <f t="shared" si="34"/>
        <v>4626.9452954048147</v>
      </c>
      <c r="U341" s="3">
        <f t="shared" si="35"/>
        <v>77.115754923413576</v>
      </c>
      <c r="V341" s="24"/>
      <c r="W341" s="24"/>
      <c r="X341" s="24"/>
      <c r="Y341" s="24"/>
      <c r="Z341" s="24"/>
    </row>
    <row r="342" spans="1:27" x14ac:dyDescent="0.3">
      <c r="A342" s="1" t="s">
        <v>1149</v>
      </c>
      <c r="B342" s="2">
        <v>302</v>
      </c>
      <c r="C342" s="2">
        <v>14</v>
      </c>
      <c r="D342" s="2" t="s">
        <v>96</v>
      </c>
      <c r="E342" s="2">
        <v>493631.431901998</v>
      </c>
      <c r="F342" s="2">
        <v>5180959.5847699903</v>
      </c>
      <c r="G342" s="2">
        <v>5</v>
      </c>
      <c r="H342" s="2" t="s">
        <v>28</v>
      </c>
      <c r="I342" s="2" t="s">
        <v>304</v>
      </c>
      <c r="J342" s="1" t="s">
        <v>26</v>
      </c>
      <c r="L342" s="1">
        <v>1137</v>
      </c>
      <c r="O342" s="1">
        <v>1.8280000000000001</v>
      </c>
      <c r="P342" s="8">
        <f t="shared" si="30"/>
        <v>621.99124726477021</v>
      </c>
      <c r="Q342" s="8">
        <f t="shared" si="31"/>
        <v>5549.2752899343541</v>
      </c>
      <c r="R342" s="8">
        <f t="shared" si="32"/>
        <v>92.487921498905905</v>
      </c>
      <c r="S342" s="3">
        <f t="shared" si="33"/>
        <v>621.99124726477021</v>
      </c>
      <c r="T342" s="3">
        <f t="shared" si="34"/>
        <v>5549.4059080962797</v>
      </c>
      <c r="U342" s="3">
        <f t="shared" si="35"/>
        <v>92.490098468271327</v>
      </c>
      <c r="V342" s="24">
        <v>10.5</v>
      </c>
      <c r="W342" s="24">
        <v>8.4</v>
      </c>
      <c r="X342" s="24">
        <v>75.7</v>
      </c>
      <c r="Y342" s="24">
        <v>27.9</v>
      </c>
      <c r="Z342" s="24">
        <v>78</v>
      </c>
    </row>
    <row r="343" spans="1:27" x14ac:dyDescent="0.3">
      <c r="A343" s="1" t="s">
        <v>1150</v>
      </c>
      <c r="B343" s="2">
        <v>328</v>
      </c>
      <c r="C343" s="2">
        <v>15</v>
      </c>
      <c r="D343" s="2" t="s">
        <v>102</v>
      </c>
      <c r="E343" s="2">
        <v>493658.27126000001</v>
      </c>
      <c r="F343" s="2">
        <v>5180984.1567599904</v>
      </c>
      <c r="G343" s="2">
        <v>5</v>
      </c>
      <c r="H343" s="2" t="s">
        <v>28</v>
      </c>
      <c r="I343" s="2" t="s">
        <v>304</v>
      </c>
      <c r="J343" s="1" t="s">
        <v>31</v>
      </c>
      <c r="L343" s="1">
        <v>972</v>
      </c>
      <c r="M343" s="1">
        <v>2213</v>
      </c>
      <c r="O343" s="1">
        <v>1.8280000000000001</v>
      </c>
      <c r="P343" s="8">
        <f t="shared" si="30"/>
        <v>531.7286652078775</v>
      </c>
      <c r="Q343" s="8">
        <f t="shared" si="31"/>
        <v>4743.9714879649891</v>
      </c>
      <c r="R343" s="8">
        <f t="shared" si="32"/>
        <v>79.066191466083154</v>
      </c>
      <c r="S343" s="3">
        <f t="shared" si="33"/>
        <v>531.7286652078775</v>
      </c>
      <c r="T343" s="3">
        <f t="shared" si="34"/>
        <v>4744.083150984683</v>
      </c>
      <c r="U343" s="3">
        <f t="shared" si="35"/>
        <v>79.068052516411385</v>
      </c>
      <c r="V343" s="24">
        <v>11.1</v>
      </c>
      <c r="W343" s="24">
        <v>8.1999999999999993</v>
      </c>
      <c r="X343" s="24">
        <v>75.3</v>
      </c>
      <c r="Y343" s="24">
        <v>29.6</v>
      </c>
      <c r="Z343" s="24">
        <v>77.7</v>
      </c>
    </row>
    <row r="344" spans="1:27" x14ac:dyDescent="0.3">
      <c r="A344" s="1" t="s">
        <v>1151</v>
      </c>
      <c r="B344" s="2">
        <v>352</v>
      </c>
      <c r="C344" s="2">
        <v>15</v>
      </c>
      <c r="D344" s="2" t="s">
        <v>109</v>
      </c>
      <c r="E344" s="2">
        <v>493670.53272100003</v>
      </c>
      <c r="F344" s="2">
        <v>5181014.3275100002</v>
      </c>
      <c r="G344" s="2">
        <v>5</v>
      </c>
      <c r="H344" s="2" t="s">
        <v>28</v>
      </c>
      <c r="I344" s="2" t="s">
        <v>304</v>
      </c>
      <c r="J344" s="1" t="s">
        <v>26</v>
      </c>
      <c r="L344" s="1">
        <v>1187</v>
      </c>
      <c r="O344" s="1">
        <v>1.8280000000000001</v>
      </c>
      <c r="P344" s="8">
        <f t="shared" si="30"/>
        <v>649.34354485776805</v>
      </c>
      <c r="Q344" s="8">
        <f t="shared" si="31"/>
        <v>5793.3067450765866</v>
      </c>
      <c r="R344" s="8">
        <f t="shared" si="32"/>
        <v>96.555112417943107</v>
      </c>
      <c r="S344" s="3">
        <f t="shared" si="33"/>
        <v>649.34354485776805</v>
      </c>
      <c r="T344" s="3">
        <f t="shared" si="34"/>
        <v>5793.4431072210073</v>
      </c>
      <c r="U344" s="3">
        <f t="shared" si="35"/>
        <v>96.557385120350119</v>
      </c>
      <c r="V344" s="24">
        <v>10.4</v>
      </c>
      <c r="W344" s="24">
        <v>8.1999999999999993</v>
      </c>
      <c r="X344" s="24">
        <v>75.900000000000006</v>
      </c>
      <c r="Y344" s="24">
        <v>26.6</v>
      </c>
      <c r="Z344" s="24">
        <v>77</v>
      </c>
    </row>
    <row r="345" spans="1:27" x14ac:dyDescent="0.3">
      <c r="A345" s="1" t="s">
        <v>1152</v>
      </c>
      <c r="B345" s="2">
        <v>353</v>
      </c>
      <c r="C345" s="2">
        <v>16</v>
      </c>
      <c r="D345" s="2" t="s">
        <v>109</v>
      </c>
      <c r="E345" s="2">
        <v>493700.44887800002</v>
      </c>
      <c r="F345" s="2">
        <v>5181023.56073</v>
      </c>
      <c r="G345" s="2">
        <v>5</v>
      </c>
      <c r="H345" s="2" t="s">
        <v>28</v>
      </c>
      <c r="I345" s="2" t="s">
        <v>304</v>
      </c>
      <c r="J345" s="1" t="s">
        <v>26</v>
      </c>
      <c r="L345" s="1">
        <v>1144</v>
      </c>
      <c r="O345" s="1">
        <v>1.8280000000000001</v>
      </c>
      <c r="P345" s="8">
        <f t="shared" si="30"/>
        <v>625.82056892778996</v>
      </c>
      <c r="Q345" s="8">
        <f t="shared" si="31"/>
        <v>5583.4396936542671</v>
      </c>
      <c r="R345" s="8">
        <f t="shared" si="32"/>
        <v>93.057328227571119</v>
      </c>
      <c r="S345" s="3">
        <f t="shared" si="33"/>
        <v>625.82056892778996</v>
      </c>
      <c r="T345" s="3">
        <f t="shared" si="34"/>
        <v>5583.5711159737421</v>
      </c>
      <c r="U345" s="3">
        <f t="shared" si="35"/>
        <v>93.059518599562367</v>
      </c>
      <c r="V345" s="24">
        <v>11</v>
      </c>
      <c r="W345" s="24">
        <v>8.5</v>
      </c>
      <c r="X345" s="24">
        <v>75.400000000000006</v>
      </c>
      <c r="Y345" s="24">
        <v>29.4</v>
      </c>
      <c r="Z345" s="24">
        <v>78.599999999999994</v>
      </c>
    </row>
    <row r="346" spans="1:27" x14ac:dyDescent="0.3">
      <c r="A346" s="1" t="s">
        <v>1153</v>
      </c>
      <c r="B346" s="2">
        <v>375</v>
      </c>
      <c r="C346" s="2">
        <v>16</v>
      </c>
      <c r="D346" s="2" t="s">
        <v>117</v>
      </c>
      <c r="E346" s="2">
        <v>493700.38410800003</v>
      </c>
      <c r="F346" s="2">
        <v>5181054.1435000002</v>
      </c>
      <c r="G346" s="2">
        <v>5</v>
      </c>
      <c r="H346" s="2" t="s">
        <v>28</v>
      </c>
      <c r="I346" s="2" t="s">
        <v>304</v>
      </c>
      <c r="J346" s="1" t="s">
        <v>26</v>
      </c>
      <c r="L346" s="1">
        <v>1178</v>
      </c>
      <c r="O346" s="1">
        <v>1.8280000000000001</v>
      </c>
      <c r="P346" s="8">
        <f t="shared" si="30"/>
        <v>644.42013129102838</v>
      </c>
      <c r="Q346" s="8">
        <f t="shared" si="31"/>
        <v>5749.3810831509836</v>
      </c>
      <c r="R346" s="8">
        <f t="shared" si="32"/>
        <v>95.823018052516389</v>
      </c>
      <c r="S346" s="3">
        <f t="shared" si="33"/>
        <v>644.42013129102838</v>
      </c>
      <c r="T346" s="3">
        <f t="shared" si="34"/>
        <v>5749.5164113785559</v>
      </c>
      <c r="U346" s="3">
        <f t="shared" si="35"/>
        <v>95.825273522975934</v>
      </c>
      <c r="V346" s="24"/>
      <c r="W346" s="24"/>
      <c r="X346" s="24"/>
      <c r="Y346" s="24"/>
      <c r="Z346" s="24"/>
    </row>
    <row r="347" spans="1:27" x14ac:dyDescent="0.3">
      <c r="A347" s="1" t="s">
        <v>1154</v>
      </c>
      <c r="B347" s="2">
        <v>376</v>
      </c>
      <c r="C347" s="2">
        <v>17</v>
      </c>
      <c r="D347" s="2" t="s">
        <v>117</v>
      </c>
      <c r="E347" s="2">
        <v>493731.095987999</v>
      </c>
      <c r="F347" s="2">
        <v>5181059.4211299904</v>
      </c>
      <c r="G347" s="2">
        <v>5</v>
      </c>
      <c r="H347" s="2" t="s">
        <v>28</v>
      </c>
      <c r="I347" s="2" t="s">
        <v>304</v>
      </c>
      <c r="J347" s="1" t="s">
        <v>26</v>
      </c>
      <c r="L347" s="1">
        <v>1123</v>
      </c>
      <c r="O347" s="1">
        <v>1.8280000000000001</v>
      </c>
      <c r="P347" s="8">
        <f t="shared" si="30"/>
        <v>614.33260393873081</v>
      </c>
      <c r="Q347" s="8">
        <f t="shared" si="31"/>
        <v>5480.9464824945289</v>
      </c>
      <c r="R347" s="8">
        <f t="shared" si="32"/>
        <v>91.349108041575477</v>
      </c>
      <c r="S347" s="3">
        <f t="shared" si="33"/>
        <v>614.33260393873081</v>
      </c>
      <c r="T347" s="3">
        <f t="shared" si="34"/>
        <v>5481.0754923413569</v>
      </c>
      <c r="U347" s="3">
        <f t="shared" si="35"/>
        <v>91.351258205689277</v>
      </c>
      <c r="V347" s="24">
        <v>9.9</v>
      </c>
      <c r="W347" s="24">
        <v>8.1999999999999993</v>
      </c>
      <c r="X347" s="24">
        <v>76.5</v>
      </c>
      <c r="Y347" s="24">
        <v>25</v>
      </c>
      <c r="Z347" s="24">
        <v>77.8</v>
      </c>
    </row>
    <row r="348" spans="1:27" x14ac:dyDescent="0.3">
      <c r="A348" s="1" t="s">
        <v>1155</v>
      </c>
      <c r="B348" s="2">
        <v>422</v>
      </c>
      <c r="C348" s="2">
        <v>18</v>
      </c>
      <c r="D348" s="2" t="s">
        <v>128</v>
      </c>
      <c r="E348" s="2">
        <v>493745.871519999</v>
      </c>
      <c r="F348" s="2">
        <v>5181100.9654400004</v>
      </c>
      <c r="G348" s="2">
        <v>5</v>
      </c>
      <c r="H348" s="2" t="s">
        <v>28</v>
      </c>
      <c r="I348" s="2" t="s">
        <v>304</v>
      </c>
      <c r="J348" s="1" t="s">
        <v>26</v>
      </c>
      <c r="L348" s="1">
        <v>774</v>
      </c>
      <c r="O348" s="1">
        <v>1.8280000000000001</v>
      </c>
      <c r="P348" s="8">
        <f t="shared" si="30"/>
        <v>423.4135667396061</v>
      </c>
      <c r="Q348" s="8">
        <f t="shared" si="31"/>
        <v>3777.6069256017499</v>
      </c>
      <c r="R348" s="8">
        <f t="shared" si="32"/>
        <v>62.960115426695829</v>
      </c>
      <c r="S348" s="3">
        <f t="shared" si="33"/>
        <v>423.4135667396061</v>
      </c>
      <c r="T348" s="3">
        <f t="shared" si="34"/>
        <v>3777.6958424507657</v>
      </c>
      <c r="U348" s="3">
        <f t="shared" si="35"/>
        <v>62.961597374179426</v>
      </c>
      <c r="V348" s="24">
        <v>8.6999999999999993</v>
      </c>
      <c r="W348" s="24">
        <v>8.1999999999999993</v>
      </c>
      <c r="X348" s="24">
        <v>77.599999999999994</v>
      </c>
      <c r="Y348" s="24">
        <v>20.8</v>
      </c>
      <c r="Z348" s="24">
        <v>76.400000000000006</v>
      </c>
      <c r="AA348" s="1" t="s">
        <v>951</v>
      </c>
    </row>
    <row r="349" spans="1:27" x14ac:dyDescent="0.3">
      <c r="P349" s="8" t="str">
        <f t="shared" si="30"/>
        <v/>
      </c>
      <c r="Q349" s="8" t="str">
        <f t="shared" si="31"/>
        <v/>
      </c>
      <c r="R349" s="8" t="str">
        <f t="shared" si="32"/>
        <v/>
      </c>
      <c r="V349" s="24"/>
      <c r="W349" s="24"/>
      <c r="X349" s="24"/>
      <c r="Y349" s="24"/>
      <c r="Z349" s="24"/>
    </row>
    <row r="350" spans="1:27" x14ac:dyDescent="0.3">
      <c r="A350" s="1" t="s">
        <v>1156</v>
      </c>
      <c r="B350" s="2">
        <v>4</v>
      </c>
      <c r="C350" s="2">
        <v>8</v>
      </c>
      <c r="D350" s="2" t="s">
        <v>28</v>
      </c>
      <c r="E350" s="2">
        <v>493415.01299900003</v>
      </c>
      <c r="F350" s="2">
        <v>5180582.7119100001</v>
      </c>
      <c r="G350" s="2">
        <v>6</v>
      </c>
      <c r="H350" s="2" t="s">
        <v>28</v>
      </c>
      <c r="I350" s="2" t="s">
        <v>304</v>
      </c>
      <c r="J350" s="1" t="s">
        <v>26</v>
      </c>
      <c r="L350" s="1">
        <v>1193</v>
      </c>
      <c r="O350" s="1">
        <v>1.8280000000000001</v>
      </c>
      <c r="P350" s="8">
        <f t="shared" si="30"/>
        <v>652.62582056892779</v>
      </c>
      <c r="Q350" s="8">
        <f t="shared" si="31"/>
        <v>5822.5905196936537</v>
      </c>
      <c r="R350" s="8">
        <f t="shared" si="32"/>
        <v>97.043175328227562</v>
      </c>
      <c r="S350" s="3">
        <f t="shared" si="33"/>
        <v>652.62582056892779</v>
      </c>
      <c r="T350" s="3">
        <f t="shared" si="34"/>
        <v>5822.7275711159746</v>
      </c>
      <c r="U350" s="3">
        <f t="shared" si="35"/>
        <v>97.045459518599571</v>
      </c>
      <c r="V350" s="24">
        <v>10.3</v>
      </c>
      <c r="W350" s="24">
        <v>9.4</v>
      </c>
      <c r="X350" s="24">
        <v>74.400000000000006</v>
      </c>
      <c r="Y350" s="24">
        <v>27.3</v>
      </c>
      <c r="Z350" s="24">
        <v>77.3</v>
      </c>
      <c r="AA350" s="1" t="s">
        <v>1157</v>
      </c>
    </row>
    <row r="351" spans="1:27" x14ac:dyDescent="0.3">
      <c r="A351" s="1" t="s">
        <v>1158</v>
      </c>
      <c r="B351" s="2">
        <v>25</v>
      </c>
      <c r="C351" s="2">
        <v>8</v>
      </c>
      <c r="D351" s="2" t="s">
        <v>32</v>
      </c>
      <c r="E351" s="2">
        <v>493436.88065299799</v>
      </c>
      <c r="F351" s="2">
        <v>5180614.4689100003</v>
      </c>
      <c r="G351" s="2">
        <v>6</v>
      </c>
      <c r="H351" s="2" t="s">
        <v>28</v>
      </c>
      <c r="I351" s="2" t="s">
        <v>304</v>
      </c>
      <c r="J351" s="1" t="s">
        <v>26</v>
      </c>
      <c r="L351" s="1">
        <v>1178</v>
      </c>
      <c r="O351" s="1">
        <v>1.8280000000000001</v>
      </c>
      <c r="P351" s="8">
        <f t="shared" si="30"/>
        <v>644.42013129102838</v>
      </c>
      <c r="Q351" s="8">
        <f t="shared" si="31"/>
        <v>5749.3810831509836</v>
      </c>
      <c r="R351" s="8">
        <f t="shared" si="32"/>
        <v>95.823018052516389</v>
      </c>
      <c r="S351" s="3">
        <f t="shared" si="33"/>
        <v>644.42013129102838</v>
      </c>
      <c r="T351" s="3">
        <f t="shared" si="34"/>
        <v>5749.5164113785559</v>
      </c>
      <c r="U351" s="3">
        <f t="shared" si="35"/>
        <v>95.825273522975934</v>
      </c>
      <c r="V351" s="24">
        <v>9.3000000000000007</v>
      </c>
      <c r="W351" s="24">
        <v>7.9</v>
      </c>
      <c r="X351" s="24">
        <v>78.2</v>
      </c>
      <c r="Y351" s="24">
        <v>22.8</v>
      </c>
      <c r="Z351" s="24">
        <v>77.099999999999994</v>
      </c>
    </row>
    <row r="352" spans="1:27" x14ac:dyDescent="0.3">
      <c r="A352" s="1" t="s">
        <v>1159</v>
      </c>
      <c r="B352" s="2">
        <v>49</v>
      </c>
      <c r="C352" s="2">
        <v>9</v>
      </c>
      <c r="D352" s="2" t="s">
        <v>131</v>
      </c>
      <c r="E352" s="2">
        <v>493449.423316998</v>
      </c>
      <c r="F352" s="2">
        <v>5180635.6795399804</v>
      </c>
      <c r="G352" s="2">
        <v>6</v>
      </c>
      <c r="H352" s="2" t="s">
        <v>28</v>
      </c>
      <c r="I352" s="2" t="s">
        <v>304</v>
      </c>
      <c r="J352" s="1" t="s">
        <v>26</v>
      </c>
      <c r="L352" s="1">
        <v>1193</v>
      </c>
      <c r="O352" s="1">
        <v>1.8280000000000001</v>
      </c>
      <c r="P352" s="8">
        <f t="shared" si="30"/>
        <v>652.62582056892779</v>
      </c>
      <c r="Q352" s="8">
        <f t="shared" si="31"/>
        <v>5822.5905196936537</v>
      </c>
      <c r="R352" s="8">
        <f t="shared" si="32"/>
        <v>97.043175328227562</v>
      </c>
      <c r="S352" s="3">
        <f t="shared" si="33"/>
        <v>652.62582056892779</v>
      </c>
      <c r="T352" s="3">
        <f t="shared" si="34"/>
        <v>5822.7275711159746</v>
      </c>
      <c r="U352" s="3">
        <f t="shared" si="35"/>
        <v>97.045459518599571</v>
      </c>
      <c r="V352" s="24">
        <v>10</v>
      </c>
      <c r="W352" s="24">
        <v>8.3000000000000007</v>
      </c>
      <c r="X352" s="24">
        <v>76.5</v>
      </c>
      <c r="Y352" s="24">
        <v>25.9</v>
      </c>
      <c r="Z352" s="24">
        <v>77.7</v>
      </c>
    </row>
    <row r="353" spans="1:27" x14ac:dyDescent="0.3">
      <c r="A353" s="1" t="s">
        <v>1160</v>
      </c>
      <c r="B353" s="2">
        <v>74</v>
      </c>
      <c r="C353" s="2">
        <v>9</v>
      </c>
      <c r="D353" s="2" t="s">
        <v>141</v>
      </c>
      <c r="E353" s="2">
        <v>493458.49844300002</v>
      </c>
      <c r="F353" s="2">
        <v>5180665.85384</v>
      </c>
      <c r="G353" s="2">
        <v>6</v>
      </c>
      <c r="H353" s="2" t="s">
        <v>28</v>
      </c>
      <c r="I353" s="2" t="s">
        <v>304</v>
      </c>
      <c r="J353" s="1" t="s">
        <v>26</v>
      </c>
      <c r="L353" s="1">
        <v>1058</v>
      </c>
      <c r="O353" s="1">
        <v>1.8280000000000001</v>
      </c>
      <c r="P353" s="8">
        <f t="shared" si="30"/>
        <v>578.77461706783367</v>
      </c>
      <c r="Q353" s="8">
        <f t="shared" si="31"/>
        <v>5163.7055908096272</v>
      </c>
      <c r="R353" s="8">
        <f t="shared" si="32"/>
        <v>86.061759846827115</v>
      </c>
      <c r="S353" s="3">
        <f t="shared" si="33"/>
        <v>578.77461706783367</v>
      </c>
      <c r="T353" s="3">
        <f t="shared" si="34"/>
        <v>5163.8271334792125</v>
      </c>
      <c r="U353" s="3">
        <f t="shared" si="35"/>
        <v>86.063785557986876</v>
      </c>
      <c r="V353" s="24">
        <v>10.5</v>
      </c>
      <c r="W353" s="24">
        <v>8.6</v>
      </c>
      <c r="X353" s="24">
        <v>75.3</v>
      </c>
      <c r="Y353" s="24">
        <v>27.8</v>
      </c>
      <c r="Z353" s="24">
        <v>78.8</v>
      </c>
    </row>
    <row r="354" spans="1:27" x14ac:dyDescent="0.3">
      <c r="A354" s="1" t="s">
        <v>1161</v>
      </c>
      <c r="B354" s="2">
        <v>75</v>
      </c>
      <c r="C354" s="2">
        <v>10</v>
      </c>
      <c r="D354" s="2" t="s">
        <v>141</v>
      </c>
      <c r="E354" s="2">
        <v>493488.02278900001</v>
      </c>
      <c r="F354" s="2">
        <v>5180680.5309100002</v>
      </c>
      <c r="G354" s="2">
        <v>6</v>
      </c>
      <c r="H354" s="2" t="s">
        <v>28</v>
      </c>
      <c r="I354" s="2" t="s">
        <v>304</v>
      </c>
      <c r="J354" s="1" t="s">
        <v>31</v>
      </c>
      <c r="L354" s="1">
        <v>1244</v>
      </c>
      <c r="M354" s="1">
        <v>2684</v>
      </c>
      <c r="O354" s="1">
        <v>1.8280000000000001</v>
      </c>
      <c r="P354" s="8">
        <f t="shared" si="30"/>
        <v>680.52516411378554</v>
      </c>
      <c r="Q354" s="8">
        <f t="shared" si="31"/>
        <v>6071.5026039387303</v>
      </c>
      <c r="R354" s="8">
        <f t="shared" si="32"/>
        <v>101.19171006564551</v>
      </c>
      <c r="S354" s="3">
        <f t="shared" si="33"/>
        <v>680.52516411378554</v>
      </c>
      <c r="T354" s="3">
        <f t="shared" si="34"/>
        <v>6071.6455142231953</v>
      </c>
      <c r="U354" s="3">
        <f t="shared" si="35"/>
        <v>101.19409190371992</v>
      </c>
      <c r="V354" s="24">
        <v>10.8</v>
      </c>
      <c r="W354" s="24">
        <v>9.1</v>
      </c>
      <c r="X354" s="24">
        <v>73.900000000000006</v>
      </c>
      <c r="Y354" s="24">
        <v>28.7</v>
      </c>
      <c r="Z354" s="24">
        <v>76.3</v>
      </c>
    </row>
    <row r="355" spans="1:27" x14ac:dyDescent="0.3">
      <c r="A355" s="1" t="s">
        <v>1162</v>
      </c>
      <c r="B355" s="2">
        <v>102</v>
      </c>
      <c r="C355" s="2">
        <v>10</v>
      </c>
      <c r="D355" s="2" t="s">
        <v>27</v>
      </c>
      <c r="E355" s="2">
        <v>493499.50784600002</v>
      </c>
      <c r="F355" s="2">
        <v>5180712.2994100004</v>
      </c>
      <c r="G355" s="2">
        <v>6</v>
      </c>
      <c r="H355" s="2" t="s">
        <v>28</v>
      </c>
      <c r="I355" s="2" t="s">
        <v>304</v>
      </c>
      <c r="J355" s="1" t="s">
        <v>26</v>
      </c>
      <c r="L355" s="1">
        <v>1157</v>
      </c>
      <c r="O355" s="1">
        <v>1.8280000000000001</v>
      </c>
      <c r="P355" s="8">
        <f t="shared" si="30"/>
        <v>632.93216630196935</v>
      </c>
      <c r="Q355" s="8">
        <f t="shared" si="31"/>
        <v>5646.8878719912473</v>
      </c>
      <c r="R355" s="8">
        <f t="shared" si="32"/>
        <v>94.114797866520789</v>
      </c>
      <c r="S355" s="3">
        <f t="shared" si="33"/>
        <v>632.93216630196935</v>
      </c>
      <c r="T355" s="3">
        <f t="shared" si="34"/>
        <v>5647.0207877461708</v>
      </c>
      <c r="U355" s="3">
        <f t="shared" si="35"/>
        <v>94.117013129102844</v>
      </c>
      <c r="V355" s="24">
        <v>8.1999999999999993</v>
      </c>
      <c r="W355" s="24">
        <v>8.1</v>
      </c>
      <c r="X355" s="24">
        <v>78.900000000000006</v>
      </c>
      <c r="Y355" s="24">
        <v>19.7</v>
      </c>
      <c r="Z355" s="24">
        <v>75.900000000000006</v>
      </c>
    </row>
    <row r="356" spans="1:27" x14ac:dyDescent="0.3">
      <c r="A356" s="1" t="s">
        <v>1163</v>
      </c>
      <c r="B356" s="2">
        <v>129</v>
      </c>
      <c r="C356" s="2">
        <v>11</v>
      </c>
      <c r="D356" s="2" t="s">
        <v>38</v>
      </c>
      <c r="E356" s="2">
        <v>493528.684700999</v>
      </c>
      <c r="F356" s="2">
        <v>5180727.1582500003</v>
      </c>
      <c r="G356" s="2">
        <v>6</v>
      </c>
      <c r="H356" s="2" t="s">
        <v>28</v>
      </c>
      <c r="I356" s="2" t="s">
        <v>304</v>
      </c>
      <c r="J356" s="1" t="s">
        <v>26</v>
      </c>
      <c r="L356" s="1">
        <v>1000</v>
      </c>
      <c r="O356" s="1">
        <v>1.8280000000000001</v>
      </c>
      <c r="P356" s="8">
        <f t="shared" si="30"/>
        <v>547.04595185995618</v>
      </c>
      <c r="Q356" s="8">
        <f t="shared" si="31"/>
        <v>4880.6291028446385</v>
      </c>
      <c r="R356" s="8">
        <f t="shared" si="32"/>
        <v>81.343818380743969</v>
      </c>
      <c r="S356" s="3">
        <f t="shared" si="33"/>
        <v>547.04595185995618</v>
      </c>
      <c r="T356" s="3">
        <f t="shared" si="34"/>
        <v>4880.7439824945295</v>
      </c>
      <c r="U356" s="3">
        <f t="shared" si="35"/>
        <v>81.345733041575485</v>
      </c>
      <c r="V356" s="24">
        <v>9.6</v>
      </c>
      <c r="W356" s="24">
        <v>8.1</v>
      </c>
      <c r="X356" s="24">
        <v>77.3</v>
      </c>
      <c r="Y356" s="24">
        <v>23.9</v>
      </c>
      <c r="Z356" s="24">
        <v>75.5</v>
      </c>
    </row>
    <row r="357" spans="1:27" x14ac:dyDescent="0.3">
      <c r="A357" s="1" t="s">
        <v>1164</v>
      </c>
      <c r="B357" s="2">
        <v>155</v>
      </c>
      <c r="C357" s="2">
        <v>12</v>
      </c>
      <c r="D357" s="2" t="s">
        <v>46</v>
      </c>
      <c r="E357" s="2">
        <v>493542.317518998</v>
      </c>
      <c r="F357" s="2">
        <v>5180768.8143999903</v>
      </c>
      <c r="G357" s="2">
        <v>6</v>
      </c>
      <c r="H357" s="2" t="s">
        <v>28</v>
      </c>
      <c r="I357" s="2" t="s">
        <v>304</v>
      </c>
      <c r="J357" s="1" t="s">
        <v>26</v>
      </c>
      <c r="L357" s="1">
        <v>799</v>
      </c>
      <c r="O357" s="1">
        <v>1.8280000000000001</v>
      </c>
      <c r="P357" s="8">
        <f t="shared" si="30"/>
        <v>437.08971553610502</v>
      </c>
      <c r="Q357" s="8">
        <f t="shared" si="31"/>
        <v>3899.6226531728662</v>
      </c>
      <c r="R357" s="8">
        <f t="shared" si="32"/>
        <v>64.99371088621443</v>
      </c>
      <c r="S357" s="3">
        <f t="shared" si="33"/>
        <v>437.08971553610502</v>
      </c>
      <c r="T357" s="3">
        <f t="shared" si="34"/>
        <v>3899.7144420131294</v>
      </c>
      <c r="U357" s="3">
        <f t="shared" si="35"/>
        <v>64.995240700218829</v>
      </c>
      <c r="V357" s="24">
        <v>7.8</v>
      </c>
      <c r="W357" s="24">
        <v>8.1999999999999993</v>
      </c>
      <c r="X357" s="24">
        <v>77.900000000000006</v>
      </c>
      <c r="Y357" s="24">
        <v>18.7</v>
      </c>
      <c r="Z357" s="24">
        <v>74.099999999999994</v>
      </c>
    </row>
    <row r="358" spans="1:27" x14ac:dyDescent="0.3">
      <c r="A358" s="1" t="s">
        <v>1165</v>
      </c>
      <c r="B358" s="2">
        <v>181</v>
      </c>
      <c r="C358" s="2">
        <v>12</v>
      </c>
      <c r="D358" s="2" t="s">
        <v>53</v>
      </c>
      <c r="E358" s="2">
        <v>493559.45098800003</v>
      </c>
      <c r="F358" s="2">
        <v>5180800.5769400001</v>
      </c>
      <c r="G358" s="2">
        <v>6</v>
      </c>
      <c r="H358" s="2" t="s">
        <v>28</v>
      </c>
      <c r="I358" s="2" t="s">
        <v>304</v>
      </c>
      <c r="J358" s="1" t="s">
        <v>26</v>
      </c>
      <c r="L358" s="1">
        <v>1116</v>
      </c>
      <c r="O358" s="1">
        <v>1.8280000000000001</v>
      </c>
      <c r="P358" s="8">
        <f t="shared" si="30"/>
        <v>610.50328227571117</v>
      </c>
      <c r="Q358" s="8">
        <f t="shared" si="31"/>
        <v>5446.7820787746168</v>
      </c>
      <c r="R358" s="8">
        <f t="shared" si="32"/>
        <v>90.779701312910277</v>
      </c>
      <c r="S358" s="3">
        <f t="shared" si="33"/>
        <v>610.50328227571117</v>
      </c>
      <c r="T358" s="3">
        <f t="shared" si="34"/>
        <v>5446.9102844638956</v>
      </c>
      <c r="U358" s="3">
        <f t="shared" si="35"/>
        <v>90.781838074398266</v>
      </c>
      <c r="V358" s="24">
        <v>8.9</v>
      </c>
      <c r="W358" s="24">
        <v>7.9</v>
      </c>
      <c r="X358" s="24">
        <v>78.7</v>
      </c>
      <c r="Y358" s="24">
        <v>21.5</v>
      </c>
      <c r="Z358" s="24">
        <v>77</v>
      </c>
    </row>
    <row r="359" spans="1:27" x14ac:dyDescent="0.3">
      <c r="A359" s="1" t="s">
        <v>1166</v>
      </c>
      <c r="B359" s="2">
        <v>206</v>
      </c>
      <c r="C359" s="2">
        <v>13</v>
      </c>
      <c r="D359" s="2" t="s">
        <v>61</v>
      </c>
      <c r="E359" s="2">
        <v>493576.197009</v>
      </c>
      <c r="F359" s="2">
        <v>5180827.1172000002</v>
      </c>
      <c r="G359" s="2">
        <v>6</v>
      </c>
      <c r="H359" s="2" t="s">
        <v>28</v>
      </c>
      <c r="I359" s="2" t="s">
        <v>304</v>
      </c>
      <c r="J359" s="1" t="s">
        <v>26</v>
      </c>
      <c r="L359" s="1">
        <v>909</v>
      </c>
      <c r="O359" s="1">
        <v>1.8280000000000001</v>
      </c>
      <c r="P359" s="8">
        <f t="shared" si="30"/>
        <v>497.26477024070022</v>
      </c>
      <c r="Q359" s="8">
        <f t="shared" si="31"/>
        <v>4436.4918544857765</v>
      </c>
      <c r="R359" s="8">
        <f t="shared" si="32"/>
        <v>73.941530908096269</v>
      </c>
      <c r="S359" s="3">
        <f t="shared" si="33"/>
        <v>497.26477024070022</v>
      </c>
      <c r="T359" s="3">
        <f t="shared" si="34"/>
        <v>4436.5962800875277</v>
      </c>
      <c r="U359" s="3">
        <f t="shared" si="35"/>
        <v>73.943271334792129</v>
      </c>
      <c r="V359" s="24">
        <v>9.1999999999999993</v>
      </c>
      <c r="W359" s="24">
        <v>7.7</v>
      </c>
      <c r="X359" s="24">
        <v>78.5</v>
      </c>
      <c r="Y359" s="24">
        <v>22.2</v>
      </c>
      <c r="Z359" s="24">
        <v>77.099999999999994</v>
      </c>
    </row>
    <row r="360" spans="1:27" x14ac:dyDescent="0.3">
      <c r="A360" s="1" t="s">
        <v>1167</v>
      </c>
      <c r="B360" s="2">
        <v>207</v>
      </c>
      <c r="C360" s="2">
        <v>14</v>
      </c>
      <c r="D360" s="2" t="s">
        <v>61</v>
      </c>
      <c r="E360" s="2">
        <v>493606.513420998</v>
      </c>
      <c r="F360" s="2">
        <v>5180835.6831999803</v>
      </c>
      <c r="G360" s="2">
        <v>6</v>
      </c>
      <c r="H360" s="2" t="s">
        <v>28</v>
      </c>
      <c r="I360" s="2" t="s">
        <v>304</v>
      </c>
      <c r="J360" s="1" t="s">
        <v>26</v>
      </c>
      <c r="L360" s="1">
        <v>1120</v>
      </c>
      <c r="O360" s="1">
        <v>1.8280000000000001</v>
      </c>
      <c r="P360" s="8">
        <f t="shared" si="30"/>
        <v>612.691466083151</v>
      </c>
      <c r="Q360" s="8">
        <f t="shared" si="31"/>
        <v>5466.3045951859958</v>
      </c>
      <c r="R360" s="8">
        <f t="shared" si="32"/>
        <v>91.10507658643327</v>
      </c>
      <c r="S360" s="3">
        <f t="shared" si="33"/>
        <v>612.691466083151</v>
      </c>
      <c r="T360" s="3">
        <f t="shared" si="34"/>
        <v>5466.4332603938738</v>
      </c>
      <c r="U360" s="3">
        <f t="shared" si="35"/>
        <v>91.107221006564558</v>
      </c>
      <c r="V360" s="24">
        <v>10.5</v>
      </c>
      <c r="W360" s="24">
        <v>7.9</v>
      </c>
      <c r="X360" s="24">
        <v>77</v>
      </c>
      <c r="Y360" s="24">
        <v>27.5</v>
      </c>
      <c r="Z360" s="24">
        <v>76.599999999999994</v>
      </c>
    </row>
    <row r="361" spans="1:27" x14ac:dyDescent="0.3">
      <c r="A361" s="1" t="s">
        <v>1168</v>
      </c>
      <c r="B361" s="2">
        <v>231</v>
      </c>
      <c r="C361" s="2">
        <v>13</v>
      </c>
      <c r="D361" s="2" t="s">
        <v>68</v>
      </c>
      <c r="E361" s="2">
        <v>493604.093411999</v>
      </c>
      <c r="F361" s="2">
        <v>5180858.8683700003</v>
      </c>
      <c r="G361" s="2">
        <v>6</v>
      </c>
      <c r="H361" s="2" t="s">
        <v>28</v>
      </c>
      <c r="I361" s="2" t="s">
        <v>304</v>
      </c>
      <c r="J361" s="1" t="s">
        <v>26</v>
      </c>
      <c r="L361" s="1">
        <v>1074</v>
      </c>
      <c r="O361" s="1">
        <v>1.8280000000000001</v>
      </c>
      <c r="P361" s="8">
        <f t="shared" si="30"/>
        <v>587.52735229759298</v>
      </c>
      <c r="Q361" s="8">
        <f t="shared" si="31"/>
        <v>5241.7956564551423</v>
      </c>
      <c r="R361" s="8">
        <f t="shared" si="32"/>
        <v>87.363260940919034</v>
      </c>
      <c r="S361" s="3">
        <f t="shared" si="33"/>
        <v>587.52735229759298</v>
      </c>
      <c r="T361" s="3">
        <f t="shared" si="34"/>
        <v>5241.9190371991253</v>
      </c>
      <c r="U361" s="3">
        <f t="shared" si="35"/>
        <v>87.365317286652086</v>
      </c>
      <c r="V361" s="24">
        <v>8.9</v>
      </c>
      <c r="W361" s="24">
        <v>8.6</v>
      </c>
      <c r="X361" s="24">
        <v>76.5</v>
      </c>
      <c r="Y361" s="24">
        <v>22.1</v>
      </c>
      <c r="Z361" s="24">
        <v>77.400000000000006</v>
      </c>
      <c r="AA361" s="1" t="s">
        <v>1157</v>
      </c>
    </row>
    <row r="362" spans="1:27" x14ac:dyDescent="0.3">
      <c r="A362" s="1" t="s">
        <v>1169</v>
      </c>
      <c r="B362" s="2">
        <v>255</v>
      </c>
      <c r="C362" s="2">
        <v>15</v>
      </c>
      <c r="D362" s="2" t="s">
        <v>76</v>
      </c>
      <c r="E362" s="2">
        <v>493637.025738</v>
      </c>
      <c r="F362" s="2">
        <v>5180888.8363600001</v>
      </c>
      <c r="G362" s="2">
        <v>6</v>
      </c>
      <c r="H362" s="2" t="s">
        <v>28</v>
      </c>
      <c r="I362" s="2" t="s">
        <v>304</v>
      </c>
      <c r="J362" s="1" t="s">
        <v>26</v>
      </c>
      <c r="L362" s="1">
        <v>1139</v>
      </c>
      <c r="O362" s="1">
        <v>1.8280000000000001</v>
      </c>
      <c r="P362" s="8">
        <f t="shared" si="30"/>
        <v>623.08533916849012</v>
      </c>
      <c r="Q362" s="8">
        <f t="shared" si="31"/>
        <v>5559.0365481400431</v>
      </c>
      <c r="R362" s="8">
        <f t="shared" si="32"/>
        <v>92.650609135667381</v>
      </c>
      <c r="S362" s="3">
        <f t="shared" si="33"/>
        <v>623.08533916849012</v>
      </c>
      <c r="T362" s="3">
        <f t="shared" si="34"/>
        <v>5559.1673960612688</v>
      </c>
      <c r="U362" s="3">
        <f t="shared" si="35"/>
        <v>92.652789934354487</v>
      </c>
      <c r="V362" s="24">
        <v>9.9</v>
      </c>
      <c r="W362" s="24">
        <v>8.1999999999999993</v>
      </c>
      <c r="X362" s="24">
        <v>76.3</v>
      </c>
      <c r="Y362" s="24">
        <v>25.7</v>
      </c>
      <c r="Z362" s="24">
        <v>77.900000000000006</v>
      </c>
      <c r="AA362" s="1" t="s">
        <v>1157</v>
      </c>
    </row>
    <row r="363" spans="1:27" x14ac:dyDescent="0.3">
      <c r="A363" s="1" t="s">
        <v>1170</v>
      </c>
      <c r="B363" s="2">
        <v>278</v>
      </c>
      <c r="C363" s="2">
        <v>15</v>
      </c>
      <c r="D363" s="2" t="s">
        <v>85</v>
      </c>
      <c r="E363" s="2">
        <v>493657.97509099799</v>
      </c>
      <c r="F363" s="2">
        <v>5180920.5951500004</v>
      </c>
      <c r="G363" s="2">
        <v>6</v>
      </c>
      <c r="H363" s="2" t="s">
        <v>28</v>
      </c>
      <c r="I363" s="2" t="s">
        <v>304</v>
      </c>
      <c r="J363" s="1" t="s">
        <v>26</v>
      </c>
      <c r="L363" s="1">
        <v>1041</v>
      </c>
      <c r="O363" s="1">
        <v>1.8280000000000001</v>
      </c>
      <c r="P363" s="8">
        <f t="shared" si="30"/>
        <v>569.47483588621446</v>
      </c>
      <c r="Q363" s="8">
        <f t="shared" si="31"/>
        <v>5080.734896061269</v>
      </c>
      <c r="R363" s="8">
        <f t="shared" si="32"/>
        <v>84.678914934354481</v>
      </c>
      <c r="S363" s="3">
        <f t="shared" si="33"/>
        <v>569.47483588621446</v>
      </c>
      <c r="T363" s="3">
        <f t="shared" si="34"/>
        <v>5080.8544857768056</v>
      </c>
      <c r="U363" s="3">
        <f t="shared" si="35"/>
        <v>84.680908096280092</v>
      </c>
      <c r="V363" s="24">
        <v>9.8000000000000007</v>
      </c>
      <c r="W363" s="24">
        <v>8.8000000000000007</v>
      </c>
      <c r="X363" s="24">
        <v>75.900000000000006</v>
      </c>
      <c r="Y363" s="24">
        <v>25.8</v>
      </c>
      <c r="Z363" s="24">
        <v>76.900000000000006</v>
      </c>
      <c r="AA363" s="1" t="s">
        <v>1157</v>
      </c>
    </row>
    <row r="364" spans="1:27" x14ac:dyDescent="0.3">
      <c r="A364" s="1" t="s">
        <v>1171</v>
      </c>
      <c r="B364" s="2">
        <v>303</v>
      </c>
      <c r="C364" s="2">
        <v>15</v>
      </c>
      <c r="D364" s="2" t="s">
        <v>96</v>
      </c>
      <c r="E364" s="2">
        <v>493663.33024500002</v>
      </c>
      <c r="F364" s="2">
        <v>5180951.1721900003</v>
      </c>
      <c r="G364" s="2">
        <v>6</v>
      </c>
      <c r="H364" s="2" t="s">
        <v>28</v>
      </c>
      <c r="I364" s="2" t="s">
        <v>304</v>
      </c>
      <c r="J364" s="1" t="s">
        <v>26</v>
      </c>
      <c r="L364" s="1">
        <v>869</v>
      </c>
      <c r="O364" s="1">
        <v>1.8280000000000001</v>
      </c>
      <c r="P364" s="8">
        <f t="shared" si="30"/>
        <v>475.38293216630194</v>
      </c>
      <c r="Q364" s="8">
        <f t="shared" si="31"/>
        <v>4241.266690371991</v>
      </c>
      <c r="R364" s="8">
        <f t="shared" si="32"/>
        <v>70.687778172866516</v>
      </c>
      <c r="S364" s="3">
        <f t="shared" si="33"/>
        <v>475.38293216630194</v>
      </c>
      <c r="T364" s="3">
        <f t="shared" si="34"/>
        <v>4241.3665207877466</v>
      </c>
      <c r="U364" s="3">
        <f t="shared" si="35"/>
        <v>70.68944201312911</v>
      </c>
      <c r="V364" s="24">
        <v>9.9</v>
      </c>
      <c r="W364" s="24">
        <v>7.8</v>
      </c>
      <c r="X364" s="24">
        <v>76.8</v>
      </c>
      <c r="Y364" s="24">
        <v>24.1</v>
      </c>
      <c r="Z364" s="24">
        <v>76.7</v>
      </c>
    </row>
    <row r="365" spans="1:27" x14ac:dyDescent="0.3">
      <c r="A365" s="1" t="s">
        <v>1172</v>
      </c>
      <c r="B365" s="2">
        <v>304</v>
      </c>
      <c r="C365" s="2">
        <v>16</v>
      </c>
      <c r="D365" s="2" t="s">
        <v>96</v>
      </c>
      <c r="E365" s="2">
        <v>493694.04643400002</v>
      </c>
      <c r="F365" s="2">
        <v>5180960.0055299904</v>
      </c>
      <c r="G365" s="2">
        <v>6</v>
      </c>
      <c r="H365" s="2" t="s">
        <v>28</v>
      </c>
      <c r="I365" s="2" t="s">
        <v>304</v>
      </c>
      <c r="J365" s="1" t="s">
        <v>26</v>
      </c>
      <c r="L365" s="1">
        <v>1266</v>
      </c>
      <c r="O365" s="1">
        <v>1.8280000000000001</v>
      </c>
      <c r="P365" s="8">
        <f t="shared" si="30"/>
        <v>692.56017505470459</v>
      </c>
      <c r="Q365" s="8">
        <f t="shared" si="31"/>
        <v>6178.8764442013126</v>
      </c>
      <c r="R365" s="8">
        <f t="shared" si="32"/>
        <v>102.98127407002188</v>
      </c>
      <c r="S365" s="3">
        <f t="shared" si="33"/>
        <v>692.56017505470459</v>
      </c>
      <c r="T365" s="3">
        <f t="shared" si="34"/>
        <v>6179.0218818380745</v>
      </c>
      <c r="U365" s="3">
        <f t="shared" si="35"/>
        <v>102.98369803063457</v>
      </c>
      <c r="V365" s="24">
        <v>9.9</v>
      </c>
      <c r="W365" s="24">
        <v>8.3000000000000007</v>
      </c>
      <c r="X365" s="24">
        <v>76.7</v>
      </c>
      <c r="Y365" s="24">
        <v>24.9</v>
      </c>
      <c r="Z365" s="24">
        <v>76</v>
      </c>
    </row>
    <row r="366" spans="1:27" x14ac:dyDescent="0.3">
      <c r="A366" s="1" t="s">
        <v>1173</v>
      </c>
      <c r="B366" s="2">
        <v>329</v>
      </c>
      <c r="C366" s="2">
        <v>16</v>
      </c>
      <c r="D366" s="2" t="s">
        <v>102</v>
      </c>
      <c r="E366" s="2">
        <v>493691.386340998</v>
      </c>
      <c r="F366" s="2">
        <v>5180990.9908600003</v>
      </c>
      <c r="G366" s="2">
        <v>6</v>
      </c>
      <c r="H366" s="2" t="s">
        <v>28</v>
      </c>
      <c r="I366" s="2" t="s">
        <v>304</v>
      </c>
      <c r="J366" s="1" t="s">
        <v>26</v>
      </c>
      <c r="L366" s="1">
        <v>1243</v>
      </c>
      <c r="O366" s="1">
        <v>1.8280000000000001</v>
      </c>
      <c r="P366" s="8">
        <f t="shared" si="30"/>
        <v>679.97811816192552</v>
      </c>
      <c r="Q366" s="8">
        <f t="shared" si="31"/>
        <v>6066.6219748358853</v>
      </c>
      <c r="R366" s="8">
        <f t="shared" si="32"/>
        <v>101.11036624726475</v>
      </c>
      <c r="S366" s="3">
        <f t="shared" si="33"/>
        <v>679.97811816192552</v>
      </c>
      <c r="T366" s="3">
        <f t="shared" si="34"/>
        <v>6066.7647702407003</v>
      </c>
      <c r="U366" s="3">
        <f t="shared" si="35"/>
        <v>101.11274617067834</v>
      </c>
      <c r="V366" s="24">
        <v>9.3000000000000007</v>
      </c>
      <c r="W366" s="24">
        <v>8.1999999999999993</v>
      </c>
      <c r="X366" s="24">
        <v>77.7</v>
      </c>
      <c r="Y366" s="24">
        <v>22.7</v>
      </c>
      <c r="Z366" s="24">
        <v>76.8</v>
      </c>
    </row>
    <row r="367" spans="1:27" x14ac:dyDescent="0.3">
      <c r="A367" s="1" t="s">
        <v>1174</v>
      </c>
      <c r="B367" s="2">
        <v>330</v>
      </c>
      <c r="C367" s="2">
        <v>17</v>
      </c>
      <c r="D367" s="2" t="s">
        <v>102</v>
      </c>
      <c r="E367" s="2">
        <v>493722.098564999</v>
      </c>
      <c r="F367" s="2">
        <v>5180995.8686100002</v>
      </c>
      <c r="G367" s="2">
        <v>6</v>
      </c>
      <c r="H367" s="2" t="s">
        <v>28</v>
      </c>
      <c r="I367" s="2" t="s">
        <v>304</v>
      </c>
      <c r="J367" s="1" t="s">
        <v>26</v>
      </c>
      <c r="L367" s="1">
        <v>1111</v>
      </c>
      <c r="O367" s="1">
        <v>1.8280000000000001</v>
      </c>
      <c r="P367" s="8">
        <f t="shared" si="30"/>
        <v>607.76805251641133</v>
      </c>
      <c r="Q367" s="8">
        <f t="shared" si="31"/>
        <v>5422.3789332603928</v>
      </c>
      <c r="R367" s="8">
        <f t="shared" si="32"/>
        <v>90.372982221006552</v>
      </c>
      <c r="S367" s="3">
        <f t="shared" si="33"/>
        <v>607.76805251641133</v>
      </c>
      <c r="T367" s="3">
        <f t="shared" si="34"/>
        <v>5422.5065645514223</v>
      </c>
      <c r="U367" s="3">
        <f t="shared" si="35"/>
        <v>90.375109409190372</v>
      </c>
      <c r="V367" s="24">
        <v>9.6</v>
      </c>
      <c r="W367" s="24">
        <v>8.3000000000000007</v>
      </c>
      <c r="X367" s="24">
        <v>77.099999999999994</v>
      </c>
      <c r="Y367" s="24">
        <v>24.3</v>
      </c>
      <c r="Z367" s="24">
        <v>75.7</v>
      </c>
    </row>
    <row r="368" spans="1:27" x14ac:dyDescent="0.3">
      <c r="A368" s="1" t="s">
        <v>1175</v>
      </c>
      <c r="B368" s="2">
        <v>354</v>
      </c>
      <c r="C368" s="2">
        <v>17</v>
      </c>
      <c r="D368" s="2" t="s">
        <v>109</v>
      </c>
      <c r="E368" s="2">
        <v>493732.36045400001</v>
      </c>
      <c r="F368" s="2">
        <v>5181027.6388400001</v>
      </c>
      <c r="G368" s="2">
        <v>6</v>
      </c>
      <c r="H368" s="2" t="s">
        <v>28</v>
      </c>
      <c r="I368" s="2" t="s">
        <v>304</v>
      </c>
      <c r="J368" s="1" t="s">
        <v>26</v>
      </c>
      <c r="L368" s="1">
        <v>1131</v>
      </c>
      <c r="O368" s="1">
        <v>1.8280000000000001</v>
      </c>
      <c r="P368" s="8">
        <f t="shared" si="30"/>
        <v>618.70897155361047</v>
      </c>
      <c r="Q368" s="8">
        <f t="shared" si="31"/>
        <v>5519.991515317286</v>
      </c>
      <c r="R368" s="8">
        <f t="shared" si="32"/>
        <v>91.999858588621436</v>
      </c>
      <c r="S368" s="3">
        <f t="shared" si="33"/>
        <v>618.70897155361047</v>
      </c>
      <c r="T368" s="3">
        <f t="shared" si="34"/>
        <v>5520.1214442013134</v>
      </c>
      <c r="U368" s="3">
        <f t="shared" si="35"/>
        <v>92.002024070021889</v>
      </c>
      <c r="V368" s="24">
        <v>10.4</v>
      </c>
      <c r="W368" s="24">
        <v>8</v>
      </c>
      <c r="X368" s="24">
        <v>75</v>
      </c>
      <c r="Y368" s="24">
        <v>26.9</v>
      </c>
      <c r="Z368" s="24">
        <v>78.599999999999994</v>
      </c>
    </row>
    <row r="369" spans="1:27" x14ac:dyDescent="0.3">
      <c r="A369" s="1" t="s">
        <v>1176</v>
      </c>
      <c r="B369" s="2">
        <v>399</v>
      </c>
      <c r="C369" s="2">
        <v>18</v>
      </c>
      <c r="D369" s="2" t="s">
        <v>125</v>
      </c>
      <c r="E369" s="2">
        <v>493754.005991999</v>
      </c>
      <c r="F369" s="2">
        <v>5181069.176</v>
      </c>
      <c r="G369" s="2">
        <v>6</v>
      </c>
      <c r="H369" s="2" t="s">
        <v>28</v>
      </c>
      <c r="I369" s="2" t="s">
        <v>304</v>
      </c>
      <c r="J369" s="1" t="s">
        <v>31</v>
      </c>
      <c r="L369" s="1">
        <v>1130</v>
      </c>
      <c r="M369" s="1">
        <v>2608</v>
      </c>
      <c r="O369" s="1">
        <v>1.8280000000000001</v>
      </c>
      <c r="P369" s="8">
        <f t="shared" si="30"/>
        <v>618.16192560175057</v>
      </c>
      <c r="Q369" s="8">
        <f t="shared" si="31"/>
        <v>5515.110886214442</v>
      </c>
      <c r="R369" s="8">
        <f t="shared" si="32"/>
        <v>91.918514770240705</v>
      </c>
      <c r="S369" s="3">
        <f t="shared" si="33"/>
        <v>618.16192560175057</v>
      </c>
      <c r="T369" s="3">
        <f t="shared" si="34"/>
        <v>5515.2407002188193</v>
      </c>
      <c r="U369" s="3">
        <f t="shared" si="35"/>
        <v>91.920678336980316</v>
      </c>
      <c r="V369" s="24">
        <v>9.3000000000000007</v>
      </c>
      <c r="W369" s="24">
        <v>8.4</v>
      </c>
      <c r="X369" s="24">
        <v>77.5</v>
      </c>
      <c r="Y369" s="24">
        <v>22.9</v>
      </c>
      <c r="Z369" s="24">
        <v>75.3</v>
      </c>
    </row>
    <row r="370" spans="1:27" x14ac:dyDescent="0.3">
      <c r="A370" s="1" t="s">
        <v>1177</v>
      </c>
      <c r="B370" s="2">
        <v>400</v>
      </c>
      <c r="C370" s="2">
        <v>19</v>
      </c>
      <c r="D370" s="2" t="s">
        <v>125</v>
      </c>
      <c r="E370" s="2">
        <v>493785.92902500002</v>
      </c>
      <c r="F370" s="2">
        <v>5181084.5888499804</v>
      </c>
      <c r="G370" s="2">
        <v>6</v>
      </c>
      <c r="H370" s="2" t="s">
        <v>28</v>
      </c>
      <c r="I370" s="2" t="s">
        <v>304</v>
      </c>
      <c r="J370" s="1" t="s">
        <v>26</v>
      </c>
      <c r="L370" s="1">
        <v>860</v>
      </c>
      <c r="O370" s="1">
        <v>1.8280000000000001</v>
      </c>
      <c r="P370" s="8">
        <f t="shared" si="30"/>
        <v>470.45951859956233</v>
      </c>
      <c r="Q370" s="8">
        <f t="shared" si="31"/>
        <v>4197.3410284463889</v>
      </c>
      <c r="R370" s="8">
        <f t="shared" si="32"/>
        <v>69.955683807439812</v>
      </c>
      <c r="S370" s="3">
        <f t="shared" si="33"/>
        <v>470.45951859956233</v>
      </c>
      <c r="T370" s="3">
        <f t="shared" si="34"/>
        <v>4197.4398249452952</v>
      </c>
      <c r="U370" s="3">
        <f t="shared" si="35"/>
        <v>69.957330415754925</v>
      </c>
      <c r="V370" s="24">
        <v>9.8000000000000007</v>
      </c>
      <c r="W370" s="24">
        <v>8.6</v>
      </c>
      <c r="X370" s="24">
        <v>76.5</v>
      </c>
      <c r="Y370" s="24">
        <v>25</v>
      </c>
      <c r="Z370" s="24">
        <v>77.5</v>
      </c>
    </row>
    <row r="371" spans="1:27" x14ac:dyDescent="0.3">
      <c r="A371" s="1" t="s">
        <v>1178</v>
      </c>
      <c r="B371" s="2">
        <v>423</v>
      </c>
      <c r="C371" s="2">
        <v>19</v>
      </c>
      <c r="D371" s="2" t="s">
        <v>128</v>
      </c>
      <c r="E371" s="2">
        <v>493780.193463</v>
      </c>
      <c r="F371" s="2">
        <v>5181114.7788800001</v>
      </c>
      <c r="G371" s="2">
        <v>6</v>
      </c>
      <c r="H371" s="2" t="s">
        <v>28</v>
      </c>
      <c r="I371" s="2" t="s">
        <v>304</v>
      </c>
      <c r="J371" s="1" t="s">
        <v>26</v>
      </c>
      <c r="O371" s="1">
        <v>1.8280000000000001</v>
      </c>
      <c r="P371" s="8" t="str">
        <f t="shared" si="30"/>
        <v/>
      </c>
      <c r="Q371" s="8" t="str">
        <f t="shared" si="31"/>
        <v/>
      </c>
      <c r="R371" s="8" t="str">
        <f t="shared" si="32"/>
        <v/>
      </c>
      <c r="V371" s="24"/>
      <c r="W371" s="24"/>
      <c r="X371" s="24"/>
      <c r="Y371" s="24"/>
      <c r="Z371" s="24"/>
    </row>
    <row r="372" spans="1:27" x14ac:dyDescent="0.3">
      <c r="A372" s="1" t="s">
        <v>1179</v>
      </c>
      <c r="B372" s="2">
        <v>424</v>
      </c>
      <c r="C372" s="2">
        <v>20</v>
      </c>
      <c r="D372" s="2" t="s">
        <v>128</v>
      </c>
      <c r="E372" s="2">
        <v>493809.70142300002</v>
      </c>
      <c r="F372" s="2">
        <v>5181116.5674999803</v>
      </c>
      <c r="G372" s="2">
        <v>6</v>
      </c>
      <c r="H372" s="2" t="s">
        <v>28</v>
      </c>
      <c r="I372" s="2" t="s">
        <v>304</v>
      </c>
      <c r="J372" s="1" t="s">
        <v>26</v>
      </c>
      <c r="O372" s="1">
        <v>1.8280000000000001</v>
      </c>
      <c r="P372" s="8" t="str">
        <f t="shared" si="30"/>
        <v/>
      </c>
      <c r="Q372" s="8" t="str">
        <f t="shared" si="31"/>
        <v/>
      </c>
      <c r="R372" s="8" t="str">
        <f t="shared" si="32"/>
        <v/>
      </c>
      <c r="V372" s="24"/>
      <c r="W372" s="24"/>
      <c r="X372" s="24"/>
      <c r="Y372" s="24"/>
      <c r="Z372" s="24"/>
    </row>
    <row r="373" spans="1:27" x14ac:dyDescent="0.3">
      <c r="P373" s="8" t="str">
        <f t="shared" si="30"/>
        <v/>
      </c>
      <c r="Q373" s="8" t="str">
        <f t="shared" si="31"/>
        <v/>
      </c>
      <c r="R373" s="8" t="str">
        <f t="shared" si="32"/>
        <v/>
      </c>
      <c r="V373" s="24"/>
      <c r="W373" s="24"/>
      <c r="X373" s="24"/>
      <c r="Y373" s="24"/>
      <c r="Z373" s="24"/>
    </row>
    <row r="374" spans="1:27" x14ac:dyDescent="0.3">
      <c r="A374" s="1" t="s">
        <v>1180</v>
      </c>
      <c r="B374" s="2">
        <v>9</v>
      </c>
      <c r="C374" s="2">
        <v>13</v>
      </c>
      <c r="D374" s="2" t="s">
        <v>28</v>
      </c>
      <c r="E374" s="2">
        <v>493574.550785998</v>
      </c>
      <c r="F374" s="2">
        <v>5180572.8713800004</v>
      </c>
      <c r="G374" s="2">
        <v>4</v>
      </c>
      <c r="H374" s="2" t="s">
        <v>32</v>
      </c>
      <c r="I374" s="2" t="s">
        <v>304</v>
      </c>
      <c r="J374" s="1" t="s">
        <v>26</v>
      </c>
      <c r="L374" s="1">
        <v>1155</v>
      </c>
      <c r="O374" s="1">
        <v>1.8280000000000001</v>
      </c>
      <c r="P374" s="8">
        <f t="shared" si="30"/>
        <v>631.83807439824943</v>
      </c>
      <c r="Q374" s="8">
        <f t="shared" si="31"/>
        <v>5637.1266137855573</v>
      </c>
      <c r="R374" s="8">
        <f t="shared" si="32"/>
        <v>93.952110229759285</v>
      </c>
      <c r="S374" s="3">
        <f t="shared" si="33"/>
        <v>631.83807439824943</v>
      </c>
      <c r="T374" s="3">
        <f t="shared" si="34"/>
        <v>5637.2592997811817</v>
      </c>
      <c r="U374" s="3">
        <f t="shared" si="35"/>
        <v>93.954321663019698</v>
      </c>
      <c r="V374" s="24">
        <v>11.4</v>
      </c>
      <c r="W374" s="24">
        <v>8.6999999999999993</v>
      </c>
      <c r="X374" s="24">
        <v>73.3</v>
      </c>
      <c r="Y374" s="24">
        <v>30.4</v>
      </c>
      <c r="Z374" s="24">
        <v>75.8</v>
      </c>
      <c r="AA374" s="1" t="s">
        <v>951</v>
      </c>
    </row>
    <row r="375" spans="1:27" x14ac:dyDescent="0.3">
      <c r="A375" s="1" t="s">
        <v>1181</v>
      </c>
      <c r="B375" s="2">
        <v>30</v>
      </c>
      <c r="C375" s="2">
        <v>13</v>
      </c>
      <c r="D375" s="2" t="s">
        <v>32</v>
      </c>
      <c r="E375" s="2">
        <v>493596.417629998</v>
      </c>
      <c r="F375" s="2">
        <v>5180604.6289499803</v>
      </c>
      <c r="G375" s="2">
        <v>4</v>
      </c>
      <c r="H375" s="2" t="s">
        <v>32</v>
      </c>
      <c r="I375" s="2" t="s">
        <v>304</v>
      </c>
      <c r="J375" s="1" t="s">
        <v>26</v>
      </c>
      <c r="L375" s="1">
        <v>985</v>
      </c>
      <c r="O375" s="1">
        <v>1.8280000000000001</v>
      </c>
      <c r="P375" s="8">
        <f t="shared" si="30"/>
        <v>538.84026258205688</v>
      </c>
      <c r="Q375" s="8">
        <f t="shared" si="31"/>
        <v>4807.4196663019693</v>
      </c>
      <c r="R375" s="8">
        <f t="shared" si="32"/>
        <v>80.123661105032824</v>
      </c>
      <c r="S375" s="3">
        <f t="shared" si="33"/>
        <v>538.84026258205688</v>
      </c>
      <c r="T375" s="3">
        <f t="shared" si="34"/>
        <v>4807.5328227571117</v>
      </c>
      <c r="U375" s="3">
        <f t="shared" si="35"/>
        <v>80.125547045951862</v>
      </c>
      <c r="V375" s="24">
        <v>10.199999999999999</v>
      </c>
      <c r="W375" s="24">
        <v>8.8000000000000007</v>
      </c>
      <c r="X375" s="24">
        <v>74.599999999999994</v>
      </c>
      <c r="Y375" s="24">
        <v>26.9</v>
      </c>
      <c r="Z375" s="24">
        <v>75.3</v>
      </c>
      <c r="AA375" s="1" t="s">
        <v>951</v>
      </c>
    </row>
    <row r="376" spans="1:27" x14ac:dyDescent="0.3">
      <c r="A376" s="1" t="s">
        <v>1182</v>
      </c>
      <c r="B376" s="2">
        <v>54</v>
      </c>
      <c r="C376" s="2">
        <v>14</v>
      </c>
      <c r="D376" s="2" t="s">
        <v>131</v>
      </c>
      <c r="E376" s="2">
        <v>493608.97844500002</v>
      </c>
      <c r="F376" s="2">
        <v>5180643.3971999902</v>
      </c>
      <c r="G376" s="2">
        <v>4</v>
      </c>
      <c r="H376" s="2" t="s">
        <v>32</v>
      </c>
      <c r="I376" s="2" t="s">
        <v>304</v>
      </c>
      <c r="J376" s="1" t="s">
        <v>26</v>
      </c>
      <c r="L376" s="1">
        <v>1056</v>
      </c>
      <c r="O376" s="1">
        <v>1.8280000000000001</v>
      </c>
      <c r="P376" s="8">
        <f t="shared" si="30"/>
        <v>577.68052516411376</v>
      </c>
      <c r="Q376" s="8">
        <f t="shared" si="31"/>
        <v>5153.9443326039382</v>
      </c>
      <c r="R376" s="8">
        <f t="shared" si="32"/>
        <v>85.89907221006564</v>
      </c>
      <c r="S376" s="3">
        <f t="shared" si="33"/>
        <v>577.68052516411376</v>
      </c>
      <c r="T376" s="3">
        <f t="shared" si="34"/>
        <v>5154.0656455142234</v>
      </c>
      <c r="U376" s="3">
        <f t="shared" si="35"/>
        <v>85.90109409190373</v>
      </c>
      <c r="V376" s="24">
        <v>10.5</v>
      </c>
      <c r="W376" s="24">
        <v>8.4</v>
      </c>
      <c r="X376" s="24">
        <v>75.5</v>
      </c>
      <c r="Y376" s="24">
        <v>27.3</v>
      </c>
      <c r="Z376" s="24">
        <v>76.3</v>
      </c>
    </row>
    <row r="377" spans="1:27" x14ac:dyDescent="0.3">
      <c r="A377" s="1" t="s">
        <v>1183</v>
      </c>
      <c r="B377" s="2">
        <v>80</v>
      </c>
      <c r="C377" s="2">
        <v>15</v>
      </c>
      <c r="D377" s="2" t="s">
        <v>141</v>
      </c>
      <c r="E377" s="2">
        <v>493647.55350400001</v>
      </c>
      <c r="F377" s="2">
        <v>5180666.35855</v>
      </c>
      <c r="G377" s="2">
        <v>4</v>
      </c>
      <c r="H377" s="2" t="s">
        <v>32</v>
      </c>
      <c r="I377" s="2" t="s">
        <v>304</v>
      </c>
      <c r="J377" s="1" t="s">
        <v>26</v>
      </c>
      <c r="L377" s="1">
        <v>900</v>
      </c>
      <c r="O377" s="1">
        <v>1.8280000000000001</v>
      </c>
      <c r="P377" s="8">
        <f t="shared" si="30"/>
        <v>492.3413566739606</v>
      </c>
      <c r="Q377" s="8">
        <f t="shared" si="31"/>
        <v>4392.5661925601744</v>
      </c>
      <c r="R377" s="8">
        <f t="shared" si="32"/>
        <v>73.209436542669579</v>
      </c>
      <c r="S377" s="3">
        <f t="shared" si="33"/>
        <v>492.3413566739606</v>
      </c>
      <c r="T377" s="3">
        <f t="shared" si="34"/>
        <v>4392.6695842450772</v>
      </c>
      <c r="U377" s="3">
        <f t="shared" si="35"/>
        <v>73.211159737417958</v>
      </c>
      <c r="V377" s="24">
        <v>9.9</v>
      </c>
      <c r="W377" s="24">
        <v>8.1999999999999993</v>
      </c>
      <c r="X377" s="24">
        <v>76.5</v>
      </c>
      <c r="Y377" s="24">
        <v>24.8</v>
      </c>
      <c r="Z377" s="24">
        <v>76.900000000000006</v>
      </c>
    </row>
    <row r="378" spans="1:27" x14ac:dyDescent="0.3">
      <c r="A378" s="1" t="s">
        <v>1184</v>
      </c>
      <c r="B378" s="2">
        <v>107</v>
      </c>
      <c r="C378" s="2">
        <v>15</v>
      </c>
      <c r="D378" s="2" t="s">
        <v>27</v>
      </c>
      <c r="E378" s="2">
        <v>493659.03774300002</v>
      </c>
      <c r="F378" s="2">
        <v>5180698.1273499904</v>
      </c>
      <c r="G378" s="2">
        <v>4</v>
      </c>
      <c r="H378" s="2" t="s">
        <v>32</v>
      </c>
      <c r="I378" s="2" t="s">
        <v>304</v>
      </c>
      <c r="J378" s="1" t="s">
        <v>26</v>
      </c>
      <c r="L378" s="1">
        <v>275</v>
      </c>
      <c r="O378" s="1">
        <v>1.8280000000000001</v>
      </c>
      <c r="P378" s="8">
        <f t="shared" si="30"/>
        <v>150.43763676148797</v>
      </c>
      <c r="Q378" s="8">
        <f t="shared" si="31"/>
        <v>1342.1730032822757</v>
      </c>
      <c r="R378" s="8">
        <f t="shared" si="32"/>
        <v>22.369550054704593</v>
      </c>
      <c r="S378" s="3">
        <f t="shared" si="33"/>
        <v>150.43763676148797</v>
      </c>
      <c r="T378" s="3">
        <f t="shared" si="34"/>
        <v>1342.2045951859957</v>
      </c>
      <c r="U378" s="3">
        <f t="shared" si="35"/>
        <v>22.37007658643326</v>
      </c>
      <c r="V378" s="24">
        <v>8.4</v>
      </c>
      <c r="W378" s="24">
        <v>8.8000000000000007</v>
      </c>
      <c r="X378" s="24">
        <v>77.5</v>
      </c>
      <c r="Y378" s="24">
        <v>20.3</v>
      </c>
      <c r="Z378" s="24" t="s">
        <v>981</v>
      </c>
    </row>
    <row r="379" spans="1:27" x14ac:dyDescent="0.3">
      <c r="A379" s="1" t="s">
        <v>1185</v>
      </c>
      <c r="B379" s="2">
        <v>134</v>
      </c>
      <c r="C379" s="2">
        <v>16</v>
      </c>
      <c r="D379" s="2" t="s">
        <v>38</v>
      </c>
      <c r="E379" s="2">
        <v>493688.24009600002</v>
      </c>
      <c r="F379" s="2">
        <v>5180737.54495</v>
      </c>
      <c r="G379" s="2">
        <v>4</v>
      </c>
      <c r="H379" s="2" t="s">
        <v>32</v>
      </c>
      <c r="I379" s="2" t="s">
        <v>304</v>
      </c>
      <c r="J379" s="1" t="s">
        <v>31</v>
      </c>
      <c r="L379" s="1">
        <v>823</v>
      </c>
      <c r="M379" s="1">
        <v>1820</v>
      </c>
      <c r="O379" s="1">
        <v>1.8280000000000001</v>
      </c>
      <c r="P379" s="8">
        <f t="shared" si="30"/>
        <v>450.21881838074398</v>
      </c>
      <c r="Q379" s="8">
        <f t="shared" si="31"/>
        <v>4016.7577516411379</v>
      </c>
      <c r="R379" s="8">
        <f t="shared" si="32"/>
        <v>66.945962527352293</v>
      </c>
      <c r="S379" s="3">
        <f t="shared" si="33"/>
        <v>450.21881838074398</v>
      </c>
      <c r="T379" s="3">
        <f t="shared" si="34"/>
        <v>4016.8522975929982</v>
      </c>
      <c r="U379" s="3">
        <f t="shared" si="35"/>
        <v>66.947538293216638</v>
      </c>
      <c r="V379" s="24">
        <v>9.5</v>
      </c>
      <c r="W379" s="24">
        <v>8.6</v>
      </c>
      <c r="X379" s="24">
        <v>76.7</v>
      </c>
      <c r="Y379" s="24">
        <v>23</v>
      </c>
      <c r="Z379" s="24">
        <v>75.599999999999994</v>
      </c>
    </row>
    <row r="380" spans="1:27" x14ac:dyDescent="0.3">
      <c r="A380" s="1" t="s">
        <v>1186</v>
      </c>
      <c r="B380" s="2">
        <v>160</v>
      </c>
      <c r="C380" s="2">
        <v>17</v>
      </c>
      <c r="D380" s="2" t="s">
        <v>46</v>
      </c>
      <c r="E380" s="2">
        <v>493701.865718999</v>
      </c>
      <c r="F380" s="2">
        <v>5180773.4231099803</v>
      </c>
      <c r="G380" s="2">
        <v>4</v>
      </c>
      <c r="H380" s="2" t="s">
        <v>32</v>
      </c>
      <c r="I380" s="2" t="s">
        <v>304</v>
      </c>
      <c r="J380" s="1" t="s">
        <v>26</v>
      </c>
      <c r="L380" s="1">
        <v>833</v>
      </c>
      <c r="O380" s="1">
        <v>1.8280000000000001</v>
      </c>
      <c r="P380" s="8">
        <f t="shared" si="30"/>
        <v>455.68927789934355</v>
      </c>
      <c r="Q380" s="8">
        <f t="shared" si="31"/>
        <v>4065.5640426695841</v>
      </c>
      <c r="R380" s="8">
        <f t="shared" si="32"/>
        <v>67.759400711159728</v>
      </c>
      <c r="S380" s="3">
        <f t="shared" si="33"/>
        <v>455.68927789934355</v>
      </c>
      <c r="T380" s="3">
        <f t="shared" si="34"/>
        <v>4065.6597374179432</v>
      </c>
      <c r="U380" s="3">
        <f t="shared" si="35"/>
        <v>67.760995623632382</v>
      </c>
      <c r="V380" s="24">
        <v>9.1999999999999993</v>
      </c>
      <c r="W380" s="24">
        <v>10.3</v>
      </c>
      <c r="X380" s="24">
        <v>74.3</v>
      </c>
      <c r="Y380" s="24">
        <v>23.7</v>
      </c>
      <c r="Z380" s="24">
        <v>75.599999999999994</v>
      </c>
      <c r="AA380" s="1" t="s">
        <v>951</v>
      </c>
    </row>
    <row r="381" spans="1:27" x14ac:dyDescent="0.3">
      <c r="A381" s="1" t="s">
        <v>1187</v>
      </c>
      <c r="B381" s="2">
        <v>186</v>
      </c>
      <c r="C381" s="2">
        <v>17</v>
      </c>
      <c r="D381" s="2" t="s">
        <v>53</v>
      </c>
      <c r="E381" s="2">
        <v>493718.99832999799</v>
      </c>
      <c r="F381" s="2">
        <v>5180805.1860999903</v>
      </c>
      <c r="G381" s="2">
        <v>4</v>
      </c>
      <c r="H381" s="2" t="s">
        <v>32</v>
      </c>
      <c r="I381" s="2" t="s">
        <v>304</v>
      </c>
      <c r="J381" s="1" t="s">
        <v>26</v>
      </c>
      <c r="L381" s="1">
        <v>1057</v>
      </c>
      <c r="O381" s="1">
        <v>1.8280000000000001</v>
      </c>
      <c r="P381" s="8">
        <f t="shared" si="30"/>
        <v>578.22757111597377</v>
      </c>
      <c r="Q381" s="8">
        <f t="shared" si="31"/>
        <v>5158.8249617067831</v>
      </c>
      <c r="R381" s="8">
        <f t="shared" si="32"/>
        <v>85.980416028446385</v>
      </c>
      <c r="S381" s="3">
        <f t="shared" si="33"/>
        <v>578.22757111597377</v>
      </c>
      <c r="T381" s="3">
        <f t="shared" si="34"/>
        <v>5158.9463894967184</v>
      </c>
      <c r="U381" s="3">
        <f t="shared" si="35"/>
        <v>85.982439824945303</v>
      </c>
      <c r="V381" s="24">
        <v>8.6999999999999993</v>
      </c>
      <c r="W381" s="24">
        <v>8.4</v>
      </c>
      <c r="X381" s="24">
        <v>77.400000000000006</v>
      </c>
      <c r="Y381" s="24">
        <v>20.8</v>
      </c>
      <c r="Z381" s="24">
        <v>76.5</v>
      </c>
    </row>
    <row r="382" spans="1:27" x14ac:dyDescent="0.3">
      <c r="A382" s="1" t="s">
        <v>1188</v>
      </c>
      <c r="B382" s="2">
        <v>211</v>
      </c>
      <c r="C382" s="2">
        <v>18</v>
      </c>
      <c r="D382" s="2" t="s">
        <v>61</v>
      </c>
      <c r="E382" s="2">
        <v>493735.726117999</v>
      </c>
      <c r="F382" s="2">
        <v>5180814.9473799802</v>
      </c>
      <c r="G382" s="2">
        <v>4</v>
      </c>
      <c r="H382" s="2" t="s">
        <v>32</v>
      </c>
      <c r="I382" s="2" t="s">
        <v>304</v>
      </c>
      <c r="J382" s="1" t="s">
        <v>26</v>
      </c>
      <c r="L382" s="1">
        <v>1096</v>
      </c>
      <c r="O382" s="1">
        <v>1.8280000000000001</v>
      </c>
      <c r="P382" s="8">
        <f t="shared" si="30"/>
        <v>599.56236323851203</v>
      </c>
      <c r="Q382" s="8">
        <f t="shared" si="31"/>
        <v>5349.1694967177236</v>
      </c>
      <c r="R382" s="8">
        <f t="shared" si="32"/>
        <v>89.152824945295393</v>
      </c>
      <c r="S382" s="3">
        <f t="shared" si="33"/>
        <v>599.56236323851203</v>
      </c>
      <c r="T382" s="3">
        <f t="shared" si="34"/>
        <v>5349.2954048140045</v>
      </c>
      <c r="U382" s="3">
        <f t="shared" si="35"/>
        <v>89.154923413566749</v>
      </c>
      <c r="V382" s="24">
        <v>12</v>
      </c>
      <c r="W382" s="24">
        <v>8.1999999999999993</v>
      </c>
      <c r="X382" s="24">
        <v>74.599999999999994</v>
      </c>
      <c r="Y382" s="24">
        <v>32.299999999999997</v>
      </c>
      <c r="Z382" s="24">
        <v>79.3</v>
      </c>
    </row>
    <row r="383" spans="1:27" x14ac:dyDescent="0.3">
      <c r="A383" s="1" t="s">
        <v>1189</v>
      </c>
      <c r="B383" s="2">
        <v>212</v>
      </c>
      <c r="C383" s="2">
        <v>19</v>
      </c>
      <c r="D383" s="2" t="s">
        <v>61</v>
      </c>
      <c r="E383" s="2">
        <v>493767.65054800001</v>
      </c>
      <c r="F383" s="2">
        <v>5180830.3601299804</v>
      </c>
      <c r="G383" s="2">
        <v>4</v>
      </c>
      <c r="H383" s="2" t="s">
        <v>32</v>
      </c>
      <c r="I383" s="2" t="s">
        <v>304</v>
      </c>
      <c r="J383" s="1" t="s">
        <v>26</v>
      </c>
      <c r="L383" s="1">
        <v>659</v>
      </c>
      <c r="O383" s="1">
        <v>1.8280000000000001</v>
      </c>
      <c r="P383" s="8">
        <f t="shared" si="30"/>
        <v>360.50328227571117</v>
      </c>
      <c r="Q383" s="8">
        <f t="shared" si="31"/>
        <v>3216.3345787746171</v>
      </c>
      <c r="R383" s="8">
        <f t="shared" si="32"/>
        <v>53.605576312910287</v>
      </c>
      <c r="S383" s="3">
        <f t="shared" si="33"/>
        <v>360.50328227571117</v>
      </c>
      <c r="T383" s="3">
        <f t="shared" si="34"/>
        <v>3216.4102844638951</v>
      </c>
      <c r="U383" s="3">
        <f t="shared" si="35"/>
        <v>53.606838074398254</v>
      </c>
      <c r="V383" s="24">
        <v>11.3</v>
      </c>
      <c r="W383" s="24">
        <v>8.6</v>
      </c>
      <c r="X383" s="24">
        <v>75.8</v>
      </c>
      <c r="Y383" s="24">
        <v>30.5</v>
      </c>
      <c r="Z383" s="24">
        <v>80.2</v>
      </c>
    </row>
    <row r="384" spans="1:27" x14ac:dyDescent="0.3">
      <c r="A384" s="1" t="s">
        <v>1190</v>
      </c>
      <c r="B384" s="2">
        <v>236</v>
      </c>
      <c r="C384" s="2">
        <v>18</v>
      </c>
      <c r="D384" s="2" t="s">
        <v>68</v>
      </c>
      <c r="E384" s="2">
        <v>493763.62173200003</v>
      </c>
      <c r="F384" s="2">
        <v>5180846.6992800003</v>
      </c>
      <c r="G384" s="2">
        <v>4</v>
      </c>
      <c r="H384" s="2" t="s">
        <v>32</v>
      </c>
      <c r="I384" s="2" t="s">
        <v>304</v>
      </c>
      <c r="J384" s="1" t="s">
        <v>26</v>
      </c>
      <c r="L384" s="1">
        <v>1000</v>
      </c>
      <c r="O384" s="1">
        <v>1.8280000000000001</v>
      </c>
      <c r="P384" s="8">
        <f t="shared" si="30"/>
        <v>547.04595185995618</v>
      </c>
      <c r="Q384" s="8">
        <f t="shared" si="31"/>
        <v>4880.6291028446385</v>
      </c>
      <c r="R384" s="8">
        <f t="shared" si="32"/>
        <v>81.343818380743969</v>
      </c>
      <c r="S384" s="3">
        <f t="shared" si="33"/>
        <v>547.04595185995618</v>
      </c>
      <c r="T384" s="3">
        <f t="shared" si="34"/>
        <v>4880.7439824945295</v>
      </c>
      <c r="U384" s="3">
        <f t="shared" si="35"/>
        <v>81.345733041575485</v>
      </c>
      <c r="V384" s="24">
        <v>9.4</v>
      </c>
      <c r="W384" s="24">
        <v>7.9</v>
      </c>
      <c r="X384" s="24">
        <v>77.8</v>
      </c>
      <c r="Y384" s="24">
        <v>22.4</v>
      </c>
      <c r="Z384" s="24">
        <v>77.400000000000006</v>
      </c>
    </row>
    <row r="385" spans="1:27" x14ac:dyDescent="0.3">
      <c r="A385" s="1" t="s">
        <v>1191</v>
      </c>
      <c r="B385" s="2">
        <v>260</v>
      </c>
      <c r="C385" s="2">
        <v>20</v>
      </c>
      <c r="D385" s="2" t="s">
        <v>76</v>
      </c>
      <c r="E385" s="2">
        <v>493796.571358999</v>
      </c>
      <c r="F385" s="2">
        <v>5180894.1143199904</v>
      </c>
      <c r="G385" s="2">
        <v>4</v>
      </c>
      <c r="H385" s="2" t="s">
        <v>32</v>
      </c>
      <c r="I385" s="2" t="s">
        <v>304</v>
      </c>
      <c r="J385" s="1" t="s">
        <v>31</v>
      </c>
      <c r="L385" s="1">
        <v>1189</v>
      </c>
      <c r="M385" s="1">
        <v>2659</v>
      </c>
      <c r="O385" s="1">
        <v>1.8280000000000001</v>
      </c>
      <c r="P385" s="8">
        <f t="shared" si="30"/>
        <v>650.43763676148797</v>
      </c>
      <c r="Q385" s="8">
        <f t="shared" si="31"/>
        <v>5803.0680032822756</v>
      </c>
      <c r="R385" s="8">
        <f t="shared" si="32"/>
        <v>96.717800054704597</v>
      </c>
      <c r="S385" s="3">
        <f t="shared" si="33"/>
        <v>650.43763676148797</v>
      </c>
      <c r="T385" s="3">
        <f t="shared" si="34"/>
        <v>5803.2045951859964</v>
      </c>
      <c r="U385" s="3">
        <f t="shared" si="35"/>
        <v>96.720076586433279</v>
      </c>
      <c r="V385" s="24">
        <v>9.6999999999999993</v>
      </c>
      <c r="W385" s="24">
        <v>8.1999999999999993</v>
      </c>
      <c r="X385" s="24">
        <v>76.7</v>
      </c>
      <c r="Y385" s="24">
        <v>24.3</v>
      </c>
      <c r="Z385" s="24">
        <v>75.8</v>
      </c>
    </row>
    <row r="386" spans="1:27" x14ac:dyDescent="0.3">
      <c r="A386" s="1" t="s">
        <v>1192</v>
      </c>
      <c r="B386" s="2">
        <v>283</v>
      </c>
      <c r="C386" s="2">
        <v>20</v>
      </c>
      <c r="D386" s="2" t="s">
        <v>85</v>
      </c>
      <c r="E386" s="2">
        <v>493817.519848998</v>
      </c>
      <c r="F386" s="2">
        <v>5180925.87366</v>
      </c>
      <c r="G386" s="2">
        <v>4</v>
      </c>
      <c r="H386" s="2" t="s">
        <v>32</v>
      </c>
      <c r="I386" s="2" t="s">
        <v>304</v>
      </c>
      <c r="J386" s="1" t="s">
        <v>26</v>
      </c>
      <c r="L386" s="1">
        <v>1041</v>
      </c>
      <c r="O386" s="1">
        <v>1.8280000000000001</v>
      </c>
      <c r="P386" s="8">
        <f t="shared" si="30"/>
        <v>569.47483588621446</v>
      </c>
      <c r="Q386" s="8">
        <f t="shared" si="31"/>
        <v>5080.734896061269</v>
      </c>
      <c r="R386" s="8">
        <f t="shared" si="32"/>
        <v>84.678914934354481</v>
      </c>
      <c r="S386" s="3">
        <f t="shared" si="33"/>
        <v>569.47483588621446</v>
      </c>
      <c r="T386" s="3">
        <f t="shared" si="34"/>
        <v>5080.8544857768056</v>
      </c>
      <c r="U386" s="3">
        <f t="shared" si="35"/>
        <v>84.680908096280092</v>
      </c>
      <c r="V386" s="24">
        <v>9.8000000000000007</v>
      </c>
      <c r="W386" s="24">
        <v>8.3000000000000007</v>
      </c>
      <c r="X386" s="24">
        <v>76.900000000000006</v>
      </c>
      <c r="Y386" s="24">
        <v>25</v>
      </c>
      <c r="Z386" s="24">
        <v>76.400000000000006</v>
      </c>
    </row>
    <row r="387" spans="1:27" x14ac:dyDescent="0.3">
      <c r="A387" s="1" t="s">
        <v>1193</v>
      </c>
      <c r="B387" s="2">
        <v>334</v>
      </c>
      <c r="C387" s="2">
        <v>21</v>
      </c>
      <c r="D387" s="2" t="s">
        <v>102</v>
      </c>
      <c r="E387" s="2">
        <v>493849.705391998</v>
      </c>
      <c r="F387" s="2">
        <v>5180973.4009100003</v>
      </c>
      <c r="G387" s="2">
        <v>4</v>
      </c>
      <c r="H387" s="2" t="s">
        <v>32</v>
      </c>
      <c r="I387" s="2" t="s">
        <v>304</v>
      </c>
      <c r="J387" s="1" t="s">
        <v>26</v>
      </c>
      <c r="L387" s="1">
        <v>992</v>
      </c>
      <c r="O387" s="1">
        <v>1.8280000000000001</v>
      </c>
      <c r="P387" s="8">
        <f t="shared" si="30"/>
        <v>542.66958424507652</v>
      </c>
      <c r="Q387" s="8">
        <f t="shared" si="31"/>
        <v>4841.5840700218814</v>
      </c>
      <c r="R387" s="8">
        <f t="shared" si="32"/>
        <v>80.693067833698024</v>
      </c>
      <c r="S387" s="3">
        <f t="shared" si="33"/>
        <v>542.66958424507652</v>
      </c>
      <c r="T387" s="3">
        <f t="shared" si="34"/>
        <v>4841.6980306345731</v>
      </c>
      <c r="U387" s="3">
        <f t="shared" si="35"/>
        <v>80.694967177242887</v>
      </c>
      <c r="V387" s="24">
        <v>10.1</v>
      </c>
      <c r="W387" s="24">
        <v>8</v>
      </c>
      <c r="X387" s="24">
        <v>77.400000000000006</v>
      </c>
      <c r="Y387" s="24">
        <v>26.2</v>
      </c>
      <c r="Z387" s="24">
        <v>78</v>
      </c>
    </row>
    <row r="388" spans="1:27" x14ac:dyDescent="0.3">
      <c r="A388" s="1" t="s">
        <v>1194</v>
      </c>
      <c r="B388" s="2">
        <v>335</v>
      </c>
      <c r="C388" s="2">
        <v>22</v>
      </c>
      <c r="D388" s="2" t="s">
        <v>102</v>
      </c>
      <c r="E388" s="2">
        <v>493881.642735</v>
      </c>
      <c r="F388" s="2">
        <v>5181002.5934100002</v>
      </c>
      <c r="G388" s="2">
        <v>4</v>
      </c>
      <c r="H388" s="2" t="s">
        <v>32</v>
      </c>
      <c r="I388" s="2" t="s">
        <v>304</v>
      </c>
      <c r="J388" s="1" t="s">
        <v>26</v>
      </c>
      <c r="L388" s="1">
        <v>1040</v>
      </c>
      <c r="O388" s="1">
        <v>1.8280000000000001</v>
      </c>
      <c r="P388" s="8">
        <f t="shared" ref="P388:P390" si="36">IF(ISNUMBER(L388),IF(O388,L388/O388,""),"")</f>
        <v>568.92778993435445</v>
      </c>
      <c r="Q388" s="8">
        <f t="shared" ref="Q388:Q390" si="37">IF(P388="","",P388*8.92179)</f>
        <v>5075.854266958424</v>
      </c>
      <c r="R388" s="8">
        <f t="shared" ref="R388:R390" si="38">IF(Q388="","",IF(I388="SW",Q388/60,IF(I388="WW",Q388/60,"")))</f>
        <v>84.597571115973736</v>
      </c>
      <c r="S388" s="3">
        <f t="shared" si="33"/>
        <v>568.92778993435445</v>
      </c>
      <c r="T388" s="3">
        <f t="shared" si="34"/>
        <v>5075.9737417943106</v>
      </c>
      <c r="U388" s="3">
        <f t="shared" si="35"/>
        <v>84.599562363238505</v>
      </c>
      <c r="V388" s="24">
        <v>10.3</v>
      </c>
      <c r="W388" s="24">
        <v>8.3000000000000007</v>
      </c>
      <c r="X388" s="24">
        <v>75.7</v>
      </c>
      <c r="Y388" s="24">
        <v>26.5</v>
      </c>
      <c r="Z388" s="24">
        <v>76.8</v>
      </c>
    </row>
    <row r="389" spans="1:27" x14ac:dyDescent="0.3">
      <c r="A389" s="1" t="s">
        <v>1195</v>
      </c>
      <c r="B389" s="2">
        <v>358</v>
      </c>
      <c r="C389" s="2">
        <v>21</v>
      </c>
      <c r="D389" s="2" t="s">
        <v>109</v>
      </c>
      <c r="E389" s="2">
        <v>493861.715192998</v>
      </c>
      <c r="F389" s="2">
        <v>5181003.9557499904</v>
      </c>
      <c r="G389" s="2">
        <v>4</v>
      </c>
      <c r="H389" s="2" t="s">
        <v>32</v>
      </c>
      <c r="I389" s="2" t="s">
        <v>304</v>
      </c>
      <c r="J389" s="1" t="s">
        <v>26</v>
      </c>
      <c r="L389" s="1">
        <v>1033</v>
      </c>
      <c r="O389" s="1">
        <v>1.8280000000000001</v>
      </c>
      <c r="P389" s="8">
        <f t="shared" si="36"/>
        <v>565.09846827133481</v>
      </c>
      <c r="Q389" s="8">
        <f t="shared" si="37"/>
        <v>5041.6898632385119</v>
      </c>
      <c r="R389" s="8">
        <f t="shared" si="38"/>
        <v>84.028164387308536</v>
      </c>
      <c r="S389" s="3">
        <f t="shared" ref="S389:S390" si="39">L389/O389</f>
        <v>565.09846827133481</v>
      </c>
      <c r="T389" s="3">
        <f t="shared" ref="T389:T390" si="40">S389*8.922</f>
        <v>5041.8085339168492</v>
      </c>
      <c r="U389" s="3">
        <f t="shared" ref="U389:U390" si="41">T389/60</f>
        <v>84.030142231947494</v>
      </c>
      <c r="V389" s="24"/>
      <c r="W389" s="24"/>
      <c r="X389" s="24"/>
      <c r="Y389" s="24"/>
      <c r="Z389" s="24"/>
    </row>
    <row r="390" spans="1:27" x14ac:dyDescent="0.3">
      <c r="A390" s="1" t="s">
        <v>1196</v>
      </c>
      <c r="B390" s="2">
        <v>359</v>
      </c>
      <c r="C390" s="2">
        <v>22</v>
      </c>
      <c r="D390" s="2" t="s">
        <v>109</v>
      </c>
      <c r="E390" s="2">
        <v>493891.90376700001</v>
      </c>
      <c r="F390" s="2">
        <v>5181034.3639200004</v>
      </c>
      <c r="G390" s="2">
        <v>4</v>
      </c>
      <c r="H390" s="2" t="s">
        <v>32</v>
      </c>
      <c r="I390" s="2" t="s">
        <v>304</v>
      </c>
      <c r="J390" s="1" t="s">
        <v>26</v>
      </c>
      <c r="L390" s="1">
        <v>977</v>
      </c>
      <c r="O390" s="1">
        <v>1.8280000000000001</v>
      </c>
      <c r="P390" s="8">
        <f t="shared" si="36"/>
        <v>534.46389496717723</v>
      </c>
      <c r="Q390" s="8">
        <f t="shared" si="37"/>
        <v>4768.3746334792122</v>
      </c>
      <c r="R390" s="8">
        <f t="shared" si="38"/>
        <v>79.472910557986864</v>
      </c>
      <c r="S390" s="3">
        <f t="shared" si="39"/>
        <v>534.46389496717723</v>
      </c>
      <c r="T390" s="3">
        <f t="shared" si="40"/>
        <v>4768.4868708971553</v>
      </c>
      <c r="U390" s="3">
        <f t="shared" si="41"/>
        <v>79.47478118161925</v>
      </c>
      <c r="V390" s="24">
        <v>9.4</v>
      </c>
      <c r="W390" s="24">
        <v>9</v>
      </c>
      <c r="X390" s="24">
        <v>75.400000000000006</v>
      </c>
      <c r="Y390" s="24">
        <v>24.5</v>
      </c>
      <c r="Z390" s="24">
        <v>77.7</v>
      </c>
      <c r="AA390" s="1" t="s">
        <v>951</v>
      </c>
    </row>
    <row r="391" spans="1:27" x14ac:dyDescent="0.3">
      <c r="V391" s="24"/>
      <c r="W391" s="24"/>
      <c r="X391" s="24"/>
      <c r="Y391" s="24"/>
      <c r="Z391" s="24"/>
    </row>
    <row r="392" spans="1:27" x14ac:dyDescent="0.3">
      <c r="V392" s="24"/>
      <c r="W392" s="24"/>
      <c r="X392" s="24"/>
      <c r="Y392" s="24"/>
      <c r="Z392" s="24"/>
    </row>
    <row r="393" spans="1:27" x14ac:dyDescent="0.3">
      <c r="V393" s="24"/>
      <c r="W393" s="24"/>
      <c r="X393" s="24"/>
      <c r="Y393" s="24"/>
      <c r="Z393" s="24"/>
    </row>
    <row r="394" spans="1:27" x14ac:dyDescent="0.3">
      <c r="V394" s="24"/>
      <c r="W394" s="24"/>
      <c r="X394" s="24"/>
      <c r="Y394" s="24"/>
      <c r="Z394" s="24"/>
    </row>
    <row r="395" spans="1:27" x14ac:dyDescent="0.3">
      <c r="V395" s="24"/>
      <c r="W395" s="24"/>
      <c r="X395" s="24"/>
      <c r="Y395" s="24"/>
      <c r="Z395" s="24"/>
    </row>
    <row r="396" spans="1:27" x14ac:dyDescent="0.3">
      <c r="V396" s="24"/>
      <c r="W396" s="24"/>
      <c r="X396" s="24"/>
      <c r="Y396" s="24"/>
      <c r="Z396" s="24"/>
    </row>
    <row r="397" spans="1:27" x14ac:dyDescent="0.3">
      <c r="V397" s="24"/>
      <c r="W397" s="24"/>
      <c r="X397" s="24"/>
      <c r="Y397" s="24"/>
      <c r="Z397" s="24"/>
    </row>
    <row r="398" spans="1:27" x14ac:dyDescent="0.3">
      <c r="V398" s="24"/>
      <c r="W398" s="24"/>
      <c r="X398" s="24"/>
      <c r="Y398" s="24"/>
      <c r="Z398" s="24"/>
    </row>
    <row r="399" spans="1:27" x14ac:dyDescent="0.3">
      <c r="V399" s="24"/>
      <c r="W399" s="24"/>
      <c r="X399" s="24"/>
      <c r="Y399" s="24"/>
      <c r="Z399" s="24"/>
    </row>
    <row r="400" spans="1:27" x14ac:dyDescent="0.3">
      <c r="V400" s="24"/>
      <c r="W400" s="24"/>
      <c r="X400" s="24"/>
      <c r="Y400" s="24"/>
      <c r="Z400" s="24"/>
    </row>
    <row r="401" spans="22:26" x14ac:dyDescent="0.3">
      <c r="V401" s="24"/>
      <c r="W401" s="24"/>
      <c r="X401" s="24"/>
      <c r="Y401" s="24"/>
      <c r="Z401" s="24"/>
    </row>
    <row r="402" spans="22:26" x14ac:dyDescent="0.3">
      <c r="V402" s="24"/>
      <c r="W402" s="24"/>
      <c r="X402" s="24"/>
      <c r="Y402" s="24"/>
      <c r="Z402" s="24"/>
    </row>
    <row r="403" spans="22:26" x14ac:dyDescent="0.3">
      <c r="V403" s="24"/>
      <c r="W403" s="24"/>
      <c r="X403" s="24"/>
      <c r="Y403" s="24"/>
      <c r="Z403" s="24"/>
    </row>
    <row r="404" spans="22:26" x14ac:dyDescent="0.3">
      <c r="V404" s="24"/>
      <c r="W404" s="24"/>
      <c r="X404" s="24"/>
      <c r="Y404" s="24"/>
      <c r="Z404" s="24"/>
    </row>
    <row r="405" spans="22:26" x14ac:dyDescent="0.3">
      <c r="V405" s="24"/>
      <c r="W405" s="24"/>
      <c r="X405" s="24"/>
      <c r="Y405" s="24"/>
      <c r="Z405" s="24"/>
    </row>
    <row r="406" spans="22:26" x14ac:dyDescent="0.3">
      <c r="V406" s="24"/>
      <c r="W406" s="24"/>
      <c r="X406" s="24"/>
      <c r="Y406" s="24"/>
      <c r="Z406" s="24"/>
    </row>
    <row r="407" spans="22:26" x14ac:dyDescent="0.3">
      <c r="V407" s="24"/>
      <c r="W407" s="24"/>
      <c r="X407" s="24"/>
      <c r="Y407" s="24"/>
      <c r="Z407" s="24"/>
    </row>
    <row r="408" spans="22:26" x14ac:dyDescent="0.3">
      <c r="V408" s="24"/>
      <c r="W408" s="24"/>
      <c r="X408" s="24"/>
      <c r="Y408" s="24"/>
      <c r="Z408" s="24"/>
    </row>
    <row r="409" spans="22:26" x14ac:dyDescent="0.3">
      <c r="V409" s="24"/>
      <c r="W409" s="24"/>
      <c r="X409" s="24"/>
      <c r="Y409" s="24"/>
      <c r="Z409" s="24"/>
    </row>
    <row r="410" spans="22:26" x14ac:dyDescent="0.3">
      <c r="V410" s="24"/>
      <c r="W410" s="24"/>
      <c r="X410" s="24"/>
      <c r="Y410" s="24"/>
      <c r="Z410" s="24"/>
    </row>
    <row r="411" spans="22:26" x14ac:dyDescent="0.3">
      <c r="V411" s="24"/>
      <c r="W411" s="24"/>
      <c r="X411" s="24"/>
      <c r="Y411" s="24"/>
      <c r="Z411" s="24"/>
    </row>
    <row r="412" spans="22:26" x14ac:dyDescent="0.3">
      <c r="V412" s="24"/>
      <c r="W412" s="24"/>
      <c r="X412" s="24"/>
      <c r="Y412" s="24"/>
      <c r="Z412" s="24"/>
    </row>
    <row r="413" spans="22:26" x14ac:dyDescent="0.3">
      <c r="V413" s="24"/>
      <c r="W413" s="24"/>
      <c r="X413" s="24"/>
      <c r="Y413" s="24"/>
      <c r="Z413" s="24"/>
    </row>
    <row r="414" spans="22:26" x14ac:dyDescent="0.3">
      <c r="V414" s="24"/>
      <c r="W414" s="24"/>
      <c r="X414" s="24"/>
      <c r="Y414" s="24"/>
      <c r="Z414" s="24"/>
    </row>
    <row r="415" spans="22:26" x14ac:dyDescent="0.3">
      <c r="V415" s="24"/>
      <c r="W415" s="24"/>
      <c r="X415" s="24"/>
      <c r="Y415" s="24"/>
      <c r="Z415" s="24"/>
    </row>
    <row r="416" spans="22:26" x14ac:dyDescent="0.3">
      <c r="V416" s="24"/>
      <c r="W416" s="24"/>
      <c r="X416" s="24"/>
      <c r="Y416" s="24"/>
      <c r="Z416" s="24"/>
    </row>
    <row r="417" spans="22:26" x14ac:dyDescent="0.3">
      <c r="V417" s="24"/>
      <c r="W417" s="24"/>
      <c r="X417" s="24"/>
      <c r="Y417" s="24"/>
      <c r="Z417" s="24"/>
    </row>
    <row r="418" spans="22:26" x14ac:dyDescent="0.3">
      <c r="V418" s="24"/>
      <c r="W418" s="24"/>
      <c r="X418" s="24"/>
      <c r="Y418" s="24"/>
      <c r="Z418" s="24"/>
    </row>
    <row r="419" spans="22:26" x14ac:dyDescent="0.3">
      <c r="V419" s="24"/>
      <c r="W419" s="24"/>
      <c r="X419" s="24"/>
      <c r="Y419" s="24"/>
      <c r="Z419" s="24"/>
    </row>
    <row r="420" spans="22:26" x14ac:dyDescent="0.3">
      <c r="V420" s="24"/>
      <c r="W420" s="24"/>
      <c r="X420" s="24"/>
      <c r="Y420" s="24"/>
      <c r="Z420" s="24"/>
    </row>
    <row r="421" spans="22:26" x14ac:dyDescent="0.3">
      <c r="V421" s="24"/>
      <c r="W421" s="24"/>
      <c r="X421" s="24"/>
      <c r="Y421" s="24"/>
      <c r="Z421" s="24"/>
    </row>
    <row r="422" spans="22:26" x14ac:dyDescent="0.3">
      <c r="V422" s="24"/>
      <c r="W422" s="24"/>
      <c r="X422" s="24"/>
      <c r="Y422" s="24"/>
      <c r="Z422" s="24"/>
    </row>
    <row r="423" spans="22:26" x14ac:dyDescent="0.3">
      <c r="V423" s="24"/>
      <c r="W423" s="24"/>
      <c r="X423" s="24"/>
      <c r="Y423" s="24"/>
      <c r="Z423" s="24"/>
    </row>
    <row r="424" spans="22:26" x14ac:dyDescent="0.3">
      <c r="V424" s="24"/>
      <c r="W424" s="24"/>
      <c r="X424" s="24"/>
      <c r="Y424" s="24"/>
      <c r="Z424" s="24"/>
    </row>
    <row r="425" spans="22:26" x14ac:dyDescent="0.3">
      <c r="V425" s="24"/>
      <c r="W425" s="24"/>
      <c r="X425" s="24"/>
      <c r="Y425" s="24"/>
      <c r="Z425" s="24"/>
    </row>
    <row r="426" spans="22:26" x14ac:dyDescent="0.3">
      <c r="V426" s="24"/>
      <c r="W426" s="24"/>
      <c r="X426" s="24"/>
      <c r="Y426" s="24"/>
      <c r="Z426" s="24"/>
    </row>
    <row r="427" spans="22:26" x14ac:dyDescent="0.3">
      <c r="V427" s="24"/>
      <c r="W427" s="24"/>
      <c r="X427" s="24"/>
      <c r="Y427" s="24"/>
      <c r="Z427" s="24"/>
    </row>
    <row r="428" spans="22:26" x14ac:dyDescent="0.3">
      <c r="V428" s="24"/>
      <c r="W428" s="24"/>
      <c r="X428" s="24"/>
      <c r="Y428" s="24"/>
      <c r="Z428" s="24"/>
    </row>
    <row r="429" spans="22:26" x14ac:dyDescent="0.3">
      <c r="V429" s="24"/>
      <c r="W429" s="24"/>
      <c r="X429" s="24"/>
      <c r="Y429" s="24"/>
      <c r="Z429" s="24"/>
    </row>
    <row r="430" spans="22:26" x14ac:dyDescent="0.3">
      <c r="V430" s="24"/>
      <c r="W430" s="24"/>
      <c r="X430" s="24"/>
      <c r="Y430" s="24"/>
      <c r="Z430" s="24"/>
    </row>
    <row r="431" spans="22:26" x14ac:dyDescent="0.3">
      <c r="V431" s="24"/>
      <c r="W431" s="24"/>
      <c r="X431" s="24"/>
      <c r="Y431" s="24"/>
      <c r="Z431" s="24"/>
    </row>
    <row r="432" spans="22:26" x14ac:dyDescent="0.3">
      <c r="V432" s="24"/>
      <c r="W432" s="24"/>
      <c r="X432" s="24"/>
      <c r="Y432" s="24"/>
      <c r="Z432" s="24"/>
    </row>
    <row r="433" spans="22:26" x14ac:dyDescent="0.3">
      <c r="V433" s="24"/>
      <c r="W433" s="24"/>
      <c r="X433" s="24"/>
      <c r="Y433" s="24"/>
      <c r="Z433" s="24"/>
    </row>
    <row r="434" spans="22:26" x14ac:dyDescent="0.3">
      <c r="V434" s="24"/>
      <c r="W434" s="24"/>
      <c r="X434" s="24"/>
      <c r="Y434" s="24"/>
      <c r="Z434" s="24"/>
    </row>
    <row r="435" spans="22:26" x14ac:dyDescent="0.3">
      <c r="V435" s="24"/>
      <c r="W435" s="24"/>
      <c r="X435" s="24"/>
      <c r="Y435" s="24"/>
      <c r="Z435" s="24"/>
    </row>
    <row r="436" spans="22:26" x14ac:dyDescent="0.3">
      <c r="V436" s="24"/>
      <c r="W436" s="24"/>
      <c r="X436" s="24"/>
      <c r="Y436" s="24"/>
      <c r="Z436" s="24"/>
    </row>
    <row r="437" spans="22:26" x14ac:dyDescent="0.3">
      <c r="V437" s="24"/>
      <c r="W437" s="24"/>
      <c r="X437" s="24"/>
      <c r="Y437" s="24"/>
      <c r="Z437" s="24"/>
    </row>
    <row r="438" spans="22:26" x14ac:dyDescent="0.3">
      <c r="V438" s="24"/>
      <c r="W438" s="24"/>
      <c r="X438" s="24"/>
      <c r="Y438" s="24"/>
      <c r="Z438" s="24"/>
    </row>
    <row r="439" spans="22:26" x14ac:dyDescent="0.3">
      <c r="V439" s="24"/>
      <c r="W439" s="24"/>
      <c r="X439" s="24"/>
      <c r="Y439" s="24"/>
      <c r="Z439" s="24"/>
    </row>
    <row r="440" spans="22:26" x14ac:dyDescent="0.3">
      <c r="V440" s="24"/>
      <c r="W440" s="24"/>
      <c r="X440" s="24"/>
      <c r="Y440" s="24"/>
      <c r="Z440" s="24"/>
    </row>
    <row r="441" spans="22:26" x14ac:dyDescent="0.3">
      <c r="V441" s="24"/>
      <c r="W441" s="24"/>
      <c r="X441" s="24"/>
      <c r="Y441" s="24"/>
      <c r="Z441" s="24"/>
    </row>
    <row r="442" spans="22:26" x14ac:dyDescent="0.3">
      <c r="V442" s="24"/>
      <c r="W442" s="24"/>
      <c r="X442" s="24"/>
      <c r="Y442" s="24"/>
      <c r="Z442" s="24"/>
    </row>
    <row r="443" spans="22:26" x14ac:dyDescent="0.3">
      <c r="V443" s="24"/>
      <c r="W443" s="24"/>
      <c r="X443" s="24"/>
      <c r="Y443" s="24"/>
      <c r="Z443" s="24"/>
    </row>
    <row r="444" spans="22:26" x14ac:dyDescent="0.3">
      <c r="V444" s="24"/>
      <c r="W444" s="24"/>
      <c r="X444" s="24"/>
      <c r="Y444" s="24"/>
      <c r="Z444" s="24"/>
    </row>
    <row r="445" spans="22:26" x14ac:dyDescent="0.3">
      <c r="V445" s="24"/>
      <c r="W445" s="24"/>
      <c r="X445" s="24"/>
      <c r="Y445" s="24"/>
      <c r="Z445" s="24"/>
    </row>
    <row r="446" spans="22:26" x14ac:dyDescent="0.3">
      <c r="V446" s="24"/>
      <c r="W446" s="24"/>
      <c r="X446" s="24"/>
      <c r="Y446" s="24"/>
      <c r="Z446" s="24"/>
    </row>
    <row r="447" spans="22:26" x14ac:dyDescent="0.3">
      <c r="V447" s="24"/>
      <c r="W447" s="24"/>
      <c r="X447" s="24"/>
      <c r="Y447" s="24"/>
      <c r="Z447" s="24"/>
    </row>
    <row r="448" spans="22:26" x14ac:dyDescent="0.3">
      <c r="V448" s="24"/>
      <c r="W448" s="24"/>
      <c r="X448" s="24"/>
      <c r="Y448" s="24"/>
      <c r="Z448" s="24"/>
    </row>
    <row r="449" spans="22:26" x14ac:dyDescent="0.3">
      <c r="V449" s="24"/>
      <c r="W449" s="24"/>
      <c r="X449" s="24"/>
      <c r="Y449" s="24"/>
      <c r="Z449" s="24"/>
    </row>
    <row r="450" spans="22:26" x14ac:dyDescent="0.3">
      <c r="V450" s="24"/>
      <c r="W450" s="24"/>
      <c r="X450" s="24"/>
      <c r="Y450" s="24"/>
      <c r="Z450" s="24"/>
    </row>
    <row r="451" spans="22:26" x14ac:dyDescent="0.3">
      <c r="V451" s="24"/>
      <c r="W451" s="24"/>
      <c r="X451" s="24"/>
      <c r="Y451" s="24"/>
      <c r="Z451" s="24"/>
    </row>
    <row r="452" spans="22:26" x14ac:dyDescent="0.3">
      <c r="V452" s="24"/>
      <c r="W452" s="24"/>
      <c r="X452" s="24"/>
      <c r="Y452" s="24"/>
      <c r="Z452" s="24"/>
    </row>
    <row r="453" spans="22:26" x14ac:dyDescent="0.3">
      <c r="V453" s="24"/>
      <c r="W453" s="24"/>
      <c r="X453" s="24"/>
      <c r="Y453" s="24"/>
      <c r="Z453" s="24"/>
    </row>
    <row r="454" spans="22:26" x14ac:dyDescent="0.3">
      <c r="V454" s="24"/>
      <c r="W454" s="24"/>
      <c r="X454" s="24"/>
      <c r="Y454" s="24"/>
      <c r="Z454" s="24"/>
    </row>
    <row r="455" spans="22:26" x14ac:dyDescent="0.3">
      <c r="V455" s="24"/>
      <c r="W455" s="24"/>
      <c r="X455" s="24"/>
      <c r="Y455" s="24"/>
      <c r="Z455" s="24"/>
    </row>
    <row r="456" spans="22:26" x14ac:dyDescent="0.3">
      <c r="V456" s="24"/>
      <c r="W456" s="24"/>
      <c r="X456" s="24"/>
      <c r="Y456" s="24"/>
      <c r="Z456" s="24"/>
    </row>
    <row r="457" spans="22:26" x14ac:dyDescent="0.3">
      <c r="V457" s="24"/>
      <c r="W457" s="24"/>
      <c r="X457" s="24"/>
      <c r="Y457" s="24"/>
      <c r="Z457" s="24"/>
    </row>
    <row r="458" spans="22:26" x14ac:dyDescent="0.3">
      <c r="V458" s="24"/>
      <c r="W458" s="24"/>
      <c r="X458" s="24"/>
      <c r="Y458" s="24"/>
      <c r="Z458" s="24"/>
    </row>
    <row r="459" spans="22:26" x14ac:dyDescent="0.3">
      <c r="V459" s="24"/>
      <c r="W459" s="24"/>
      <c r="X459" s="24"/>
      <c r="Y459" s="24"/>
      <c r="Z459" s="24"/>
    </row>
    <row r="460" spans="22:26" x14ac:dyDescent="0.3">
      <c r="V460" s="24"/>
      <c r="W460" s="24"/>
      <c r="X460" s="24"/>
      <c r="Y460" s="24"/>
      <c r="Z460" s="24"/>
    </row>
    <row r="461" spans="22:26" x14ac:dyDescent="0.3">
      <c r="V461" s="24"/>
      <c r="W461" s="24"/>
      <c r="X461" s="24"/>
      <c r="Y461" s="24"/>
      <c r="Z461" s="24"/>
    </row>
    <row r="462" spans="22:26" x14ac:dyDescent="0.3">
      <c r="V462" s="24"/>
      <c r="W462" s="24"/>
      <c r="X462" s="24"/>
      <c r="Y462" s="24"/>
      <c r="Z462" s="24"/>
    </row>
    <row r="463" spans="22:26" x14ac:dyDescent="0.3">
      <c r="V463" s="24"/>
      <c r="W463" s="24"/>
      <c r="X463" s="24"/>
      <c r="Y463" s="24"/>
      <c r="Z463" s="24"/>
    </row>
    <row r="464" spans="22:26" x14ac:dyDescent="0.3">
      <c r="V464" s="24"/>
      <c r="W464" s="24"/>
      <c r="X464" s="24"/>
      <c r="Y464" s="24"/>
      <c r="Z464" s="24"/>
    </row>
    <row r="465" spans="22:26" x14ac:dyDescent="0.3">
      <c r="V465" s="24"/>
      <c r="W465" s="24"/>
      <c r="X465" s="24"/>
      <c r="Y465" s="24"/>
      <c r="Z465" s="24"/>
    </row>
    <row r="466" spans="22:26" x14ac:dyDescent="0.3">
      <c r="V466" s="24"/>
      <c r="W466" s="24"/>
      <c r="X466" s="24"/>
      <c r="Y466" s="24"/>
      <c r="Z466" s="24"/>
    </row>
    <row r="467" spans="22:26" x14ac:dyDescent="0.3">
      <c r="V467" s="24"/>
      <c r="W467" s="24"/>
      <c r="X467" s="24"/>
      <c r="Y467" s="24"/>
      <c r="Z467" s="24"/>
    </row>
    <row r="468" spans="22:26" x14ac:dyDescent="0.3">
      <c r="V468" s="24"/>
      <c r="W468" s="24"/>
      <c r="X468" s="24"/>
      <c r="Y468" s="24"/>
      <c r="Z468" s="24"/>
    </row>
    <row r="469" spans="22:26" x14ac:dyDescent="0.3">
      <c r="V469" s="24"/>
      <c r="W469" s="24"/>
      <c r="X469" s="24"/>
      <c r="Y469" s="24"/>
      <c r="Z469" s="24"/>
    </row>
    <row r="470" spans="22:26" x14ac:dyDescent="0.3">
      <c r="V470" s="24"/>
      <c r="W470" s="24"/>
      <c r="X470" s="24"/>
      <c r="Y470" s="24"/>
      <c r="Z470" s="24"/>
    </row>
    <row r="471" spans="22:26" x14ac:dyDescent="0.3">
      <c r="V471" s="24"/>
      <c r="W471" s="24"/>
      <c r="X471" s="24"/>
      <c r="Y471" s="24"/>
      <c r="Z471" s="24"/>
    </row>
    <row r="472" spans="22:26" x14ac:dyDescent="0.3">
      <c r="V472" s="24"/>
      <c r="W472" s="24"/>
      <c r="X472" s="24"/>
      <c r="Y472" s="24"/>
      <c r="Z472" s="24"/>
    </row>
    <row r="473" spans="22:26" x14ac:dyDescent="0.3">
      <c r="V473" s="24"/>
      <c r="W473" s="24"/>
      <c r="X473" s="24"/>
      <c r="Y473" s="24"/>
      <c r="Z473" s="24"/>
    </row>
    <row r="474" spans="22:26" x14ac:dyDescent="0.3">
      <c r="V474" s="24"/>
      <c r="W474" s="24"/>
      <c r="X474" s="24"/>
      <c r="Y474" s="24"/>
      <c r="Z474" s="24"/>
    </row>
    <row r="475" spans="22:26" x14ac:dyDescent="0.3">
      <c r="V475" s="24"/>
      <c r="W475" s="24"/>
      <c r="X475" s="24"/>
      <c r="Y475" s="24"/>
      <c r="Z475" s="24"/>
    </row>
    <row r="476" spans="22:26" x14ac:dyDescent="0.3">
      <c r="V476" s="24"/>
      <c r="W476" s="24"/>
      <c r="X476" s="24"/>
      <c r="Y476" s="24"/>
      <c r="Z476" s="24"/>
    </row>
    <row r="477" spans="22:26" x14ac:dyDescent="0.3">
      <c r="V477" s="24"/>
      <c r="W477" s="24"/>
      <c r="X477" s="24"/>
      <c r="Y477" s="24"/>
      <c r="Z477" s="24"/>
    </row>
    <row r="478" spans="22:26" x14ac:dyDescent="0.3">
      <c r="V478" s="24"/>
      <c r="W478" s="24"/>
      <c r="X478" s="24"/>
      <c r="Y478" s="24"/>
      <c r="Z478" s="24"/>
    </row>
    <row r="479" spans="22:26" x14ac:dyDescent="0.3">
      <c r="V479" s="24"/>
      <c r="W479" s="24"/>
      <c r="X479" s="24"/>
      <c r="Y479" s="24"/>
      <c r="Z479" s="24"/>
    </row>
    <row r="480" spans="22:26" x14ac:dyDescent="0.3">
      <c r="V480" s="24"/>
      <c r="W480" s="24"/>
      <c r="X480" s="24"/>
      <c r="Y480" s="24"/>
      <c r="Z480" s="24"/>
    </row>
    <row r="481" spans="22:26" x14ac:dyDescent="0.3">
      <c r="V481" s="24"/>
      <c r="W481" s="24"/>
      <c r="X481" s="24"/>
      <c r="Y481" s="24"/>
      <c r="Z481" s="24"/>
    </row>
    <row r="482" spans="22:26" x14ac:dyDescent="0.3">
      <c r="V482" s="24"/>
      <c r="W482" s="24"/>
      <c r="X482" s="24"/>
      <c r="Y482" s="24"/>
      <c r="Z482" s="24"/>
    </row>
    <row r="483" spans="22:26" x14ac:dyDescent="0.3">
      <c r="V483" s="24"/>
      <c r="W483" s="24"/>
      <c r="X483" s="24"/>
      <c r="Y483" s="24"/>
      <c r="Z483" s="24"/>
    </row>
    <row r="484" spans="22:26" x14ac:dyDescent="0.3">
      <c r="V484" s="24"/>
      <c r="W484" s="24"/>
      <c r="X484" s="24"/>
      <c r="Y484" s="24"/>
      <c r="Z484" s="24"/>
    </row>
    <row r="485" spans="22:26" x14ac:dyDescent="0.3">
      <c r="V485" s="24"/>
      <c r="W485" s="24"/>
      <c r="X485" s="24"/>
      <c r="Y485" s="24"/>
      <c r="Z485" s="24"/>
    </row>
    <row r="486" spans="22:26" x14ac:dyDescent="0.3">
      <c r="V486" s="24"/>
      <c r="W486" s="24"/>
      <c r="X486" s="24"/>
      <c r="Y486" s="24"/>
      <c r="Z486" s="24"/>
    </row>
    <row r="487" spans="22:26" x14ac:dyDescent="0.3">
      <c r="V487" s="24"/>
      <c r="W487" s="24"/>
      <c r="X487" s="24"/>
      <c r="Y487" s="24"/>
      <c r="Z487" s="24"/>
    </row>
    <row r="488" spans="22:26" x14ac:dyDescent="0.3">
      <c r="V488" s="24"/>
      <c r="W488" s="24"/>
      <c r="X488" s="24"/>
      <c r="Y488" s="24"/>
      <c r="Z488" s="24"/>
    </row>
    <row r="489" spans="22:26" x14ac:dyDescent="0.3">
      <c r="V489" s="24"/>
      <c r="W489" s="24"/>
      <c r="X489" s="24"/>
      <c r="Y489" s="24"/>
      <c r="Z489" s="24"/>
    </row>
    <row r="490" spans="22:26" x14ac:dyDescent="0.3">
      <c r="V490" s="24"/>
      <c r="W490" s="24"/>
      <c r="X490" s="24"/>
      <c r="Y490" s="24"/>
      <c r="Z490" s="24"/>
    </row>
    <row r="491" spans="22:26" x14ac:dyDescent="0.3">
      <c r="V491" s="24"/>
      <c r="W491" s="24"/>
      <c r="X491" s="24"/>
      <c r="Y491" s="24"/>
      <c r="Z491" s="24"/>
    </row>
    <row r="492" spans="22:26" x14ac:dyDescent="0.3">
      <c r="V492" s="24"/>
      <c r="W492" s="24"/>
      <c r="X492" s="24"/>
      <c r="Y492" s="24"/>
      <c r="Z492" s="24"/>
    </row>
    <row r="493" spans="22:26" x14ac:dyDescent="0.3">
      <c r="V493" s="24"/>
      <c r="W493" s="24"/>
      <c r="X493" s="24"/>
      <c r="Y493" s="24"/>
      <c r="Z493" s="24"/>
    </row>
    <row r="494" spans="22:26" x14ac:dyDescent="0.3">
      <c r="V494" s="24"/>
      <c r="W494" s="24"/>
      <c r="X494" s="24"/>
      <c r="Y494" s="24"/>
      <c r="Z494" s="24"/>
    </row>
    <row r="495" spans="22:26" x14ac:dyDescent="0.3">
      <c r="V495" s="24"/>
      <c r="W495" s="24"/>
      <c r="X495" s="24"/>
      <c r="Y495" s="24"/>
      <c r="Z495" s="24"/>
    </row>
    <row r="496" spans="22:26" x14ac:dyDescent="0.3">
      <c r="V496" s="24"/>
      <c r="W496" s="24"/>
      <c r="X496" s="24"/>
      <c r="Y496" s="24"/>
      <c r="Z496" s="24"/>
    </row>
    <row r="497" spans="22:26" x14ac:dyDescent="0.3">
      <c r="V497" s="24"/>
      <c r="W497" s="24"/>
      <c r="X497" s="24"/>
      <c r="Y497" s="24"/>
      <c r="Z497" s="24"/>
    </row>
    <row r="498" spans="22:26" x14ac:dyDescent="0.3">
      <c r="V498" s="24"/>
      <c r="W498" s="24"/>
      <c r="X498" s="24"/>
      <c r="Y498" s="24"/>
      <c r="Z498" s="24"/>
    </row>
    <row r="499" spans="22:26" x14ac:dyDescent="0.3">
      <c r="V499" s="24"/>
      <c r="W499" s="24"/>
      <c r="X499" s="24"/>
      <c r="Y499" s="24"/>
      <c r="Z499" s="24"/>
    </row>
    <row r="500" spans="22:26" x14ac:dyDescent="0.3">
      <c r="V500" s="24"/>
      <c r="W500" s="24"/>
      <c r="X500" s="24"/>
      <c r="Y500" s="24"/>
      <c r="Z500" s="24"/>
    </row>
    <row r="501" spans="22:26" x14ac:dyDescent="0.3">
      <c r="V501" s="24"/>
      <c r="W501" s="24"/>
      <c r="X501" s="24"/>
      <c r="Y501" s="24"/>
      <c r="Z501" s="24"/>
    </row>
    <row r="502" spans="22:26" x14ac:dyDescent="0.3">
      <c r="V502" s="24"/>
      <c r="W502" s="24"/>
      <c r="X502" s="24"/>
      <c r="Y502" s="24"/>
      <c r="Z502" s="24"/>
    </row>
    <row r="503" spans="22:26" x14ac:dyDescent="0.3">
      <c r="V503" s="24"/>
      <c r="W503" s="24"/>
      <c r="X503" s="24"/>
      <c r="Y503" s="24"/>
      <c r="Z503" s="24"/>
    </row>
    <row r="504" spans="22:26" x14ac:dyDescent="0.3">
      <c r="V504" s="24"/>
      <c r="W504" s="24"/>
      <c r="X504" s="24"/>
      <c r="Y504" s="24"/>
      <c r="Z504" s="24"/>
    </row>
    <row r="505" spans="22:26" x14ac:dyDescent="0.3">
      <c r="V505" s="24"/>
      <c r="W505" s="24"/>
      <c r="X505" s="24"/>
      <c r="Y505" s="24"/>
      <c r="Z505" s="24"/>
    </row>
    <row r="506" spans="22:26" x14ac:dyDescent="0.3">
      <c r="V506" s="24"/>
      <c r="W506" s="24"/>
      <c r="X506" s="24"/>
      <c r="Y506" s="24"/>
      <c r="Z506" s="24"/>
    </row>
    <row r="507" spans="22:26" x14ac:dyDescent="0.3">
      <c r="V507" s="24"/>
      <c r="W507" s="24"/>
      <c r="X507" s="24"/>
      <c r="Y507" s="24"/>
      <c r="Z507" s="24"/>
    </row>
    <row r="508" spans="22:26" x14ac:dyDescent="0.3">
      <c r="V508" s="24"/>
      <c r="W508" s="24"/>
      <c r="X508" s="24"/>
      <c r="Y508" s="24"/>
      <c r="Z508" s="24"/>
    </row>
    <row r="509" spans="22:26" x14ac:dyDescent="0.3">
      <c r="V509" s="24"/>
      <c r="W509" s="24"/>
      <c r="X509" s="24"/>
      <c r="Y509" s="24"/>
      <c r="Z509" s="24"/>
    </row>
    <row r="510" spans="22:26" x14ac:dyDescent="0.3">
      <c r="V510" s="24"/>
      <c r="W510" s="24"/>
      <c r="X510" s="24"/>
      <c r="Y510" s="24"/>
      <c r="Z510" s="24"/>
    </row>
    <row r="511" spans="22:26" x14ac:dyDescent="0.3">
      <c r="V511" s="24"/>
      <c r="W511" s="24"/>
      <c r="X511" s="24"/>
      <c r="Y511" s="24"/>
      <c r="Z511" s="24"/>
    </row>
    <row r="512" spans="22:26" x14ac:dyDescent="0.3">
      <c r="V512" s="24"/>
      <c r="W512" s="24"/>
      <c r="X512" s="24"/>
      <c r="Y512" s="24"/>
      <c r="Z512" s="24"/>
    </row>
    <row r="513" spans="22:26" x14ac:dyDescent="0.3">
      <c r="V513" s="24"/>
      <c r="W513" s="24"/>
      <c r="X513" s="24"/>
      <c r="Y513" s="24"/>
      <c r="Z513" s="24"/>
    </row>
    <row r="514" spans="22:26" x14ac:dyDescent="0.3">
      <c r="V514" s="24"/>
      <c r="W514" s="24"/>
      <c r="X514" s="24"/>
      <c r="Y514" s="24"/>
      <c r="Z514" s="24"/>
    </row>
    <row r="515" spans="22:26" x14ac:dyDescent="0.3">
      <c r="V515" s="24"/>
      <c r="W515" s="24"/>
      <c r="X515" s="24"/>
      <c r="Y515" s="24"/>
      <c r="Z515" s="24"/>
    </row>
    <row r="516" spans="22:26" x14ac:dyDescent="0.3">
      <c r="V516" s="24"/>
      <c r="W516" s="24"/>
      <c r="X516" s="24"/>
      <c r="Y516" s="24"/>
      <c r="Z516" s="24"/>
    </row>
    <row r="517" spans="22:26" x14ac:dyDescent="0.3">
      <c r="V517" s="24"/>
      <c r="W517" s="24"/>
      <c r="X517" s="24"/>
      <c r="Y517" s="24"/>
      <c r="Z517" s="24"/>
    </row>
    <row r="518" spans="22:26" x14ac:dyDescent="0.3">
      <c r="V518" s="24"/>
      <c r="W518" s="24"/>
      <c r="X518" s="24"/>
      <c r="Y518" s="24"/>
      <c r="Z518" s="24"/>
    </row>
    <row r="519" spans="22:26" x14ac:dyDescent="0.3">
      <c r="V519" s="24"/>
      <c r="W519" s="24"/>
      <c r="X519" s="24"/>
      <c r="Y519" s="24"/>
      <c r="Z519" s="24"/>
    </row>
    <row r="520" spans="22:26" x14ac:dyDescent="0.3">
      <c r="V520" s="24"/>
      <c r="W520" s="24"/>
      <c r="X520" s="24"/>
      <c r="Y520" s="24"/>
      <c r="Z520" s="24"/>
    </row>
    <row r="521" spans="22:26" x14ac:dyDescent="0.3">
      <c r="V521" s="24"/>
      <c r="W521" s="24"/>
      <c r="X521" s="24"/>
      <c r="Y521" s="24"/>
      <c r="Z521" s="24"/>
    </row>
    <row r="522" spans="22:26" x14ac:dyDescent="0.3">
      <c r="V522" s="24"/>
      <c r="W522" s="24"/>
      <c r="X522" s="24"/>
      <c r="Y522" s="24"/>
      <c r="Z522" s="24"/>
    </row>
    <row r="523" spans="22:26" x14ac:dyDescent="0.3">
      <c r="V523" s="24"/>
      <c r="W523" s="24"/>
      <c r="X523" s="24"/>
      <c r="Y523" s="24"/>
      <c r="Z523" s="24"/>
    </row>
    <row r="524" spans="22:26" x14ac:dyDescent="0.3">
      <c r="V524" s="24"/>
      <c r="W524" s="24"/>
      <c r="X524" s="24"/>
      <c r="Y524" s="24"/>
      <c r="Z524" s="24"/>
    </row>
    <row r="525" spans="22:26" x14ac:dyDescent="0.3">
      <c r="V525" s="24"/>
      <c r="W525" s="24"/>
      <c r="X525" s="24"/>
      <c r="Y525" s="24"/>
      <c r="Z525" s="24"/>
    </row>
    <row r="526" spans="22:26" x14ac:dyDescent="0.3">
      <c r="V526" s="24"/>
      <c r="W526" s="24"/>
      <c r="X526" s="24"/>
      <c r="Y526" s="24"/>
      <c r="Z526" s="24"/>
    </row>
    <row r="527" spans="22:26" x14ac:dyDescent="0.3">
      <c r="V527" s="24"/>
      <c r="W527" s="24"/>
      <c r="X527" s="24"/>
      <c r="Y527" s="24"/>
      <c r="Z527" s="24"/>
    </row>
    <row r="528" spans="22:26" x14ac:dyDescent="0.3">
      <c r="V528" s="24"/>
      <c r="W528" s="24"/>
      <c r="X528" s="24"/>
      <c r="Y528" s="24"/>
      <c r="Z528" s="24"/>
    </row>
    <row r="529" spans="22:26" x14ac:dyDescent="0.3">
      <c r="V529" s="24"/>
      <c r="W529" s="24"/>
      <c r="X529" s="24"/>
      <c r="Y529" s="24"/>
      <c r="Z529" s="24"/>
    </row>
    <row r="530" spans="22:26" x14ac:dyDescent="0.3">
      <c r="V530" s="24"/>
      <c r="W530" s="24"/>
      <c r="X530" s="24"/>
      <c r="Y530" s="24"/>
      <c r="Z530" s="24"/>
    </row>
    <row r="531" spans="22:26" x14ac:dyDescent="0.3">
      <c r="V531" s="24"/>
      <c r="W531" s="24"/>
      <c r="X531" s="24"/>
      <c r="Y531" s="24"/>
      <c r="Z531" s="24"/>
    </row>
    <row r="532" spans="22:26" x14ac:dyDescent="0.3">
      <c r="V532" s="24"/>
      <c r="W532" s="24"/>
      <c r="X532" s="24"/>
      <c r="Y532" s="24"/>
      <c r="Z532" s="24"/>
    </row>
    <row r="533" spans="22:26" x14ac:dyDescent="0.3">
      <c r="V533" s="24"/>
      <c r="W533" s="24"/>
      <c r="X533" s="24"/>
      <c r="Y533" s="24"/>
      <c r="Z533" s="24"/>
    </row>
    <row r="534" spans="22:26" x14ac:dyDescent="0.3">
      <c r="V534" s="24"/>
      <c r="W534" s="24"/>
      <c r="X534" s="24"/>
      <c r="Y534" s="24"/>
      <c r="Z534" s="24"/>
    </row>
    <row r="535" spans="22:26" x14ac:dyDescent="0.3">
      <c r="V535" s="24"/>
      <c r="W535" s="24"/>
      <c r="X535" s="24"/>
      <c r="Y535" s="24"/>
      <c r="Z535" s="24"/>
    </row>
    <row r="536" spans="22:26" x14ac:dyDescent="0.3">
      <c r="V536" s="24"/>
      <c r="W536" s="24"/>
      <c r="X536" s="24"/>
      <c r="Y536" s="24"/>
      <c r="Z536" s="24"/>
    </row>
    <row r="537" spans="22:26" x14ac:dyDescent="0.3">
      <c r="V537" s="24"/>
      <c r="W537" s="24"/>
      <c r="X537" s="24"/>
      <c r="Y537" s="24"/>
      <c r="Z537" s="24"/>
    </row>
    <row r="538" spans="22:26" x14ac:dyDescent="0.3">
      <c r="V538" s="24"/>
      <c r="W538" s="24"/>
      <c r="X538" s="24"/>
      <c r="Y538" s="24"/>
      <c r="Z538" s="24"/>
    </row>
    <row r="539" spans="22:26" x14ac:dyDescent="0.3">
      <c r="V539" s="24"/>
      <c r="W539" s="24"/>
      <c r="X539" s="24"/>
      <c r="Y539" s="24"/>
      <c r="Z539" s="24"/>
    </row>
    <row r="540" spans="22:26" x14ac:dyDescent="0.3">
      <c r="V540" s="24"/>
      <c r="W540" s="24"/>
      <c r="X540" s="24"/>
      <c r="Y540" s="24"/>
      <c r="Z540" s="24"/>
    </row>
    <row r="541" spans="22:26" x14ac:dyDescent="0.3">
      <c r="V541" s="24"/>
      <c r="W541" s="24"/>
      <c r="X541" s="24"/>
      <c r="Y541" s="24"/>
      <c r="Z541" s="24"/>
    </row>
    <row r="542" spans="22:26" x14ac:dyDescent="0.3">
      <c r="V542" s="24"/>
      <c r="W542" s="24"/>
      <c r="X542" s="24"/>
      <c r="Y542" s="24"/>
      <c r="Z542" s="24"/>
    </row>
    <row r="543" spans="22:26" x14ac:dyDescent="0.3">
      <c r="V543" s="24"/>
      <c r="W543" s="24"/>
      <c r="X543" s="24"/>
      <c r="Y543" s="24"/>
      <c r="Z543" s="24"/>
    </row>
    <row r="544" spans="22:26" x14ac:dyDescent="0.3">
      <c r="V544" s="24"/>
      <c r="W544" s="24"/>
      <c r="X544" s="24"/>
      <c r="Y544" s="24"/>
      <c r="Z544" s="24"/>
    </row>
    <row r="545" spans="22:26" x14ac:dyDescent="0.3">
      <c r="V545" s="24"/>
      <c r="W545" s="24"/>
      <c r="X545" s="24"/>
      <c r="Y545" s="24"/>
      <c r="Z545" s="24"/>
    </row>
    <row r="546" spans="22:26" x14ac:dyDescent="0.3">
      <c r="V546" s="24"/>
      <c r="W546" s="24"/>
      <c r="X546" s="24"/>
      <c r="Y546" s="24"/>
      <c r="Z546" s="24"/>
    </row>
    <row r="547" spans="22:26" x14ac:dyDescent="0.3">
      <c r="V547" s="24"/>
      <c r="W547" s="24"/>
      <c r="X547" s="24"/>
      <c r="Y547" s="24"/>
      <c r="Z547" s="24"/>
    </row>
    <row r="548" spans="22:26" x14ac:dyDescent="0.3">
      <c r="V548" s="24"/>
      <c r="W548" s="24"/>
      <c r="X548" s="24"/>
      <c r="Y548" s="24"/>
      <c r="Z548" s="24"/>
    </row>
    <row r="549" spans="22:26" x14ac:dyDescent="0.3">
      <c r="V549" s="24"/>
      <c r="W549" s="24"/>
      <c r="X549" s="24"/>
      <c r="Y549" s="24"/>
      <c r="Z549" s="24"/>
    </row>
    <row r="550" spans="22:26" x14ac:dyDescent="0.3">
      <c r="V550" s="24"/>
      <c r="W550" s="24"/>
      <c r="X550" s="24"/>
      <c r="Y550" s="24"/>
      <c r="Z550" s="24"/>
    </row>
    <row r="551" spans="22:26" x14ac:dyDescent="0.3">
      <c r="V551" s="24"/>
      <c r="W551" s="24"/>
      <c r="X551" s="24"/>
      <c r="Y551" s="24"/>
      <c r="Z551" s="24"/>
    </row>
    <row r="552" spans="22:26" x14ac:dyDescent="0.3">
      <c r="V552" s="24"/>
      <c r="W552" s="24"/>
      <c r="X552" s="24"/>
      <c r="Y552" s="24"/>
      <c r="Z552" s="24"/>
    </row>
    <row r="553" spans="22:26" x14ac:dyDescent="0.3">
      <c r="V553" s="24"/>
      <c r="W553" s="24"/>
      <c r="X553" s="24"/>
      <c r="Y553" s="24"/>
      <c r="Z553" s="24"/>
    </row>
    <row r="554" spans="22:26" x14ac:dyDescent="0.3">
      <c r="V554" s="24"/>
      <c r="W554" s="24"/>
      <c r="X554" s="24"/>
      <c r="Y554" s="24"/>
      <c r="Z554" s="24"/>
    </row>
    <row r="555" spans="22:26" x14ac:dyDescent="0.3">
      <c r="V555" s="24"/>
      <c r="W555" s="24"/>
      <c r="X555" s="24"/>
      <c r="Y555" s="24"/>
      <c r="Z555" s="24"/>
    </row>
    <row r="556" spans="22:26" x14ac:dyDescent="0.3">
      <c r="V556" s="24"/>
      <c r="W556" s="24"/>
      <c r="X556" s="24"/>
      <c r="Y556" s="24"/>
      <c r="Z556" s="24"/>
    </row>
    <row r="557" spans="22:26" x14ac:dyDescent="0.3">
      <c r="V557" s="24"/>
      <c r="W557" s="24"/>
      <c r="X557" s="24"/>
      <c r="Y557" s="24"/>
      <c r="Z557" s="24"/>
    </row>
    <row r="558" spans="22:26" x14ac:dyDescent="0.3">
      <c r="V558" s="24"/>
      <c r="W558" s="24"/>
      <c r="X558" s="24"/>
      <c r="Y558" s="24"/>
      <c r="Z558" s="24"/>
    </row>
    <row r="559" spans="22:26" x14ac:dyDescent="0.3">
      <c r="V559" s="24"/>
      <c r="W559" s="24"/>
      <c r="X559" s="24"/>
      <c r="Y559" s="24"/>
      <c r="Z559" s="24"/>
    </row>
    <row r="560" spans="22:26" x14ac:dyDescent="0.3">
      <c r="V560" s="24"/>
      <c r="W560" s="24"/>
      <c r="X560" s="24"/>
      <c r="Y560" s="24"/>
      <c r="Z560" s="24"/>
    </row>
    <row r="561" spans="22:26" x14ac:dyDescent="0.3">
      <c r="V561" s="24"/>
      <c r="W561" s="24"/>
      <c r="X561" s="24"/>
      <c r="Y561" s="24"/>
      <c r="Z561" s="24"/>
    </row>
    <row r="562" spans="22:26" x14ac:dyDescent="0.3">
      <c r="V562" s="24"/>
      <c r="W562" s="24"/>
      <c r="X562" s="24"/>
      <c r="Y562" s="24"/>
      <c r="Z562" s="24"/>
    </row>
    <row r="563" spans="22:26" x14ac:dyDescent="0.3">
      <c r="V563" s="24"/>
      <c r="W563" s="24"/>
      <c r="X563" s="24"/>
      <c r="Y563" s="24"/>
      <c r="Z563" s="24"/>
    </row>
    <row r="564" spans="22:26" x14ac:dyDescent="0.3">
      <c r="V564" s="24"/>
      <c r="W564" s="24"/>
      <c r="X564" s="24"/>
      <c r="Y564" s="24"/>
      <c r="Z564" s="24"/>
    </row>
    <row r="565" spans="22:26" x14ac:dyDescent="0.3">
      <c r="V565" s="24"/>
      <c r="W565" s="24"/>
      <c r="X565" s="24"/>
      <c r="Y565" s="24"/>
      <c r="Z565" s="24"/>
    </row>
    <row r="566" spans="22:26" x14ac:dyDescent="0.3">
      <c r="V566" s="24"/>
      <c r="W566" s="24"/>
      <c r="X566" s="24"/>
      <c r="Y566" s="24"/>
      <c r="Z566" s="24"/>
    </row>
    <row r="567" spans="22:26" x14ac:dyDescent="0.3">
      <c r="V567" s="24"/>
      <c r="W567" s="24"/>
      <c r="X567" s="24"/>
      <c r="Y567" s="24"/>
      <c r="Z567" s="24"/>
    </row>
    <row r="568" spans="22:26" x14ac:dyDescent="0.3">
      <c r="V568" s="24"/>
      <c r="W568" s="24"/>
      <c r="X568" s="24"/>
      <c r="Y568" s="24"/>
      <c r="Z568" s="24"/>
    </row>
    <row r="569" spans="22:26" x14ac:dyDescent="0.3">
      <c r="V569" s="24"/>
      <c r="W569" s="24"/>
      <c r="X569" s="24"/>
      <c r="Y569" s="24"/>
      <c r="Z569" s="24"/>
    </row>
    <row r="570" spans="22:26" x14ac:dyDescent="0.3">
      <c r="V570" s="24"/>
      <c r="W570" s="24"/>
      <c r="X570" s="24"/>
      <c r="Y570" s="24"/>
      <c r="Z570" s="24"/>
    </row>
    <row r="571" spans="22:26" x14ac:dyDescent="0.3">
      <c r="V571" s="24"/>
      <c r="W571" s="24"/>
      <c r="X571" s="24"/>
      <c r="Y571" s="24"/>
      <c r="Z571" s="24"/>
    </row>
    <row r="572" spans="22:26" x14ac:dyDescent="0.3">
      <c r="V572" s="24"/>
      <c r="W572" s="24"/>
      <c r="X572" s="24"/>
      <c r="Y572" s="24"/>
      <c r="Z572" s="24"/>
    </row>
    <row r="573" spans="22:26" x14ac:dyDescent="0.3">
      <c r="V573" s="24"/>
      <c r="W573" s="24"/>
      <c r="X573" s="24"/>
      <c r="Y573" s="24"/>
      <c r="Z573" s="24"/>
    </row>
    <row r="574" spans="22:26" x14ac:dyDescent="0.3">
      <c r="V574" s="24"/>
      <c r="W574" s="24"/>
      <c r="X574" s="24"/>
      <c r="Y574" s="24"/>
      <c r="Z574" s="24"/>
    </row>
    <row r="575" spans="22:26" x14ac:dyDescent="0.3">
      <c r="V575" s="24"/>
      <c r="W575" s="24"/>
      <c r="X575" s="24"/>
      <c r="Y575" s="24"/>
      <c r="Z575" s="24"/>
    </row>
    <row r="576" spans="22:26" x14ac:dyDescent="0.3">
      <c r="V576" s="24"/>
      <c r="W576" s="24"/>
      <c r="X576" s="24"/>
      <c r="Y576" s="24"/>
      <c r="Z576" s="24"/>
    </row>
    <row r="577" spans="22:26" x14ac:dyDescent="0.3">
      <c r="V577" s="24"/>
      <c r="W577" s="24"/>
      <c r="X577" s="24"/>
      <c r="Y577" s="24"/>
      <c r="Z577" s="24"/>
    </row>
    <row r="578" spans="22:26" x14ac:dyDescent="0.3">
      <c r="V578" s="24"/>
      <c r="W578" s="24"/>
      <c r="X578" s="24"/>
      <c r="Y578" s="24"/>
      <c r="Z578" s="24"/>
    </row>
    <row r="579" spans="22:26" x14ac:dyDescent="0.3">
      <c r="V579" s="24"/>
      <c r="W579" s="24"/>
      <c r="X579" s="24"/>
      <c r="Y579" s="24"/>
      <c r="Z579" s="24"/>
    </row>
    <row r="580" spans="22:26" x14ac:dyDescent="0.3">
      <c r="V580" s="24"/>
      <c r="W580" s="24"/>
      <c r="X580" s="24"/>
      <c r="Y580" s="24"/>
      <c r="Z580" s="24"/>
    </row>
    <row r="581" spans="22:26" x14ac:dyDescent="0.3">
      <c r="V581" s="24"/>
      <c r="W581" s="24"/>
      <c r="X581" s="24"/>
      <c r="Y581" s="24"/>
      <c r="Z581" s="24"/>
    </row>
    <row r="582" spans="22:26" x14ac:dyDescent="0.3">
      <c r="V582" s="24"/>
      <c r="W582" s="24"/>
      <c r="X582" s="24"/>
      <c r="Y582" s="24"/>
      <c r="Z582" s="24"/>
    </row>
    <row r="583" spans="22:26" x14ac:dyDescent="0.3">
      <c r="V583" s="24"/>
      <c r="W583" s="24"/>
      <c r="X583" s="24"/>
      <c r="Y583" s="24"/>
      <c r="Z583" s="24"/>
    </row>
    <row r="584" spans="22:26" x14ac:dyDescent="0.3">
      <c r="V584" s="24"/>
      <c r="W584" s="24"/>
      <c r="X584" s="24"/>
      <c r="Y584" s="24"/>
      <c r="Z584" s="24"/>
    </row>
    <row r="585" spans="22:26" x14ac:dyDescent="0.3">
      <c r="V585" s="24"/>
      <c r="W585" s="24"/>
      <c r="X585" s="24"/>
      <c r="Y585" s="24"/>
      <c r="Z585" s="24"/>
    </row>
    <row r="586" spans="22:26" x14ac:dyDescent="0.3">
      <c r="V586" s="24"/>
      <c r="W586" s="24"/>
      <c r="X586" s="24"/>
      <c r="Y586" s="24"/>
      <c r="Z586" s="24"/>
    </row>
    <row r="587" spans="22:26" x14ac:dyDescent="0.3">
      <c r="V587" s="24"/>
      <c r="W587" s="24"/>
      <c r="X587" s="24"/>
      <c r="Y587" s="24"/>
      <c r="Z587" s="24"/>
    </row>
    <row r="588" spans="22:26" x14ac:dyDescent="0.3">
      <c r="V588" s="24"/>
      <c r="W588" s="24"/>
      <c r="X588" s="24"/>
      <c r="Y588" s="24"/>
      <c r="Z588" s="24"/>
    </row>
    <row r="589" spans="22:26" x14ac:dyDescent="0.3">
      <c r="V589" s="24"/>
      <c r="W589" s="24"/>
      <c r="X589" s="24"/>
      <c r="Y589" s="24"/>
      <c r="Z589" s="24"/>
    </row>
    <row r="590" spans="22:26" x14ac:dyDescent="0.3">
      <c r="V590" s="24"/>
      <c r="W590" s="24"/>
      <c r="X590" s="24"/>
      <c r="Y590" s="24"/>
      <c r="Z590" s="24"/>
    </row>
    <row r="591" spans="22:26" x14ac:dyDescent="0.3">
      <c r="V591" s="24"/>
      <c r="W591" s="24"/>
      <c r="X591" s="24"/>
      <c r="Y591" s="24"/>
      <c r="Z591" s="24"/>
    </row>
    <row r="592" spans="22:26" x14ac:dyDescent="0.3">
      <c r="V592" s="24"/>
      <c r="W592" s="24"/>
      <c r="X592" s="24"/>
      <c r="Y592" s="24"/>
      <c r="Z592" s="24"/>
    </row>
    <row r="593" spans="22:26" x14ac:dyDescent="0.3">
      <c r="V593" s="24"/>
      <c r="W593" s="24"/>
      <c r="X593" s="24"/>
      <c r="Y593" s="24"/>
      <c r="Z593" s="24"/>
    </row>
    <row r="594" spans="22:26" x14ac:dyDescent="0.3">
      <c r="V594" s="24"/>
      <c r="W594" s="24"/>
      <c r="X594" s="24"/>
      <c r="Y594" s="24"/>
      <c r="Z594" s="24"/>
    </row>
    <row r="595" spans="22:26" x14ac:dyDescent="0.3">
      <c r="V595" s="24"/>
      <c r="W595" s="24"/>
      <c r="X595" s="24"/>
      <c r="Y595" s="24"/>
      <c r="Z595" s="24"/>
    </row>
    <row r="596" spans="22:26" x14ac:dyDescent="0.3">
      <c r="V596" s="24"/>
      <c r="W596" s="24"/>
      <c r="X596" s="24"/>
      <c r="Y596" s="24"/>
      <c r="Z596" s="24"/>
    </row>
    <row r="597" spans="22:26" x14ac:dyDescent="0.3">
      <c r="V597" s="24"/>
      <c r="W597" s="24"/>
      <c r="X597" s="24"/>
      <c r="Y597" s="24"/>
      <c r="Z597" s="24"/>
    </row>
    <row r="598" spans="22:26" x14ac:dyDescent="0.3">
      <c r="V598" s="24"/>
      <c r="W598" s="24"/>
      <c r="X598" s="24"/>
      <c r="Y598" s="24"/>
      <c r="Z598" s="24"/>
    </row>
    <row r="599" spans="22:26" x14ac:dyDescent="0.3">
      <c r="V599" s="24"/>
      <c r="W599" s="24"/>
      <c r="X599" s="24"/>
      <c r="Y599" s="24"/>
      <c r="Z599" s="24"/>
    </row>
    <row r="600" spans="22:26" x14ac:dyDescent="0.3">
      <c r="V600" s="24"/>
      <c r="W600" s="24"/>
      <c r="X600" s="24"/>
      <c r="Y600" s="24"/>
      <c r="Z600" s="24"/>
    </row>
    <row r="601" spans="22:26" x14ac:dyDescent="0.3">
      <c r="V601" s="24"/>
      <c r="W601" s="24"/>
      <c r="X601" s="24"/>
      <c r="Y601" s="24"/>
      <c r="Z601" s="24"/>
    </row>
    <row r="602" spans="22:26" x14ac:dyDescent="0.3">
      <c r="V602" s="24"/>
      <c r="W602" s="24"/>
      <c r="X602" s="24"/>
      <c r="Y602" s="24"/>
      <c r="Z602" s="24"/>
    </row>
    <row r="603" spans="22:26" x14ac:dyDescent="0.3">
      <c r="V603" s="24"/>
      <c r="W603" s="24"/>
      <c r="X603" s="24"/>
      <c r="Y603" s="24"/>
      <c r="Z603" s="24"/>
    </row>
    <row r="604" spans="22:26" x14ac:dyDescent="0.3">
      <c r="V604" s="24"/>
      <c r="W604" s="24"/>
      <c r="X604" s="24"/>
      <c r="Y604" s="24"/>
      <c r="Z604" s="24"/>
    </row>
    <row r="605" spans="22:26" x14ac:dyDescent="0.3">
      <c r="V605" s="24"/>
      <c r="W605" s="24"/>
      <c r="X605" s="24"/>
      <c r="Y605" s="24"/>
      <c r="Z605" s="24"/>
    </row>
    <row r="606" spans="22:26" x14ac:dyDescent="0.3">
      <c r="V606" s="24"/>
      <c r="W606" s="24"/>
      <c r="X606" s="24"/>
      <c r="Y606" s="24"/>
      <c r="Z606" s="24"/>
    </row>
    <row r="607" spans="22:26" x14ac:dyDescent="0.3">
      <c r="V607" s="24"/>
      <c r="W607" s="24"/>
      <c r="X607" s="24"/>
      <c r="Y607" s="24"/>
      <c r="Z607" s="24"/>
    </row>
    <row r="608" spans="22:26" x14ac:dyDescent="0.3">
      <c r="V608" s="24"/>
      <c r="W608" s="24"/>
      <c r="X608" s="24"/>
      <c r="Y608" s="24"/>
      <c r="Z608" s="24"/>
    </row>
    <row r="609" spans="22:26" x14ac:dyDescent="0.3">
      <c r="V609" s="24"/>
      <c r="W609" s="24"/>
      <c r="X609" s="24"/>
      <c r="Y609" s="24"/>
      <c r="Z609" s="24"/>
    </row>
    <row r="610" spans="22:26" x14ac:dyDescent="0.3">
      <c r="V610" s="24"/>
      <c r="W610" s="24"/>
      <c r="X610" s="24"/>
      <c r="Y610" s="24"/>
      <c r="Z610" s="24"/>
    </row>
    <row r="611" spans="22:26" x14ac:dyDescent="0.3">
      <c r="V611" s="24"/>
      <c r="W611" s="24"/>
      <c r="X611" s="24"/>
      <c r="Y611" s="24"/>
      <c r="Z611" s="24"/>
    </row>
    <row r="612" spans="22:26" x14ac:dyDescent="0.3">
      <c r="V612" s="24"/>
      <c r="W612" s="24"/>
      <c r="X612" s="24"/>
      <c r="Y612" s="24"/>
      <c r="Z612" s="24"/>
    </row>
    <row r="613" spans="22:26" x14ac:dyDescent="0.3">
      <c r="V613" s="24"/>
      <c r="W613" s="24"/>
      <c r="X613" s="24"/>
      <c r="Y613" s="24"/>
      <c r="Z613" s="24"/>
    </row>
    <row r="614" spans="22:26" x14ac:dyDescent="0.3">
      <c r="V614" s="24"/>
      <c r="W614" s="24"/>
      <c r="X614" s="24"/>
      <c r="Y614" s="24"/>
      <c r="Z614" s="24"/>
    </row>
    <row r="615" spans="22:26" x14ac:dyDescent="0.3">
      <c r="V615" s="24"/>
      <c r="W615" s="24"/>
      <c r="X615" s="24"/>
      <c r="Y615" s="24"/>
      <c r="Z615" s="24"/>
    </row>
    <row r="616" spans="22:26" x14ac:dyDescent="0.3">
      <c r="V616" s="24"/>
      <c r="W616" s="24"/>
      <c r="X616" s="24"/>
      <c r="Y616" s="24"/>
      <c r="Z616" s="24"/>
    </row>
    <row r="617" spans="22:26" x14ac:dyDescent="0.3">
      <c r="V617" s="24"/>
      <c r="W617" s="24"/>
      <c r="X617" s="24"/>
      <c r="Y617" s="24"/>
      <c r="Z617" s="24"/>
    </row>
    <row r="618" spans="22:26" x14ac:dyDescent="0.3">
      <c r="V618" s="24"/>
      <c r="W618" s="24"/>
      <c r="X618" s="24"/>
      <c r="Y618" s="24"/>
      <c r="Z618" s="24"/>
    </row>
    <row r="619" spans="22:26" x14ac:dyDescent="0.3">
      <c r="V619" s="24"/>
      <c r="W619" s="24"/>
      <c r="X619" s="24"/>
      <c r="Y619" s="24"/>
      <c r="Z619" s="24"/>
    </row>
    <row r="620" spans="22:26" x14ac:dyDescent="0.3">
      <c r="V620" s="24"/>
      <c r="W620" s="24"/>
      <c r="X620" s="24"/>
      <c r="Y620" s="24"/>
      <c r="Z620" s="24"/>
    </row>
    <row r="621" spans="22:26" x14ac:dyDescent="0.3">
      <c r="V621" s="24"/>
      <c r="W621" s="24"/>
      <c r="X621" s="24"/>
      <c r="Y621" s="24"/>
      <c r="Z621" s="24"/>
    </row>
    <row r="622" spans="22:26" x14ac:dyDescent="0.3">
      <c r="V622" s="24"/>
      <c r="W622" s="24"/>
      <c r="X622" s="24"/>
      <c r="Y622" s="24"/>
      <c r="Z622" s="24"/>
    </row>
    <row r="623" spans="22:26" x14ac:dyDescent="0.3">
      <c r="V623" s="24"/>
      <c r="W623" s="24"/>
      <c r="X623" s="24"/>
      <c r="Y623" s="24"/>
      <c r="Z623" s="24"/>
    </row>
    <row r="624" spans="22:26" x14ac:dyDescent="0.3">
      <c r="V624" s="24"/>
      <c r="W624" s="24"/>
      <c r="X624" s="24"/>
      <c r="Y624" s="24"/>
      <c r="Z624" s="24"/>
    </row>
    <row r="625" spans="22:26" x14ac:dyDescent="0.3">
      <c r="V625" s="24"/>
      <c r="W625" s="24"/>
      <c r="X625" s="24"/>
      <c r="Y625" s="24"/>
      <c r="Z625" s="24"/>
    </row>
    <row r="626" spans="22:26" x14ac:dyDescent="0.3">
      <c r="V626" s="24"/>
      <c r="W626" s="24"/>
      <c r="X626" s="24"/>
      <c r="Y626" s="24"/>
      <c r="Z626" s="24"/>
    </row>
    <row r="627" spans="22:26" x14ac:dyDescent="0.3">
      <c r="V627" s="24"/>
      <c r="W627" s="24"/>
      <c r="X627" s="24"/>
      <c r="Y627" s="24"/>
      <c r="Z627" s="24"/>
    </row>
    <row r="628" spans="22:26" x14ac:dyDescent="0.3">
      <c r="V628" s="24"/>
      <c r="W628" s="24"/>
      <c r="X628" s="24"/>
      <c r="Y628" s="24"/>
      <c r="Z628" s="24"/>
    </row>
    <row r="629" spans="22:26" x14ac:dyDescent="0.3">
      <c r="V629" s="24"/>
      <c r="W629" s="24"/>
      <c r="X629" s="24"/>
      <c r="Y629" s="24"/>
      <c r="Z629" s="24"/>
    </row>
    <row r="630" spans="22:26" x14ac:dyDescent="0.3">
      <c r="V630" s="24"/>
      <c r="W630" s="24"/>
      <c r="X630" s="24"/>
      <c r="Y630" s="24"/>
      <c r="Z630" s="24"/>
    </row>
    <row r="631" spans="22:26" x14ac:dyDescent="0.3">
      <c r="V631" s="24"/>
      <c r="W631" s="24"/>
      <c r="X631" s="24"/>
      <c r="Y631" s="24"/>
      <c r="Z631" s="24"/>
    </row>
    <row r="632" spans="22:26" x14ac:dyDescent="0.3">
      <c r="V632" s="24"/>
      <c r="W632" s="24"/>
      <c r="X632" s="24"/>
      <c r="Y632" s="24"/>
      <c r="Z632" s="24"/>
    </row>
    <row r="633" spans="22:26" x14ac:dyDescent="0.3">
      <c r="V633" s="24"/>
      <c r="W633" s="24"/>
      <c r="X633" s="24"/>
      <c r="Y633" s="24"/>
      <c r="Z633" s="24"/>
    </row>
    <row r="634" spans="22:26" x14ac:dyDescent="0.3">
      <c r="V634" s="24"/>
      <c r="W634" s="24"/>
      <c r="X634" s="24"/>
      <c r="Y634" s="24"/>
      <c r="Z634" s="24"/>
    </row>
    <row r="635" spans="22:26" x14ac:dyDescent="0.3">
      <c r="V635" s="24"/>
      <c r="W635" s="24"/>
      <c r="X635" s="24"/>
      <c r="Y635" s="24"/>
      <c r="Z635" s="24"/>
    </row>
    <row r="636" spans="22:26" x14ac:dyDescent="0.3">
      <c r="V636" s="24"/>
      <c r="W636" s="24"/>
      <c r="X636" s="24"/>
      <c r="Y636" s="24"/>
      <c r="Z636" s="24"/>
    </row>
    <row r="637" spans="22:26" x14ac:dyDescent="0.3">
      <c r="V637" s="24"/>
      <c r="W637" s="24"/>
      <c r="X637" s="24"/>
      <c r="Y637" s="24"/>
      <c r="Z637" s="24"/>
    </row>
    <row r="638" spans="22:26" x14ac:dyDescent="0.3">
      <c r="V638" s="24"/>
      <c r="W638" s="24"/>
      <c r="X638" s="24"/>
      <c r="Y638" s="24"/>
      <c r="Z638" s="24"/>
    </row>
    <row r="639" spans="22:26" x14ac:dyDescent="0.3">
      <c r="V639" s="24"/>
      <c r="W639" s="24"/>
      <c r="X639" s="24"/>
      <c r="Y639" s="24"/>
      <c r="Z639" s="24"/>
    </row>
    <row r="640" spans="22:26" x14ac:dyDescent="0.3">
      <c r="V640" s="24"/>
      <c r="W640" s="24"/>
      <c r="X640" s="24"/>
      <c r="Y640" s="24"/>
      <c r="Z640" s="24"/>
    </row>
    <row r="641" spans="22:26" x14ac:dyDescent="0.3">
      <c r="V641" s="24"/>
      <c r="W641" s="24"/>
      <c r="X641" s="24"/>
      <c r="Y641" s="24"/>
      <c r="Z641" s="24"/>
    </row>
    <row r="642" spans="22:26" x14ac:dyDescent="0.3">
      <c r="V642" s="24"/>
      <c r="W642" s="24"/>
      <c r="X642" s="24"/>
      <c r="Y642" s="24"/>
      <c r="Z642" s="24"/>
    </row>
    <row r="643" spans="22:26" x14ac:dyDescent="0.3">
      <c r="V643" s="24"/>
      <c r="W643" s="24"/>
      <c r="X643" s="24"/>
      <c r="Y643" s="24"/>
      <c r="Z643" s="24"/>
    </row>
    <row r="644" spans="22:26" x14ac:dyDescent="0.3">
      <c r="V644" s="24"/>
      <c r="W644" s="24"/>
      <c r="X644" s="24"/>
      <c r="Y644" s="24"/>
      <c r="Z644" s="24"/>
    </row>
    <row r="645" spans="22:26" x14ac:dyDescent="0.3">
      <c r="V645" s="24"/>
      <c r="W645" s="24"/>
      <c r="X645" s="24"/>
      <c r="Y645" s="24"/>
      <c r="Z645" s="24"/>
    </row>
    <row r="646" spans="22:26" x14ac:dyDescent="0.3">
      <c r="V646" s="24"/>
      <c r="W646" s="24"/>
      <c r="X646" s="24"/>
      <c r="Y646" s="24"/>
      <c r="Z646" s="24"/>
    </row>
    <row r="647" spans="22:26" x14ac:dyDescent="0.3">
      <c r="V647" s="24"/>
      <c r="W647" s="24"/>
      <c r="X647" s="24"/>
      <c r="Y647" s="24"/>
      <c r="Z647" s="24"/>
    </row>
    <row r="648" spans="22:26" x14ac:dyDescent="0.3">
      <c r="V648" s="24"/>
      <c r="W648" s="24"/>
      <c r="X648" s="24"/>
      <c r="Y648" s="24"/>
      <c r="Z648" s="24"/>
    </row>
    <row r="649" spans="22:26" x14ac:dyDescent="0.3">
      <c r="V649" s="24"/>
      <c r="W649" s="24"/>
      <c r="X649" s="24"/>
      <c r="Y649" s="24"/>
      <c r="Z649" s="24"/>
    </row>
    <row r="650" spans="22:26" x14ac:dyDescent="0.3">
      <c r="V650" s="24"/>
      <c r="W650" s="24"/>
      <c r="X650" s="24"/>
      <c r="Y650" s="24"/>
      <c r="Z650" s="24"/>
    </row>
    <row r="651" spans="22:26" x14ac:dyDescent="0.3">
      <c r="V651" s="24"/>
      <c r="W651" s="24"/>
      <c r="X651" s="24"/>
      <c r="Y651" s="24"/>
      <c r="Z651" s="24"/>
    </row>
    <row r="652" spans="22:26" x14ac:dyDescent="0.3">
      <c r="V652" s="24"/>
      <c r="W652" s="24"/>
      <c r="X652" s="24"/>
      <c r="Y652" s="24"/>
      <c r="Z652" s="24"/>
    </row>
    <row r="653" spans="22:26" x14ac:dyDescent="0.3">
      <c r="V653" s="24"/>
      <c r="W653" s="24"/>
      <c r="X653" s="24"/>
      <c r="Y653" s="24"/>
      <c r="Z653" s="24"/>
    </row>
    <row r="654" spans="22:26" x14ac:dyDescent="0.3">
      <c r="V654" s="24"/>
      <c r="W654" s="24"/>
      <c r="X654" s="24"/>
      <c r="Y654" s="24"/>
      <c r="Z654" s="24"/>
    </row>
    <row r="655" spans="22:26" x14ac:dyDescent="0.3">
      <c r="V655" s="24"/>
      <c r="W655" s="24"/>
      <c r="X655" s="24"/>
      <c r="Y655" s="24"/>
      <c r="Z655" s="24"/>
    </row>
    <row r="656" spans="22:26" x14ac:dyDescent="0.3">
      <c r="V656" s="24"/>
      <c r="W656" s="24"/>
      <c r="X656" s="24"/>
      <c r="Y656" s="24"/>
      <c r="Z656" s="24"/>
    </row>
    <row r="657" spans="22:26" x14ac:dyDescent="0.3">
      <c r="V657" s="24"/>
      <c r="W657" s="24"/>
      <c r="X657" s="24"/>
      <c r="Y657" s="24"/>
      <c r="Z657" s="24"/>
    </row>
    <row r="658" spans="22:26" x14ac:dyDescent="0.3">
      <c r="V658" s="24"/>
      <c r="W658" s="24"/>
      <c r="X658" s="24"/>
      <c r="Y658" s="24"/>
      <c r="Z658" s="24"/>
    </row>
    <row r="659" spans="22:26" x14ac:dyDescent="0.3">
      <c r="V659" s="24"/>
      <c r="W659" s="24"/>
      <c r="X659" s="24"/>
      <c r="Y659" s="24"/>
      <c r="Z659" s="24"/>
    </row>
    <row r="660" spans="22:26" x14ac:dyDescent="0.3">
      <c r="V660" s="24"/>
      <c r="W660" s="24"/>
      <c r="X660" s="24"/>
      <c r="Y660" s="24"/>
      <c r="Z660" s="24"/>
    </row>
    <row r="661" spans="22:26" x14ac:dyDescent="0.3">
      <c r="V661" s="24"/>
      <c r="W661" s="24"/>
      <c r="X661" s="24"/>
      <c r="Y661" s="24"/>
      <c r="Z661" s="24"/>
    </row>
    <row r="662" spans="22:26" x14ac:dyDescent="0.3">
      <c r="V662" s="24"/>
      <c r="W662" s="24"/>
      <c r="X662" s="24"/>
      <c r="Y662" s="24"/>
      <c r="Z662" s="24"/>
    </row>
    <row r="663" spans="22:26" x14ac:dyDescent="0.3">
      <c r="V663" s="24"/>
      <c r="W663" s="24"/>
      <c r="X663" s="24"/>
      <c r="Y663" s="24"/>
      <c r="Z663" s="24"/>
    </row>
    <row r="664" spans="22:26" x14ac:dyDescent="0.3">
      <c r="V664" s="24"/>
      <c r="W664" s="24"/>
      <c r="X664" s="24"/>
      <c r="Y664" s="24"/>
      <c r="Z664" s="24"/>
    </row>
    <row r="665" spans="22:26" x14ac:dyDescent="0.3">
      <c r="V665" s="24"/>
      <c r="W665" s="24"/>
      <c r="X665" s="24"/>
      <c r="Y665" s="24"/>
      <c r="Z665" s="24"/>
    </row>
    <row r="666" spans="22:26" x14ac:dyDescent="0.3">
      <c r="V666" s="24"/>
      <c r="W666" s="24"/>
      <c r="X666" s="24"/>
      <c r="Y666" s="24"/>
      <c r="Z666" s="24"/>
    </row>
    <row r="667" spans="22:26" x14ac:dyDescent="0.3">
      <c r="V667" s="24"/>
      <c r="W667" s="24"/>
      <c r="X667" s="24"/>
      <c r="Y667" s="24"/>
      <c r="Z667" s="24"/>
    </row>
    <row r="668" spans="22:26" x14ac:dyDescent="0.3">
      <c r="V668" s="24"/>
      <c r="W668" s="24"/>
      <c r="X668" s="24"/>
      <c r="Y668" s="24"/>
      <c r="Z668" s="24"/>
    </row>
    <row r="669" spans="22:26" x14ac:dyDescent="0.3">
      <c r="V669" s="24"/>
      <c r="W669" s="24"/>
      <c r="X669" s="24"/>
      <c r="Y669" s="24"/>
      <c r="Z669" s="24"/>
    </row>
    <row r="670" spans="22:26" x14ac:dyDescent="0.3">
      <c r="V670" s="24"/>
      <c r="W670" s="24"/>
      <c r="X670" s="24"/>
      <c r="Y670" s="24"/>
      <c r="Z670" s="24"/>
    </row>
    <row r="671" spans="22:26" x14ac:dyDescent="0.3">
      <c r="V671" s="24"/>
      <c r="W671" s="24"/>
      <c r="X671" s="24"/>
      <c r="Y671" s="24"/>
      <c r="Z671" s="24"/>
    </row>
    <row r="672" spans="22:26" x14ac:dyDescent="0.3">
      <c r="V672" s="24"/>
      <c r="W672" s="24"/>
      <c r="X672" s="24"/>
      <c r="Y672" s="24"/>
      <c r="Z672" s="24"/>
    </row>
    <row r="673" spans="22:26" x14ac:dyDescent="0.3">
      <c r="V673" s="24"/>
      <c r="W673" s="24"/>
      <c r="X673" s="24"/>
      <c r="Y673" s="24"/>
      <c r="Z673" s="24"/>
    </row>
    <row r="674" spans="22:26" x14ac:dyDescent="0.3">
      <c r="V674" s="24"/>
      <c r="W674" s="24"/>
      <c r="X674" s="24"/>
      <c r="Y674" s="24"/>
      <c r="Z674" s="24"/>
    </row>
    <row r="675" spans="22:26" x14ac:dyDescent="0.3">
      <c r="V675" s="24"/>
      <c r="W675" s="24"/>
      <c r="X675" s="24"/>
      <c r="Y675" s="24"/>
      <c r="Z675" s="24"/>
    </row>
    <row r="676" spans="22:26" x14ac:dyDescent="0.3">
      <c r="V676" s="24"/>
      <c r="W676" s="24"/>
      <c r="X676" s="24"/>
      <c r="Y676" s="24"/>
      <c r="Z676" s="24"/>
    </row>
    <row r="677" spans="22:26" x14ac:dyDescent="0.3">
      <c r="V677" s="24"/>
      <c r="W677" s="24"/>
      <c r="X677" s="24"/>
      <c r="Y677" s="24"/>
      <c r="Z677" s="24"/>
    </row>
    <row r="678" spans="22:26" x14ac:dyDescent="0.3">
      <c r="V678" s="24"/>
      <c r="W678" s="24"/>
      <c r="X678" s="24"/>
      <c r="Y678" s="24"/>
      <c r="Z678" s="24"/>
    </row>
    <row r="679" spans="22:26" x14ac:dyDescent="0.3">
      <c r="V679" s="24"/>
      <c r="W679" s="24"/>
      <c r="X679" s="24"/>
      <c r="Y679" s="24"/>
      <c r="Z679" s="24"/>
    </row>
    <row r="680" spans="22:26" x14ac:dyDescent="0.3">
      <c r="V680" s="24"/>
      <c r="W680" s="24"/>
      <c r="X680" s="24"/>
      <c r="Y680" s="24"/>
      <c r="Z680" s="24"/>
    </row>
    <row r="681" spans="22:26" x14ac:dyDescent="0.3">
      <c r="V681" s="24"/>
      <c r="W681" s="24"/>
      <c r="X681" s="24"/>
      <c r="Y681" s="24"/>
      <c r="Z681" s="24"/>
    </row>
    <row r="682" spans="22:26" x14ac:dyDescent="0.3">
      <c r="V682" s="24"/>
      <c r="W682" s="24"/>
      <c r="X682" s="24"/>
      <c r="Y682" s="24"/>
      <c r="Z682" s="24"/>
    </row>
    <row r="683" spans="22:26" x14ac:dyDescent="0.3">
      <c r="V683" s="24"/>
      <c r="W683" s="24"/>
      <c r="X683" s="24"/>
      <c r="Y683" s="24"/>
      <c r="Z683" s="24"/>
    </row>
    <row r="684" spans="22:26" x14ac:dyDescent="0.3">
      <c r="V684" s="24"/>
      <c r="W684" s="24"/>
      <c r="X684" s="24"/>
      <c r="Y684" s="24"/>
      <c r="Z684" s="24"/>
    </row>
    <row r="685" spans="22:26" x14ac:dyDescent="0.3">
      <c r="V685" s="24"/>
      <c r="W685" s="24"/>
      <c r="X685" s="24"/>
      <c r="Y685" s="24"/>
      <c r="Z685" s="24"/>
    </row>
    <row r="686" spans="22:26" x14ac:dyDescent="0.3">
      <c r="V686" s="24"/>
      <c r="W686" s="24"/>
      <c r="X686" s="24"/>
      <c r="Y686" s="24"/>
      <c r="Z686" s="24"/>
    </row>
    <row r="687" spans="22:26" x14ac:dyDescent="0.3">
      <c r="V687" s="24"/>
      <c r="W687" s="24"/>
      <c r="X687" s="24"/>
      <c r="Y687" s="24"/>
      <c r="Z687" s="24"/>
    </row>
    <row r="688" spans="22:26" x14ac:dyDescent="0.3">
      <c r="V688" s="24"/>
      <c r="W688" s="24"/>
      <c r="X688" s="24"/>
      <c r="Y688" s="24"/>
      <c r="Z688" s="24"/>
    </row>
    <row r="689" spans="22:26" x14ac:dyDescent="0.3">
      <c r="V689" s="24"/>
      <c r="W689" s="24"/>
      <c r="X689" s="24"/>
      <c r="Y689" s="24"/>
      <c r="Z689" s="24"/>
    </row>
    <row r="690" spans="22:26" x14ac:dyDescent="0.3">
      <c r="V690" s="24"/>
      <c r="W690" s="24"/>
      <c r="X690" s="24"/>
      <c r="Y690" s="24"/>
      <c r="Z690" s="24"/>
    </row>
    <row r="691" spans="22:26" x14ac:dyDescent="0.3">
      <c r="V691" s="24"/>
      <c r="W691" s="24"/>
      <c r="X691" s="24"/>
      <c r="Y691" s="24"/>
      <c r="Z691" s="24"/>
    </row>
    <row r="692" spans="22:26" x14ac:dyDescent="0.3">
      <c r="V692" s="24"/>
      <c r="W692" s="24"/>
      <c r="X692" s="24"/>
      <c r="Y692" s="24"/>
      <c r="Z692" s="24"/>
    </row>
    <row r="693" spans="22:26" x14ac:dyDescent="0.3">
      <c r="V693" s="24"/>
      <c r="W693" s="24"/>
      <c r="X693" s="24"/>
      <c r="Y693" s="24"/>
      <c r="Z693" s="24"/>
    </row>
    <row r="694" spans="22:26" x14ac:dyDescent="0.3">
      <c r="V694" s="24"/>
      <c r="W694" s="24"/>
      <c r="X694" s="24"/>
      <c r="Y694" s="24"/>
      <c r="Z694" s="24"/>
    </row>
    <row r="695" spans="22:26" x14ac:dyDescent="0.3">
      <c r="V695" s="24"/>
      <c r="W695" s="24"/>
      <c r="X695" s="24"/>
      <c r="Y695" s="24"/>
      <c r="Z695" s="24"/>
    </row>
    <row r="696" spans="22:26" x14ac:dyDescent="0.3">
      <c r="V696" s="24"/>
      <c r="W696" s="24"/>
      <c r="X696" s="24"/>
      <c r="Y696" s="24"/>
      <c r="Z696" s="24"/>
    </row>
    <row r="697" spans="22:26" x14ac:dyDescent="0.3">
      <c r="V697" s="24"/>
      <c r="W697" s="24"/>
      <c r="X697" s="24"/>
      <c r="Y697" s="24"/>
      <c r="Z697" s="24"/>
    </row>
    <row r="698" spans="22:26" x14ac:dyDescent="0.3">
      <c r="V698" s="24"/>
      <c r="W698" s="24"/>
      <c r="X698" s="24"/>
      <c r="Y698" s="24"/>
      <c r="Z698" s="24"/>
    </row>
    <row r="699" spans="22:26" x14ac:dyDescent="0.3">
      <c r="V699" s="24"/>
      <c r="W699" s="24"/>
      <c r="X699" s="24"/>
      <c r="Y699" s="24"/>
      <c r="Z699" s="24"/>
    </row>
    <row r="700" spans="22:26" x14ac:dyDescent="0.3">
      <c r="V700" s="24"/>
      <c r="W700" s="24"/>
      <c r="X700" s="24"/>
      <c r="Y700" s="24"/>
      <c r="Z700" s="24"/>
    </row>
    <row r="701" spans="22:26" x14ac:dyDescent="0.3">
      <c r="V701" s="24"/>
      <c r="W701" s="24"/>
      <c r="X701" s="24"/>
      <c r="Y701" s="24"/>
      <c r="Z701" s="24"/>
    </row>
    <row r="702" spans="22:26" x14ac:dyDescent="0.3">
      <c r="V702" s="24"/>
      <c r="W702" s="24"/>
      <c r="X702" s="24"/>
      <c r="Y702" s="24"/>
      <c r="Z702" s="24"/>
    </row>
    <row r="703" spans="22:26" x14ac:dyDescent="0.3">
      <c r="V703" s="24"/>
      <c r="W703" s="24"/>
      <c r="X703" s="24"/>
      <c r="Y703" s="24"/>
      <c r="Z703" s="24"/>
    </row>
    <row r="704" spans="22:26" x14ac:dyDescent="0.3">
      <c r="V704" s="24"/>
      <c r="W704" s="24"/>
      <c r="X704" s="24"/>
      <c r="Y704" s="24"/>
      <c r="Z704" s="24"/>
    </row>
    <row r="705" spans="22:26" x14ac:dyDescent="0.3">
      <c r="V705" s="24"/>
      <c r="W705" s="24"/>
      <c r="X705" s="24"/>
      <c r="Y705" s="24"/>
      <c r="Z705" s="24"/>
    </row>
    <row r="706" spans="22:26" x14ac:dyDescent="0.3">
      <c r="V706" s="24"/>
      <c r="W706" s="24"/>
      <c r="X706" s="24"/>
      <c r="Y706" s="24"/>
      <c r="Z706" s="24"/>
    </row>
    <row r="707" spans="22:26" x14ac:dyDescent="0.3">
      <c r="V707" s="24"/>
      <c r="W707" s="24"/>
      <c r="X707" s="24"/>
      <c r="Y707" s="24"/>
      <c r="Z707" s="24"/>
    </row>
    <row r="708" spans="22:26" x14ac:dyDescent="0.3">
      <c r="V708" s="24"/>
      <c r="W708" s="24"/>
      <c r="X708" s="24"/>
      <c r="Y708" s="24"/>
      <c r="Z708" s="24"/>
    </row>
    <row r="709" spans="22:26" x14ac:dyDescent="0.3">
      <c r="V709" s="24"/>
      <c r="W709" s="24"/>
      <c r="X709" s="24"/>
      <c r="Y709" s="24"/>
      <c r="Z709" s="24"/>
    </row>
    <row r="710" spans="22:26" x14ac:dyDescent="0.3">
      <c r="V710" s="24"/>
      <c r="W710" s="24"/>
      <c r="X710" s="24"/>
      <c r="Y710" s="24"/>
      <c r="Z710" s="24"/>
    </row>
    <row r="711" spans="22:26" x14ac:dyDescent="0.3">
      <c r="V711" s="24"/>
      <c r="W711" s="24"/>
      <c r="X711" s="24"/>
      <c r="Y711" s="24"/>
      <c r="Z711" s="24"/>
    </row>
    <row r="712" spans="22:26" x14ac:dyDescent="0.3">
      <c r="V712" s="24"/>
      <c r="W712" s="24"/>
      <c r="X712" s="24"/>
      <c r="Y712" s="24"/>
      <c r="Z712" s="24"/>
    </row>
    <row r="713" spans="22:26" x14ac:dyDescent="0.3">
      <c r="V713" s="24"/>
      <c r="W713" s="24"/>
      <c r="X713" s="24"/>
      <c r="Y713" s="24"/>
      <c r="Z713" s="24"/>
    </row>
    <row r="714" spans="22:26" x14ac:dyDescent="0.3">
      <c r="V714" s="24"/>
      <c r="W714" s="24"/>
      <c r="X714" s="24"/>
      <c r="Y714" s="24"/>
      <c r="Z714" s="24"/>
    </row>
    <row r="715" spans="22:26" x14ac:dyDescent="0.3">
      <c r="V715" s="24"/>
      <c r="W715" s="24"/>
      <c r="X715" s="24"/>
      <c r="Y715" s="24"/>
      <c r="Z715" s="24"/>
    </row>
    <row r="716" spans="22:26" x14ac:dyDescent="0.3">
      <c r="V716" s="24"/>
      <c r="W716" s="24"/>
      <c r="X716" s="24"/>
      <c r="Y716" s="24"/>
      <c r="Z716" s="24"/>
    </row>
    <row r="717" spans="22:26" x14ac:dyDescent="0.3">
      <c r="V717" s="24"/>
      <c r="W717" s="24"/>
      <c r="X717" s="24"/>
      <c r="Y717" s="24"/>
      <c r="Z717" s="24"/>
    </row>
    <row r="718" spans="22:26" x14ac:dyDescent="0.3">
      <c r="V718" s="24"/>
      <c r="W718" s="24"/>
      <c r="X718" s="24"/>
      <c r="Y718" s="24"/>
      <c r="Z718" s="24"/>
    </row>
    <row r="719" spans="22:26" x14ac:dyDescent="0.3">
      <c r="V719" s="24"/>
      <c r="W719" s="24"/>
      <c r="X719" s="24"/>
      <c r="Y719" s="24"/>
      <c r="Z719" s="24"/>
    </row>
    <row r="720" spans="22:26" x14ac:dyDescent="0.3">
      <c r="V720" s="24"/>
      <c r="W720" s="24"/>
      <c r="X720" s="24"/>
      <c r="Y720" s="24"/>
      <c r="Z720" s="24"/>
    </row>
    <row r="721" spans="22:26" x14ac:dyDescent="0.3">
      <c r="V721" s="24"/>
      <c r="W721" s="24"/>
      <c r="X721" s="24"/>
      <c r="Y721" s="24"/>
      <c r="Z721" s="24"/>
    </row>
    <row r="722" spans="22:26" x14ac:dyDescent="0.3">
      <c r="V722" s="24"/>
      <c r="W722" s="24"/>
      <c r="X722" s="24"/>
      <c r="Y722" s="24"/>
      <c r="Z722" s="24"/>
    </row>
    <row r="723" spans="22:26" x14ac:dyDescent="0.3">
      <c r="V723" s="24"/>
      <c r="W723" s="24"/>
      <c r="X723" s="24"/>
      <c r="Y723" s="24"/>
      <c r="Z723" s="24"/>
    </row>
    <row r="724" spans="22:26" x14ac:dyDescent="0.3">
      <c r="V724" s="24"/>
      <c r="W724" s="24"/>
      <c r="X724" s="24"/>
      <c r="Y724" s="24"/>
      <c r="Z724" s="24"/>
    </row>
    <row r="725" spans="22:26" x14ac:dyDescent="0.3">
      <c r="V725" s="24"/>
      <c r="W725" s="24"/>
      <c r="X725" s="24"/>
      <c r="Y725" s="24"/>
      <c r="Z725" s="24"/>
    </row>
    <row r="726" spans="22:26" x14ac:dyDescent="0.3">
      <c r="V726" s="24"/>
      <c r="W726" s="24"/>
      <c r="X726" s="24"/>
      <c r="Y726" s="24"/>
      <c r="Z726" s="24"/>
    </row>
    <row r="727" spans="22:26" x14ac:dyDescent="0.3">
      <c r="V727" s="24"/>
      <c r="W727" s="24"/>
      <c r="X727" s="24"/>
      <c r="Y727" s="24"/>
      <c r="Z727" s="24"/>
    </row>
    <row r="728" spans="22:26" x14ac:dyDescent="0.3">
      <c r="V728" s="24"/>
      <c r="W728" s="24"/>
      <c r="X728" s="24"/>
      <c r="Y728" s="24"/>
      <c r="Z728" s="24"/>
    </row>
    <row r="729" spans="22:26" x14ac:dyDescent="0.3">
      <c r="V729" s="24"/>
      <c r="W729" s="24"/>
      <c r="X729" s="24"/>
      <c r="Y729" s="24"/>
      <c r="Z729" s="24"/>
    </row>
    <row r="730" spans="22:26" x14ac:dyDescent="0.3">
      <c r="V730" s="24"/>
      <c r="W730" s="24"/>
      <c r="X730" s="24"/>
      <c r="Y730" s="24"/>
      <c r="Z730" s="24"/>
    </row>
    <row r="731" spans="22:26" x14ac:dyDescent="0.3">
      <c r="V731" s="24"/>
      <c r="W731" s="24"/>
      <c r="X731" s="24"/>
      <c r="Y731" s="24"/>
      <c r="Z731" s="24"/>
    </row>
    <row r="732" spans="22:26" x14ac:dyDescent="0.3">
      <c r="V732" s="24"/>
      <c r="W732" s="24"/>
      <c r="X732" s="24"/>
      <c r="Y732" s="24"/>
      <c r="Z732" s="24"/>
    </row>
    <row r="733" spans="22:26" x14ac:dyDescent="0.3">
      <c r="V733" s="24"/>
      <c r="W733" s="24"/>
      <c r="X733" s="24"/>
      <c r="Y733" s="24"/>
      <c r="Z733" s="24"/>
    </row>
    <row r="734" spans="22:26" x14ac:dyDescent="0.3">
      <c r="V734" s="24"/>
      <c r="W734" s="24"/>
      <c r="X734" s="24"/>
      <c r="Y734" s="24"/>
      <c r="Z734" s="24"/>
    </row>
    <row r="735" spans="22:26" x14ac:dyDescent="0.3">
      <c r="V735" s="24"/>
      <c r="W735" s="24"/>
      <c r="X735" s="24"/>
      <c r="Y735" s="24"/>
      <c r="Z735" s="24"/>
    </row>
    <row r="736" spans="22:26" x14ac:dyDescent="0.3">
      <c r="V736" s="24"/>
      <c r="W736" s="24"/>
      <c r="X736" s="24"/>
      <c r="Y736" s="24"/>
      <c r="Z736" s="24"/>
    </row>
    <row r="737" spans="22:26" x14ac:dyDescent="0.3">
      <c r="V737" s="24"/>
      <c r="W737" s="24"/>
      <c r="X737" s="24"/>
      <c r="Y737" s="24"/>
      <c r="Z737" s="24"/>
    </row>
    <row r="738" spans="22:26" x14ac:dyDescent="0.3">
      <c r="V738" s="24"/>
      <c r="W738" s="24"/>
      <c r="X738" s="24"/>
      <c r="Y738" s="24"/>
      <c r="Z738" s="24"/>
    </row>
    <row r="739" spans="22:26" x14ac:dyDescent="0.3">
      <c r="V739" s="24"/>
      <c r="W739" s="24"/>
      <c r="X739" s="24"/>
      <c r="Y739" s="24"/>
      <c r="Z739" s="24"/>
    </row>
    <row r="740" spans="22:26" x14ac:dyDescent="0.3">
      <c r="V740" s="24"/>
      <c r="W740" s="24"/>
      <c r="X740" s="24"/>
      <c r="Y740" s="24"/>
      <c r="Z740" s="24"/>
    </row>
    <row r="741" spans="22:26" x14ac:dyDescent="0.3">
      <c r="V741" s="24"/>
      <c r="W741" s="24"/>
      <c r="X741" s="24"/>
      <c r="Y741" s="24"/>
      <c r="Z741" s="24"/>
    </row>
    <row r="742" spans="22:26" x14ac:dyDescent="0.3">
      <c r="V742" s="24"/>
      <c r="W742" s="24"/>
      <c r="X742" s="24"/>
      <c r="Y742" s="24"/>
      <c r="Z742" s="24"/>
    </row>
    <row r="743" spans="22:26" x14ac:dyDescent="0.3">
      <c r="V743" s="24"/>
      <c r="W743" s="24"/>
      <c r="X743" s="24"/>
      <c r="Y743" s="24"/>
      <c r="Z743" s="24"/>
    </row>
    <row r="744" spans="22:26" x14ac:dyDescent="0.3">
      <c r="V744" s="24"/>
      <c r="W744" s="24"/>
      <c r="X744" s="24"/>
      <c r="Y744" s="24"/>
      <c r="Z744" s="24"/>
    </row>
    <row r="745" spans="22:26" x14ac:dyDescent="0.3">
      <c r="V745" s="24"/>
      <c r="W745" s="24"/>
      <c r="X745" s="24"/>
      <c r="Y745" s="24"/>
      <c r="Z745" s="24"/>
    </row>
    <row r="746" spans="22:26" x14ac:dyDescent="0.3">
      <c r="V746" s="24"/>
      <c r="W746" s="24"/>
      <c r="X746" s="24"/>
      <c r="Y746" s="24"/>
      <c r="Z746" s="24"/>
    </row>
    <row r="747" spans="22:26" x14ac:dyDescent="0.3">
      <c r="V747" s="24"/>
      <c r="W747" s="24"/>
      <c r="X747" s="24"/>
      <c r="Y747" s="24"/>
      <c r="Z747" s="24"/>
    </row>
    <row r="748" spans="22:26" x14ac:dyDescent="0.3">
      <c r="V748" s="24"/>
      <c r="W748" s="24"/>
      <c r="X748" s="24"/>
      <c r="Y748" s="24"/>
      <c r="Z748" s="24"/>
    </row>
    <row r="749" spans="22:26" x14ac:dyDescent="0.3">
      <c r="V749" s="24"/>
      <c r="W749" s="24"/>
      <c r="X749" s="24"/>
      <c r="Y749" s="24"/>
      <c r="Z749" s="24"/>
    </row>
    <row r="750" spans="22:26" x14ac:dyDescent="0.3">
      <c r="V750" s="24"/>
      <c r="W750" s="24"/>
      <c r="X750" s="24"/>
      <c r="Y750" s="24"/>
      <c r="Z750" s="24"/>
    </row>
    <row r="751" spans="22:26" x14ac:dyDescent="0.3">
      <c r="V751" s="24"/>
      <c r="W751" s="24"/>
      <c r="X751" s="24"/>
      <c r="Y751" s="24"/>
      <c r="Z751" s="24"/>
    </row>
    <row r="752" spans="22:26" x14ac:dyDescent="0.3">
      <c r="V752" s="24"/>
      <c r="W752" s="24"/>
      <c r="X752" s="24"/>
      <c r="Y752" s="24"/>
      <c r="Z752" s="24"/>
    </row>
    <row r="753" spans="22:26" x14ac:dyDescent="0.3">
      <c r="V753" s="24"/>
      <c r="W753" s="24"/>
      <c r="X753" s="24"/>
      <c r="Y753" s="24"/>
      <c r="Z753" s="24"/>
    </row>
    <row r="754" spans="22:26" x14ac:dyDescent="0.3">
      <c r="V754" s="24"/>
      <c r="W754" s="24"/>
      <c r="X754" s="24"/>
      <c r="Y754" s="24"/>
      <c r="Z754" s="24"/>
    </row>
    <row r="755" spans="22:26" x14ac:dyDescent="0.3">
      <c r="V755" s="24"/>
      <c r="W755" s="24"/>
      <c r="X755" s="24"/>
      <c r="Y755" s="24"/>
      <c r="Z755" s="24"/>
    </row>
    <row r="756" spans="22:26" x14ac:dyDescent="0.3">
      <c r="V756" s="24"/>
      <c r="W756" s="24"/>
      <c r="X756" s="24"/>
      <c r="Y756" s="24"/>
      <c r="Z756" s="24"/>
    </row>
    <row r="757" spans="22:26" x14ac:dyDescent="0.3">
      <c r="V757" s="24"/>
      <c r="W757" s="24"/>
      <c r="X757" s="24"/>
      <c r="Y757" s="24"/>
      <c r="Z757" s="24"/>
    </row>
    <row r="758" spans="22:26" x14ac:dyDescent="0.3">
      <c r="V758" s="24"/>
      <c r="W758" s="24"/>
      <c r="X758" s="24"/>
      <c r="Y758" s="24"/>
      <c r="Z758" s="24"/>
    </row>
    <row r="759" spans="22:26" x14ac:dyDescent="0.3">
      <c r="V759" s="24"/>
      <c r="W759" s="24"/>
      <c r="X759" s="24"/>
      <c r="Y759" s="24"/>
      <c r="Z759" s="24"/>
    </row>
    <row r="760" spans="22:26" x14ac:dyDescent="0.3">
      <c r="V760" s="24"/>
      <c r="W760" s="24"/>
      <c r="X760" s="24"/>
      <c r="Y760" s="24"/>
      <c r="Z760" s="24"/>
    </row>
    <row r="761" spans="22:26" x14ac:dyDescent="0.3">
      <c r="V761" s="24"/>
      <c r="W761" s="24"/>
      <c r="X761" s="24"/>
      <c r="Y761" s="24"/>
      <c r="Z761" s="24"/>
    </row>
    <row r="762" spans="22:26" x14ac:dyDescent="0.3">
      <c r="V762" s="24"/>
      <c r="W762" s="24"/>
      <c r="X762" s="24"/>
      <c r="Y762" s="24"/>
      <c r="Z762" s="24"/>
    </row>
    <row r="763" spans="22:26" x14ac:dyDescent="0.3">
      <c r="V763" s="24"/>
      <c r="W763" s="24"/>
      <c r="X763" s="24"/>
      <c r="Y763" s="24"/>
      <c r="Z763" s="24"/>
    </row>
    <row r="764" spans="22:26" x14ac:dyDescent="0.3">
      <c r="V764" s="24"/>
      <c r="W764" s="24"/>
      <c r="X764" s="24"/>
      <c r="Y764" s="24"/>
      <c r="Z764" s="24"/>
    </row>
    <row r="765" spans="22:26" x14ac:dyDescent="0.3">
      <c r="V765" s="24"/>
      <c r="W765" s="24"/>
      <c r="X765" s="24"/>
      <c r="Y765" s="24"/>
      <c r="Z765" s="24"/>
    </row>
    <row r="766" spans="22:26" x14ac:dyDescent="0.3">
      <c r="V766" s="24"/>
      <c r="W766" s="24"/>
      <c r="X766" s="24"/>
      <c r="Y766" s="24"/>
      <c r="Z766" s="24"/>
    </row>
    <row r="767" spans="22:26" x14ac:dyDescent="0.3">
      <c r="V767" s="24"/>
      <c r="W767" s="24"/>
      <c r="X767" s="24"/>
      <c r="Y767" s="24"/>
      <c r="Z767" s="24"/>
    </row>
    <row r="768" spans="22:26" x14ac:dyDescent="0.3">
      <c r="V768" s="24"/>
      <c r="W768" s="24"/>
      <c r="X768" s="24"/>
      <c r="Y768" s="24"/>
      <c r="Z768" s="24"/>
    </row>
    <row r="769" spans="22:26" x14ac:dyDescent="0.3">
      <c r="V769" s="24"/>
      <c r="W769" s="24"/>
      <c r="X769" s="24"/>
      <c r="Y769" s="24"/>
      <c r="Z769" s="24"/>
    </row>
    <row r="770" spans="22:26" x14ac:dyDescent="0.3">
      <c r="V770" s="24"/>
      <c r="W770" s="24"/>
      <c r="X770" s="24"/>
      <c r="Y770" s="24"/>
      <c r="Z770" s="24"/>
    </row>
    <row r="771" spans="22:26" x14ac:dyDescent="0.3">
      <c r="V771" s="24"/>
      <c r="W771" s="24"/>
      <c r="X771" s="24"/>
      <c r="Y771" s="24"/>
      <c r="Z771" s="24"/>
    </row>
    <row r="772" spans="22:26" x14ac:dyDescent="0.3">
      <c r="V772" s="24"/>
      <c r="W772" s="24"/>
      <c r="X772" s="24"/>
      <c r="Y772" s="24"/>
      <c r="Z772" s="24"/>
    </row>
    <row r="773" spans="22:26" x14ac:dyDescent="0.3">
      <c r="V773" s="24"/>
      <c r="W773" s="24"/>
      <c r="X773" s="24"/>
      <c r="Y773" s="24"/>
      <c r="Z773" s="24"/>
    </row>
    <row r="774" spans="22:26" x14ac:dyDescent="0.3">
      <c r="V774" s="24"/>
      <c r="W774" s="24"/>
      <c r="X774" s="24"/>
      <c r="Y774" s="24"/>
      <c r="Z774" s="24"/>
    </row>
    <row r="775" spans="22:26" x14ac:dyDescent="0.3">
      <c r="V775" s="24"/>
      <c r="W775" s="24"/>
      <c r="X775" s="24"/>
      <c r="Y775" s="24"/>
      <c r="Z775" s="24"/>
    </row>
    <row r="776" spans="22:26" x14ac:dyDescent="0.3">
      <c r="V776" s="24"/>
      <c r="W776" s="24"/>
      <c r="X776" s="24"/>
      <c r="Y776" s="24"/>
      <c r="Z776" s="24"/>
    </row>
    <row r="777" spans="22:26" x14ac:dyDescent="0.3">
      <c r="V777" s="24"/>
      <c r="W777" s="24"/>
      <c r="X777" s="24"/>
      <c r="Y777" s="24"/>
      <c r="Z777" s="24"/>
    </row>
    <row r="778" spans="22:26" x14ac:dyDescent="0.3">
      <c r="V778" s="24"/>
      <c r="W778" s="24"/>
      <c r="X778" s="24"/>
      <c r="Y778" s="24"/>
      <c r="Z778" s="24"/>
    </row>
    <row r="779" spans="22:26" x14ac:dyDescent="0.3">
      <c r="V779" s="24"/>
      <c r="W779" s="24"/>
      <c r="X779" s="24"/>
      <c r="Y779" s="24"/>
      <c r="Z779" s="24"/>
    </row>
    <row r="780" spans="22:26" x14ac:dyDescent="0.3">
      <c r="V780" s="24"/>
      <c r="W780" s="24"/>
      <c r="X780" s="24"/>
      <c r="Y780" s="24"/>
      <c r="Z780" s="24"/>
    </row>
    <row r="781" spans="22:26" x14ac:dyDescent="0.3">
      <c r="V781" s="24"/>
      <c r="W781" s="24"/>
      <c r="X781" s="24"/>
      <c r="Y781" s="24"/>
      <c r="Z781" s="24"/>
    </row>
    <row r="782" spans="22:26" x14ac:dyDescent="0.3">
      <c r="V782" s="24"/>
      <c r="W782" s="24"/>
      <c r="X782" s="24"/>
      <c r="Y782" s="24"/>
      <c r="Z782" s="24"/>
    </row>
    <row r="783" spans="22:26" x14ac:dyDescent="0.3">
      <c r="V783" s="24"/>
      <c r="W783" s="24"/>
      <c r="X783" s="24"/>
      <c r="Y783" s="24"/>
      <c r="Z783" s="24"/>
    </row>
    <row r="784" spans="22:26" x14ac:dyDescent="0.3">
      <c r="V784" s="24"/>
      <c r="W784" s="24"/>
      <c r="X784" s="24"/>
      <c r="Y784" s="24"/>
      <c r="Z784" s="24"/>
    </row>
    <row r="785" spans="22:26" x14ac:dyDescent="0.3">
      <c r="V785" s="24"/>
      <c r="W785" s="24"/>
      <c r="X785" s="24"/>
      <c r="Y785" s="24"/>
      <c r="Z785" s="24"/>
    </row>
    <row r="786" spans="22:26" x14ac:dyDescent="0.3">
      <c r="V786" s="24"/>
      <c r="W786" s="24"/>
      <c r="X786" s="24"/>
      <c r="Y786" s="24"/>
      <c r="Z786" s="24"/>
    </row>
    <row r="787" spans="22:26" x14ac:dyDescent="0.3">
      <c r="V787" s="24"/>
      <c r="W787" s="24"/>
      <c r="X787" s="24"/>
      <c r="Y787" s="24"/>
      <c r="Z787" s="24"/>
    </row>
    <row r="788" spans="22:26" x14ac:dyDescent="0.3">
      <c r="V788" s="24"/>
      <c r="W788" s="24"/>
      <c r="X788" s="24"/>
      <c r="Y788" s="24"/>
      <c r="Z788" s="24"/>
    </row>
    <row r="789" spans="22:26" x14ac:dyDescent="0.3">
      <c r="V789" s="24"/>
      <c r="W789" s="24"/>
      <c r="X789" s="24"/>
      <c r="Y789" s="24"/>
      <c r="Z789" s="24"/>
    </row>
    <row r="790" spans="22:26" x14ac:dyDescent="0.3">
      <c r="V790" s="24"/>
      <c r="W790" s="24"/>
      <c r="X790" s="24"/>
      <c r="Y790" s="24"/>
      <c r="Z790" s="24"/>
    </row>
    <row r="791" spans="22:26" x14ac:dyDescent="0.3">
      <c r="V791" s="24"/>
      <c r="W791" s="24"/>
      <c r="X791" s="24"/>
      <c r="Y791" s="24"/>
      <c r="Z791" s="24"/>
    </row>
    <row r="792" spans="22:26" x14ac:dyDescent="0.3">
      <c r="V792" s="24"/>
      <c r="W792" s="24"/>
      <c r="X792" s="24"/>
      <c r="Y792" s="24"/>
      <c r="Z792" s="24"/>
    </row>
    <row r="793" spans="22:26" x14ac:dyDescent="0.3">
      <c r="V793" s="24"/>
      <c r="W793" s="24"/>
      <c r="X793" s="24"/>
      <c r="Y793" s="24"/>
      <c r="Z793" s="24"/>
    </row>
    <row r="794" spans="22:26" x14ac:dyDescent="0.3">
      <c r="V794" s="24"/>
      <c r="W794" s="24"/>
      <c r="X794" s="24"/>
      <c r="Y794" s="24"/>
      <c r="Z794" s="24"/>
    </row>
    <row r="795" spans="22:26" x14ac:dyDescent="0.3">
      <c r="V795" s="24"/>
      <c r="W795" s="24"/>
      <c r="X795" s="24"/>
      <c r="Y795" s="24"/>
      <c r="Z795" s="24"/>
    </row>
    <row r="796" spans="22:26" x14ac:dyDescent="0.3">
      <c r="V796" s="24"/>
      <c r="W796" s="24"/>
      <c r="X796" s="24"/>
      <c r="Y796" s="24"/>
      <c r="Z796" s="24"/>
    </row>
    <row r="797" spans="22:26" x14ac:dyDescent="0.3">
      <c r="V797" s="24"/>
      <c r="W797" s="24"/>
      <c r="X797" s="24"/>
      <c r="Y797" s="24"/>
      <c r="Z797" s="24"/>
    </row>
    <row r="798" spans="22:26" x14ac:dyDescent="0.3">
      <c r="V798" s="24"/>
      <c r="W798" s="24"/>
      <c r="X798" s="24"/>
      <c r="Y798" s="24"/>
      <c r="Z798" s="24"/>
    </row>
    <row r="799" spans="22:26" x14ac:dyDescent="0.3">
      <c r="V799" s="24"/>
      <c r="W799" s="24"/>
      <c r="X799" s="24"/>
      <c r="Y799" s="24"/>
      <c r="Z799" s="24"/>
    </row>
    <row r="800" spans="22:26" x14ac:dyDescent="0.3">
      <c r="V800" s="24"/>
      <c r="W800" s="24"/>
      <c r="X800" s="24"/>
      <c r="Y800" s="24"/>
      <c r="Z800" s="24"/>
    </row>
    <row r="801" spans="22:26" x14ac:dyDescent="0.3">
      <c r="V801" s="24"/>
      <c r="W801" s="24"/>
      <c r="X801" s="24"/>
      <c r="Y801" s="24"/>
      <c r="Z801" s="24"/>
    </row>
    <row r="802" spans="22:26" x14ac:dyDescent="0.3">
      <c r="V802" s="24"/>
      <c r="W802" s="24"/>
      <c r="X802" s="24"/>
      <c r="Y802" s="24"/>
      <c r="Z802" s="24"/>
    </row>
    <row r="803" spans="22:26" x14ac:dyDescent="0.3">
      <c r="V803" s="24"/>
      <c r="W803" s="24"/>
      <c r="X803" s="24"/>
      <c r="Y803" s="24"/>
      <c r="Z803" s="24"/>
    </row>
    <row r="804" spans="22:26" x14ac:dyDescent="0.3">
      <c r="V804" s="24"/>
      <c r="W804" s="24"/>
      <c r="X804" s="24"/>
      <c r="Y804" s="24"/>
      <c r="Z804" s="24"/>
    </row>
    <row r="805" spans="22:26" x14ac:dyDescent="0.3">
      <c r="V805" s="24"/>
      <c r="W805" s="24"/>
      <c r="X805" s="24"/>
      <c r="Y805" s="24"/>
      <c r="Z805" s="24"/>
    </row>
    <row r="806" spans="22:26" x14ac:dyDescent="0.3">
      <c r="V806" s="24"/>
      <c r="W806" s="24"/>
      <c r="X806" s="24"/>
      <c r="Y806" s="24"/>
      <c r="Z806" s="24"/>
    </row>
    <row r="807" spans="22:26" x14ac:dyDescent="0.3">
      <c r="V807" s="24"/>
      <c r="W807" s="24"/>
      <c r="X807" s="24"/>
      <c r="Y807" s="24"/>
      <c r="Z807" s="24"/>
    </row>
    <row r="808" spans="22:26" x14ac:dyDescent="0.3">
      <c r="V808" s="24"/>
      <c r="W808" s="24"/>
      <c r="X808" s="24"/>
      <c r="Y808" s="24"/>
      <c r="Z808" s="24"/>
    </row>
    <row r="809" spans="22:26" x14ac:dyDescent="0.3">
      <c r="V809" s="24"/>
      <c r="W809" s="24"/>
      <c r="X809" s="24"/>
      <c r="Y809" s="24"/>
      <c r="Z809" s="24"/>
    </row>
    <row r="810" spans="22:26" x14ac:dyDescent="0.3">
      <c r="V810" s="24"/>
      <c r="W810" s="24"/>
      <c r="X810" s="24"/>
      <c r="Y810" s="24"/>
      <c r="Z810" s="24"/>
    </row>
    <row r="811" spans="22:26" x14ac:dyDescent="0.3">
      <c r="V811" s="24"/>
      <c r="W811" s="24"/>
      <c r="X811" s="24"/>
      <c r="Y811" s="24"/>
      <c r="Z811" s="24"/>
    </row>
    <row r="812" spans="22:26" x14ac:dyDescent="0.3">
      <c r="V812" s="24"/>
      <c r="W812" s="24"/>
      <c r="X812" s="24"/>
      <c r="Y812" s="24"/>
      <c r="Z812" s="24"/>
    </row>
    <row r="813" spans="22:26" x14ac:dyDescent="0.3">
      <c r="V813" s="24"/>
      <c r="W813" s="24"/>
      <c r="X813" s="24"/>
      <c r="Y813" s="24"/>
      <c r="Z813" s="24"/>
    </row>
    <row r="814" spans="22:26" x14ac:dyDescent="0.3">
      <c r="V814" s="24"/>
      <c r="W814" s="24"/>
      <c r="X814" s="24"/>
      <c r="Y814" s="24"/>
      <c r="Z814" s="24"/>
    </row>
    <row r="815" spans="22:26" x14ac:dyDescent="0.3">
      <c r="V815" s="24"/>
      <c r="W815" s="24"/>
      <c r="X815" s="24"/>
      <c r="Y815" s="24"/>
      <c r="Z815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4"/>
  <sheetViews>
    <sheetView zoomScale="75" zoomScaleNormal="75" workbookViewId="0">
      <selection activeCell="H3" sqref="H3"/>
    </sheetView>
  </sheetViews>
  <sheetFormatPr defaultRowHeight="14.4" x14ac:dyDescent="0.3"/>
  <cols>
    <col min="1" max="1" width="23.6640625" style="83" bestFit="1" customWidth="1"/>
    <col min="2" max="2" width="23.6640625" style="83" customWidth="1"/>
    <col min="3" max="3" width="24.33203125" style="83" bestFit="1" customWidth="1"/>
    <col min="4" max="4" width="20.6640625" style="83" bestFit="1" customWidth="1"/>
    <col min="5" max="5" width="13.88671875" style="83" bestFit="1" customWidth="1"/>
    <col min="6" max="6" width="24.88671875" style="83" bestFit="1" customWidth="1"/>
    <col min="7" max="7" width="21.109375" style="83" bestFit="1" customWidth="1"/>
    <col min="8" max="12" width="20.88671875" style="83" customWidth="1"/>
    <col min="13" max="13" width="8.88671875" style="83" bestFit="1" customWidth="1"/>
    <col min="14" max="14" width="10.88671875" style="83" bestFit="1" customWidth="1"/>
    <col min="15" max="15" width="8.33203125" style="83" bestFit="1" customWidth="1"/>
    <col min="16" max="16" width="12.5546875" style="83" bestFit="1" customWidth="1"/>
    <col min="17" max="17" width="18.6640625" style="83" bestFit="1" customWidth="1"/>
    <col min="18" max="19" width="42.44140625" style="83" bestFit="1" customWidth="1"/>
    <col min="20" max="16384" width="8.88671875" style="83"/>
  </cols>
  <sheetData>
    <row r="1" spans="1:19" ht="15" x14ac:dyDescent="0.35">
      <c r="A1" s="81"/>
      <c r="B1" s="81"/>
      <c r="C1" s="81"/>
      <c r="D1" s="81"/>
      <c r="E1" s="81"/>
      <c r="F1" s="82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</row>
    <row r="2" spans="1:19" ht="61.2" x14ac:dyDescent="1.05">
      <c r="A2" s="103" t="s">
        <v>1199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19" ht="15" x14ac:dyDescent="0.35">
      <c r="A3" s="81"/>
      <c r="B3" s="81"/>
      <c r="C3" s="81"/>
      <c r="D3" s="81"/>
      <c r="E3" s="81"/>
      <c r="F3" s="81"/>
      <c r="G3" s="81"/>
      <c r="H3" s="84" t="s">
        <v>2555</v>
      </c>
      <c r="I3" s="85">
        <f>VLOOKUP(H3,Master!$A$27:$B$30,2,FALSE)</f>
        <v>1.8280000000000001</v>
      </c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x14ac:dyDescent="0.35">
      <c r="A4" s="86" t="s">
        <v>1200</v>
      </c>
      <c r="B4" s="87" t="s">
        <v>812</v>
      </c>
      <c r="C4" s="86" t="s">
        <v>1201</v>
      </c>
      <c r="D4" s="86" t="s">
        <v>1202</v>
      </c>
      <c r="E4" s="86" t="s">
        <v>1203</v>
      </c>
      <c r="F4" s="86" t="s">
        <v>1204</v>
      </c>
      <c r="G4" s="86" t="s">
        <v>1205</v>
      </c>
      <c r="H4" s="86" t="s">
        <v>1206</v>
      </c>
      <c r="I4" s="87" t="s">
        <v>15</v>
      </c>
      <c r="J4" s="88" t="s">
        <v>2550</v>
      </c>
      <c r="K4" s="88" t="s">
        <v>2551</v>
      </c>
      <c r="L4" s="88" t="s">
        <v>2552</v>
      </c>
      <c r="M4" s="86" t="s">
        <v>819</v>
      </c>
      <c r="N4" s="86" t="s">
        <v>820</v>
      </c>
      <c r="O4" s="86" t="s">
        <v>821</v>
      </c>
      <c r="P4" s="86" t="s">
        <v>1207</v>
      </c>
      <c r="Q4" s="86" t="s">
        <v>1208</v>
      </c>
      <c r="R4" s="86" t="s">
        <v>1209</v>
      </c>
      <c r="S4" s="86" t="s">
        <v>1209</v>
      </c>
    </row>
    <row r="5" spans="1:19" ht="15" x14ac:dyDescent="0.35">
      <c r="A5" s="83" t="s">
        <v>1225</v>
      </c>
      <c r="B5" s="89" t="str">
        <f>RIGHT(LEFT(A5,8),2)</f>
        <v>WW</v>
      </c>
      <c r="C5" s="90"/>
      <c r="D5" s="90"/>
      <c r="E5" s="90"/>
      <c r="F5" s="90"/>
      <c r="G5" s="90"/>
      <c r="H5" s="83">
        <v>802</v>
      </c>
      <c r="I5" s="90">
        <f>$I$3</f>
        <v>1.8280000000000001</v>
      </c>
      <c r="J5" s="91">
        <f>IF(ISNUMBER(H5),IF(I5,H5/I5,""),"")</f>
        <v>438.73085339168489</v>
      </c>
      <c r="K5" s="91">
        <f>IF(J5="","",J5*8.92179)</f>
        <v>3914.2645404814002</v>
      </c>
      <c r="L5" s="91">
        <f>IF(K5="","",IF(B5="SW",K5/60,IF(B5="WW",K5/60,"")))</f>
        <v>65.237742341356665</v>
      </c>
      <c r="M5" s="83">
        <v>10</v>
      </c>
      <c r="N5" s="83">
        <v>9.1</v>
      </c>
      <c r="O5" s="83">
        <v>73.5</v>
      </c>
      <c r="P5" s="83">
        <v>25.5</v>
      </c>
      <c r="Q5" s="83">
        <v>58</v>
      </c>
      <c r="S5" s="90"/>
    </row>
    <row r="6" spans="1:19" ht="15" x14ac:dyDescent="0.35">
      <c r="A6" s="83" t="s">
        <v>1228</v>
      </c>
      <c r="B6" s="89" t="str">
        <f t="shared" ref="B6:B69" si="0">RIGHT(LEFT(A6,8),2)</f>
        <v>WW</v>
      </c>
      <c r="C6" s="92"/>
      <c r="D6" s="92"/>
      <c r="E6" s="92"/>
      <c r="F6" s="92"/>
      <c r="G6" s="92"/>
      <c r="H6" s="83">
        <v>351</v>
      </c>
      <c r="I6" s="90">
        <f t="shared" ref="I6:I69" si="1">$I$3</f>
        <v>1.8280000000000001</v>
      </c>
      <c r="J6" s="91">
        <f t="shared" ref="J6:J69" si="2">IF(ISNUMBER(H6),IF(I6,H6/I6,""),"")</f>
        <v>192.01312910284463</v>
      </c>
      <c r="K6" s="91">
        <f t="shared" ref="K6:K69" si="3">IF(J6="","",J6*8.92179)</f>
        <v>1713.100815098468</v>
      </c>
      <c r="L6" s="91">
        <f t="shared" ref="L6:L69" si="4">IF(K6="","",IF(B6="SW",K6/60,IF(B6="WW",K6/60,"")))</f>
        <v>28.551680251641134</v>
      </c>
      <c r="M6" s="83">
        <v>8.9</v>
      </c>
      <c r="N6" s="83">
        <v>9.4</v>
      </c>
      <c r="O6" s="83">
        <v>72.900000000000006</v>
      </c>
      <c r="P6" s="83">
        <v>23</v>
      </c>
      <c r="R6" s="83" t="s">
        <v>1224</v>
      </c>
      <c r="S6" s="92"/>
    </row>
    <row r="7" spans="1:19" ht="15" x14ac:dyDescent="0.35">
      <c r="A7" s="83" t="s">
        <v>1240</v>
      </c>
      <c r="B7" s="89" t="str">
        <f t="shared" si="0"/>
        <v>WW</v>
      </c>
      <c r="C7" s="90"/>
      <c r="D7" s="90"/>
      <c r="E7" s="90"/>
      <c r="F7" s="93"/>
      <c r="G7" s="93"/>
      <c r="H7" s="83">
        <v>558</v>
      </c>
      <c r="I7" s="90">
        <f t="shared" si="1"/>
        <v>1.8280000000000001</v>
      </c>
      <c r="J7" s="91">
        <f t="shared" si="2"/>
        <v>305.25164113785559</v>
      </c>
      <c r="K7" s="91">
        <f t="shared" si="3"/>
        <v>2723.3910393873084</v>
      </c>
      <c r="L7" s="91">
        <f t="shared" si="4"/>
        <v>45.389850656455138</v>
      </c>
      <c r="M7" s="83">
        <v>8.9</v>
      </c>
      <c r="N7" s="83">
        <v>9.1999999999999993</v>
      </c>
      <c r="O7" s="83">
        <v>73.599999999999994</v>
      </c>
      <c r="P7" s="83">
        <v>22</v>
      </c>
      <c r="Q7" s="83">
        <v>56.8</v>
      </c>
      <c r="S7" s="93"/>
    </row>
    <row r="8" spans="1:19" ht="15" x14ac:dyDescent="0.35">
      <c r="A8" s="83" t="s">
        <v>1241</v>
      </c>
      <c r="B8" s="89" t="str">
        <f t="shared" si="0"/>
        <v>WW</v>
      </c>
      <c r="C8" s="92"/>
      <c r="D8" s="92"/>
      <c r="E8" s="92"/>
      <c r="F8" s="92"/>
      <c r="G8" s="92"/>
      <c r="H8" s="83">
        <v>1100</v>
      </c>
      <c r="I8" s="90">
        <f t="shared" si="1"/>
        <v>1.8280000000000001</v>
      </c>
      <c r="J8" s="91">
        <f t="shared" si="2"/>
        <v>601.75054704595186</v>
      </c>
      <c r="K8" s="91">
        <f t="shared" si="3"/>
        <v>5368.6920131291026</v>
      </c>
      <c r="L8" s="91">
        <f t="shared" si="4"/>
        <v>89.478200218818372</v>
      </c>
      <c r="M8" s="83">
        <v>9.6999999999999993</v>
      </c>
      <c r="N8" s="83">
        <v>9.3000000000000007</v>
      </c>
      <c r="O8" s="83">
        <v>74.400000000000006</v>
      </c>
      <c r="P8" s="83">
        <v>24.6</v>
      </c>
      <c r="Q8" s="83">
        <v>58.2</v>
      </c>
      <c r="S8" s="92"/>
    </row>
    <row r="9" spans="1:19" ht="15" x14ac:dyDescent="0.35">
      <c r="A9" s="83" t="s">
        <v>1249</v>
      </c>
      <c r="B9" s="89" t="str">
        <f t="shared" si="0"/>
        <v>WW</v>
      </c>
      <c r="C9" s="90"/>
      <c r="D9" s="90"/>
      <c r="E9" s="90"/>
      <c r="F9" s="93"/>
      <c r="G9" s="93"/>
      <c r="H9" s="83">
        <v>1261</v>
      </c>
      <c r="I9" s="90">
        <f t="shared" si="1"/>
        <v>1.8280000000000001</v>
      </c>
      <c r="J9" s="91">
        <f t="shared" si="2"/>
        <v>689.82494529540475</v>
      </c>
      <c r="K9" s="91">
        <f t="shared" si="3"/>
        <v>6154.4732986870886</v>
      </c>
      <c r="L9" s="91">
        <f t="shared" si="4"/>
        <v>102.57455497811814</v>
      </c>
      <c r="M9" s="83">
        <v>10.1</v>
      </c>
      <c r="N9" s="83">
        <v>9.6</v>
      </c>
      <c r="O9" s="83">
        <v>74.3</v>
      </c>
      <c r="P9" s="83">
        <v>26.8</v>
      </c>
      <c r="Q9" s="83">
        <v>60.4</v>
      </c>
      <c r="S9" s="93"/>
    </row>
    <row r="10" spans="1:19" ht="15" x14ac:dyDescent="0.35">
      <c r="A10" s="83" t="s">
        <v>1308</v>
      </c>
      <c r="B10" s="89" t="str">
        <f t="shared" si="0"/>
        <v>WW</v>
      </c>
      <c r="C10" s="92"/>
      <c r="D10" s="92"/>
      <c r="E10" s="92"/>
      <c r="F10" s="92"/>
      <c r="G10" s="92"/>
      <c r="H10" s="83">
        <v>876</v>
      </c>
      <c r="I10" s="90">
        <f t="shared" si="1"/>
        <v>1.8280000000000001</v>
      </c>
      <c r="J10" s="91">
        <f t="shared" si="2"/>
        <v>479.21225382932164</v>
      </c>
      <c r="K10" s="91">
        <f t="shared" si="3"/>
        <v>4275.4310940919031</v>
      </c>
      <c r="L10" s="91">
        <f t="shared" si="4"/>
        <v>71.257184901531716</v>
      </c>
      <c r="M10" s="83">
        <v>9.9</v>
      </c>
      <c r="N10" s="83">
        <v>8.9</v>
      </c>
      <c r="O10" s="83">
        <v>73.900000000000006</v>
      </c>
      <c r="P10" s="83">
        <v>25.4</v>
      </c>
      <c r="Q10" s="83">
        <v>58</v>
      </c>
      <c r="S10" s="92"/>
    </row>
    <row r="11" spans="1:19" ht="15" x14ac:dyDescent="0.35">
      <c r="A11" s="83" t="s">
        <v>1310</v>
      </c>
      <c r="B11" s="89" t="str">
        <f t="shared" si="0"/>
        <v>WW</v>
      </c>
      <c r="C11" s="90"/>
      <c r="D11" s="90"/>
      <c r="E11" s="90"/>
      <c r="F11" s="90"/>
      <c r="G11" s="90"/>
      <c r="H11" s="83">
        <v>853</v>
      </c>
      <c r="I11" s="90">
        <f t="shared" si="1"/>
        <v>1.8280000000000001</v>
      </c>
      <c r="J11" s="91">
        <f t="shared" si="2"/>
        <v>466.63019693654263</v>
      </c>
      <c r="K11" s="91">
        <f t="shared" si="3"/>
        <v>4163.1766247264768</v>
      </c>
      <c r="L11" s="91">
        <f t="shared" si="4"/>
        <v>69.386277078774611</v>
      </c>
      <c r="M11" s="83">
        <v>9.3000000000000007</v>
      </c>
      <c r="N11" s="83">
        <v>9</v>
      </c>
      <c r="O11" s="83">
        <v>74.3</v>
      </c>
      <c r="P11" s="83">
        <v>23.2</v>
      </c>
      <c r="Q11" s="83">
        <v>56.7</v>
      </c>
      <c r="R11" s="83">
        <f>K11</f>
        <v>4163.1766247264768</v>
      </c>
      <c r="S11" s="90"/>
    </row>
    <row r="12" spans="1:19" ht="15" x14ac:dyDescent="0.35">
      <c r="A12" s="83" t="s">
        <v>1311</v>
      </c>
      <c r="B12" s="89" t="str">
        <f t="shared" si="0"/>
        <v>WW</v>
      </c>
      <c r="C12" s="92"/>
      <c r="D12" s="92"/>
      <c r="E12" s="92"/>
      <c r="F12" s="92"/>
      <c r="G12" s="92"/>
      <c r="H12" s="83">
        <v>794</v>
      </c>
      <c r="I12" s="90">
        <f t="shared" si="1"/>
        <v>1.8280000000000001</v>
      </c>
      <c r="J12" s="91">
        <f t="shared" si="2"/>
        <v>434.35448577680523</v>
      </c>
      <c r="K12" s="91">
        <f t="shared" si="3"/>
        <v>3875.2195076586431</v>
      </c>
      <c r="L12" s="91">
        <f t="shared" si="4"/>
        <v>64.58699179431072</v>
      </c>
      <c r="M12" s="83">
        <v>9.1</v>
      </c>
      <c r="N12" s="83">
        <v>9.1999999999999993</v>
      </c>
      <c r="O12" s="83">
        <v>74.8</v>
      </c>
      <c r="P12" s="83">
        <v>22.4</v>
      </c>
      <c r="Q12" s="83">
        <v>59.9</v>
      </c>
      <c r="S12" s="92"/>
    </row>
    <row r="13" spans="1:19" ht="15" x14ac:dyDescent="0.35">
      <c r="A13" s="83" t="s">
        <v>1312</v>
      </c>
      <c r="B13" s="89" t="str">
        <f t="shared" si="0"/>
        <v>WW</v>
      </c>
      <c r="C13" s="90"/>
      <c r="D13" s="90"/>
      <c r="E13" s="90"/>
      <c r="F13" s="93"/>
      <c r="G13" s="93"/>
      <c r="H13" s="83">
        <v>723</v>
      </c>
      <c r="I13" s="90">
        <f t="shared" si="1"/>
        <v>1.8280000000000001</v>
      </c>
      <c r="J13" s="91">
        <f t="shared" si="2"/>
        <v>395.51422319474835</v>
      </c>
      <c r="K13" s="91">
        <f t="shared" si="3"/>
        <v>3528.6948413566738</v>
      </c>
      <c r="L13" s="91">
        <f t="shared" si="4"/>
        <v>58.811580689277896</v>
      </c>
      <c r="M13" s="83">
        <v>10.6</v>
      </c>
      <c r="N13" s="83">
        <v>8.9</v>
      </c>
      <c r="O13" s="83">
        <v>71.2</v>
      </c>
      <c r="P13" s="83">
        <v>27.4</v>
      </c>
      <c r="Q13" s="83">
        <v>57.4</v>
      </c>
      <c r="S13" s="93"/>
    </row>
    <row r="14" spans="1:19" ht="15" x14ac:dyDescent="0.35">
      <c r="A14" s="83" t="s">
        <v>1314</v>
      </c>
      <c r="B14" s="89" t="str">
        <f t="shared" si="0"/>
        <v>WW</v>
      </c>
      <c r="C14" s="92"/>
      <c r="D14" s="92"/>
      <c r="E14" s="92"/>
      <c r="F14" s="92"/>
      <c r="G14" s="92"/>
      <c r="H14" s="83">
        <v>1111</v>
      </c>
      <c r="I14" s="90">
        <f t="shared" si="1"/>
        <v>1.8280000000000001</v>
      </c>
      <c r="J14" s="91">
        <f t="shared" si="2"/>
        <v>607.76805251641133</v>
      </c>
      <c r="K14" s="91">
        <f t="shared" si="3"/>
        <v>5422.3789332603928</v>
      </c>
      <c r="L14" s="91">
        <f t="shared" si="4"/>
        <v>90.372982221006552</v>
      </c>
      <c r="M14" s="83">
        <v>9.6</v>
      </c>
      <c r="N14" s="83">
        <v>9.3000000000000007</v>
      </c>
      <c r="O14" s="83">
        <v>73.400000000000006</v>
      </c>
      <c r="P14" s="83">
        <v>24.7</v>
      </c>
      <c r="Q14" s="83">
        <v>58.9</v>
      </c>
      <c r="S14" s="92"/>
    </row>
    <row r="15" spans="1:19" ht="15" x14ac:dyDescent="0.35">
      <c r="A15" s="83" t="s">
        <v>1315</v>
      </c>
      <c r="B15" s="89" t="str">
        <f t="shared" si="0"/>
        <v>WW</v>
      </c>
      <c r="C15" s="90"/>
      <c r="D15" s="90"/>
      <c r="E15" s="90"/>
      <c r="F15" s="93"/>
      <c r="G15" s="93"/>
      <c r="H15" s="83">
        <v>750</v>
      </c>
      <c r="I15" s="90">
        <f t="shared" si="1"/>
        <v>1.8280000000000001</v>
      </c>
      <c r="J15" s="91">
        <f t="shared" si="2"/>
        <v>410.28446389496719</v>
      </c>
      <c r="K15" s="91">
        <f t="shared" si="3"/>
        <v>3660.4718271334791</v>
      </c>
      <c r="L15" s="91">
        <f t="shared" si="4"/>
        <v>61.007863785557987</v>
      </c>
      <c r="M15" s="83">
        <v>9.3000000000000007</v>
      </c>
      <c r="N15" s="83">
        <v>9.1</v>
      </c>
      <c r="O15" s="83">
        <v>74.2</v>
      </c>
      <c r="P15" s="83">
        <v>23.4</v>
      </c>
      <c r="Q15" s="83">
        <v>58.2</v>
      </c>
      <c r="S15" s="93"/>
    </row>
    <row r="16" spans="1:19" ht="15" x14ac:dyDescent="0.35">
      <c r="A16" s="83" t="s">
        <v>1316</v>
      </c>
      <c r="B16" s="89" t="str">
        <f t="shared" si="0"/>
        <v>WW</v>
      </c>
      <c r="C16" s="92"/>
      <c r="D16" s="92"/>
      <c r="E16" s="92"/>
      <c r="F16" s="92"/>
      <c r="G16" s="92"/>
      <c r="H16" s="83">
        <v>534</v>
      </c>
      <c r="I16" s="90">
        <f t="shared" si="1"/>
        <v>1.8280000000000001</v>
      </c>
      <c r="J16" s="91">
        <f t="shared" si="2"/>
        <v>292.12253829321662</v>
      </c>
      <c r="K16" s="91">
        <f t="shared" si="3"/>
        <v>2606.2559409190371</v>
      </c>
      <c r="L16" s="91">
        <f t="shared" si="4"/>
        <v>43.437599015317282</v>
      </c>
      <c r="M16" s="83">
        <v>12.3</v>
      </c>
      <c r="N16" s="83">
        <v>9.1</v>
      </c>
      <c r="O16" s="83">
        <v>68.900000000000006</v>
      </c>
      <c r="P16" s="83">
        <v>33.200000000000003</v>
      </c>
      <c r="Q16" s="83">
        <v>58.2</v>
      </c>
      <c r="S16" s="92"/>
    </row>
    <row r="17" spans="1:19" ht="15" x14ac:dyDescent="0.35">
      <c r="A17" s="83" t="s">
        <v>1317</v>
      </c>
      <c r="B17" s="89" t="str">
        <f t="shared" si="0"/>
        <v>WW</v>
      </c>
      <c r="C17" s="90"/>
      <c r="D17" s="90"/>
      <c r="E17" s="90"/>
      <c r="F17" s="90"/>
      <c r="G17" s="90"/>
      <c r="H17" s="83">
        <v>1245</v>
      </c>
      <c r="I17" s="90">
        <f t="shared" si="1"/>
        <v>1.8280000000000001</v>
      </c>
      <c r="J17" s="91">
        <f t="shared" si="2"/>
        <v>681.07221006564544</v>
      </c>
      <c r="K17" s="91">
        <f t="shared" si="3"/>
        <v>6076.3832330415744</v>
      </c>
      <c r="L17" s="91">
        <f t="shared" si="4"/>
        <v>101.27305388402624</v>
      </c>
      <c r="M17" s="83">
        <v>11.2</v>
      </c>
      <c r="N17" s="83">
        <v>9.1999999999999993</v>
      </c>
      <c r="O17" s="83">
        <v>71.900000000000006</v>
      </c>
      <c r="P17" s="83">
        <v>30.3</v>
      </c>
      <c r="Q17" s="83">
        <v>59.9</v>
      </c>
      <c r="S17" s="90"/>
    </row>
    <row r="18" spans="1:19" ht="15" x14ac:dyDescent="0.35">
      <c r="A18" s="83" t="s">
        <v>1318</v>
      </c>
      <c r="B18" s="89" t="str">
        <f t="shared" si="0"/>
        <v>WW</v>
      </c>
      <c r="C18" s="92"/>
      <c r="D18" s="92"/>
      <c r="E18" s="92"/>
      <c r="F18" s="92"/>
      <c r="G18" s="92"/>
      <c r="H18" s="83">
        <v>93</v>
      </c>
      <c r="I18" s="90">
        <f t="shared" si="1"/>
        <v>1.8280000000000001</v>
      </c>
      <c r="J18" s="91">
        <f t="shared" si="2"/>
        <v>50.875273522975931</v>
      </c>
      <c r="K18" s="91">
        <f t="shared" si="3"/>
        <v>453.89850656455144</v>
      </c>
      <c r="L18" s="91">
        <f t="shared" si="4"/>
        <v>7.5649751094091906</v>
      </c>
      <c r="R18" s="83">
        <f>K18</f>
        <v>453.89850656455144</v>
      </c>
      <c r="S18" s="92"/>
    </row>
    <row r="19" spans="1:19" ht="15" x14ac:dyDescent="0.35">
      <c r="A19" s="83" t="s">
        <v>1319</v>
      </c>
      <c r="B19" s="89" t="str">
        <f t="shared" si="0"/>
        <v>WW</v>
      </c>
      <c r="C19" s="90"/>
      <c r="D19" s="90"/>
      <c r="E19" s="90"/>
      <c r="F19" s="93"/>
      <c r="G19" s="93"/>
      <c r="H19" s="83">
        <v>1090</v>
      </c>
      <c r="I19" s="90">
        <f t="shared" si="1"/>
        <v>1.8280000000000001</v>
      </c>
      <c r="J19" s="91">
        <f t="shared" si="2"/>
        <v>596.28008752735229</v>
      </c>
      <c r="K19" s="91">
        <f t="shared" si="3"/>
        <v>5319.8857221006565</v>
      </c>
      <c r="L19" s="91">
        <f t="shared" si="4"/>
        <v>88.664762035010938</v>
      </c>
      <c r="M19" s="83">
        <v>10.5</v>
      </c>
      <c r="N19" s="83">
        <v>9</v>
      </c>
      <c r="O19" s="83">
        <v>73.400000000000006</v>
      </c>
      <c r="P19" s="83">
        <v>27.7</v>
      </c>
      <c r="Q19" s="83">
        <v>57.5</v>
      </c>
      <c r="S19" s="93"/>
    </row>
    <row r="20" spans="1:19" ht="15" x14ac:dyDescent="0.35">
      <c r="A20" s="83" t="s">
        <v>1320</v>
      </c>
      <c r="B20" s="89" t="str">
        <f t="shared" si="0"/>
        <v>WW</v>
      </c>
      <c r="C20" s="92"/>
      <c r="D20" s="92"/>
      <c r="E20" s="92"/>
      <c r="F20" s="92"/>
      <c r="G20" s="92"/>
      <c r="H20" s="83">
        <v>980</v>
      </c>
      <c r="I20" s="90">
        <f t="shared" si="1"/>
        <v>1.8280000000000001</v>
      </c>
      <c r="J20" s="91">
        <f t="shared" si="2"/>
        <v>536.10503282275704</v>
      </c>
      <c r="K20" s="91">
        <f t="shared" si="3"/>
        <v>4783.0165207877453</v>
      </c>
      <c r="L20" s="91">
        <f t="shared" si="4"/>
        <v>79.716942013129085</v>
      </c>
      <c r="M20" s="83">
        <v>10</v>
      </c>
      <c r="N20" s="83">
        <v>9</v>
      </c>
      <c r="O20" s="83">
        <v>73.5</v>
      </c>
      <c r="P20" s="83">
        <v>26.5</v>
      </c>
      <c r="Q20" s="83">
        <v>60.3</v>
      </c>
      <c r="S20" s="92"/>
    </row>
    <row r="21" spans="1:19" ht="15" x14ac:dyDescent="0.35">
      <c r="A21" s="83" t="s">
        <v>1321</v>
      </c>
      <c r="B21" s="89" t="str">
        <f t="shared" si="0"/>
        <v>WW</v>
      </c>
      <c r="C21" s="90"/>
      <c r="D21" s="90"/>
      <c r="E21" s="90"/>
      <c r="F21" s="93"/>
      <c r="G21" s="93"/>
      <c r="H21" s="83">
        <v>952</v>
      </c>
      <c r="I21" s="90">
        <f t="shared" si="1"/>
        <v>1.8280000000000001</v>
      </c>
      <c r="J21" s="91">
        <f t="shared" si="2"/>
        <v>520.78774617067836</v>
      </c>
      <c r="K21" s="91">
        <f t="shared" si="3"/>
        <v>4646.3589059080959</v>
      </c>
      <c r="L21" s="91">
        <f t="shared" si="4"/>
        <v>77.439315098468271</v>
      </c>
      <c r="M21" s="83">
        <v>9.9</v>
      </c>
      <c r="N21" s="83">
        <v>9</v>
      </c>
      <c r="O21" s="83">
        <v>73.7</v>
      </c>
      <c r="P21" s="83">
        <v>25.8</v>
      </c>
      <c r="Q21" s="83">
        <v>61</v>
      </c>
      <c r="S21" s="93"/>
    </row>
    <row r="22" spans="1:19" ht="15" x14ac:dyDescent="0.35">
      <c r="A22" s="83" t="s">
        <v>1322</v>
      </c>
      <c r="B22" s="89" t="str">
        <f t="shared" si="0"/>
        <v>WW</v>
      </c>
      <c r="C22" s="92"/>
      <c r="D22" s="92"/>
      <c r="E22" s="92"/>
      <c r="F22" s="92"/>
      <c r="G22" s="92"/>
      <c r="H22" s="83">
        <v>918</v>
      </c>
      <c r="I22" s="90">
        <f t="shared" si="1"/>
        <v>1.8280000000000001</v>
      </c>
      <c r="J22" s="91">
        <f t="shared" si="2"/>
        <v>502.18818380743983</v>
      </c>
      <c r="K22" s="91">
        <f t="shared" si="3"/>
        <v>4480.4175164113785</v>
      </c>
      <c r="L22" s="91">
        <f t="shared" si="4"/>
        <v>74.673625273522973</v>
      </c>
      <c r="M22" s="83">
        <v>8.1999999999999993</v>
      </c>
      <c r="N22" s="83">
        <v>9</v>
      </c>
      <c r="O22" s="83">
        <v>74.7</v>
      </c>
      <c r="P22" s="83">
        <v>19.8</v>
      </c>
      <c r="Q22" s="83">
        <v>57.3</v>
      </c>
      <c r="S22" s="92"/>
    </row>
    <row r="23" spans="1:19" ht="15" x14ac:dyDescent="0.35">
      <c r="A23" s="83" t="s">
        <v>1323</v>
      </c>
      <c r="B23" s="89" t="str">
        <f t="shared" si="0"/>
        <v>WW</v>
      </c>
      <c r="C23" s="90"/>
      <c r="D23" s="90"/>
      <c r="E23" s="90"/>
      <c r="F23" s="90"/>
      <c r="G23" s="90"/>
      <c r="H23" s="83">
        <v>933</v>
      </c>
      <c r="I23" s="90">
        <f t="shared" si="1"/>
        <v>1.8280000000000001</v>
      </c>
      <c r="J23" s="91">
        <f t="shared" si="2"/>
        <v>510.39387308533912</v>
      </c>
      <c r="K23" s="91">
        <f t="shared" si="3"/>
        <v>4553.6269529540477</v>
      </c>
      <c r="L23" s="91">
        <f t="shared" si="4"/>
        <v>75.893782549234132</v>
      </c>
      <c r="M23" s="83">
        <v>10</v>
      </c>
      <c r="N23" s="83">
        <v>9.1999999999999993</v>
      </c>
      <c r="O23" s="83">
        <v>74.2</v>
      </c>
      <c r="P23" s="83">
        <v>26.3</v>
      </c>
      <c r="Q23" s="83">
        <v>60.7</v>
      </c>
      <c r="S23" s="90"/>
    </row>
    <row r="24" spans="1:19" ht="15" x14ac:dyDescent="0.35">
      <c r="A24" s="83" t="s">
        <v>1324</v>
      </c>
      <c r="B24" s="89" t="str">
        <f t="shared" si="0"/>
        <v>WW</v>
      </c>
      <c r="C24" s="92"/>
      <c r="D24" s="92"/>
      <c r="E24" s="92"/>
      <c r="F24" s="92"/>
      <c r="G24" s="92"/>
      <c r="H24" s="83">
        <v>1136</v>
      </c>
      <c r="I24" s="90">
        <f t="shared" si="1"/>
        <v>1.8280000000000001</v>
      </c>
      <c r="J24" s="91">
        <f t="shared" si="2"/>
        <v>621.44420131291031</v>
      </c>
      <c r="K24" s="91">
        <f t="shared" si="3"/>
        <v>5544.39466083151</v>
      </c>
      <c r="L24" s="91">
        <f t="shared" si="4"/>
        <v>92.40657768052516</v>
      </c>
      <c r="M24" s="83">
        <v>10.199999999999999</v>
      </c>
      <c r="N24" s="83">
        <v>9.1</v>
      </c>
      <c r="O24" s="83">
        <v>73.8</v>
      </c>
      <c r="P24" s="83">
        <v>26.7</v>
      </c>
      <c r="Q24" s="83">
        <v>58.7</v>
      </c>
      <c r="S24" s="92"/>
    </row>
    <row r="25" spans="1:19" ht="15" x14ac:dyDescent="0.35">
      <c r="A25" s="83" t="s">
        <v>1325</v>
      </c>
      <c r="B25" s="89" t="str">
        <f t="shared" si="0"/>
        <v>WW</v>
      </c>
      <c r="C25" s="90"/>
      <c r="D25" s="90"/>
      <c r="E25" s="90"/>
      <c r="F25" s="93"/>
      <c r="G25" s="93"/>
      <c r="H25" s="83">
        <v>1193</v>
      </c>
      <c r="I25" s="90">
        <f t="shared" si="1"/>
        <v>1.8280000000000001</v>
      </c>
      <c r="J25" s="91">
        <f t="shared" si="2"/>
        <v>652.62582056892779</v>
      </c>
      <c r="K25" s="91">
        <f t="shared" si="3"/>
        <v>5822.5905196936537</v>
      </c>
      <c r="L25" s="91">
        <f t="shared" si="4"/>
        <v>97.043175328227562</v>
      </c>
      <c r="M25" s="83">
        <v>12.1</v>
      </c>
      <c r="N25" s="83">
        <v>8.9</v>
      </c>
      <c r="O25" s="83">
        <v>69.3</v>
      </c>
      <c r="P25" s="83">
        <v>32.700000000000003</v>
      </c>
      <c r="Q25" s="83">
        <v>58</v>
      </c>
      <c r="S25" s="93"/>
    </row>
    <row r="26" spans="1:19" ht="15" x14ac:dyDescent="0.35">
      <c r="A26" s="83" t="s">
        <v>1326</v>
      </c>
      <c r="B26" s="89" t="str">
        <f t="shared" si="0"/>
        <v>WW</v>
      </c>
      <c r="C26" s="92"/>
      <c r="D26" s="92"/>
      <c r="E26" s="92"/>
      <c r="F26" s="92"/>
      <c r="G26" s="92"/>
      <c r="H26" s="83">
        <v>1030</v>
      </c>
      <c r="I26" s="90">
        <f t="shared" si="1"/>
        <v>1.8280000000000001</v>
      </c>
      <c r="J26" s="91">
        <f t="shared" si="2"/>
        <v>563.45733041575488</v>
      </c>
      <c r="K26" s="91">
        <f t="shared" si="3"/>
        <v>5027.0479759299778</v>
      </c>
      <c r="L26" s="91">
        <f t="shared" si="4"/>
        <v>83.784132932166301</v>
      </c>
      <c r="M26" s="83">
        <v>10.6</v>
      </c>
      <c r="N26" s="83">
        <v>9.1</v>
      </c>
      <c r="O26" s="83">
        <v>73.900000000000006</v>
      </c>
      <c r="P26" s="83">
        <v>28.3</v>
      </c>
      <c r="Q26" s="83">
        <v>61.1</v>
      </c>
      <c r="S26" s="92"/>
    </row>
    <row r="27" spans="1:19" ht="15" x14ac:dyDescent="0.35">
      <c r="A27" s="83" t="s">
        <v>1327</v>
      </c>
      <c r="B27" s="89" t="str">
        <f t="shared" si="0"/>
        <v>WW</v>
      </c>
      <c r="C27" s="90"/>
      <c r="D27" s="90"/>
      <c r="E27" s="90"/>
      <c r="F27" s="93"/>
      <c r="G27" s="93"/>
      <c r="H27" s="83">
        <v>1068</v>
      </c>
      <c r="I27" s="90">
        <f t="shared" si="1"/>
        <v>1.8280000000000001</v>
      </c>
      <c r="J27" s="91">
        <f t="shared" si="2"/>
        <v>584.24507658643324</v>
      </c>
      <c r="K27" s="91">
        <f t="shared" si="3"/>
        <v>5212.5118818380743</v>
      </c>
      <c r="L27" s="91">
        <f t="shared" si="4"/>
        <v>86.875198030634564</v>
      </c>
      <c r="M27" s="83">
        <v>10.9</v>
      </c>
      <c r="N27" s="83">
        <v>9.1</v>
      </c>
      <c r="O27" s="83">
        <v>73</v>
      </c>
      <c r="P27" s="83">
        <v>29.5</v>
      </c>
      <c r="Q27" s="83">
        <v>60</v>
      </c>
      <c r="S27" s="93"/>
    </row>
    <row r="28" spans="1:19" ht="15" x14ac:dyDescent="0.35">
      <c r="A28" s="83" t="s">
        <v>1328</v>
      </c>
      <c r="B28" s="89" t="str">
        <f t="shared" si="0"/>
        <v>WW</v>
      </c>
      <c r="C28" s="92"/>
      <c r="D28" s="92"/>
      <c r="E28" s="92"/>
      <c r="F28" s="92"/>
      <c r="G28" s="92"/>
      <c r="H28" s="83">
        <v>845</v>
      </c>
      <c r="I28" s="90">
        <f t="shared" si="1"/>
        <v>1.8280000000000001</v>
      </c>
      <c r="J28" s="91">
        <f t="shared" si="2"/>
        <v>462.25382932166298</v>
      </c>
      <c r="K28" s="91">
        <f t="shared" si="3"/>
        <v>4124.1315919037197</v>
      </c>
      <c r="L28" s="91">
        <f t="shared" si="4"/>
        <v>68.735526531728667</v>
      </c>
      <c r="M28" s="83">
        <v>9.9</v>
      </c>
      <c r="N28" s="83">
        <v>9.1999999999999993</v>
      </c>
      <c r="O28" s="83">
        <v>73.900000000000006</v>
      </c>
      <c r="P28" s="83">
        <v>25.8</v>
      </c>
      <c r="Q28" s="83">
        <v>59.6</v>
      </c>
      <c r="S28" s="92"/>
    </row>
    <row r="29" spans="1:19" ht="15" x14ac:dyDescent="0.35">
      <c r="A29" s="83" t="s">
        <v>1329</v>
      </c>
      <c r="B29" s="89" t="str">
        <f t="shared" si="0"/>
        <v>WW</v>
      </c>
      <c r="C29" s="90"/>
      <c r="D29" s="90"/>
      <c r="E29" s="90"/>
      <c r="F29" s="90"/>
      <c r="G29" s="90"/>
      <c r="H29" s="83">
        <v>333</v>
      </c>
      <c r="I29" s="90">
        <f t="shared" si="1"/>
        <v>1.8280000000000001</v>
      </c>
      <c r="J29" s="91">
        <f t="shared" si="2"/>
        <v>182.16630196936541</v>
      </c>
      <c r="K29" s="91">
        <f t="shared" si="3"/>
        <v>1625.2494912472646</v>
      </c>
      <c r="L29" s="91">
        <f t="shared" si="4"/>
        <v>27.087491520787744</v>
      </c>
      <c r="M29" s="83">
        <v>13.5</v>
      </c>
      <c r="N29" s="83">
        <v>9.1</v>
      </c>
      <c r="O29" s="83">
        <v>69.099999999999994</v>
      </c>
      <c r="P29" s="83">
        <v>36.799999999999997</v>
      </c>
      <c r="Q29" s="83">
        <v>57.3</v>
      </c>
      <c r="S29" s="90"/>
    </row>
    <row r="30" spans="1:19" ht="15" x14ac:dyDescent="0.35">
      <c r="A30" s="83" t="s">
        <v>1330</v>
      </c>
      <c r="B30" s="89" t="str">
        <f t="shared" si="0"/>
        <v>WW</v>
      </c>
      <c r="C30" s="92"/>
      <c r="D30" s="92"/>
      <c r="E30" s="92"/>
      <c r="F30" s="92"/>
      <c r="G30" s="92"/>
      <c r="H30" s="83">
        <v>939</v>
      </c>
      <c r="I30" s="90">
        <f t="shared" si="1"/>
        <v>1.8280000000000001</v>
      </c>
      <c r="J30" s="91">
        <f t="shared" si="2"/>
        <v>513.67614879649886</v>
      </c>
      <c r="K30" s="91">
        <f t="shared" si="3"/>
        <v>4582.9107275711158</v>
      </c>
      <c r="L30" s="91">
        <f t="shared" si="4"/>
        <v>76.381845459518601</v>
      </c>
      <c r="M30" s="83">
        <v>10.4</v>
      </c>
      <c r="N30" s="83">
        <v>9.1999999999999993</v>
      </c>
      <c r="O30" s="83">
        <v>73.7</v>
      </c>
      <c r="P30" s="83">
        <v>27.7</v>
      </c>
      <c r="Q30" s="83">
        <v>58.6</v>
      </c>
      <c r="S30" s="92"/>
    </row>
    <row r="31" spans="1:19" ht="15" x14ac:dyDescent="0.35">
      <c r="A31" s="83" t="s">
        <v>1331</v>
      </c>
      <c r="B31" s="89" t="str">
        <f t="shared" si="0"/>
        <v>WW</v>
      </c>
      <c r="C31" s="90"/>
      <c r="D31" s="90"/>
      <c r="E31" s="90"/>
      <c r="F31" s="93"/>
      <c r="G31" s="93"/>
      <c r="H31" s="83">
        <v>959</v>
      </c>
      <c r="I31" s="90">
        <f t="shared" si="1"/>
        <v>1.8280000000000001</v>
      </c>
      <c r="J31" s="91">
        <f t="shared" si="2"/>
        <v>524.617067833698</v>
      </c>
      <c r="K31" s="91">
        <f t="shared" si="3"/>
        <v>4680.5233096280081</v>
      </c>
      <c r="L31" s="91">
        <f t="shared" si="4"/>
        <v>78.008721827133471</v>
      </c>
      <c r="M31" s="83">
        <v>9.6999999999999993</v>
      </c>
      <c r="N31" s="83">
        <v>9.1999999999999993</v>
      </c>
      <c r="O31" s="83">
        <v>74.8</v>
      </c>
      <c r="P31" s="83">
        <v>24.8</v>
      </c>
      <c r="Q31" s="83">
        <v>59.1</v>
      </c>
      <c r="S31" s="93"/>
    </row>
    <row r="32" spans="1:19" ht="15" x14ac:dyDescent="0.35">
      <c r="A32" s="83" t="s">
        <v>1332</v>
      </c>
      <c r="B32" s="89" t="str">
        <f t="shared" si="0"/>
        <v>WW</v>
      </c>
      <c r="C32" s="92"/>
      <c r="D32" s="92"/>
      <c r="E32" s="92"/>
      <c r="F32" s="92"/>
      <c r="G32" s="92"/>
      <c r="H32" s="83">
        <v>983</v>
      </c>
      <c r="I32" s="90">
        <f t="shared" si="1"/>
        <v>1.8280000000000001</v>
      </c>
      <c r="J32" s="91">
        <f t="shared" si="2"/>
        <v>537.74617067833697</v>
      </c>
      <c r="K32" s="91">
        <f t="shared" si="3"/>
        <v>4797.6584080962793</v>
      </c>
      <c r="L32" s="91">
        <f t="shared" si="4"/>
        <v>79.96097346827132</v>
      </c>
      <c r="M32" s="83">
        <v>9.6999999999999993</v>
      </c>
      <c r="N32" s="83">
        <v>9.1999999999999993</v>
      </c>
      <c r="O32" s="83">
        <v>73.599999999999994</v>
      </c>
      <c r="P32" s="83">
        <v>26</v>
      </c>
      <c r="Q32" s="83">
        <v>60.8</v>
      </c>
      <c r="S32" s="92"/>
    </row>
    <row r="33" spans="1:19" ht="15" x14ac:dyDescent="0.35">
      <c r="A33" s="83" t="s">
        <v>1333</v>
      </c>
      <c r="B33" s="89" t="str">
        <f t="shared" si="0"/>
        <v>WW</v>
      </c>
      <c r="C33" s="90"/>
      <c r="D33" s="90"/>
      <c r="E33" s="90"/>
      <c r="F33" s="93"/>
      <c r="G33" s="93"/>
      <c r="H33" s="83">
        <v>850</v>
      </c>
      <c r="I33" s="90">
        <f t="shared" si="1"/>
        <v>1.8280000000000001</v>
      </c>
      <c r="J33" s="91">
        <f t="shared" si="2"/>
        <v>464.98905908096276</v>
      </c>
      <c r="K33" s="91">
        <f t="shared" si="3"/>
        <v>4148.5347374179428</v>
      </c>
      <c r="L33" s="91">
        <f t="shared" si="4"/>
        <v>69.142245623632377</v>
      </c>
      <c r="M33" s="83">
        <v>8.6999999999999993</v>
      </c>
      <c r="N33" s="83">
        <v>9.1999999999999993</v>
      </c>
      <c r="O33" s="83">
        <v>75.099999999999994</v>
      </c>
      <c r="P33" s="83">
        <v>21</v>
      </c>
      <c r="Q33" s="83">
        <v>59.6</v>
      </c>
      <c r="S33" s="93"/>
    </row>
    <row r="34" spans="1:19" ht="15" x14ac:dyDescent="0.35">
      <c r="A34" s="83" t="s">
        <v>1334</v>
      </c>
      <c r="B34" s="89" t="str">
        <f t="shared" si="0"/>
        <v>WW</v>
      </c>
      <c r="C34" s="92"/>
      <c r="D34" s="92"/>
      <c r="E34" s="92"/>
      <c r="F34" s="92"/>
      <c r="G34" s="92"/>
      <c r="H34" s="83">
        <v>633</v>
      </c>
      <c r="I34" s="90">
        <f t="shared" si="1"/>
        <v>1.8280000000000001</v>
      </c>
      <c r="J34" s="91">
        <f t="shared" si="2"/>
        <v>346.28008752735229</v>
      </c>
      <c r="K34" s="91">
        <f t="shared" si="3"/>
        <v>3089.4382221006563</v>
      </c>
      <c r="L34" s="91">
        <f t="shared" si="4"/>
        <v>51.490637035010941</v>
      </c>
      <c r="M34" s="83">
        <v>10.6</v>
      </c>
      <c r="N34" s="83">
        <v>9.1</v>
      </c>
      <c r="O34" s="83">
        <v>74.099999999999994</v>
      </c>
      <c r="P34" s="83">
        <v>28.7</v>
      </c>
      <c r="Q34" s="83">
        <v>59.6</v>
      </c>
      <c r="S34" s="92"/>
    </row>
    <row r="35" spans="1:19" ht="15" x14ac:dyDescent="0.35">
      <c r="A35" s="83" t="s">
        <v>1335</v>
      </c>
      <c r="B35" s="89" t="str">
        <f t="shared" si="0"/>
        <v>WW</v>
      </c>
      <c r="C35" s="93"/>
      <c r="D35" s="93"/>
      <c r="E35" s="93"/>
      <c r="F35" s="93"/>
      <c r="G35" s="93"/>
      <c r="H35" s="83">
        <v>1093</v>
      </c>
      <c r="I35" s="90">
        <f t="shared" si="1"/>
        <v>1.8280000000000001</v>
      </c>
      <c r="J35" s="91">
        <f t="shared" si="2"/>
        <v>597.92122538293211</v>
      </c>
      <c r="K35" s="91">
        <f t="shared" si="3"/>
        <v>5334.5276094091896</v>
      </c>
      <c r="L35" s="91">
        <f t="shared" si="4"/>
        <v>88.908793490153158</v>
      </c>
      <c r="M35" s="83">
        <v>10.6</v>
      </c>
      <c r="N35" s="83">
        <v>9.1999999999999993</v>
      </c>
      <c r="O35" s="83">
        <v>73.099999999999994</v>
      </c>
      <c r="P35" s="83">
        <v>28.4</v>
      </c>
      <c r="Q35" s="83">
        <v>57.6</v>
      </c>
      <c r="S35" s="93"/>
    </row>
    <row r="36" spans="1:19" ht="15" x14ac:dyDescent="0.35">
      <c r="A36" s="83" t="s">
        <v>1336</v>
      </c>
      <c r="B36" s="89" t="str">
        <f t="shared" si="0"/>
        <v>WW</v>
      </c>
      <c r="C36" s="94"/>
      <c r="D36" s="94"/>
      <c r="E36" s="94"/>
      <c r="F36" s="94"/>
      <c r="G36" s="94"/>
      <c r="H36" s="83">
        <v>1015</v>
      </c>
      <c r="I36" s="90">
        <f t="shared" si="1"/>
        <v>1.8280000000000001</v>
      </c>
      <c r="J36" s="91">
        <f t="shared" si="2"/>
        <v>555.25164113785559</v>
      </c>
      <c r="K36" s="91">
        <f t="shared" si="3"/>
        <v>4953.8385393873086</v>
      </c>
      <c r="L36" s="91">
        <f t="shared" si="4"/>
        <v>82.563975656455142</v>
      </c>
      <c r="M36" s="83">
        <v>10.199999999999999</v>
      </c>
      <c r="N36" s="83">
        <v>9</v>
      </c>
      <c r="O36" s="83">
        <v>73.2</v>
      </c>
      <c r="P36" s="83">
        <v>26.8</v>
      </c>
      <c r="Q36" s="83">
        <v>59.4</v>
      </c>
      <c r="S36" s="94"/>
    </row>
    <row r="37" spans="1:19" ht="15" x14ac:dyDescent="0.35">
      <c r="A37" s="83" t="s">
        <v>1337</v>
      </c>
      <c r="B37" s="89" t="str">
        <f t="shared" si="0"/>
        <v>WW</v>
      </c>
      <c r="C37" s="90"/>
      <c r="D37" s="90"/>
      <c r="E37" s="90"/>
      <c r="F37" s="93"/>
      <c r="G37" s="93"/>
      <c r="H37" s="83">
        <v>969</v>
      </c>
      <c r="I37" s="90">
        <f t="shared" si="1"/>
        <v>1.8280000000000001</v>
      </c>
      <c r="J37" s="91">
        <f t="shared" si="2"/>
        <v>530.08752735229757</v>
      </c>
      <c r="K37" s="91">
        <f t="shared" si="3"/>
        <v>4729.3296006564551</v>
      </c>
      <c r="L37" s="91">
        <f t="shared" si="4"/>
        <v>78.82216001094092</v>
      </c>
      <c r="M37" s="83">
        <v>10.4</v>
      </c>
      <c r="N37" s="83">
        <v>9.3000000000000007</v>
      </c>
      <c r="O37" s="83">
        <v>73.2</v>
      </c>
      <c r="P37" s="83">
        <v>28.4</v>
      </c>
      <c r="Q37" s="83">
        <v>60.3</v>
      </c>
      <c r="S37" s="93"/>
    </row>
    <row r="38" spans="1:19" ht="15" x14ac:dyDescent="0.35">
      <c r="A38" s="83" t="s">
        <v>1338</v>
      </c>
      <c r="B38" s="89" t="str">
        <f t="shared" si="0"/>
        <v>WW</v>
      </c>
      <c r="C38" s="92"/>
      <c r="D38" s="92"/>
      <c r="E38" s="92"/>
      <c r="F38" s="92"/>
      <c r="G38" s="92"/>
      <c r="H38" s="83">
        <v>1108</v>
      </c>
      <c r="I38" s="90">
        <f t="shared" si="1"/>
        <v>1.8280000000000001</v>
      </c>
      <c r="J38" s="91">
        <f t="shared" si="2"/>
        <v>606.12691466083152</v>
      </c>
      <c r="K38" s="91">
        <f t="shared" si="3"/>
        <v>5407.7370459518597</v>
      </c>
      <c r="L38" s="91">
        <f t="shared" si="4"/>
        <v>90.128950765864332</v>
      </c>
      <c r="M38" s="83">
        <v>10.4</v>
      </c>
      <c r="N38" s="83">
        <v>9.3000000000000007</v>
      </c>
      <c r="O38" s="83">
        <v>73.400000000000006</v>
      </c>
      <c r="P38" s="83">
        <v>28.5</v>
      </c>
      <c r="Q38" s="83">
        <v>59.6</v>
      </c>
      <c r="S38" s="92"/>
    </row>
    <row r="39" spans="1:19" ht="15" x14ac:dyDescent="0.35">
      <c r="A39" s="83" t="s">
        <v>1339</v>
      </c>
      <c r="B39" s="89" t="str">
        <f t="shared" si="0"/>
        <v>WW</v>
      </c>
      <c r="C39" s="90"/>
      <c r="D39" s="90"/>
      <c r="E39" s="90"/>
      <c r="F39" s="93"/>
      <c r="G39" s="93"/>
      <c r="H39" s="83">
        <v>889</v>
      </c>
      <c r="I39" s="90">
        <f t="shared" si="1"/>
        <v>1.8280000000000001</v>
      </c>
      <c r="J39" s="91">
        <f t="shared" si="2"/>
        <v>486.32385120350108</v>
      </c>
      <c r="K39" s="91">
        <f t="shared" si="3"/>
        <v>4338.8792724288842</v>
      </c>
      <c r="L39" s="91">
        <f t="shared" si="4"/>
        <v>72.314654540481399</v>
      </c>
      <c r="M39" s="83">
        <v>10.3</v>
      </c>
      <c r="N39" s="83">
        <v>9.5</v>
      </c>
      <c r="O39" s="83">
        <v>73.8</v>
      </c>
      <c r="P39" s="83">
        <v>28.5</v>
      </c>
      <c r="Q39" s="83">
        <v>59.3</v>
      </c>
      <c r="S39" s="93"/>
    </row>
    <row r="40" spans="1:19" ht="15" x14ac:dyDescent="0.35">
      <c r="A40" s="83" t="s">
        <v>1340</v>
      </c>
      <c r="B40" s="89" t="str">
        <f t="shared" si="0"/>
        <v>WW</v>
      </c>
      <c r="C40" s="92"/>
      <c r="D40" s="92"/>
      <c r="E40" s="92"/>
      <c r="F40" s="92"/>
      <c r="G40" s="92"/>
      <c r="H40" s="83">
        <v>763</v>
      </c>
      <c r="I40" s="90">
        <f t="shared" si="1"/>
        <v>1.8280000000000001</v>
      </c>
      <c r="J40" s="91">
        <f t="shared" si="2"/>
        <v>417.39606126914657</v>
      </c>
      <c r="K40" s="91">
        <f t="shared" si="3"/>
        <v>3723.9200054704593</v>
      </c>
      <c r="L40" s="91">
        <f t="shared" si="4"/>
        <v>62.065333424507656</v>
      </c>
      <c r="M40" s="83">
        <v>11.2</v>
      </c>
      <c r="N40" s="83">
        <v>9</v>
      </c>
      <c r="O40" s="83">
        <v>72.400000000000006</v>
      </c>
      <c r="P40" s="83">
        <v>30</v>
      </c>
      <c r="Q40" s="83">
        <v>57.9</v>
      </c>
      <c r="S40" s="92"/>
    </row>
    <row r="41" spans="1:19" ht="15" x14ac:dyDescent="0.35">
      <c r="A41" s="83" t="s">
        <v>1341</v>
      </c>
      <c r="B41" s="89" t="str">
        <f t="shared" si="0"/>
        <v>WW</v>
      </c>
      <c r="C41" s="90"/>
      <c r="D41" s="90"/>
      <c r="E41" s="90"/>
      <c r="F41" s="90"/>
      <c r="G41" s="90"/>
      <c r="H41" s="83">
        <v>716</v>
      </c>
      <c r="I41" s="90">
        <f t="shared" si="1"/>
        <v>1.8280000000000001</v>
      </c>
      <c r="J41" s="91">
        <f t="shared" si="2"/>
        <v>391.68490153172866</v>
      </c>
      <c r="K41" s="91">
        <f t="shared" si="3"/>
        <v>3494.5304376367612</v>
      </c>
      <c r="L41" s="91">
        <f t="shared" si="4"/>
        <v>58.242173960612689</v>
      </c>
      <c r="M41" s="83">
        <v>11.3</v>
      </c>
      <c r="N41" s="83">
        <v>9.5</v>
      </c>
      <c r="O41" s="83">
        <v>72.2</v>
      </c>
      <c r="P41" s="83">
        <v>31.5</v>
      </c>
      <c r="Q41" s="83">
        <v>58.3</v>
      </c>
      <c r="S41" s="90"/>
    </row>
    <row r="42" spans="1:19" ht="15" x14ac:dyDescent="0.35">
      <c r="A42" s="83" t="s">
        <v>1342</v>
      </c>
      <c r="B42" s="89" t="str">
        <f t="shared" si="0"/>
        <v>WW</v>
      </c>
      <c r="C42" s="95"/>
      <c r="D42" s="95"/>
      <c r="E42" s="95"/>
      <c r="F42" s="95"/>
      <c r="G42" s="95"/>
      <c r="H42" s="83">
        <v>477</v>
      </c>
      <c r="I42" s="90">
        <f t="shared" si="1"/>
        <v>1.8280000000000001</v>
      </c>
      <c r="J42" s="91">
        <f t="shared" si="2"/>
        <v>260.94091903719914</v>
      </c>
      <c r="K42" s="91">
        <f t="shared" si="3"/>
        <v>2328.060082056893</v>
      </c>
      <c r="L42" s="91">
        <f t="shared" si="4"/>
        <v>38.80100136761488</v>
      </c>
      <c r="M42" s="83">
        <v>10.3</v>
      </c>
      <c r="N42" s="83">
        <v>9.1</v>
      </c>
      <c r="O42" s="83">
        <v>73.2</v>
      </c>
      <c r="P42" s="83">
        <v>28.2</v>
      </c>
      <c r="Q42" s="83">
        <v>58.5</v>
      </c>
      <c r="S42" s="95"/>
    </row>
    <row r="43" spans="1:19" ht="15" x14ac:dyDescent="0.35">
      <c r="A43" s="83" t="s">
        <v>1210</v>
      </c>
      <c r="B43" s="89" t="str">
        <f t="shared" si="0"/>
        <v>WW</v>
      </c>
      <c r="C43" s="90"/>
      <c r="D43" s="90"/>
      <c r="E43" s="90"/>
      <c r="F43" s="93"/>
      <c r="G43" s="93"/>
      <c r="H43" s="83">
        <v>881</v>
      </c>
      <c r="I43" s="90">
        <f t="shared" si="1"/>
        <v>1.8280000000000001</v>
      </c>
      <c r="J43" s="91">
        <f t="shared" si="2"/>
        <v>481.94748358862142</v>
      </c>
      <c r="K43" s="91">
        <f t="shared" si="3"/>
        <v>4299.8342396061262</v>
      </c>
      <c r="L43" s="91">
        <f t="shared" si="4"/>
        <v>71.66390399343544</v>
      </c>
      <c r="M43" s="83">
        <v>10</v>
      </c>
      <c r="N43" s="83">
        <v>9</v>
      </c>
      <c r="O43" s="83">
        <v>73.900000000000006</v>
      </c>
      <c r="P43" s="83">
        <v>26</v>
      </c>
      <c r="Q43" s="83">
        <v>58.8</v>
      </c>
      <c r="S43" s="93"/>
    </row>
    <row r="44" spans="1:19" ht="15" x14ac:dyDescent="0.35">
      <c r="A44" s="83" t="s">
        <v>1212</v>
      </c>
      <c r="B44" s="89" t="str">
        <f t="shared" si="0"/>
        <v>WW</v>
      </c>
      <c r="C44" s="92"/>
      <c r="D44" s="92"/>
      <c r="E44" s="92"/>
      <c r="F44" s="92"/>
      <c r="G44" s="92"/>
      <c r="H44" s="83">
        <v>731</v>
      </c>
      <c r="I44" s="90">
        <f t="shared" si="1"/>
        <v>1.8280000000000001</v>
      </c>
      <c r="J44" s="91">
        <f t="shared" si="2"/>
        <v>399.89059080962801</v>
      </c>
      <c r="K44" s="91">
        <f t="shared" si="3"/>
        <v>3567.7398741794309</v>
      </c>
      <c r="L44" s="91">
        <f t="shared" si="4"/>
        <v>59.462331236323848</v>
      </c>
      <c r="M44" s="83">
        <v>9.6</v>
      </c>
      <c r="N44" s="83">
        <v>9.4</v>
      </c>
      <c r="O44" s="83">
        <v>73.400000000000006</v>
      </c>
      <c r="P44" s="83">
        <v>25</v>
      </c>
      <c r="Q44" s="83">
        <v>57</v>
      </c>
      <c r="S44" s="92"/>
    </row>
    <row r="45" spans="1:19" ht="15" x14ac:dyDescent="0.35">
      <c r="A45" s="83" t="s">
        <v>1213</v>
      </c>
      <c r="B45" s="89" t="str">
        <f t="shared" si="0"/>
        <v>WW</v>
      </c>
      <c r="C45" s="90"/>
      <c r="D45" s="90"/>
      <c r="E45" s="90"/>
      <c r="F45" s="93"/>
      <c r="G45" s="93"/>
      <c r="H45" s="83">
        <v>866</v>
      </c>
      <c r="I45" s="90">
        <f t="shared" si="1"/>
        <v>1.8280000000000001</v>
      </c>
      <c r="J45" s="91">
        <f t="shared" si="2"/>
        <v>473.74179431072207</v>
      </c>
      <c r="K45" s="91">
        <f t="shared" si="3"/>
        <v>4226.624803063457</v>
      </c>
      <c r="L45" s="91">
        <f t="shared" si="4"/>
        <v>70.443746717724281</v>
      </c>
      <c r="M45" s="83">
        <v>9.5</v>
      </c>
      <c r="N45" s="83">
        <v>8.9</v>
      </c>
      <c r="O45" s="83">
        <v>74</v>
      </c>
      <c r="P45" s="83">
        <v>25.2</v>
      </c>
      <c r="Q45" s="83">
        <v>61</v>
      </c>
      <c r="S45" s="93"/>
    </row>
    <row r="46" spans="1:19" ht="15" x14ac:dyDescent="0.35">
      <c r="A46" s="83" t="s">
        <v>1214</v>
      </c>
      <c r="B46" s="89" t="str">
        <f t="shared" si="0"/>
        <v>WW</v>
      </c>
      <c r="C46" s="92"/>
      <c r="D46" s="92"/>
      <c r="E46" s="92"/>
      <c r="F46" s="92"/>
      <c r="G46" s="92"/>
      <c r="H46" s="83">
        <v>952</v>
      </c>
      <c r="I46" s="90">
        <f t="shared" si="1"/>
        <v>1.8280000000000001</v>
      </c>
      <c r="J46" s="91">
        <f t="shared" si="2"/>
        <v>520.78774617067836</v>
      </c>
      <c r="K46" s="91">
        <f t="shared" si="3"/>
        <v>4646.3589059080959</v>
      </c>
      <c r="L46" s="91">
        <f t="shared" si="4"/>
        <v>77.439315098468271</v>
      </c>
      <c r="M46" s="83">
        <v>8.6999999999999993</v>
      </c>
      <c r="N46" s="83">
        <v>9.1999999999999993</v>
      </c>
      <c r="O46" s="83">
        <v>75.8</v>
      </c>
      <c r="P46" s="83">
        <v>21.3</v>
      </c>
      <c r="Q46" s="83">
        <v>61</v>
      </c>
      <c r="S46" s="92"/>
    </row>
    <row r="47" spans="1:19" ht="15" x14ac:dyDescent="0.35">
      <c r="A47" s="83" t="s">
        <v>1215</v>
      </c>
      <c r="B47" s="89" t="str">
        <f t="shared" si="0"/>
        <v>WW</v>
      </c>
      <c r="C47" s="90"/>
      <c r="D47" s="90"/>
      <c r="E47" s="90"/>
      <c r="F47" s="90"/>
      <c r="G47" s="90"/>
      <c r="H47" s="83">
        <v>581</v>
      </c>
      <c r="I47" s="90">
        <f t="shared" si="1"/>
        <v>1.8280000000000001</v>
      </c>
      <c r="J47" s="91">
        <f t="shared" si="2"/>
        <v>317.83369803063454</v>
      </c>
      <c r="K47" s="91">
        <f t="shared" si="3"/>
        <v>2835.6455087527347</v>
      </c>
      <c r="L47" s="91">
        <f t="shared" si="4"/>
        <v>47.260758479212242</v>
      </c>
      <c r="M47" s="83">
        <v>8.3000000000000007</v>
      </c>
      <c r="N47" s="83">
        <v>9.3000000000000007</v>
      </c>
      <c r="O47" s="83">
        <v>74.099999999999994</v>
      </c>
      <c r="P47" s="83">
        <v>21</v>
      </c>
      <c r="Q47" s="83">
        <v>57.4</v>
      </c>
      <c r="S47" s="90"/>
    </row>
    <row r="48" spans="1:19" ht="15" x14ac:dyDescent="0.35">
      <c r="A48" s="83" t="s">
        <v>1216</v>
      </c>
      <c r="B48" s="89" t="str">
        <f t="shared" si="0"/>
        <v>WW</v>
      </c>
      <c r="C48" s="92"/>
      <c r="D48" s="92"/>
      <c r="E48" s="92"/>
      <c r="F48" s="92"/>
      <c r="G48" s="92"/>
      <c r="H48" s="83">
        <v>1028</v>
      </c>
      <c r="I48" s="90">
        <f t="shared" si="1"/>
        <v>1.8280000000000001</v>
      </c>
      <c r="J48" s="91">
        <f t="shared" si="2"/>
        <v>562.36323851203497</v>
      </c>
      <c r="K48" s="91">
        <f t="shared" si="3"/>
        <v>5017.2867177242879</v>
      </c>
      <c r="L48" s="91">
        <f t="shared" si="4"/>
        <v>83.621445295404797</v>
      </c>
      <c r="M48" s="83">
        <v>9.4</v>
      </c>
      <c r="N48" s="83">
        <v>9.3000000000000007</v>
      </c>
      <c r="O48" s="83">
        <v>73.599999999999994</v>
      </c>
      <c r="P48" s="83">
        <v>25</v>
      </c>
      <c r="Q48" s="83">
        <v>58.5</v>
      </c>
      <c r="S48" s="92"/>
    </row>
    <row r="49" spans="1:19" ht="15" x14ac:dyDescent="0.35">
      <c r="A49" s="83" t="s">
        <v>1217</v>
      </c>
      <c r="B49" s="89" t="str">
        <f t="shared" si="0"/>
        <v>WW</v>
      </c>
      <c r="C49" s="90"/>
      <c r="D49" s="90"/>
      <c r="E49" s="90"/>
      <c r="F49" s="93"/>
      <c r="G49" s="93"/>
      <c r="H49" s="83">
        <v>917</v>
      </c>
      <c r="I49" s="90">
        <f t="shared" si="1"/>
        <v>1.8280000000000001</v>
      </c>
      <c r="J49" s="91">
        <f t="shared" si="2"/>
        <v>501.64113785557987</v>
      </c>
      <c r="K49" s="91">
        <f t="shared" si="3"/>
        <v>4475.5368873085336</v>
      </c>
      <c r="L49" s="91">
        <f t="shared" si="4"/>
        <v>74.592281455142228</v>
      </c>
      <c r="M49" s="83">
        <v>9.6999999999999993</v>
      </c>
      <c r="N49" s="83">
        <v>8.9</v>
      </c>
      <c r="O49" s="83">
        <v>74.099999999999994</v>
      </c>
      <c r="P49" s="83">
        <v>24.7</v>
      </c>
      <c r="Q49" s="83">
        <v>56.5</v>
      </c>
      <c r="S49" s="93"/>
    </row>
    <row r="50" spans="1:19" ht="15" x14ac:dyDescent="0.35">
      <c r="A50" s="83" t="s">
        <v>1218</v>
      </c>
      <c r="B50" s="89" t="str">
        <f t="shared" si="0"/>
        <v>WW</v>
      </c>
      <c r="C50" s="92"/>
      <c r="D50" s="92"/>
      <c r="E50" s="92"/>
      <c r="F50" s="92"/>
      <c r="G50" s="92"/>
      <c r="H50" s="83">
        <v>993</v>
      </c>
      <c r="I50" s="90">
        <f t="shared" si="1"/>
        <v>1.8280000000000001</v>
      </c>
      <c r="J50" s="91">
        <f t="shared" si="2"/>
        <v>543.21663019693653</v>
      </c>
      <c r="K50" s="91">
        <f t="shared" si="3"/>
        <v>4846.4646991247264</v>
      </c>
      <c r="L50" s="91">
        <f t="shared" si="4"/>
        <v>80.774411652078768</v>
      </c>
      <c r="M50" s="83">
        <v>10.199999999999999</v>
      </c>
      <c r="N50" s="83">
        <v>9</v>
      </c>
      <c r="O50" s="83">
        <v>74</v>
      </c>
      <c r="P50" s="83">
        <v>26.9</v>
      </c>
      <c r="Q50" s="83">
        <v>59.5</v>
      </c>
      <c r="S50" s="92"/>
    </row>
    <row r="51" spans="1:19" ht="15" x14ac:dyDescent="0.35">
      <c r="A51" s="83" t="s">
        <v>1219</v>
      </c>
      <c r="B51" s="89" t="str">
        <f t="shared" si="0"/>
        <v>WW</v>
      </c>
      <c r="C51" s="90"/>
      <c r="D51" s="90"/>
      <c r="E51" s="90"/>
      <c r="F51" s="93"/>
      <c r="G51" s="93"/>
      <c r="H51" s="83">
        <v>1021</v>
      </c>
      <c r="I51" s="90">
        <f t="shared" si="1"/>
        <v>1.8280000000000001</v>
      </c>
      <c r="J51" s="91">
        <f t="shared" si="2"/>
        <v>558.53391684901533</v>
      </c>
      <c r="K51" s="91">
        <f t="shared" si="3"/>
        <v>4983.1223140043767</v>
      </c>
      <c r="L51" s="91">
        <f t="shared" si="4"/>
        <v>83.052038566739611</v>
      </c>
      <c r="M51" s="83">
        <v>10.5</v>
      </c>
      <c r="N51" s="83">
        <v>9.1999999999999993</v>
      </c>
      <c r="O51" s="83">
        <v>72.7</v>
      </c>
      <c r="P51" s="83">
        <v>29</v>
      </c>
      <c r="Q51" s="83">
        <v>59.6</v>
      </c>
      <c r="S51" s="93"/>
    </row>
    <row r="52" spans="1:19" ht="15" x14ac:dyDescent="0.35">
      <c r="A52" s="83" t="s">
        <v>1220</v>
      </c>
      <c r="B52" s="89" t="str">
        <f t="shared" si="0"/>
        <v>WW</v>
      </c>
      <c r="C52" s="92"/>
      <c r="D52" s="92"/>
      <c r="E52" s="92"/>
      <c r="F52" s="92"/>
      <c r="G52" s="92"/>
      <c r="H52" s="83">
        <v>1163</v>
      </c>
      <c r="I52" s="90">
        <f t="shared" si="1"/>
        <v>1.8280000000000001</v>
      </c>
      <c r="J52" s="91">
        <f t="shared" si="2"/>
        <v>636.21444201312909</v>
      </c>
      <c r="K52" s="91">
        <f t="shared" si="3"/>
        <v>5676.1716466083144</v>
      </c>
      <c r="L52" s="91">
        <f t="shared" si="4"/>
        <v>94.602860776805244</v>
      </c>
      <c r="M52" s="83">
        <v>10.8</v>
      </c>
      <c r="N52" s="83">
        <v>9</v>
      </c>
      <c r="O52" s="83">
        <v>72.400000000000006</v>
      </c>
      <c r="P52" s="83">
        <v>29.1</v>
      </c>
      <c r="Q52" s="83">
        <v>60.1</v>
      </c>
      <c r="S52" s="92"/>
    </row>
    <row r="53" spans="1:19" ht="15" x14ac:dyDescent="0.35">
      <c r="A53" s="83" t="s">
        <v>1221</v>
      </c>
      <c r="B53" s="89" t="str">
        <f t="shared" si="0"/>
        <v>WW</v>
      </c>
      <c r="C53" s="90"/>
      <c r="D53" s="90"/>
      <c r="E53" s="90"/>
      <c r="F53" s="90"/>
      <c r="G53" s="90"/>
      <c r="H53" s="83">
        <v>867</v>
      </c>
      <c r="I53" s="90">
        <f t="shared" si="1"/>
        <v>1.8280000000000001</v>
      </c>
      <c r="J53" s="91">
        <f t="shared" si="2"/>
        <v>474.28884026258203</v>
      </c>
      <c r="K53" s="91">
        <f t="shared" si="3"/>
        <v>4231.5054321663019</v>
      </c>
      <c r="L53" s="91">
        <f t="shared" si="4"/>
        <v>70.525090536105026</v>
      </c>
      <c r="M53" s="83">
        <v>12.1</v>
      </c>
      <c r="N53" s="83">
        <v>8.9</v>
      </c>
      <c r="O53" s="83">
        <v>70.2</v>
      </c>
      <c r="P53" s="83">
        <v>32.6</v>
      </c>
      <c r="Q53" s="83">
        <v>58.2</v>
      </c>
      <c r="S53" s="90"/>
    </row>
    <row r="54" spans="1:19" ht="15" x14ac:dyDescent="0.35">
      <c r="A54" s="83" t="s">
        <v>1222</v>
      </c>
      <c r="B54" s="89" t="str">
        <f t="shared" si="0"/>
        <v>WW</v>
      </c>
      <c r="C54" s="92"/>
      <c r="D54" s="92"/>
      <c r="E54" s="92"/>
      <c r="F54" s="92"/>
      <c r="G54" s="92"/>
      <c r="H54" s="83">
        <v>491</v>
      </c>
      <c r="I54" s="90">
        <f t="shared" si="1"/>
        <v>1.8280000000000001</v>
      </c>
      <c r="J54" s="91">
        <f t="shared" si="2"/>
        <v>268.59956236323848</v>
      </c>
      <c r="K54" s="91">
        <f t="shared" si="3"/>
        <v>2396.3888894967172</v>
      </c>
      <c r="L54" s="91">
        <f t="shared" si="4"/>
        <v>39.939814824945287</v>
      </c>
      <c r="M54" s="83">
        <v>12.6</v>
      </c>
      <c r="N54" s="83">
        <v>9.3000000000000007</v>
      </c>
      <c r="O54" s="83">
        <v>69.5</v>
      </c>
      <c r="P54" s="83">
        <v>33.6</v>
      </c>
      <c r="Q54" s="83">
        <v>56.2</v>
      </c>
      <c r="S54" s="92"/>
    </row>
    <row r="55" spans="1:19" ht="15" x14ac:dyDescent="0.35">
      <c r="A55" s="83" t="s">
        <v>1223</v>
      </c>
      <c r="B55" s="89" t="str">
        <f t="shared" si="0"/>
        <v>WW</v>
      </c>
      <c r="C55" s="90"/>
      <c r="D55" s="90"/>
      <c r="E55" s="90"/>
      <c r="F55" s="93"/>
      <c r="G55" s="93"/>
      <c r="H55" s="83">
        <v>225</v>
      </c>
      <c r="I55" s="90">
        <f t="shared" si="1"/>
        <v>1.8280000000000001</v>
      </c>
      <c r="J55" s="91">
        <f t="shared" si="2"/>
        <v>123.08533916849015</v>
      </c>
      <c r="K55" s="91">
        <f t="shared" si="3"/>
        <v>1098.1415481400436</v>
      </c>
      <c r="L55" s="91">
        <f t="shared" si="4"/>
        <v>18.302359135667395</v>
      </c>
      <c r="M55" s="83">
        <v>14.8</v>
      </c>
      <c r="N55" s="83">
        <v>9.3000000000000007</v>
      </c>
      <c r="O55" s="83">
        <v>66.400000000000006</v>
      </c>
      <c r="P55" s="83">
        <v>40.5</v>
      </c>
      <c r="R55" s="83" t="s">
        <v>1224</v>
      </c>
      <c r="S55" s="93"/>
    </row>
    <row r="56" spans="1:19" ht="15" x14ac:dyDescent="0.35">
      <c r="A56" s="83" t="s">
        <v>1226</v>
      </c>
      <c r="B56" s="89" t="str">
        <f t="shared" si="0"/>
        <v>WW</v>
      </c>
      <c r="C56" s="92"/>
      <c r="D56" s="92"/>
      <c r="E56" s="92"/>
      <c r="F56" s="92"/>
      <c r="G56" s="92"/>
      <c r="H56" s="83">
        <v>860</v>
      </c>
      <c r="I56" s="90">
        <f t="shared" si="1"/>
        <v>1.8280000000000001</v>
      </c>
      <c r="J56" s="91">
        <f t="shared" si="2"/>
        <v>470.45951859956233</v>
      </c>
      <c r="K56" s="91">
        <f t="shared" si="3"/>
        <v>4197.3410284463889</v>
      </c>
      <c r="L56" s="91">
        <f t="shared" si="4"/>
        <v>69.955683807439812</v>
      </c>
      <c r="M56" s="83">
        <v>11.2</v>
      </c>
      <c r="N56" s="83">
        <v>9.1</v>
      </c>
      <c r="O56" s="83">
        <v>71.900000000000006</v>
      </c>
      <c r="P56" s="83">
        <v>29.8</v>
      </c>
      <c r="Q56" s="83">
        <v>58.9</v>
      </c>
      <c r="S56" s="92"/>
    </row>
    <row r="57" spans="1:19" ht="15" x14ac:dyDescent="0.35">
      <c r="A57" s="83" t="s">
        <v>1227</v>
      </c>
      <c r="B57" s="89" t="str">
        <f t="shared" si="0"/>
        <v>WW</v>
      </c>
      <c r="C57" s="90"/>
      <c r="D57" s="90"/>
      <c r="E57" s="90"/>
      <c r="F57" s="93"/>
      <c r="G57" s="93"/>
      <c r="H57" s="83">
        <v>656</v>
      </c>
      <c r="I57" s="90">
        <f t="shared" si="1"/>
        <v>1.8280000000000001</v>
      </c>
      <c r="J57" s="91">
        <f t="shared" si="2"/>
        <v>358.8621444201313</v>
      </c>
      <c r="K57" s="91">
        <f t="shared" si="3"/>
        <v>3201.692691466083</v>
      </c>
      <c r="L57" s="91">
        <f t="shared" si="4"/>
        <v>53.361544857768052</v>
      </c>
      <c r="M57" s="83">
        <v>9.5</v>
      </c>
      <c r="N57" s="83">
        <v>9.1</v>
      </c>
      <c r="O57" s="83">
        <v>74.599999999999994</v>
      </c>
      <c r="P57" s="83">
        <v>24</v>
      </c>
      <c r="Q57" s="83">
        <v>58.1</v>
      </c>
      <c r="S57" s="93"/>
    </row>
    <row r="58" spans="1:19" ht="15" x14ac:dyDescent="0.35">
      <c r="A58" s="83" t="s">
        <v>1229</v>
      </c>
      <c r="B58" s="89" t="str">
        <f t="shared" si="0"/>
        <v>WW</v>
      </c>
      <c r="C58" s="92"/>
      <c r="D58" s="92"/>
      <c r="E58" s="92"/>
      <c r="F58" s="92"/>
      <c r="G58" s="92"/>
      <c r="H58" s="83">
        <v>681</v>
      </c>
      <c r="I58" s="90">
        <f t="shared" si="1"/>
        <v>1.8280000000000001</v>
      </c>
      <c r="J58" s="91">
        <f t="shared" si="2"/>
        <v>372.53829321663017</v>
      </c>
      <c r="K58" s="91">
        <f t="shared" si="3"/>
        <v>3323.7084190371988</v>
      </c>
      <c r="L58" s="91">
        <f t="shared" si="4"/>
        <v>55.395140317286646</v>
      </c>
      <c r="M58" s="83">
        <v>9.1</v>
      </c>
      <c r="N58" s="83">
        <v>9.1</v>
      </c>
      <c r="O58" s="83">
        <v>75.2</v>
      </c>
      <c r="P58" s="83">
        <v>22.7</v>
      </c>
      <c r="Q58" s="83">
        <v>59.2</v>
      </c>
      <c r="S58" s="92"/>
    </row>
    <row r="59" spans="1:19" ht="15" x14ac:dyDescent="0.35">
      <c r="A59" s="83" t="s">
        <v>1230</v>
      </c>
      <c r="B59" s="89" t="str">
        <f t="shared" si="0"/>
        <v>WW</v>
      </c>
      <c r="C59" s="90"/>
      <c r="D59" s="90"/>
      <c r="E59" s="90"/>
      <c r="F59" s="90"/>
      <c r="G59" s="90"/>
      <c r="H59" s="83">
        <v>712</v>
      </c>
      <c r="I59" s="90">
        <f t="shared" si="1"/>
        <v>1.8280000000000001</v>
      </c>
      <c r="J59" s="91">
        <f t="shared" si="2"/>
        <v>389.49671772428883</v>
      </c>
      <c r="K59" s="91">
        <f t="shared" si="3"/>
        <v>3475.0079212253827</v>
      </c>
      <c r="L59" s="91">
        <f t="shared" si="4"/>
        <v>57.91679868708971</v>
      </c>
      <c r="M59" s="83">
        <v>8.3000000000000007</v>
      </c>
      <c r="N59" s="83">
        <v>9.1</v>
      </c>
      <c r="O59" s="83">
        <v>75.8</v>
      </c>
      <c r="P59" s="83">
        <v>19.7</v>
      </c>
      <c r="Q59" s="83">
        <v>58.4</v>
      </c>
      <c r="S59" s="90"/>
    </row>
    <row r="60" spans="1:19" ht="15" x14ac:dyDescent="0.35">
      <c r="A60" s="83" t="s">
        <v>1231</v>
      </c>
      <c r="B60" s="89" t="str">
        <f t="shared" si="0"/>
        <v>WW</v>
      </c>
      <c r="C60" s="92"/>
      <c r="D60" s="92"/>
      <c r="E60" s="92"/>
      <c r="F60" s="92"/>
      <c r="G60" s="92"/>
      <c r="H60" s="83">
        <v>768</v>
      </c>
      <c r="I60" s="90">
        <f t="shared" si="1"/>
        <v>1.8280000000000001</v>
      </c>
      <c r="J60" s="91">
        <f t="shared" si="2"/>
        <v>420.13129102844636</v>
      </c>
      <c r="K60" s="91">
        <f t="shared" si="3"/>
        <v>3748.3231509846823</v>
      </c>
      <c r="L60" s="91">
        <f t="shared" si="4"/>
        <v>62.472052516411374</v>
      </c>
      <c r="M60" s="83">
        <v>9.3000000000000007</v>
      </c>
      <c r="N60" s="83">
        <v>9.3000000000000007</v>
      </c>
      <c r="O60" s="83">
        <v>73.2</v>
      </c>
      <c r="P60" s="83">
        <v>24.6</v>
      </c>
      <c r="Q60" s="83">
        <v>56.8</v>
      </c>
      <c r="S60" s="92"/>
    </row>
    <row r="61" spans="1:19" ht="15" x14ac:dyDescent="0.35">
      <c r="A61" s="83" t="s">
        <v>1232</v>
      </c>
      <c r="B61" s="89" t="str">
        <f t="shared" si="0"/>
        <v>WW</v>
      </c>
      <c r="C61" s="90"/>
      <c r="D61" s="90"/>
      <c r="E61" s="90"/>
      <c r="F61" s="93"/>
      <c r="G61" s="93"/>
      <c r="H61" s="83">
        <v>892</v>
      </c>
      <c r="I61" s="90">
        <f t="shared" si="1"/>
        <v>1.8280000000000001</v>
      </c>
      <c r="J61" s="91">
        <f t="shared" si="2"/>
        <v>487.96498905908095</v>
      </c>
      <c r="K61" s="91">
        <f t="shared" si="3"/>
        <v>4353.5211597374173</v>
      </c>
      <c r="L61" s="91">
        <f t="shared" si="4"/>
        <v>72.55868599562362</v>
      </c>
      <c r="M61" s="83">
        <v>8.1999999999999993</v>
      </c>
      <c r="N61" s="83">
        <v>8.8000000000000007</v>
      </c>
      <c r="O61" s="83">
        <v>74.400000000000006</v>
      </c>
      <c r="P61" s="83">
        <v>20.100000000000001</v>
      </c>
      <c r="Q61" s="83">
        <v>55.3</v>
      </c>
      <c r="S61" s="93"/>
    </row>
    <row r="62" spans="1:19" ht="15" x14ac:dyDescent="0.35">
      <c r="A62" s="83" t="s">
        <v>1233</v>
      </c>
      <c r="B62" s="89" t="str">
        <f t="shared" si="0"/>
        <v>WW</v>
      </c>
      <c r="C62" s="92"/>
      <c r="D62" s="92"/>
      <c r="E62" s="92"/>
      <c r="F62" s="92"/>
      <c r="G62" s="92"/>
      <c r="H62" s="83">
        <v>700</v>
      </c>
      <c r="I62" s="90">
        <f t="shared" si="1"/>
        <v>1.8280000000000001</v>
      </c>
      <c r="J62" s="91">
        <f t="shared" si="2"/>
        <v>382.93216630196935</v>
      </c>
      <c r="K62" s="91">
        <f t="shared" si="3"/>
        <v>3416.440371991247</v>
      </c>
      <c r="L62" s="91">
        <f t="shared" si="4"/>
        <v>56.940672866520785</v>
      </c>
      <c r="M62" s="83">
        <v>10.4</v>
      </c>
      <c r="N62" s="83">
        <v>8.8000000000000007</v>
      </c>
      <c r="O62" s="83">
        <v>73.099999999999994</v>
      </c>
      <c r="P62" s="83">
        <v>27.7</v>
      </c>
      <c r="Q62" s="83">
        <v>56.2</v>
      </c>
      <c r="S62" s="92"/>
    </row>
    <row r="63" spans="1:19" ht="15" x14ac:dyDescent="0.35">
      <c r="A63" s="83" t="s">
        <v>1234</v>
      </c>
      <c r="B63" s="89" t="str">
        <f t="shared" si="0"/>
        <v>WW</v>
      </c>
      <c r="C63" s="90"/>
      <c r="D63" s="90"/>
      <c r="E63" s="90"/>
      <c r="F63" s="93"/>
      <c r="G63" s="93"/>
      <c r="H63" s="83">
        <v>812</v>
      </c>
      <c r="I63" s="90">
        <f t="shared" si="1"/>
        <v>1.8280000000000001</v>
      </c>
      <c r="J63" s="91">
        <f t="shared" si="2"/>
        <v>444.20131291028446</v>
      </c>
      <c r="K63" s="91">
        <f t="shared" si="3"/>
        <v>3963.0708315098468</v>
      </c>
      <c r="L63" s="91">
        <f t="shared" si="4"/>
        <v>66.051180525164114</v>
      </c>
      <c r="M63" s="83">
        <v>9.1999999999999993</v>
      </c>
      <c r="N63" s="83">
        <v>8.8000000000000007</v>
      </c>
      <c r="O63" s="83">
        <v>73.900000000000006</v>
      </c>
      <c r="P63" s="83">
        <v>23.1</v>
      </c>
      <c r="Q63" s="83">
        <v>52.4</v>
      </c>
      <c r="S63" s="93"/>
    </row>
    <row r="64" spans="1:19" ht="15" x14ac:dyDescent="0.35">
      <c r="A64" s="83" t="s">
        <v>1235</v>
      </c>
      <c r="B64" s="89" t="str">
        <f t="shared" si="0"/>
        <v>WW</v>
      </c>
      <c r="C64" s="92"/>
      <c r="D64" s="92"/>
      <c r="E64" s="92"/>
      <c r="F64" s="92"/>
      <c r="G64" s="92"/>
      <c r="H64" s="83">
        <v>792</v>
      </c>
      <c r="I64" s="90">
        <f t="shared" si="1"/>
        <v>1.8280000000000001</v>
      </c>
      <c r="J64" s="91">
        <f t="shared" si="2"/>
        <v>433.26039387308532</v>
      </c>
      <c r="K64" s="91">
        <f t="shared" si="3"/>
        <v>3865.4582494529536</v>
      </c>
      <c r="L64" s="91">
        <f t="shared" si="4"/>
        <v>64.42430415754923</v>
      </c>
      <c r="M64" s="83">
        <v>11.5</v>
      </c>
      <c r="N64" s="83">
        <v>9.4</v>
      </c>
      <c r="O64" s="83">
        <v>71.8</v>
      </c>
      <c r="P64" s="83">
        <v>31</v>
      </c>
      <c r="Q64" s="83">
        <v>58.8</v>
      </c>
      <c r="S64" s="92"/>
    </row>
    <row r="65" spans="1:19" ht="15" x14ac:dyDescent="0.35">
      <c r="A65" s="83" t="s">
        <v>1236</v>
      </c>
      <c r="B65" s="89" t="str">
        <f t="shared" si="0"/>
        <v>WW</v>
      </c>
      <c r="C65" s="90"/>
      <c r="D65" s="90"/>
      <c r="E65" s="90"/>
      <c r="F65" s="90"/>
      <c r="G65" s="90"/>
      <c r="H65" s="83">
        <v>506</v>
      </c>
      <c r="I65" s="90">
        <f t="shared" si="1"/>
        <v>1.8280000000000001</v>
      </c>
      <c r="J65" s="91">
        <f t="shared" si="2"/>
        <v>276.80525164113783</v>
      </c>
      <c r="K65" s="91">
        <f t="shared" si="3"/>
        <v>2469.5983260393868</v>
      </c>
      <c r="L65" s="91">
        <f t="shared" si="4"/>
        <v>41.159972100656447</v>
      </c>
      <c r="M65" s="83">
        <v>10.5</v>
      </c>
      <c r="N65" s="83">
        <v>9.3000000000000007</v>
      </c>
      <c r="O65" s="83">
        <v>73.400000000000006</v>
      </c>
      <c r="P65" s="83">
        <v>28.8</v>
      </c>
      <c r="Q65" s="83">
        <v>57.4</v>
      </c>
      <c r="R65" s="83" t="s">
        <v>1237</v>
      </c>
      <c r="S65" s="90"/>
    </row>
    <row r="66" spans="1:19" ht="15" x14ac:dyDescent="0.35">
      <c r="A66" s="83" t="s">
        <v>1238</v>
      </c>
      <c r="B66" s="89" t="str">
        <f t="shared" si="0"/>
        <v>WW</v>
      </c>
      <c r="C66" s="92"/>
      <c r="D66" s="92"/>
      <c r="E66" s="92"/>
      <c r="F66" s="92"/>
      <c r="G66" s="92"/>
      <c r="H66" s="83">
        <v>1091</v>
      </c>
      <c r="I66" s="90">
        <f t="shared" si="1"/>
        <v>1.8280000000000001</v>
      </c>
      <c r="J66" s="91">
        <f t="shared" si="2"/>
        <v>596.82713347921219</v>
      </c>
      <c r="K66" s="91">
        <f t="shared" si="3"/>
        <v>5324.7663512035006</v>
      </c>
      <c r="L66" s="91">
        <f t="shared" si="4"/>
        <v>88.746105853391683</v>
      </c>
      <c r="M66" s="83">
        <v>10.7</v>
      </c>
      <c r="N66" s="83">
        <v>9.6999999999999993</v>
      </c>
      <c r="O66" s="83">
        <v>73.900000000000006</v>
      </c>
      <c r="P66" s="83">
        <v>29.7</v>
      </c>
      <c r="Q66" s="83">
        <v>59.1</v>
      </c>
      <c r="S66" s="92"/>
    </row>
    <row r="67" spans="1:19" ht="15" x14ac:dyDescent="0.35">
      <c r="A67" s="83" t="s">
        <v>1239</v>
      </c>
      <c r="B67" s="89" t="str">
        <f t="shared" si="0"/>
        <v>WW</v>
      </c>
      <c r="C67" s="90"/>
      <c r="D67" s="90"/>
      <c r="E67" s="90"/>
      <c r="F67" s="93"/>
      <c r="G67" s="93"/>
      <c r="H67" s="83">
        <v>223</v>
      </c>
      <c r="I67" s="90">
        <f t="shared" si="1"/>
        <v>1.8280000000000001</v>
      </c>
      <c r="J67" s="91">
        <f t="shared" si="2"/>
        <v>121.99124726477024</v>
      </c>
      <c r="K67" s="91">
        <f t="shared" si="3"/>
        <v>1088.3802899343543</v>
      </c>
      <c r="L67" s="91">
        <f t="shared" si="4"/>
        <v>18.139671498905905</v>
      </c>
      <c r="M67" s="83">
        <v>15.5</v>
      </c>
      <c r="N67" s="83">
        <v>9.1999999999999993</v>
      </c>
      <c r="O67" s="83">
        <v>65.2</v>
      </c>
      <c r="P67" s="83">
        <v>43.2</v>
      </c>
      <c r="R67" s="83" t="s">
        <v>1224</v>
      </c>
      <c r="S67" s="93"/>
    </row>
    <row r="68" spans="1:19" ht="15" x14ac:dyDescent="0.35">
      <c r="A68" s="83" t="s">
        <v>1242</v>
      </c>
      <c r="B68" s="89" t="str">
        <f t="shared" si="0"/>
        <v>WW</v>
      </c>
      <c r="C68" s="92"/>
      <c r="D68" s="92"/>
      <c r="E68" s="92"/>
      <c r="F68" s="92"/>
      <c r="G68" s="92"/>
      <c r="H68" s="83">
        <v>798</v>
      </c>
      <c r="I68" s="90">
        <f t="shared" si="1"/>
        <v>1.8280000000000001</v>
      </c>
      <c r="J68" s="91">
        <f t="shared" si="2"/>
        <v>436.54266958424506</v>
      </c>
      <c r="K68" s="91">
        <f t="shared" si="3"/>
        <v>3894.7420240700217</v>
      </c>
      <c r="L68" s="91">
        <f t="shared" si="4"/>
        <v>64.912367067833699</v>
      </c>
      <c r="M68" s="83">
        <v>9.4</v>
      </c>
      <c r="N68" s="83">
        <v>9.1</v>
      </c>
      <c r="O68" s="83">
        <v>73.400000000000006</v>
      </c>
      <c r="P68" s="83">
        <v>23.3</v>
      </c>
      <c r="Q68" s="83">
        <v>55.9</v>
      </c>
      <c r="R68" s="83">
        <f>K68</f>
        <v>3894.7420240700217</v>
      </c>
      <c r="S68" s="92"/>
    </row>
    <row r="69" spans="1:19" ht="15" x14ac:dyDescent="0.35">
      <c r="A69" s="83" t="s">
        <v>1244</v>
      </c>
      <c r="B69" s="89" t="str">
        <f t="shared" si="0"/>
        <v>WW</v>
      </c>
      <c r="C69" s="90"/>
      <c r="D69" s="90"/>
      <c r="E69" s="90"/>
      <c r="F69" s="93"/>
      <c r="G69" s="93"/>
      <c r="H69" s="83">
        <v>726</v>
      </c>
      <c r="I69" s="90">
        <f t="shared" si="1"/>
        <v>1.8280000000000001</v>
      </c>
      <c r="J69" s="91">
        <f t="shared" si="2"/>
        <v>397.15536105032822</v>
      </c>
      <c r="K69" s="91">
        <f t="shared" si="3"/>
        <v>3543.3367286652078</v>
      </c>
      <c r="L69" s="91">
        <f t="shared" si="4"/>
        <v>59.055612144420131</v>
      </c>
      <c r="M69" s="83">
        <v>10</v>
      </c>
      <c r="N69" s="83">
        <v>9.1</v>
      </c>
      <c r="O69" s="83">
        <v>74.400000000000006</v>
      </c>
      <c r="P69" s="83">
        <v>25.7</v>
      </c>
      <c r="Q69" s="83">
        <v>58.9</v>
      </c>
      <c r="S69" s="93"/>
    </row>
    <row r="70" spans="1:19" ht="15" x14ac:dyDescent="0.35">
      <c r="A70" s="83" t="s">
        <v>1245</v>
      </c>
      <c r="B70" s="89" t="str">
        <f t="shared" ref="B70:B133" si="5">RIGHT(LEFT(A70,8),2)</f>
        <v>WW</v>
      </c>
      <c r="C70" s="92"/>
      <c r="D70" s="92"/>
      <c r="E70" s="92"/>
      <c r="F70" s="92"/>
      <c r="G70" s="92"/>
      <c r="H70" s="83">
        <v>869</v>
      </c>
      <c r="I70" s="90">
        <f t="shared" ref="I70:I133" si="6">$I$3</f>
        <v>1.8280000000000001</v>
      </c>
      <c r="J70" s="91">
        <f t="shared" ref="J70:J133" si="7">IF(ISNUMBER(H70),IF(I70,H70/I70,""),"")</f>
        <v>475.38293216630194</v>
      </c>
      <c r="K70" s="91">
        <f t="shared" ref="K70:K133" si="8">IF(J70="","",J70*8.92179)</f>
        <v>4241.266690371991</v>
      </c>
      <c r="L70" s="91">
        <f t="shared" ref="L70:L133" si="9">IF(K70="","",IF(B70="SW",K70/60,IF(B70="WW",K70/60,"")))</f>
        <v>70.687778172866516</v>
      </c>
      <c r="M70" s="83">
        <v>10.7</v>
      </c>
      <c r="N70" s="83">
        <v>8.9</v>
      </c>
      <c r="O70" s="83">
        <v>72.5</v>
      </c>
      <c r="P70" s="83">
        <v>28.3</v>
      </c>
      <c r="Q70" s="83">
        <v>59.3</v>
      </c>
      <c r="S70" s="92"/>
    </row>
    <row r="71" spans="1:19" ht="15" x14ac:dyDescent="0.35">
      <c r="A71" s="83" t="s">
        <v>1246</v>
      </c>
      <c r="B71" s="89" t="str">
        <f t="shared" si="5"/>
        <v>WW</v>
      </c>
      <c r="C71" s="90"/>
      <c r="D71" s="90"/>
      <c r="E71" s="90"/>
      <c r="F71" s="90"/>
      <c r="G71" s="90"/>
      <c r="H71" s="83">
        <v>830</v>
      </c>
      <c r="I71" s="90">
        <f t="shared" si="6"/>
        <v>1.8280000000000001</v>
      </c>
      <c r="J71" s="91">
        <f t="shared" si="7"/>
        <v>454.04814004376368</v>
      </c>
      <c r="K71" s="91">
        <f t="shared" si="8"/>
        <v>4050.92215536105</v>
      </c>
      <c r="L71" s="91">
        <f t="shared" si="9"/>
        <v>67.515369256017507</v>
      </c>
      <c r="M71" s="83">
        <v>11</v>
      </c>
      <c r="N71" s="83">
        <v>8.9</v>
      </c>
      <c r="O71" s="83">
        <v>71.599999999999994</v>
      </c>
      <c r="P71" s="83">
        <v>28.6</v>
      </c>
      <c r="Q71" s="83">
        <v>55.9</v>
      </c>
      <c r="S71" s="90"/>
    </row>
    <row r="72" spans="1:19" ht="15" x14ac:dyDescent="0.35">
      <c r="A72" s="83" t="s">
        <v>1247</v>
      </c>
      <c r="B72" s="89" t="str">
        <f t="shared" si="5"/>
        <v>WW</v>
      </c>
      <c r="C72" s="92"/>
      <c r="D72" s="92"/>
      <c r="E72" s="92"/>
      <c r="F72" s="92"/>
      <c r="G72" s="92"/>
      <c r="H72" s="83">
        <v>687</v>
      </c>
      <c r="I72" s="90">
        <f t="shared" si="6"/>
        <v>1.8280000000000001</v>
      </c>
      <c r="J72" s="91">
        <f t="shared" si="7"/>
        <v>375.82056892778991</v>
      </c>
      <c r="K72" s="91">
        <f t="shared" si="8"/>
        <v>3352.9921936542664</v>
      </c>
      <c r="L72" s="91">
        <f t="shared" si="9"/>
        <v>55.883203227571109</v>
      </c>
      <c r="M72" s="83">
        <v>11</v>
      </c>
      <c r="N72" s="83">
        <v>8.8000000000000007</v>
      </c>
      <c r="O72" s="83">
        <v>69.8</v>
      </c>
      <c r="P72" s="83">
        <v>28.8</v>
      </c>
      <c r="Q72" s="83">
        <v>55.2</v>
      </c>
      <c r="S72" s="92"/>
    </row>
    <row r="73" spans="1:19" ht="15" x14ac:dyDescent="0.35">
      <c r="A73" s="83" t="s">
        <v>1248</v>
      </c>
      <c r="B73" s="89" t="str">
        <f t="shared" si="5"/>
        <v>WW</v>
      </c>
      <c r="C73" s="90"/>
      <c r="D73" s="90"/>
      <c r="E73" s="90"/>
      <c r="F73" s="93"/>
      <c r="G73" s="93"/>
      <c r="H73" s="83">
        <v>795</v>
      </c>
      <c r="I73" s="90">
        <f t="shared" si="6"/>
        <v>1.8280000000000001</v>
      </c>
      <c r="J73" s="91">
        <f t="shared" si="7"/>
        <v>434.90153172866519</v>
      </c>
      <c r="K73" s="91">
        <f t="shared" si="8"/>
        <v>3880.1001367614876</v>
      </c>
      <c r="L73" s="91">
        <f t="shared" si="9"/>
        <v>64.668335612691465</v>
      </c>
      <c r="M73" s="83">
        <v>9.6999999999999993</v>
      </c>
      <c r="N73" s="83">
        <v>9</v>
      </c>
      <c r="O73" s="83">
        <v>73.5</v>
      </c>
      <c r="P73" s="83">
        <v>24.7</v>
      </c>
      <c r="Q73" s="83">
        <v>56.4</v>
      </c>
      <c r="S73" s="93"/>
    </row>
    <row r="74" spans="1:19" ht="15" x14ac:dyDescent="0.35">
      <c r="A74" s="83" t="s">
        <v>1250</v>
      </c>
      <c r="B74" s="89" t="str">
        <f t="shared" si="5"/>
        <v>WW</v>
      </c>
      <c r="C74" s="92"/>
      <c r="D74" s="92"/>
      <c r="E74" s="92"/>
      <c r="F74" s="92"/>
      <c r="G74" s="92"/>
      <c r="H74" s="83">
        <v>644</v>
      </c>
      <c r="I74" s="90">
        <f t="shared" si="6"/>
        <v>1.8280000000000001</v>
      </c>
      <c r="J74" s="91">
        <f t="shared" si="7"/>
        <v>352.29759299781182</v>
      </c>
      <c r="K74" s="91">
        <f t="shared" si="8"/>
        <v>3143.1251422319474</v>
      </c>
      <c r="L74" s="91">
        <f t="shared" si="9"/>
        <v>52.385419037199121</v>
      </c>
      <c r="M74" s="83">
        <v>9.8000000000000007</v>
      </c>
      <c r="N74" s="83">
        <v>9.3000000000000007</v>
      </c>
      <c r="O74" s="83">
        <v>73.2</v>
      </c>
      <c r="P74" s="83">
        <v>26.4</v>
      </c>
      <c r="Q74" s="83">
        <v>56.2</v>
      </c>
      <c r="S74" s="92"/>
    </row>
    <row r="75" spans="1:19" ht="15" x14ac:dyDescent="0.35">
      <c r="A75" s="83" t="s">
        <v>1251</v>
      </c>
      <c r="B75" s="89" t="str">
        <f t="shared" si="5"/>
        <v>WW</v>
      </c>
      <c r="C75" s="90"/>
      <c r="D75" s="90"/>
      <c r="E75" s="90"/>
      <c r="F75" s="93"/>
      <c r="G75" s="93"/>
      <c r="H75" s="83">
        <v>763</v>
      </c>
      <c r="I75" s="90">
        <f t="shared" si="6"/>
        <v>1.8280000000000001</v>
      </c>
      <c r="J75" s="91">
        <f t="shared" si="7"/>
        <v>417.39606126914657</v>
      </c>
      <c r="K75" s="91">
        <f t="shared" si="8"/>
        <v>3723.9200054704593</v>
      </c>
      <c r="L75" s="91">
        <f t="shared" si="9"/>
        <v>62.065333424507656</v>
      </c>
      <c r="M75" s="83">
        <v>10.199999999999999</v>
      </c>
      <c r="N75" s="83">
        <v>9</v>
      </c>
      <c r="O75" s="83">
        <v>73.5</v>
      </c>
      <c r="P75" s="83">
        <v>26.3</v>
      </c>
      <c r="Q75" s="83">
        <v>57.4</v>
      </c>
      <c r="S75" s="93"/>
    </row>
    <row r="76" spans="1:19" ht="15" x14ac:dyDescent="0.35">
      <c r="A76" s="83" t="s">
        <v>1252</v>
      </c>
      <c r="B76" s="89" t="str">
        <f t="shared" si="5"/>
        <v>WW</v>
      </c>
      <c r="C76" s="92"/>
      <c r="D76" s="92"/>
      <c r="E76" s="92"/>
      <c r="F76" s="92"/>
      <c r="G76" s="92"/>
      <c r="H76" s="83">
        <v>720</v>
      </c>
      <c r="I76" s="90">
        <f t="shared" si="6"/>
        <v>1.8280000000000001</v>
      </c>
      <c r="J76" s="91">
        <f t="shared" si="7"/>
        <v>393.87308533916848</v>
      </c>
      <c r="K76" s="91">
        <f t="shared" si="8"/>
        <v>3514.0529540481398</v>
      </c>
      <c r="L76" s="91">
        <f t="shared" si="9"/>
        <v>58.567549234135662</v>
      </c>
      <c r="M76" s="83">
        <v>10.8</v>
      </c>
      <c r="N76" s="83">
        <v>9</v>
      </c>
      <c r="O76" s="83">
        <v>72.599999999999994</v>
      </c>
      <c r="P76" s="83">
        <v>28.6</v>
      </c>
      <c r="Q76" s="83">
        <v>56.9</v>
      </c>
      <c r="S76" s="92"/>
    </row>
    <row r="77" spans="1:19" ht="15" x14ac:dyDescent="0.35">
      <c r="A77" s="83" t="s">
        <v>1253</v>
      </c>
      <c r="B77" s="89" t="str">
        <f t="shared" si="5"/>
        <v>WW</v>
      </c>
      <c r="C77" s="90"/>
      <c r="D77" s="90"/>
      <c r="E77" s="90"/>
      <c r="F77" s="90"/>
      <c r="G77" s="90"/>
      <c r="H77" s="83">
        <v>872</v>
      </c>
      <c r="I77" s="90">
        <f t="shared" si="6"/>
        <v>1.8280000000000001</v>
      </c>
      <c r="J77" s="91">
        <f t="shared" si="7"/>
        <v>477.02407002188181</v>
      </c>
      <c r="K77" s="91">
        <f t="shared" si="8"/>
        <v>4255.908577680525</v>
      </c>
      <c r="L77" s="91">
        <f t="shared" si="9"/>
        <v>70.93180962800875</v>
      </c>
      <c r="M77" s="83">
        <v>8.6999999999999993</v>
      </c>
      <c r="N77" s="83">
        <v>9.1</v>
      </c>
      <c r="O77" s="83">
        <v>75.8</v>
      </c>
      <c r="P77" s="83">
        <v>21</v>
      </c>
      <c r="Q77" s="83">
        <v>59</v>
      </c>
      <c r="S77" s="90"/>
    </row>
    <row r="78" spans="1:19" ht="15" x14ac:dyDescent="0.35">
      <c r="A78" s="83" t="s">
        <v>1254</v>
      </c>
      <c r="B78" s="89" t="str">
        <f t="shared" si="5"/>
        <v>WW</v>
      </c>
      <c r="C78" s="92"/>
      <c r="D78" s="92"/>
      <c r="E78" s="92"/>
      <c r="F78" s="92"/>
      <c r="G78" s="92"/>
      <c r="H78" s="83">
        <v>1048</v>
      </c>
      <c r="I78" s="90">
        <f t="shared" si="6"/>
        <v>1.8280000000000001</v>
      </c>
      <c r="J78" s="91">
        <f t="shared" si="7"/>
        <v>573.30415754923411</v>
      </c>
      <c r="K78" s="91">
        <f t="shared" si="8"/>
        <v>5114.8992997811811</v>
      </c>
      <c r="L78" s="91">
        <f t="shared" si="9"/>
        <v>85.248321663019681</v>
      </c>
      <c r="M78" s="83">
        <v>9.1</v>
      </c>
      <c r="N78" s="83">
        <v>9</v>
      </c>
      <c r="O78" s="83">
        <v>75.2</v>
      </c>
      <c r="P78" s="83">
        <v>22.6</v>
      </c>
      <c r="Q78" s="83">
        <v>58.8</v>
      </c>
      <c r="S78" s="92"/>
    </row>
    <row r="79" spans="1:19" ht="15" x14ac:dyDescent="0.35">
      <c r="A79" s="83" t="s">
        <v>1255</v>
      </c>
      <c r="B79" s="89" t="str">
        <f t="shared" si="5"/>
        <v>WW</v>
      </c>
      <c r="C79" s="90"/>
      <c r="D79" s="90"/>
      <c r="E79" s="90"/>
      <c r="F79" s="93"/>
      <c r="G79" s="93"/>
      <c r="H79" s="83">
        <v>808</v>
      </c>
      <c r="I79" s="90">
        <f t="shared" si="6"/>
        <v>1.8280000000000001</v>
      </c>
      <c r="J79" s="91">
        <f t="shared" si="7"/>
        <v>442.01312910284463</v>
      </c>
      <c r="K79" s="91">
        <f t="shared" si="8"/>
        <v>3943.5483150984683</v>
      </c>
      <c r="L79" s="91">
        <f t="shared" si="9"/>
        <v>65.725805251641134</v>
      </c>
      <c r="M79" s="83">
        <v>10.6</v>
      </c>
      <c r="N79" s="83">
        <v>9.1</v>
      </c>
      <c r="O79" s="83">
        <v>72.7</v>
      </c>
      <c r="P79" s="83">
        <v>28.8</v>
      </c>
      <c r="Q79" s="83">
        <v>58.8</v>
      </c>
      <c r="S79" s="93"/>
    </row>
    <row r="80" spans="1:19" ht="15" x14ac:dyDescent="0.35">
      <c r="A80" s="83" t="s">
        <v>1256</v>
      </c>
      <c r="B80" s="89" t="str">
        <f t="shared" si="5"/>
        <v>WW</v>
      </c>
      <c r="C80" s="92"/>
      <c r="D80" s="92"/>
      <c r="E80" s="92"/>
      <c r="F80" s="92"/>
      <c r="G80" s="92"/>
      <c r="H80" s="83">
        <v>668</v>
      </c>
      <c r="I80" s="90">
        <f t="shared" si="6"/>
        <v>1.8280000000000001</v>
      </c>
      <c r="J80" s="91">
        <f t="shared" si="7"/>
        <v>365.42669584245073</v>
      </c>
      <c r="K80" s="91">
        <f t="shared" si="8"/>
        <v>3260.2602407002182</v>
      </c>
      <c r="L80" s="91">
        <f t="shared" si="9"/>
        <v>54.33767067833697</v>
      </c>
      <c r="M80" s="83">
        <v>13.3</v>
      </c>
      <c r="N80" s="83">
        <v>9</v>
      </c>
      <c r="O80" s="83">
        <v>69.8</v>
      </c>
      <c r="P80" s="83">
        <v>36.200000000000003</v>
      </c>
      <c r="Q80" s="83">
        <v>58.1</v>
      </c>
      <c r="S80" s="92"/>
    </row>
    <row r="81" spans="1:19" ht="15" x14ac:dyDescent="0.35">
      <c r="A81" s="83" t="s">
        <v>1257</v>
      </c>
      <c r="B81" s="89" t="str">
        <f t="shared" si="5"/>
        <v>WW</v>
      </c>
      <c r="C81" s="90"/>
      <c r="D81" s="90"/>
      <c r="E81" s="90"/>
      <c r="F81" s="93"/>
      <c r="G81" s="93"/>
      <c r="H81" s="83">
        <v>1040</v>
      </c>
      <c r="I81" s="90">
        <f t="shared" si="6"/>
        <v>1.8280000000000001</v>
      </c>
      <c r="J81" s="91">
        <f t="shared" si="7"/>
        <v>568.92778993435445</v>
      </c>
      <c r="K81" s="91">
        <f t="shared" si="8"/>
        <v>5075.854266958424</v>
      </c>
      <c r="L81" s="91">
        <f t="shared" si="9"/>
        <v>84.597571115973736</v>
      </c>
      <c r="M81" s="83">
        <v>10.6</v>
      </c>
      <c r="N81" s="83">
        <v>9.4</v>
      </c>
      <c r="O81" s="83">
        <v>73</v>
      </c>
      <c r="P81" s="83">
        <v>29.3</v>
      </c>
      <c r="Q81" s="83">
        <v>59.2</v>
      </c>
      <c r="S81" s="93"/>
    </row>
    <row r="82" spans="1:19" ht="15" x14ac:dyDescent="0.35">
      <c r="A82" s="83" t="s">
        <v>1258</v>
      </c>
      <c r="B82" s="89" t="str">
        <f t="shared" si="5"/>
        <v>WW</v>
      </c>
      <c r="C82" s="92"/>
      <c r="D82" s="92"/>
      <c r="E82" s="92"/>
      <c r="F82" s="92"/>
      <c r="G82" s="92"/>
      <c r="H82" s="83">
        <v>920</v>
      </c>
      <c r="I82" s="90">
        <f t="shared" si="6"/>
        <v>1.8280000000000001</v>
      </c>
      <c r="J82" s="91">
        <f t="shared" si="7"/>
        <v>503.28227571115974</v>
      </c>
      <c r="K82" s="91">
        <f t="shared" si="8"/>
        <v>4490.1787746170676</v>
      </c>
      <c r="L82" s="91">
        <f t="shared" si="9"/>
        <v>74.836312910284462</v>
      </c>
      <c r="M82" s="83">
        <v>10.199999999999999</v>
      </c>
      <c r="N82" s="83">
        <v>9.1999999999999993</v>
      </c>
      <c r="O82" s="83">
        <v>74</v>
      </c>
      <c r="P82" s="83">
        <v>26.8</v>
      </c>
      <c r="Q82" s="83">
        <v>58.7</v>
      </c>
      <c r="S82" s="92"/>
    </row>
    <row r="83" spans="1:19" ht="15" x14ac:dyDescent="0.35">
      <c r="A83" s="83" t="s">
        <v>1259</v>
      </c>
      <c r="B83" s="89" t="str">
        <f t="shared" si="5"/>
        <v>WW</v>
      </c>
      <c r="C83" s="90"/>
      <c r="D83" s="90"/>
      <c r="E83" s="90"/>
      <c r="F83" s="90"/>
      <c r="G83" s="90"/>
      <c r="H83" s="83">
        <v>817</v>
      </c>
      <c r="I83" s="90">
        <f t="shared" si="6"/>
        <v>1.8280000000000001</v>
      </c>
      <c r="J83" s="91">
        <f t="shared" si="7"/>
        <v>446.93654266958424</v>
      </c>
      <c r="K83" s="91">
        <f t="shared" si="8"/>
        <v>3987.4739770240699</v>
      </c>
      <c r="L83" s="91">
        <f t="shared" si="9"/>
        <v>66.457899617067838</v>
      </c>
      <c r="M83" s="83">
        <v>9.5</v>
      </c>
      <c r="N83" s="83">
        <v>9</v>
      </c>
      <c r="O83" s="83">
        <v>74.5</v>
      </c>
      <c r="P83" s="83">
        <v>23.9</v>
      </c>
      <c r="Q83" s="83">
        <v>58.6</v>
      </c>
      <c r="S83" s="90"/>
    </row>
    <row r="84" spans="1:19" ht="15" x14ac:dyDescent="0.35">
      <c r="A84" s="83" t="s">
        <v>1260</v>
      </c>
      <c r="B84" s="89" t="str">
        <f t="shared" si="5"/>
        <v>WW</v>
      </c>
      <c r="C84" s="92"/>
      <c r="D84" s="92"/>
      <c r="E84" s="92"/>
      <c r="F84" s="92"/>
      <c r="G84" s="92"/>
      <c r="H84" s="83">
        <v>1003</v>
      </c>
      <c r="I84" s="90">
        <f t="shared" si="6"/>
        <v>1.8280000000000001</v>
      </c>
      <c r="J84" s="91">
        <f t="shared" si="7"/>
        <v>548.6870897155361</v>
      </c>
      <c r="K84" s="91">
        <f t="shared" si="8"/>
        <v>4895.2709901531725</v>
      </c>
      <c r="L84" s="91">
        <f t="shared" si="9"/>
        <v>81.587849835886203</v>
      </c>
      <c r="M84" s="83">
        <v>10.199999999999999</v>
      </c>
      <c r="N84" s="83">
        <v>9.4</v>
      </c>
      <c r="O84" s="83">
        <v>72.900000000000006</v>
      </c>
      <c r="P84" s="83">
        <v>27.7</v>
      </c>
      <c r="Q84" s="83">
        <v>57</v>
      </c>
      <c r="S84" s="92"/>
    </row>
    <row r="85" spans="1:19" ht="15" x14ac:dyDescent="0.35">
      <c r="A85" s="83" t="s">
        <v>1261</v>
      </c>
      <c r="B85" s="89" t="str">
        <f t="shared" si="5"/>
        <v>WW</v>
      </c>
      <c r="C85" s="90"/>
      <c r="D85" s="90"/>
      <c r="E85" s="90"/>
      <c r="F85" s="93"/>
      <c r="G85" s="93"/>
      <c r="H85" s="83">
        <v>792</v>
      </c>
      <c r="I85" s="90">
        <f t="shared" si="6"/>
        <v>1.8280000000000001</v>
      </c>
      <c r="J85" s="91">
        <f t="shared" si="7"/>
        <v>433.26039387308532</v>
      </c>
      <c r="K85" s="91">
        <f t="shared" si="8"/>
        <v>3865.4582494529536</v>
      </c>
      <c r="L85" s="91">
        <f t="shared" si="9"/>
        <v>64.42430415754923</v>
      </c>
      <c r="N85" s="83">
        <v>9.1999999999999993</v>
      </c>
      <c r="O85" s="83">
        <v>72.7</v>
      </c>
      <c r="P85" s="83">
        <v>24.7</v>
      </c>
      <c r="Q85" s="83">
        <v>55.4</v>
      </c>
      <c r="R85" s="83" t="s">
        <v>2649</v>
      </c>
      <c r="S85" s="93"/>
    </row>
    <row r="86" spans="1:19" ht="15" x14ac:dyDescent="0.35">
      <c r="A86" s="83" t="s">
        <v>1262</v>
      </c>
      <c r="B86" s="89" t="str">
        <f t="shared" si="5"/>
        <v>WW</v>
      </c>
      <c r="C86" s="96"/>
      <c r="D86" s="96"/>
      <c r="E86" s="96"/>
      <c r="F86" s="96"/>
      <c r="G86" s="96"/>
      <c r="H86" s="83">
        <v>897</v>
      </c>
      <c r="I86" s="90">
        <f t="shared" si="6"/>
        <v>1.8280000000000001</v>
      </c>
      <c r="J86" s="91">
        <f t="shared" si="7"/>
        <v>490.70021881838073</v>
      </c>
      <c r="K86" s="91">
        <f t="shared" si="8"/>
        <v>4377.9243052516413</v>
      </c>
      <c r="L86" s="91">
        <f t="shared" si="9"/>
        <v>72.965405087527358</v>
      </c>
      <c r="M86" s="83">
        <v>9.6999999999999993</v>
      </c>
      <c r="N86" s="83">
        <v>9.1999999999999993</v>
      </c>
      <c r="O86" s="83">
        <v>74.400000000000006</v>
      </c>
      <c r="P86" s="83">
        <v>24.7</v>
      </c>
      <c r="Q86" s="83">
        <v>58.1</v>
      </c>
      <c r="S86" s="96"/>
    </row>
    <row r="87" spans="1:19" ht="15" x14ac:dyDescent="0.35">
      <c r="A87" s="83" t="s">
        <v>1263</v>
      </c>
      <c r="B87" s="89" t="str">
        <f t="shared" si="5"/>
        <v>WW</v>
      </c>
      <c r="C87" s="95"/>
      <c r="D87" s="95"/>
      <c r="E87" s="95"/>
      <c r="F87" s="95"/>
      <c r="G87" s="95"/>
      <c r="H87" s="83">
        <v>815</v>
      </c>
      <c r="I87" s="90">
        <f t="shared" si="6"/>
        <v>1.8280000000000001</v>
      </c>
      <c r="J87" s="91">
        <f t="shared" si="7"/>
        <v>445.84245076586433</v>
      </c>
      <c r="K87" s="91">
        <f t="shared" si="8"/>
        <v>3977.7127188183804</v>
      </c>
      <c r="L87" s="91">
        <f t="shared" si="9"/>
        <v>66.295211980306334</v>
      </c>
      <c r="M87" s="83">
        <v>9.9</v>
      </c>
      <c r="N87" s="83">
        <v>9.3000000000000007</v>
      </c>
      <c r="O87" s="83">
        <v>73.2</v>
      </c>
      <c r="P87" s="83">
        <v>26.7</v>
      </c>
      <c r="Q87" s="83">
        <v>57.1</v>
      </c>
      <c r="S87" s="95"/>
    </row>
    <row r="88" spans="1:19" ht="15" x14ac:dyDescent="0.35">
      <c r="A88" s="83" t="s">
        <v>1264</v>
      </c>
      <c r="B88" s="89" t="str">
        <f t="shared" si="5"/>
        <v>WW</v>
      </c>
      <c r="C88" s="92"/>
      <c r="D88" s="92"/>
      <c r="E88" s="92"/>
      <c r="F88" s="92"/>
      <c r="G88" s="92"/>
      <c r="H88" s="83">
        <v>779</v>
      </c>
      <c r="I88" s="90">
        <f t="shared" si="6"/>
        <v>1.8280000000000001</v>
      </c>
      <c r="J88" s="91">
        <f t="shared" si="7"/>
        <v>426.14879649890588</v>
      </c>
      <c r="K88" s="91">
        <f t="shared" si="8"/>
        <v>3802.0100711159735</v>
      </c>
      <c r="L88" s="91">
        <f t="shared" si="9"/>
        <v>63.366834518599561</v>
      </c>
      <c r="M88" s="83">
        <v>9.5</v>
      </c>
      <c r="N88" s="83">
        <v>9.1999999999999993</v>
      </c>
      <c r="O88" s="83">
        <v>73.900000000000006</v>
      </c>
      <c r="P88" s="83">
        <v>24</v>
      </c>
      <c r="Q88" s="83">
        <v>57.9</v>
      </c>
      <c r="S88" s="92"/>
    </row>
    <row r="89" spans="1:19" ht="15" x14ac:dyDescent="0.35">
      <c r="A89" s="83" t="s">
        <v>1265</v>
      </c>
      <c r="B89" s="89" t="str">
        <f t="shared" si="5"/>
        <v>WW</v>
      </c>
      <c r="C89" s="90"/>
      <c r="D89" s="90"/>
      <c r="E89" s="90"/>
      <c r="F89" s="90"/>
      <c r="G89" s="90"/>
      <c r="H89" s="83">
        <v>866</v>
      </c>
      <c r="I89" s="90">
        <f t="shared" si="6"/>
        <v>1.8280000000000001</v>
      </c>
      <c r="J89" s="91">
        <f t="shared" si="7"/>
        <v>473.74179431072207</v>
      </c>
      <c r="K89" s="91">
        <f t="shared" si="8"/>
        <v>4226.624803063457</v>
      </c>
      <c r="L89" s="91">
        <f t="shared" si="9"/>
        <v>70.443746717724281</v>
      </c>
      <c r="M89" s="83">
        <v>9.4</v>
      </c>
      <c r="N89" s="83">
        <v>9.1</v>
      </c>
      <c r="O89" s="83">
        <v>73</v>
      </c>
      <c r="P89" s="83">
        <v>23.9</v>
      </c>
      <c r="Q89" s="83">
        <v>57.4</v>
      </c>
      <c r="S89" s="90"/>
    </row>
    <row r="90" spans="1:19" ht="15" x14ac:dyDescent="0.35">
      <c r="A90" s="83" t="s">
        <v>1266</v>
      </c>
      <c r="B90" s="89" t="str">
        <f t="shared" si="5"/>
        <v>WW</v>
      </c>
      <c r="C90" s="92"/>
      <c r="D90" s="92"/>
      <c r="E90" s="92"/>
      <c r="F90" s="92"/>
      <c r="G90" s="92"/>
      <c r="H90" s="83">
        <v>940</v>
      </c>
      <c r="I90" s="90">
        <f t="shared" si="6"/>
        <v>1.8280000000000001</v>
      </c>
      <c r="J90" s="91">
        <f t="shared" si="7"/>
        <v>514.22319474835888</v>
      </c>
      <c r="K90" s="91">
        <f t="shared" si="8"/>
        <v>4587.7913566739608</v>
      </c>
      <c r="L90" s="91">
        <f t="shared" si="9"/>
        <v>76.463189277899346</v>
      </c>
      <c r="M90" s="83">
        <v>8.6999999999999993</v>
      </c>
      <c r="N90" s="83">
        <v>9.5</v>
      </c>
      <c r="O90" s="83">
        <v>74.7</v>
      </c>
      <c r="P90" s="83">
        <v>22.2</v>
      </c>
      <c r="Q90" s="83">
        <v>58.7</v>
      </c>
      <c r="S90" s="92"/>
    </row>
    <row r="91" spans="1:19" ht="15" x14ac:dyDescent="0.35">
      <c r="A91" s="83" t="s">
        <v>1267</v>
      </c>
      <c r="B91" s="89" t="str">
        <f t="shared" si="5"/>
        <v>WW</v>
      </c>
      <c r="C91" s="90"/>
      <c r="D91" s="90"/>
      <c r="E91" s="90"/>
      <c r="F91" s="93"/>
      <c r="G91" s="93"/>
      <c r="H91" s="83">
        <v>377</v>
      </c>
      <c r="I91" s="90">
        <f t="shared" si="6"/>
        <v>1.8280000000000001</v>
      </c>
      <c r="J91" s="91">
        <f t="shared" si="7"/>
        <v>206.23632385120348</v>
      </c>
      <c r="K91" s="91">
        <f t="shared" si="8"/>
        <v>1839.9971717724286</v>
      </c>
      <c r="L91" s="91">
        <f t="shared" si="9"/>
        <v>30.666619529540476</v>
      </c>
      <c r="M91" s="83">
        <v>10.5</v>
      </c>
      <c r="N91" s="83">
        <v>9.1</v>
      </c>
      <c r="O91" s="83">
        <v>72.599999999999994</v>
      </c>
      <c r="P91" s="83">
        <v>28.6</v>
      </c>
      <c r="Q91" s="83">
        <v>58.9</v>
      </c>
      <c r="S91" s="93"/>
    </row>
    <row r="92" spans="1:19" ht="15" x14ac:dyDescent="0.35">
      <c r="A92" s="83" t="s">
        <v>1268</v>
      </c>
      <c r="B92" s="89" t="str">
        <f t="shared" si="5"/>
        <v>WW</v>
      </c>
      <c r="C92" s="92"/>
      <c r="D92" s="92"/>
      <c r="E92" s="92"/>
      <c r="F92" s="92"/>
      <c r="G92" s="92"/>
      <c r="H92" s="83">
        <v>903</v>
      </c>
      <c r="I92" s="90">
        <f t="shared" si="6"/>
        <v>1.8280000000000001</v>
      </c>
      <c r="J92" s="91">
        <f t="shared" si="7"/>
        <v>493.98249452954047</v>
      </c>
      <c r="K92" s="91">
        <f t="shared" si="8"/>
        <v>4407.2080798687084</v>
      </c>
      <c r="L92" s="91">
        <f t="shared" si="9"/>
        <v>73.453467997811813</v>
      </c>
      <c r="M92" s="83">
        <v>10.8</v>
      </c>
      <c r="N92" s="83">
        <v>9.5</v>
      </c>
      <c r="O92" s="83">
        <v>72.400000000000006</v>
      </c>
      <c r="P92" s="83">
        <v>30.2</v>
      </c>
      <c r="Q92" s="83">
        <v>59</v>
      </c>
      <c r="S92" s="92"/>
    </row>
    <row r="93" spans="1:19" ht="15" x14ac:dyDescent="0.35">
      <c r="A93" s="83" t="s">
        <v>1269</v>
      </c>
      <c r="B93" s="89" t="str">
        <f t="shared" si="5"/>
        <v>WW</v>
      </c>
      <c r="C93" s="90"/>
      <c r="D93" s="90"/>
      <c r="E93" s="90"/>
      <c r="F93" s="93"/>
      <c r="G93" s="93"/>
      <c r="H93" s="83">
        <v>1009</v>
      </c>
      <c r="I93" s="90">
        <f t="shared" si="6"/>
        <v>1.8280000000000001</v>
      </c>
      <c r="J93" s="91">
        <f t="shared" si="7"/>
        <v>551.96936542669584</v>
      </c>
      <c r="K93" s="91">
        <f t="shared" si="8"/>
        <v>4924.5547647702406</v>
      </c>
      <c r="L93" s="91">
        <f t="shared" si="9"/>
        <v>82.075912746170673</v>
      </c>
      <c r="M93" s="83">
        <v>10.5</v>
      </c>
      <c r="N93" s="83">
        <v>9.3000000000000007</v>
      </c>
      <c r="O93" s="83">
        <v>73.7</v>
      </c>
      <c r="P93" s="83">
        <v>27.9</v>
      </c>
      <c r="Q93" s="83">
        <v>60.4</v>
      </c>
      <c r="S93" s="93"/>
    </row>
    <row r="94" spans="1:19" ht="15" x14ac:dyDescent="0.35">
      <c r="A94" s="83" t="s">
        <v>1270</v>
      </c>
      <c r="B94" s="89" t="str">
        <f t="shared" si="5"/>
        <v>WW</v>
      </c>
      <c r="C94" s="92"/>
      <c r="D94" s="92"/>
      <c r="E94" s="92"/>
      <c r="F94" s="92"/>
      <c r="G94" s="92"/>
      <c r="H94" s="83">
        <v>791</v>
      </c>
      <c r="I94" s="90">
        <f t="shared" si="6"/>
        <v>1.8280000000000001</v>
      </c>
      <c r="J94" s="91">
        <f t="shared" si="7"/>
        <v>432.71334792122536</v>
      </c>
      <c r="K94" s="91">
        <f t="shared" si="8"/>
        <v>3860.5776203501091</v>
      </c>
      <c r="L94" s="91">
        <f t="shared" si="9"/>
        <v>64.342960339168485</v>
      </c>
      <c r="M94" s="83">
        <v>8.5</v>
      </c>
      <c r="N94" s="83">
        <v>9.1999999999999993</v>
      </c>
      <c r="O94" s="83">
        <v>76</v>
      </c>
      <c r="P94" s="83">
        <v>20.5</v>
      </c>
      <c r="Q94" s="83">
        <v>59.7</v>
      </c>
      <c r="S94" s="92"/>
    </row>
    <row r="95" spans="1:19" ht="15" x14ac:dyDescent="0.35">
      <c r="A95" s="83" t="s">
        <v>1271</v>
      </c>
      <c r="B95" s="89" t="str">
        <f t="shared" si="5"/>
        <v>WW</v>
      </c>
      <c r="C95" s="90"/>
      <c r="D95" s="90"/>
      <c r="E95" s="90"/>
      <c r="F95" s="90"/>
      <c r="G95" s="90"/>
      <c r="H95" s="83">
        <v>936</v>
      </c>
      <c r="I95" s="90">
        <f t="shared" si="6"/>
        <v>1.8280000000000001</v>
      </c>
      <c r="J95" s="91">
        <f t="shared" si="7"/>
        <v>512.03501094091905</v>
      </c>
      <c r="K95" s="91">
        <f t="shared" si="8"/>
        <v>4568.2688402625818</v>
      </c>
      <c r="L95" s="91">
        <f t="shared" si="9"/>
        <v>76.137814004376366</v>
      </c>
      <c r="M95" s="83">
        <v>8.8000000000000007</v>
      </c>
      <c r="N95" s="83">
        <v>9.3000000000000007</v>
      </c>
      <c r="O95" s="83">
        <v>74</v>
      </c>
      <c r="P95" s="83">
        <v>21.5</v>
      </c>
      <c r="Q95" s="83">
        <v>58.8</v>
      </c>
      <c r="S95" s="90"/>
    </row>
    <row r="96" spans="1:19" ht="15" x14ac:dyDescent="0.35">
      <c r="A96" s="83" t="s">
        <v>1272</v>
      </c>
      <c r="B96" s="89" t="str">
        <f t="shared" si="5"/>
        <v>WW</v>
      </c>
      <c r="C96" s="92"/>
      <c r="D96" s="92"/>
      <c r="E96" s="92"/>
      <c r="F96" s="92"/>
      <c r="G96" s="92"/>
      <c r="H96" s="83">
        <v>1042</v>
      </c>
      <c r="I96" s="90">
        <f t="shared" si="6"/>
        <v>1.8280000000000001</v>
      </c>
      <c r="J96" s="91">
        <f t="shared" si="7"/>
        <v>570.02188183807436</v>
      </c>
      <c r="K96" s="91">
        <f t="shared" si="8"/>
        <v>5085.615525164113</v>
      </c>
      <c r="L96" s="91">
        <f t="shared" si="9"/>
        <v>84.760258752735211</v>
      </c>
      <c r="M96" s="83">
        <v>9.6999999999999993</v>
      </c>
      <c r="N96" s="83">
        <v>9.3000000000000007</v>
      </c>
      <c r="O96" s="83">
        <v>73.8</v>
      </c>
      <c r="P96" s="83">
        <v>24.6</v>
      </c>
      <c r="Q96" s="83">
        <v>59.2</v>
      </c>
      <c r="S96" s="92"/>
    </row>
    <row r="97" spans="1:19" ht="15" x14ac:dyDescent="0.35">
      <c r="A97" s="83" t="s">
        <v>1273</v>
      </c>
      <c r="B97" s="89" t="str">
        <f t="shared" si="5"/>
        <v>WW</v>
      </c>
      <c r="C97" s="90"/>
      <c r="D97" s="90"/>
      <c r="E97" s="90"/>
      <c r="F97" s="93"/>
      <c r="G97" s="93"/>
      <c r="H97" s="83">
        <v>1014</v>
      </c>
      <c r="I97" s="90">
        <f t="shared" si="6"/>
        <v>1.8280000000000001</v>
      </c>
      <c r="J97" s="91">
        <f t="shared" si="7"/>
        <v>554.70459518599557</v>
      </c>
      <c r="K97" s="91">
        <f t="shared" si="8"/>
        <v>4948.9579102844637</v>
      </c>
      <c r="L97" s="91">
        <f t="shared" si="9"/>
        <v>82.482631838074397</v>
      </c>
      <c r="M97" s="83">
        <v>9.8000000000000007</v>
      </c>
      <c r="N97" s="83">
        <v>9.4</v>
      </c>
      <c r="O97" s="83">
        <v>74.3</v>
      </c>
      <c r="P97" s="83">
        <v>25.2</v>
      </c>
      <c r="Q97" s="83">
        <v>60.6</v>
      </c>
      <c r="S97" s="93"/>
    </row>
    <row r="98" spans="1:19" ht="15" x14ac:dyDescent="0.35">
      <c r="A98" s="83" t="s">
        <v>1274</v>
      </c>
      <c r="B98" s="89" t="str">
        <f t="shared" si="5"/>
        <v>WW</v>
      </c>
      <c r="C98" s="92"/>
      <c r="D98" s="92"/>
      <c r="E98" s="92"/>
      <c r="F98" s="92"/>
      <c r="G98" s="92"/>
      <c r="H98" s="83">
        <v>1085</v>
      </c>
      <c r="I98" s="90">
        <f t="shared" si="6"/>
        <v>1.8280000000000001</v>
      </c>
      <c r="J98" s="91">
        <f t="shared" si="7"/>
        <v>593.54485776805245</v>
      </c>
      <c r="K98" s="91">
        <f t="shared" si="8"/>
        <v>5295.4825765864325</v>
      </c>
      <c r="L98" s="91">
        <f t="shared" si="9"/>
        <v>88.258042943107213</v>
      </c>
      <c r="M98" s="83">
        <v>10.1</v>
      </c>
      <c r="N98" s="83">
        <v>9.3000000000000007</v>
      </c>
      <c r="O98" s="83">
        <v>73.5</v>
      </c>
      <c r="P98" s="83">
        <v>26.3</v>
      </c>
      <c r="Q98" s="83">
        <v>60.3</v>
      </c>
      <c r="S98" s="92"/>
    </row>
    <row r="99" spans="1:19" ht="15" x14ac:dyDescent="0.35">
      <c r="A99" s="83" t="s">
        <v>1275</v>
      </c>
      <c r="B99" s="89" t="str">
        <f t="shared" si="5"/>
        <v>WW</v>
      </c>
      <c r="C99" s="90"/>
      <c r="D99" s="90"/>
      <c r="E99" s="90"/>
      <c r="F99" s="93"/>
      <c r="G99" s="93"/>
      <c r="H99" s="83">
        <v>735</v>
      </c>
      <c r="I99" s="90">
        <f t="shared" si="6"/>
        <v>1.8280000000000001</v>
      </c>
      <c r="J99" s="91">
        <f t="shared" si="7"/>
        <v>402.07877461706784</v>
      </c>
      <c r="K99" s="91">
        <f t="shared" si="8"/>
        <v>3587.2623905908094</v>
      </c>
      <c r="L99" s="91">
        <f t="shared" si="9"/>
        <v>59.787706509846821</v>
      </c>
      <c r="M99" s="83">
        <v>10.1</v>
      </c>
      <c r="N99" s="83">
        <v>9</v>
      </c>
      <c r="O99" s="83">
        <v>73</v>
      </c>
      <c r="P99" s="83">
        <v>26.1</v>
      </c>
      <c r="Q99" s="83">
        <v>54.8</v>
      </c>
      <c r="S99" s="93"/>
    </row>
    <row r="100" spans="1:19" ht="15" x14ac:dyDescent="0.35">
      <c r="A100" s="83" t="s">
        <v>1276</v>
      </c>
      <c r="B100" s="89" t="str">
        <f t="shared" si="5"/>
        <v>WW</v>
      </c>
      <c r="C100" s="92"/>
      <c r="D100" s="92"/>
      <c r="E100" s="92"/>
      <c r="F100" s="92"/>
      <c r="G100" s="92"/>
      <c r="H100" s="83">
        <v>988</v>
      </c>
      <c r="I100" s="90">
        <f t="shared" si="6"/>
        <v>1.8280000000000001</v>
      </c>
      <c r="J100" s="91">
        <f t="shared" si="7"/>
        <v>540.48140043763669</v>
      </c>
      <c r="K100" s="91">
        <f t="shared" si="8"/>
        <v>4822.0615536105024</v>
      </c>
      <c r="L100" s="91">
        <f t="shared" si="9"/>
        <v>80.367692560175044</v>
      </c>
      <c r="M100" s="83">
        <v>9.6</v>
      </c>
      <c r="N100" s="83">
        <v>9</v>
      </c>
      <c r="O100" s="83">
        <v>75.3</v>
      </c>
      <c r="P100" s="83">
        <v>24.5</v>
      </c>
      <c r="Q100" s="83">
        <v>59.3</v>
      </c>
      <c r="S100" s="92"/>
    </row>
    <row r="101" spans="1:19" ht="15" x14ac:dyDescent="0.35">
      <c r="A101" s="83" t="s">
        <v>1277</v>
      </c>
      <c r="B101" s="89" t="str">
        <f t="shared" si="5"/>
        <v>WW</v>
      </c>
      <c r="C101" s="90"/>
      <c r="D101" s="90"/>
      <c r="E101" s="90"/>
      <c r="F101" s="90"/>
      <c r="G101" s="90"/>
      <c r="H101" s="83">
        <v>1008</v>
      </c>
      <c r="I101" s="90">
        <f t="shared" si="6"/>
        <v>1.8280000000000001</v>
      </c>
      <c r="J101" s="91">
        <f t="shared" si="7"/>
        <v>551.42231947483583</v>
      </c>
      <c r="K101" s="91">
        <f t="shared" si="8"/>
        <v>4919.6741356673956</v>
      </c>
      <c r="L101" s="91">
        <f t="shared" si="9"/>
        <v>81.994568927789928</v>
      </c>
      <c r="M101" s="83">
        <v>11.7</v>
      </c>
      <c r="N101" s="83">
        <v>9.3000000000000007</v>
      </c>
      <c r="O101" s="83">
        <v>71.900000000000006</v>
      </c>
      <c r="P101" s="83">
        <v>31.7</v>
      </c>
      <c r="Q101" s="83">
        <v>60.6</v>
      </c>
      <c r="S101" s="90"/>
    </row>
    <row r="102" spans="1:19" ht="15" x14ac:dyDescent="0.35">
      <c r="A102" s="83" t="s">
        <v>1278</v>
      </c>
      <c r="B102" s="89" t="str">
        <f t="shared" si="5"/>
        <v>WW</v>
      </c>
      <c r="C102" s="92"/>
      <c r="D102" s="92"/>
      <c r="E102" s="92"/>
      <c r="F102" s="92"/>
      <c r="G102" s="92"/>
      <c r="H102" s="83">
        <v>827</v>
      </c>
      <c r="I102" s="90">
        <f t="shared" si="6"/>
        <v>1.8280000000000001</v>
      </c>
      <c r="J102" s="91">
        <f t="shared" si="7"/>
        <v>452.40700218818381</v>
      </c>
      <c r="K102" s="91">
        <f t="shared" si="8"/>
        <v>4036.2802680525165</v>
      </c>
      <c r="L102" s="91">
        <f t="shared" si="9"/>
        <v>67.271337800875273</v>
      </c>
      <c r="M102" s="83">
        <v>9.6</v>
      </c>
      <c r="N102" s="83">
        <v>9.3000000000000007</v>
      </c>
      <c r="O102" s="83">
        <v>74.900000000000006</v>
      </c>
      <c r="P102" s="83">
        <v>24.6</v>
      </c>
      <c r="Q102" s="83">
        <v>61.5</v>
      </c>
      <c r="S102" s="92"/>
    </row>
    <row r="103" spans="1:19" ht="15" x14ac:dyDescent="0.35">
      <c r="A103" s="83" t="s">
        <v>1279</v>
      </c>
      <c r="B103" s="89" t="str">
        <f t="shared" si="5"/>
        <v>WW</v>
      </c>
      <c r="C103" s="90"/>
      <c r="D103" s="90"/>
      <c r="E103" s="90"/>
      <c r="F103" s="93"/>
      <c r="G103" s="93"/>
      <c r="H103" s="83">
        <v>861</v>
      </c>
      <c r="I103" s="90">
        <f t="shared" si="6"/>
        <v>1.8280000000000001</v>
      </c>
      <c r="J103" s="91">
        <f t="shared" si="7"/>
        <v>471.00656455142229</v>
      </c>
      <c r="K103" s="91">
        <f t="shared" si="8"/>
        <v>4202.2216575492339</v>
      </c>
      <c r="L103" s="91">
        <f t="shared" si="9"/>
        <v>70.037027625820571</v>
      </c>
      <c r="M103" s="83">
        <v>8.6</v>
      </c>
      <c r="N103" s="83">
        <v>9.4</v>
      </c>
      <c r="O103" s="83">
        <v>75.7</v>
      </c>
      <c r="P103" s="83">
        <v>21.2</v>
      </c>
      <c r="Q103" s="83">
        <v>58.4</v>
      </c>
      <c r="S103" s="93"/>
    </row>
    <row r="104" spans="1:19" ht="15" x14ac:dyDescent="0.35">
      <c r="A104" s="83" t="s">
        <v>1280</v>
      </c>
      <c r="B104" s="89" t="str">
        <f t="shared" si="5"/>
        <v>WW</v>
      </c>
      <c r="C104" s="92"/>
      <c r="D104" s="92"/>
      <c r="E104" s="92"/>
      <c r="F104" s="92"/>
      <c r="G104" s="92"/>
      <c r="H104" s="83">
        <v>790</v>
      </c>
      <c r="I104" s="90">
        <f t="shared" si="6"/>
        <v>1.8280000000000001</v>
      </c>
      <c r="J104" s="91">
        <f t="shared" si="7"/>
        <v>432.16630196936541</v>
      </c>
      <c r="K104" s="91">
        <f t="shared" si="8"/>
        <v>3855.6969912472646</v>
      </c>
      <c r="L104" s="91">
        <f t="shared" si="9"/>
        <v>64.26161652078774</v>
      </c>
      <c r="M104" s="83">
        <v>9.1</v>
      </c>
      <c r="N104" s="83">
        <v>9.6</v>
      </c>
      <c r="O104" s="83">
        <v>73.900000000000006</v>
      </c>
      <c r="P104" s="83">
        <v>23.5</v>
      </c>
      <c r="Q104" s="83">
        <v>59.1</v>
      </c>
      <c r="S104" s="92"/>
    </row>
    <row r="105" spans="1:19" ht="15" x14ac:dyDescent="0.35">
      <c r="A105" s="83" t="s">
        <v>1281</v>
      </c>
      <c r="B105" s="89" t="str">
        <f t="shared" si="5"/>
        <v>WW</v>
      </c>
      <c r="C105" s="90"/>
      <c r="D105" s="90"/>
      <c r="E105" s="90"/>
      <c r="F105" s="93"/>
      <c r="G105" s="93"/>
      <c r="H105" s="83">
        <v>1038</v>
      </c>
      <c r="I105" s="90">
        <f t="shared" si="6"/>
        <v>1.8280000000000001</v>
      </c>
      <c r="J105" s="91">
        <f t="shared" si="7"/>
        <v>567.83369803063454</v>
      </c>
      <c r="K105" s="91">
        <f t="shared" si="8"/>
        <v>5066.0930087527349</v>
      </c>
      <c r="L105" s="91">
        <f t="shared" si="9"/>
        <v>84.434883479212246</v>
      </c>
      <c r="M105" s="83">
        <v>10.7</v>
      </c>
      <c r="N105" s="83">
        <v>9.4</v>
      </c>
      <c r="O105" s="83">
        <v>72.7</v>
      </c>
      <c r="P105" s="83">
        <v>28.5</v>
      </c>
      <c r="Q105" s="83">
        <v>59.1</v>
      </c>
      <c r="S105" s="93"/>
    </row>
    <row r="106" spans="1:19" ht="15" x14ac:dyDescent="0.35">
      <c r="A106" s="83" t="s">
        <v>1282</v>
      </c>
      <c r="B106" s="89" t="str">
        <f t="shared" si="5"/>
        <v>WW</v>
      </c>
      <c r="C106" s="92"/>
      <c r="D106" s="92"/>
      <c r="E106" s="92"/>
      <c r="F106" s="92"/>
      <c r="G106" s="92"/>
      <c r="H106" s="83">
        <v>1148</v>
      </c>
      <c r="I106" s="90">
        <f t="shared" si="6"/>
        <v>1.8280000000000001</v>
      </c>
      <c r="J106" s="91">
        <f t="shared" si="7"/>
        <v>628.00875273522979</v>
      </c>
      <c r="K106" s="91">
        <f t="shared" si="8"/>
        <v>5602.9622100656452</v>
      </c>
      <c r="L106" s="91">
        <f t="shared" si="9"/>
        <v>93.382703501094085</v>
      </c>
      <c r="M106" s="83">
        <v>10</v>
      </c>
      <c r="N106" s="83">
        <v>9.1999999999999993</v>
      </c>
      <c r="O106" s="83">
        <v>74.400000000000006</v>
      </c>
      <c r="P106" s="83">
        <v>26.2</v>
      </c>
      <c r="Q106" s="83">
        <v>61.1</v>
      </c>
      <c r="S106" s="92"/>
    </row>
    <row r="107" spans="1:19" ht="15" x14ac:dyDescent="0.35">
      <c r="A107" s="83" t="s">
        <v>1283</v>
      </c>
      <c r="B107" s="89" t="str">
        <f t="shared" si="5"/>
        <v>WW</v>
      </c>
      <c r="C107" s="90"/>
      <c r="D107" s="90"/>
      <c r="E107" s="90"/>
      <c r="F107" s="90"/>
      <c r="G107" s="90"/>
      <c r="H107" s="83">
        <v>959</v>
      </c>
      <c r="I107" s="90">
        <f t="shared" si="6"/>
        <v>1.8280000000000001</v>
      </c>
      <c r="J107" s="91">
        <f t="shared" si="7"/>
        <v>524.617067833698</v>
      </c>
      <c r="K107" s="91">
        <f t="shared" si="8"/>
        <v>4680.5233096280081</v>
      </c>
      <c r="L107" s="91">
        <f t="shared" si="9"/>
        <v>78.008721827133471</v>
      </c>
      <c r="M107" s="83">
        <v>10.8</v>
      </c>
      <c r="N107" s="83">
        <v>9.4</v>
      </c>
      <c r="O107" s="83">
        <v>71.599999999999994</v>
      </c>
      <c r="P107" s="83">
        <v>28.9</v>
      </c>
      <c r="Q107" s="83">
        <v>58.4</v>
      </c>
      <c r="S107" s="90"/>
    </row>
    <row r="108" spans="1:19" ht="15" x14ac:dyDescent="0.35">
      <c r="A108" s="83" t="s">
        <v>1284</v>
      </c>
      <c r="B108" s="89" t="str">
        <f t="shared" si="5"/>
        <v>WW</v>
      </c>
      <c r="C108" s="92"/>
      <c r="D108" s="92"/>
      <c r="E108" s="92"/>
      <c r="F108" s="92"/>
      <c r="G108" s="92"/>
      <c r="H108" s="83">
        <v>1148</v>
      </c>
      <c r="I108" s="90">
        <f t="shared" si="6"/>
        <v>1.8280000000000001</v>
      </c>
      <c r="J108" s="91">
        <f t="shared" si="7"/>
        <v>628.00875273522979</v>
      </c>
      <c r="K108" s="91">
        <f t="shared" si="8"/>
        <v>5602.9622100656452</v>
      </c>
      <c r="L108" s="91">
        <f t="shared" si="9"/>
        <v>93.382703501094085</v>
      </c>
      <c r="M108" s="83">
        <v>9</v>
      </c>
      <c r="N108" s="83">
        <v>9.1</v>
      </c>
      <c r="O108" s="83">
        <v>74.900000000000006</v>
      </c>
      <c r="P108" s="83">
        <v>22.1</v>
      </c>
      <c r="Q108" s="83">
        <v>59.9</v>
      </c>
      <c r="S108" s="92"/>
    </row>
    <row r="109" spans="1:19" ht="15" x14ac:dyDescent="0.35">
      <c r="A109" s="83" t="s">
        <v>1285</v>
      </c>
      <c r="B109" s="89" t="str">
        <f t="shared" si="5"/>
        <v>WW</v>
      </c>
      <c r="C109" s="90"/>
      <c r="D109" s="90"/>
      <c r="E109" s="90"/>
      <c r="F109" s="93"/>
      <c r="G109" s="93"/>
      <c r="H109" s="83">
        <v>99</v>
      </c>
      <c r="I109" s="90">
        <f t="shared" si="6"/>
        <v>1.8280000000000001</v>
      </c>
      <c r="J109" s="91">
        <f t="shared" si="7"/>
        <v>54.157549234135665</v>
      </c>
      <c r="K109" s="91">
        <f t="shared" si="8"/>
        <v>483.1822811816192</v>
      </c>
      <c r="L109" s="91">
        <f t="shared" si="9"/>
        <v>8.0530380196936537</v>
      </c>
      <c r="M109" s="83">
        <v>14.3</v>
      </c>
      <c r="N109" s="83">
        <v>9.1</v>
      </c>
      <c r="O109" s="83">
        <v>67.5</v>
      </c>
      <c r="P109" s="83">
        <v>39.299999999999997</v>
      </c>
      <c r="Q109" s="83">
        <v>56.6</v>
      </c>
      <c r="S109" s="93"/>
    </row>
    <row r="110" spans="1:19" ht="15" x14ac:dyDescent="0.35">
      <c r="A110" s="83" t="s">
        <v>1286</v>
      </c>
      <c r="B110" s="89" t="str">
        <f t="shared" si="5"/>
        <v>WW</v>
      </c>
      <c r="C110" s="96"/>
      <c r="D110" s="96"/>
      <c r="E110" s="96"/>
      <c r="F110" s="96"/>
      <c r="G110" s="96"/>
      <c r="H110" s="83">
        <v>1170</v>
      </c>
      <c r="I110" s="90">
        <f t="shared" si="6"/>
        <v>1.8280000000000001</v>
      </c>
      <c r="J110" s="91">
        <f t="shared" si="7"/>
        <v>640.04376367614873</v>
      </c>
      <c r="K110" s="91">
        <f t="shared" si="8"/>
        <v>5710.3360503282265</v>
      </c>
      <c r="L110" s="91">
        <f t="shared" si="9"/>
        <v>95.172267505470444</v>
      </c>
      <c r="M110" s="83">
        <v>10</v>
      </c>
      <c r="N110" s="83">
        <v>9.3000000000000007</v>
      </c>
      <c r="O110" s="83">
        <v>73.5</v>
      </c>
      <c r="P110" s="83">
        <v>27.1</v>
      </c>
      <c r="Q110" s="83">
        <v>59.4</v>
      </c>
      <c r="S110" s="96"/>
    </row>
    <row r="111" spans="1:19" ht="15" x14ac:dyDescent="0.35">
      <c r="A111" s="83" t="s">
        <v>1287</v>
      </c>
      <c r="B111" s="89" t="str">
        <f t="shared" si="5"/>
        <v>WW</v>
      </c>
      <c r="C111" s="95"/>
      <c r="D111" s="95"/>
      <c r="E111" s="95"/>
      <c r="F111" s="95"/>
      <c r="G111" s="95"/>
      <c r="H111" s="83">
        <v>1318</v>
      </c>
      <c r="I111" s="90">
        <f t="shared" si="6"/>
        <v>1.8280000000000001</v>
      </c>
      <c r="J111" s="91">
        <f t="shared" si="7"/>
        <v>721.00656455142234</v>
      </c>
      <c r="K111" s="91">
        <f t="shared" si="8"/>
        <v>6432.6691575492341</v>
      </c>
      <c r="L111" s="91">
        <f t="shared" si="9"/>
        <v>107.21115262582057</v>
      </c>
      <c r="M111" s="83">
        <v>10</v>
      </c>
      <c r="N111" s="83">
        <v>9.4</v>
      </c>
      <c r="O111" s="83">
        <v>73.7</v>
      </c>
      <c r="P111" s="83">
        <v>27.1</v>
      </c>
      <c r="Q111" s="83">
        <v>61.5</v>
      </c>
      <c r="S111" s="95"/>
    </row>
    <row r="112" spans="1:19" ht="15" x14ac:dyDescent="0.35">
      <c r="A112" s="83" t="s">
        <v>1288</v>
      </c>
      <c r="B112" s="89" t="str">
        <f t="shared" si="5"/>
        <v>WW</v>
      </c>
      <c r="C112" s="92"/>
      <c r="D112" s="92"/>
      <c r="E112" s="92"/>
      <c r="F112" s="92"/>
      <c r="G112" s="92"/>
      <c r="H112" s="83">
        <v>984</v>
      </c>
      <c r="I112" s="90">
        <f t="shared" si="6"/>
        <v>1.8280000000000001</v>
      </c>
      <c r="J112" s="91">
        <f t="shared" si="7"/>
        <v>538.29321663019687</v>
      </c>
      <c r="K112" s="91">
        <f t="shared" si="8"/>
        <v>4802.5390371991243</v>
      </c>
      <c r="L112" s="91">
        <f t="shared" si="9"/>
        <v>80.042317286652079</v>
      </c>
      <c r="M112" s="83">
        <v>9.9</v>
      </c>
      <c r="N112" s="83">
        <v>9.5</v>
      </c>
      <c r="O112" s="83">
        <v>72.900000000000006</v>
      </c>
      <c r="P112" s="83">
        <v>27.2</v>
      </c>
      <c r="Q112" s="83">
        <v>60.2</v>
      </c>
      <c r="S112" s="92"/>
    </row>
    <row r="113" spans="1:19" ht="15" x14ac:dyDescent="0.35">
      <c r="A113" s="83" t="s">
        <v>1289</v>
      </c>
      <c r="B113" s="89" t="str">
        <f t="shared" si="5"/>
        <v>WW</v>
      </c>
      <c r="C113" s="90"/>
      <c r="D113" s="90"/>
      <c r="E113" s="90"/>
      <c r="F113" s="90"/>
      <c r="G113" s="90"/>
      <c r="H113" s="83">
        <v>1035</v>
      </c>
      <c r="I113" s="90">
        <f t="shared" si="6"/>
        <v>1.8280000000000001</v>
      </c>
      <c r="J113" s="91">
        <f t="shared" si="7"/>
        <v>566.19256017505472</v>
      </c>
      <c r="K113" s="91">
        <f t="shared" si="8"/>
        <v>5051.4511214442009</v>
      </c>
      <c r="L113" s="91">
        <f t="shared" si="9"/>
        <v>84.190852024070011</v>
      </c>
      <c r="M113" s="83">
        <v>10</v>
      </c>
      <c r="N113" s="83">
        <v>9.1</v>
      </c>
      <c r="O113" s="83">
        <v>73.900000000000006</v>
      </c>
      <c r="P113" s="83">
        <v>26.1</v>
      </c>
      <c r="Q113" s="83">
        <v>59</v>
      </c>
      <c r="S113" s="90"/>
    </row>
    <row r="114" spans="1:19" ht="15" x14ac:dyDescent="0.35">
      <c r="A114" s="83" t="s">
        <v>1290</v>
      </c>
      <c r="B114" s="89" t="str">
        <f t="shared" si="5"/>
        <v>WW</v>
      </c>
      <c r="C114" s="92"/>
      <c r="D114" s="92"/>
      <c r="E114" s="92"/>
      <c r="F114" s="92"/>
      <c r="G114" s="92"/>
      <c r="H114" s="83">
        <v>985</v>
      </c>
      <c r="I114" s="90">
        <f t="shared" si="6"/>
        <v>1.8280000000000001</v>
      </c>
      <c r="J114" s="91">
        <f t="shared" si="7"/>
        <v>538.84026258205688</v>
      </c>
      <c r="K114" s="91">
        <f t="shared" si="8"/>
        <v>4807.4196663019693</v>
      </c>
      <c r="L114" s="91">
        <f t="shared" si="9"/>
        <v>80.123661105032824</v>
      </c>
      <c r="M114" s="83">
        <v>9.6</v>
      </c>
      <c r="N114" s="83">
        <v>9.6</v>
      </c>
      <c r="O114" s="83">
        <v>73.900000000000006</v>
      </c>
      <c r="P114" s="83">
        <v>25</v>
      </c>
      <c r="Q114" s="83">
        <v>59.7</v>
      </c>
      <c r="S114" s="92"/>
    </row>
    <row r="115" spans="1:19" ht="15" x14ac:dyDescent="0.35">
      <c r="A115" s="83" t="s">
        <v>1291</v>
      </c>
      <c r="B115" s="89" t="str">
        <f t="shared" si="5"/>
        <v>WW</v>
      </c>
      <c r="C115" s="90"/>
      <c r="D115" s="90"/>
      <c r="E115" s="90"/>
      <c r="F115" s="93"/>
      <c r="G115" s="93"/>
      <c r="H115" s="83">
        <v>824</v>
      </c>
      <c r="I115" s="90">
        <f t="shared" si="6"/>
        <v>1.8280000000000001</v>
      </c>
      <c r="J115" s="91">
        <f t="shared" si="7"/>
        <v>450.76586433260394</v>
      </c>
      <c r="K115" s="91">
        <f t="shared" si="8"/>
        <v>4021.6383807439825</v>
      </c>
      <c r="L115" s="91">
        <f t="shared" si="9"/>
        <v>67.027306345733038</v>
      </c>
      <c r="M115" s="83">
        <v>9.6999999999999993</v>
      </c>
      <c r="N115" s="83">
        <v>9.6999999999999993</v>
      </c>
      <c r="O115" s="83">
        <v>74.2</v>
      </c>
      <c r="P115" s="83">
        <v>26.2</v>
      </c>
      <c r="Q115" s="83">
        <v>58.2</v>
      </c>
      <c r="S115" s="93"/>
    </row>
    <row r="116" spans="1:19" ht="15" x14ac:dyDescent="0.35">
      <c r="A116" s="83" t="s">
        <v>1292</v>
      </c>
      <c r="B116" s="89" t="str">
        <f t="shared" si="5"/>
        <v>WW</v>
      </c>
      <c r="C116" s="92"/>
      <c r="D116" s="92"/>
      <c r="E116" s="92"/>
      <c r="F116" s="92"/>
      <c r="G116" s="92"/>
      <c r="H116" s="83">
        <v>1214</v>
      </c>
      <c r="I116" s="90">
        <f t="shared" si="6"/>
        <v>1.8280000000000001</v>
      </c>
      <c r="J116" s="91">
        <f t="shared" si="7"/>
        <v>664.11378555798683</v>
      </c>
      <c r="K116" s="91">
        <f t="shared" si="8"/>
        <v>5925.083730853391</v>
      </c>
      <c r="L116" s="91">
        <f t="shared" si="9"/>
        <v>98.751395514223177</v>
      </c>
      <c r="M116" s="83">
        <v>9.5</v>
      </c>
      <c r="N116" s="83">
        <v>9.4</v>
      </c>
      <c r="O116" s="83">
        <v>75.400000000000006</v>
      </c>
      <c r="P116" s="83">
        <v>24.3</v>
      </c>
      <c r="Q116" s="83">
        <v>60.1</v>
      </c>
      <c r="S116" s="92"/>
    </row>
    <row r="117" spans="1:19" ht="15" x14ac:dyDescent="0.35">
      <c r="A117" s="83" t="s">
        <v>1293</v>
      </c>
      <c r="B117" s="89" t="str">
        <f t="shared" si="5"/>
        <v>WW</v>
      </c>
      <c r="C117" s="93"/>
      <c r="D117" s="93"/>
      <c r="E117" s="93"/>
      <c r="F117" s="93"/>
      <c r="G117" s="93"/>
      <c r="H117" s="83">
        <v>925</v>
      </c>
      <c r="I117" s="90">
        <f t="shared" si="6"/>
        <v>1.8280000000000001</v>
      </c>
      <c r="J117" s="91">
        <f t="shared" si="7"/>
        <v>506.01750547045953</v>
      </c>
      <c r="K117" s="91">
        <f t="shared" si="8"/>
        <v>4514.5819201312906</v>
      </c>
      <c r="L117" s="91">
        <f t="shared" si="9"/>
        <v>75.243032002188173</v>
      </c>
      <c r="M117" s="83">
        <v>8.9</v>
      </c>
      <c r="N117" s="83">
        <v>9.1999999999999993</v>
      </c>
      <c r="O117" s="83">
        <v>74.400000000000006</v>
      </c>
      <c r="P117" s="83">
        <v>22</v>
      </c>
      <c r="Q117" s="83">
        <v>58.8</v>
      </c>
      <c r="S117" s="93"/>
    </row>
    <row r="118" spans="1:19" ht="15" x14ac:dyDescent="0.35">
      <c r="A118" s="83" t="s">
        <v>1294</v>
      </c>
      <c r="B118" s="89" t="str">
        <f t="shared" si="5"/>
        <v>WW</v>
      </c>
      <c r="C118" s="97"/>
      <c r="D118" s="97"/>
      <c r="E118" s="97"/>
      <c r="F118" s="97"/>
      <c r="G118" s="97"/>
      <c r="H118" s="83">
        <v>370</v>
      </c>
      <c r="I118" s="90">
        <f t="shared" si="6"/>
        <v>1.8280000000000001</v>
      </c>
      <c r="J118" s="91">
        <f t="shared" si="7"/>
        <v>202.40700218818381</v>
      </c>
      <c r="K118" s="91">
        <f t="shared" si="8"/>
        <v>1805.8327680525163</v>
      </c>
      <c r="L118" s="91">
        <f t="shared" si="9"/>
        <v>30.097212800875273</v>
      </c>
      <c r="M118" s="83">
        <v>13.3</v>
      </c>
      <c r="N118" s="83">
        <v>9.1</v>
      </c>
      <c r="O118" s="83">
        <v>69.599999999999994</v>
      </c>
      <c r="P118" s="83">
        <v>36.4</v>
      </c>
      <c r="Q118" s="83">
        <v>57.9</v>
      </c>
      <c r="S118" s="97"/>
    </row>
    <row r="119" spans="1:19" ht="15" x14ac:dyDescent="0.35">
      <c r="A119" s="83" t="s">
        <v>1295</v>
      </c>
      <c r="B119" s="89" t="str">
        <f t="shared" si="5"/>
        <v>WW</v>
      </c>
      <c r="C119" s="90"/>
      <c r="D119" s="90"/>
      <c r="E119" s="90"/>
      <c r="F119" s="90"/>
      <c r="G119" s="90"/>
      <c r="H119" s="83">
        <v>1356</v>
      </c>
      <c r="I119" s="90">
        <f t="shared" si="6"/>
        <v>1.8280000000000001</v>
      </c>
      <c r="J119" s="91">
        <f t="shared" si="7"/>
        <v>741.79431072210059</v>
      </c>
      <c r="K119" s="91">
        <f t="shared" si="8"/>
        <v>6618.1330634573296</v>
      </c>
      <c r="L119" s="91">
        <f t="shared" si="9"/>
        <v>110.30221772428882</v>
      </c>
      <c r="M119" s="83">
        <v>10.1</v>
      </c>
      <c r="N119" s="83">
        <v>9.3000000000000007</v>
      </c>
      <c r="O119" s="83">
        <v>73.7</v>
      </c>
      <c r="P119" s="83">
        <v>27.3</v>
      </c>
      <c r="Q119" s="83">
        <v>61.4</v>
      </c>
      <c r="S119" s="90"/>
    </row>
    <row r="120" spans="1:19" ht="15" x14ac:dyDescent="0.35">
      <c r="A120" s="83" t="s">
        <v>1296</v>
      </c>
      <c r="B120" s="89" t="str">
        <f t="shared" si="5"/>
        <v>WW</v>
      </c>
      <c r="C120" s="92"/>
      <c r="D120" s="92"/>
      <c r="E120" s="92"/>
      <c r="F120" s="92"/>
      <c r="G120" s="92"/>
      <c r="H120" s="83">
        <v>982</v>
      </c>
      <c r="I120" s="90">
        <f t="shared" si="6"/>
        <v>1.8280000000000001</v>
      </c>
      <c r="J120" s="91">
        <f t="shared" si="7"/>
        <v>537.19912472647695</v>
      </c>
      <c r="K120" s="91">
        <f t="shared" si="8"/>
        <v>4792.7777789934344</v>
      </c>
      <c r="L120" s="91">
        <f t="shared" si="9"/>
        <v>79.879629649890575</v>
      </c>
      <c r="M120" s="83">
        <v>9.3000000000000007</v>
      </c>
      <c r="N120" s="83">
        <v>9.5</v>
      </c>
      <c r="O120" s="83">
        <v>75</v>
      </c>
      <c r="P120" s="83">
        <v>23.4</v>
      </c>
      <c r="Q120" s="83">
        <v>60.8</v>
      </c>
      <c r="S120" s="92"/>
    </row>
    <row r="121" spans="1:19" ht="15" x14ac:dyDescent="0.35">
      <c r="A121" s="83" t="s">
        <v>1297</v>
      </c>
      <c r="B121" s="89" t="str">
        <f t="shared" si="5"/>
        <v>WW</v>
      </c>
      <c r="C121" s="90"/>
      <c r="D121" s="90"/>
      <c r="E121" s="90"/>
      <c r="F121" s="93"/>
      <c r="G121" s="93"/>
      <c r="H121" s="83">
        <v>998</v>
      </c>
      <c r="I121" s="90">
        <f t="shared" si="6"/>
        <v>1.8280000000000001</v>
      </c>
      <c r="J121" s="91">
        <f t="shared" si="7"/>
        <v>545.95185995623626</v>
      </c>
      <c r="K121" s="91">
        <f t="shared" si="8"/>
        <v>4870.8678446389486</v>
      </c>
      <c r="L121" s="91">
        <f t="shared" si="9"/>
        <v>81.181130743982479</v>
      </c>
      <c r="M121" s="83">
        <v>9.9</v>
      </c>
      <c r="N121" s="83">
        <v>9.5</v>
      </c>
      <c r="O121" s="83">
        <v>74</v>
      </c>
      <c r="P121" s="83">
        <v>25.6</v>
      </c>
      <c r="Q121" s="83">
        <v>60.8</v>
      </c>
      <c r="S121" s="93"/>
    </row>
    <row r="122" spans="1:19" ht="15" x14ac:dyDescent="0.35">
      <c r="A122" s="83" t="s">
        <v>1298</v>
      </c>
      <c r="B122" s="89" t="str">
        <f t="shared" si="5"/>
        <v>WW</v>
      </c>
      <c r="C122" s="92"/>
      <c r="D122" s="92"/>
      <c r="E122" s="92"/>
      <c r="F122" s="92"/>
      <c r="G122" s="92"/>
      <c r="H122" s="83">
        <v>905</v>
      </c>
      <c r="I122" s="90">
        <f t="shared" si="6"/>
        <v>1.8280000000000001</v>
      </c>
      <c r="J122" s="91">
        <f t="shared" si="7"/>
        <v>495.07658643326039</v>
      </c>
      <c r="K122" s="91">
        <f t="shared" si="8"/>
        <v>4416.9693380743984</v>
      </c>
      <c r="L122" s="91">
        <f t="shared" si="9"/>
        <v>73.616155634573303</v>
      </c>
      <c r="M122" s="83">
        <v>10.1</v>
      </c>
      <c r="N122" s="83">
        <v>9.1999999999999993</v>
      </c>
      <c r="O122" s="83">
        <v>72.7</v>
      </c>
      <c r="P122" s="83">
        <v>26.4</v>
      </c>
      <c r="Q122" s="83">
        <v>57</v>
      </c>
      <c r="S122" s="92"/>
    </row>
    <row r="123" spans="1:19" ht="15" x14ac:dyDescent="0.35">
      <c r="A123" s="83" t="s">
        <v>1299</v>
      </c>
      <c r="B123" s="89" t="str">
        <f t="shared" si="5"/>
        <v>WW</v>
      </c>
      <c r="C123" s="90"/>
      <c r="D123" s="90"/>
      <c r="E123" s="90"/>
      <c r="F123" s="93"/>
      <c r="G123" s="93"/>
      <c r="H123" s="83">
        <v>737</v>
      </c>
      <c r="I123" s="90">
        <f t="shared" si="6"/>
        <v>1.8280000000000001</v>
      </c>
      <c r="J123" s="91">
        <f t="shared" si="7"/>
        <v>403.17286652078775</v>
      </c>
      <c r="K123" s="91">
        <f t="shared" si="8"/>
        <v>3597.0236487964989</v>
      </c>
      <c r="L123" s="91">
        <f t="shared" si="9"/>
        <v>59.950394146608318</v>
      </c>
      <c r="M123" s="83">
        <v>9.5</v>
      </c>
      <c r="N123" s="83">
        <v>9.1</v>
      </c>
      <c r="O123" s="83">
        <v>73.3</v>
      </c>
      <c r="P123" s="83">
        <v>23.9</v>
      </c>
      <c r="Q123" s="83">
        <v>57.2</v>
      </c>
      <c r="S123" s="93"/>
    </row>
    <row r="124" spans="1:19" ht="15" x14ac:dyDescent="0.35">
      <c r="A124" s="83" t="s">
        <v>1300</v>
      </c>
      <c r="B124" s="89" t="str">
        <f t="shared" si="5"/>
        <v>WW</v>
      </c>
      <c r="C124" s="92"/>
      <c r="D124" s="92"/>
      <c r="E124" s="92"/>
      <c r="F124" s="92"/>
      <c r="G124" s="92"/>
      <c r="H124" s="83">
        <v>794</v>
      </c>
      <c r="I124" s="90">
        <f t="shared" si="6"/>
        <v>1.8280000000000001</v>
      </c>
      <c r="J124" s="91">
        <f t="shared" si="7"/>
        <v>434.35448577680523</v>
      </c>
      <c r="K124" s="91">
        <f t="shared" si="8"/>
        <v>3875.2195076586431</v>
      </c>
      <c r="L124" s="91">
        <f t="shared" si="9"/>
        <v>64.58699179431072</v>
      </c>
      <c r="M124" s="83">
        <v>9.6</v>
      </c>
      <c r="N124" s="83">
        <v>9.4</v>
      </c>
      <c r="O124" s="83">
        <v>72.400000000000006</v>
      </c>
      <c r="P124" s="83">
        <v>24.7</v>
      </c>
      <c r="Q124" s="83">
        <v>58.1</v>
      </c>
      <c r="S124" s="92"/>
    </row>
    <row r="125" spans="1:19" ht="15" x14ac:dyDescent="0.35">
      <c r="A125" s="83" t="s">
        <v>1301</v>
      </c>
      <c r="B125" s="89" t="str">
        <f t="shared" si="5"/>
        <v>WW</v>
      </c>
      <c r="C125" s="90"/>
      <c r="D125" s="90"/>
      <c r="E125" s="90"/>
      <c r="F125" s="90"/>
      <c r="G125" s="90"/>
      <c r="H125" s="83">
        <v>803</v>
      </c>
      <c r="I125" s="90">
        <f t="shared" si="6"/>
        <v>1.8280000000000001</v>
      </c>
      <c r="J125" s="91">
        <f t="shared" si="7"/>
        <v>439.27789934354485</v>
      </c>
      <c r="K125" s="91">
        <f t="shared" si="8"/>
        <v>3919.1451695842447</v>
      </c>
      <c r="L125" s="91">
        <f t="shared" si="9"/>
        <v>65.31908615973741</v>
      </c>
      <c r="M125" s="83">
        <v>11.3</v>
      </c>
      <c r="N125" s="83">
        <v>9.1999999999999993</v>
      </c>
      <c r="O125" s="83">
        <v>71.3</v>
      </c>
      <c r="P125" s="83">
        <v>30.2</v>
      </c>
      <c r="Q125" s="83">
        <v>57.5</v>
      </c>
      <c r="S125" s="90"/>
    </row>
    <row r="126" spans="1:19" ht="15" x14ac:dyDescent="0.35">
      <c r="A126" s="83" t="s">
        <v>1302</v>
      </c>
      <c r="B126" s="89" t="str">
        <f t="shared" si="5"/>
        <v>WW</v>
      </c>
      <c r="C126" s="92"/>
      <c r="D126" s="92"/>
      <c r="E126" s="92"/>
      <c r="F126" s="92"/>
      <c r="G126" s="92"/>
      <c r="H126" s="83">
        <v>522</v>
      </c>
      <c r="I126" s="90">
        <f t="shared" si="6"/>
        <v>1.8280000000000001</v>
      </c>
      <c r="J126" s="91">
        <f t="shared" si="7"/>
        <v>285.55798687089714</v>
      </c>
      <c r="K126" s="91">
        <f t="shared" si="8"/>
        <v>2547.6883916849015</v>
      </c>
      <c r="L126" s="91">
        <f t="shared" si="9"/>
        <v>42.461473194748358</v>
      </c>
      <c r="M126" s="83">
        <v>10.9</v>
      </c>
      <c r="N126" s="83">
        <v>9.1</v>
      </c>
      <c r="O126" s="83">
        <v>72.599999999999994</v>
      </c>
      <c r="P126" s="83">
        <v>30.1</v>
      </c>
      <c r="Q126" s="83">
        <v>60</v>
      </c>
      <c r="S126" s="92"/>
    </row>
    <row r="127" spans="1:19" ht="15" x14ac:dyDescent="0.35">
      <c r="A127" s="83" t="s">
        <v>1303</v>
      </c>
      <c r="B127" s="89" t="str">
        <f t="shared" si="5"/>
        <v>WW</v>
      </c>
      <c r="C127" s="90"/>
      <c r="D127" s="90"/>
      <c r="E127" s="90"/>
      <c r="F127" s="93"/>
      <c r="G127" s="93"/>
      <c r="H127" s="83">
        <v>1031</v>
      </c>
      <c r="I127" s="90">
        <f t="shared" si="6"/>
        <v>1.8280000000000001</v>
      </c>
      <c r="J127" s="91">
        <f t="shared" si="7"/>
        <v>564.0043763676149</v>
      </c>
      <c r="K127" s="91">
        <f t="shared" si="8"/>
        <v>5031.9286050328228</v>
      </c>
      <c r="L127" s="91">
        <f t="shared" si="9"/>
        <v>83.865476750547046</v>
      </c>
      <c r="M127" s="83">
        <v>10.9</v>
      </c>
      <c r="N127" s="83">
        <v>9.8000000000000007</v>
      </c>
      <c r="O127" s="83">
        <v>73</v>
      </c>
      <c r="P127" s="83">
        <v>30.4</v>
      </c>
      <c r="Q127" s="83">
        <v>60.5</v>
      </c>
      <c r="S127" s="93"/>
    </row>
    <row r="128" spans="1:19" ht="15" x14ac:dyDescent="0.35">
      <c r="A128" s="83" t="s">
        <v>1304</v>
      </c>
      <c r="B128" s="89" t="str">
        <f t="shared" si="5"/>
        <v>WW</v>
      </c>
      <c r="C128" s="92"/>
      <c r="D128" s="92"/>
      <c r="E128" s="92"/>
      <c r="F128" s="92"/>
      <c r="G128" s="92"/>
      <c r="H128" s="83">
        <v>711</v>
      </c>
      <c r="I128" s="90">
        <f t="shared" si="6"/>
        <v>1.8280000000000001</v>
      </c>
      <c r="J128" s="91">
        <f t="shared" si="7"/>
        <v>388.94967177242887</v>
      </c>
      <c r="K128" s="91">
        <f t="shared" si="8"/>
        <v>3470.1272921225382</v>
      </c>
      <c r="L128" s="91">
        <f t="shared" si="9"/>
        <v>57.835454868708972</v>
      </c>
      <c r="M128" s="83">
        <v>11.2</v>
      </c>
      <c r="N128" s="83">
        <v>9.6</v>
      </c>
      <c r="O128" s="83">
        <v>72.2</v>
      </c>
      <c r="P128" s="83">
        <v>31.2</v>
      </c>
      <c r="Q128" s="83">
        <v>58.6</v>
      </c>
      <c r="S128" s="92"/>
    </row>
    <row r="129" spans="1:19" ht="15" x14ac:dyDescent="0.35">
      <c r="A129" s="83" t="s">
        <v>1305</v>
      </c>
      <c r="B129" s="89" t="str">
        <f t="shared" si="5"/>
        <v>WW</v>
      </c>
      <c r="C129" s="90"/>
      <c r="D129" s="90"/>
      <c r="E129" s="90"/>
      <c r="F129" s="93"/>
      <c r="G129" s="93"/>
      <c r="H129" s="83">
        <v>1396</v>
      </c>
      <c r="I129" s="90">
        <f t="shared" si="6"/>
        <v>1.8280000000000001</v>
      </c>
      <c r="J129" s="91">
        <f t="shared" si="7"/>
        <v>763.67614879649886</v>
      </c>
      <c r="K129" s="91">
        <f t="shared" si="8"/>
        <v>6813.3582275711151</v>
      </c>
      <c r="L129" s="91">
        <f t="shared" si="9"/>
        <v>113.55597045951859</v>
      </c>
      <c r="M129" s="83">
        <v>11.5</v>
      </c>
      <c r="N129" s="83">
        <v>9.9</v>
      </c>
      <c r="O129" s="83">
        <v>73</v>
      </c>
      <c r="P129" s="83">
        <v>31.3</v>
      </c>
      <c r="Q129" s="83">
        <v>61.1</v>
      </c>
      <c r="S129" s="93"/>
    </row>
    <row r="130" spans="1:19" ht="15" x14ac:dyDescent="0.35">
      <c r="A130" s="83" t="s">
        <v>1306</v>
      </c>
      <c r="B130" s="89" t="str">
        <f t="shared" si="5"/>
        <v>WW</v>
      </c>
      <c r="C130" s="92"/>
      <c r="D130" s="92"/>
      <c r="E130" s="92"/>
      <c r="F130" s="92"/>
      <c r="G130" s="92"/>
      <c r="H130" s="83">
        <v>675</v>
      </c>
      <c r="I130" s="90">
        <f t="shared" si="6"/>
        <v>1.8280000000000001</v>
      </c>
      <c r="J130" s="91">
        <f t="shared" si="7"/>
        <v>369.25601750547042</v>
      </c>
      <c r="K130" s="91">
        <f t="shared" si="8"/>
        <v>3294.4246444201308</v>
      </c>
      <c r="L130" s="91">
        <f t="shared" si="9"/>
        <v>54.907077407002177</v>
      </c>
      <c r="M130" s="83">
        <v>9.5</v>
      </c>
      <c r="N130" s="83">
        <v>9.8000000000000007</v>
      </c>
      <c r="O130" s="83">
        <v>73.599999999999994</v>
      </c>
      <c r="P130" s="83">
        <v>25.3</v>
      </c>
      <c r="Q130" s="83">
        <v>58.9</v>
      </c>
      <c r="S130" s="92"/>
    </row>
    <row r="131" spans="1:19" ht="15" x14ac:dyDescent="0.35">
      <c r="A131" s="83" t="s">
        <v>1307</v>
      </c>
      <c r="B131" s="89" t="str">
        <f t="shared" si="5"/>
        <v>WW</v>
      </c>
      <c r="C131" s="90"/>
      <c r="D131" s="90"/>
      <c r="E131" s="90"/>
      <c r="F131" s="90"/>
      <c r="G131" s="90"/>
      <c r="H131" s="83">
        <v>1002</v>
      </c>
      <c r="I131" s="90">
        <f t="shared" si="6"/>
        <v>1.8280000000000001</v>
      </c>
      <c r="J131" s="91">
        <f t="shared" si="7"/>
        <v>548.14004376367609</v>
      </c>
      <c r="K131" s="91">
        <f t="shared" si="8"/>
        <v>4890.3903610503276</v>
      </c>
      <c r="L131" s="91">
        <f t="shared" si="9"/>
        <v>81.506506017505458</v>
      </c>
      <c r="M131" s="83">
        <v>12</v>
      </c>
      <c r="N131" s="83">
        <v>10.7</v>
      </c>
      <c r="O131" s="83">
        <v>68.2</v>
      </c>
      <c r="P131" s="83">
        <v>31.7</v>
      </c>
      <c r="Q131" s="83">
        <v>54.8</v>
      </c>
      <c r="S131" s="90"/>
    </row>
    <row r="132" spans="1:19" ht="15" x14ac:dyDescent="0.35">
      <c r="A132" s="83" t="s">
        <v>1309</v>
      </c>
      <c r="B132" s="89" t="str">
        <f t="shared" si="5"/>
        <v>WW</v>
      </c>
      <c r="C132" s="92"/>
      <c r="D132" s="92"/>
      <c r="E132" s="92"/>
      <c r="F132" s="92"/>
      <c r="G132" s="92"/>
      <c r="H132" s="83">
        <v>397</v>
      </c>
      <c r="I132" s="90">
        <f t="shared" si="6"/>
        <v>1.8280000000000001</v>
      </c>
      <c r="J132" s="91">
        <f t="shared" si="7"/>
        <v>217.17724288840262</v>
      </c>
      <c r="K132" s="91">
        <f t="shared" si="8"/>
        <v>1937.6097538293216</v>
      </c>
      <c r="L132" s="91">
        <f t="shared" si="9"/>
        <v>32.29349589715536</v>
      </c>
      <c r="M132" s="83">
        <v>13.6</v>
      </c>
      <c r="N132" s="83">
        <v>9.1</v>
      </c>
      <c r="O132" s="83">
        <v>69</v>
      </c>
      <c r="P132" s="83">
        <v>37.200000000000003</v>
      </c>
      <c r="Q132" s="83">
        <v>59.6</v>
      </c>
      <c r="S132" s="92"/>
    </row>
    <row r="133" spans="1:19" ht="15" x14ac:dyDescent="0.35">
      <c r="A133" s="83" t="s">
        <v>1313</v>
      </c>
      <c r="B133" s="89" t="str">
        <f t="shared" si="5"/>
        <v>WW</v>
      </c>
      <c r="C133" s="90"/>
      <c r="D133" s="90"/>
      <c r="E133" s="90"/>
      <c r="F133" s="93"/>
      <c r="G133" s="93"/>
      <c r="H133" s="83">
        <v>1039</v>
      </c>
      <c r="I133" s="90">
        <f t="shared" si="6"/>
        <v>1.8280000000000001</v>
      </c>
      <c r="J133" s="91">
        <f t="shared" si="7"/>
        <v>568.38074398249455</v>
      </c>
      <c r="K133" s="91">
        <f t="shared" si="8"/>
        <v>5070.9736378555799</v>
      </c>
      <c r="L133" s="91">
        <f t="shared" si="9"/>
        <v>84.516227297593005</v>
      </c>
      <c r="M133" s="83">
        <v>9.1999999999999993</v>
      </c>
      <c r="N133" s="83">
        <v>9.1</v>
      </c>
      <c r="O133" s="83">
        <v>75</v>
      </c>
      <c r="P133" s="83">
        <v>22.6</v>
      </c>
      <c r="Q133" s="83">
        <v>58.1</v>
      </c>
      <c r="S133" s="93"/>
    </row>
    <row r="134" spans="1:19" ht="15" x14ac:dyDescent="0.35">
      <c r="B134" s="89" t="str">
        <f t="shared" ref="B134" si="10">RIGHT(LEFT(A134,8),2)</f>
        <v/>
      </c>
      <c r="E134" s="104"/>
      <c r="F134" s="105"/>
    </row>
  </sheetData>
  <mergeCells count="2">
    <mergeCell ref="A2:R2"/>
    <mergeCell ref="E134:F134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2BA015-D5E3-4E39-B4DE-53EF4BDF98C8}">
          <x14:formula1>
            <xm:f>Master!$A$27:$A$30</xm:f>
          </x14:formula1>
          <xm:sqref>H3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2"/>
  <sheetViews>
    <sheetView topLeftCell="F1" zoomScale="75" zoomScaleNormal="75" workbookViewId="0">
      <selection activeCell="S105" sqref="S105"/>
    </sheetView>
  </sheetViews>
  <sheetFormatPr defaultRowHeight="14.4" x14ac:dyDescent="0.3"/>
  <cols>
    <col min="1" max="1" width="23.33203125" bestFit="1" customWidth="1"/>
    <col min="2" max="2" width="23.33203125" customWidth="1"/>
    <col min="3" max="3" width="24" bestFit="1" customWidth="1"/>
    <col min="4" max="4" width="20.6640625" bestFit="1" customWidth="1"/>
    <col min="5" max="5" width="23.109375" bestFit="1" customWidth="1"/>
    <col min="6" max="6" width="24.88671875" bestFit="1" customWidth="1"/>
    <col min="7" max="7" width="21.109375" bestFit="1" customWidth="1"/>
    <col min="8" max="12" width="20.88671875" customWidth="1"/>
    <col min="13" max="13" width="8.33203125" bestFit="1" customWidth="1"/>
    <col min="14" max="14" width="10.88671875" bestFit="1" customWidth="1"/>
    <col min="15" max="15" width="8.33203125" bestFit="1" customWidth="1"/>
    <col min="16" max="16" width="12.5546875" bestFit="1" customWidth="1"/>
    <col min="17" max="17" width="10" customWidth="1"/>
    <col min="18" max="18" width="7.5546875" bestFit="1" customWidth="1"/>
    <col min="19" max="19" width="58.33203125" bestFit="1" customWidth="1"/>
  </cols>
  <sheetData>
    <row r="1" spans="1:19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61.2" x14ac:dyDescent="1.05">
      <c r="A2" s="106" t="s">
        <v>1344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</row>
    <row r="3" spans="1:19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821</v>
      </c>
      <c r="P4" s="28" t="s">
        <v>1207</v>
      </c>
      <c r="Q4" s="28" t="s">
        <v>1208</v>
      </c>
      <c r="R4" s="107" t="s">
        <v>1209</v>
      </c>
      <c r="S4" s="108"/>
    </row>
    <row r="5" spans="1:19" ht="15" x14ac:dyDescent="0.35">
      <c r="A5" t="s">
        <v>2650</v>
      </c>
      <c r="B5" s="29" t="str">
        <f>RIGHT(LEFT(A5,8),2)</f>
        <v>sw</v>
      </c>
      <c r="C5" s="30"/>
      <c r="D5" s="30"/>
      <c r="E5" s="30"/>
      <c r="F5" s="34"/>
      <c r="G5" s="34"/>
      <c r="H5">
        <v>461</v>
      </c>
      <c r="I5" s="30">
        <f>$I$3</f>
        <v>2.4384000000000001</v>
      </c>
      <c r="J5" s="8">
        <f>IF(ISNUMBER(H5),IF(I5,H5/I5,""),"")</f>
        <v>189.05839895013122</v>
      </c>
      <c r="K5" s="8">
        <f>IF(J5="","",J5*8.92179)</f>
        <v>1686.7393331692911</v>
      </c>
      <c r="L5" s="8">
        <f>IF(K5="","",IF(B5="SW",K5/60,IF(B5="WW",K5/60,"")))</f>
        <v>28.112322219488185</v>
      </c>
      <c r="M5">
        <v>11.9</v>
      </c>
      <c r="N5">
        <v>7.6</v>
      </c>
      <c r="O5">
        <v>72</v>
      </c>
      <c r="P5">
        <v>30.1</v>
      </c>
      <c r="Q5">
        <v>54.8</v>
      </c>
      <c r="S5" s="41"/>
    </row>
    <row r="6" spans="1:19" ht="15" x14ac:dyDescent="0.35">
      <c r="A6" t="s">
        <v>2651</v>
      </c>
      <c r="B6" s="29" t="str">
        <f t="shared" ref="B6:B69" si="0">RIGHT(LEFT(A6,8),2)</f>
        <v>sw</v>
      </c>
      <c r="C6" s="32"/>
      <c r="D6" s="32"/>
      <c r="E6" s="32"/>
      <c r="F6" s="32"/>
      <c r="G6" s="32"/>
      <c r="H6">
        <v>568</v>
      </c>
      <c r="I6" s="30">
        <f t="shared" ref="I6:I69" si="1">$I$3</f>
        <v>2.4384000000000001</v>
      </c>
      <c r="J6" s="8">
        <f t="shared" ref="J6:J69" si="2">IF(ISNUMBER(H6),IF(I6,H6/I6,""),"")</f>
        <v>232.93963254593174</v>
      </c>
      <c r="K6" s="8">
        <f t="shared" ref="K6:K69" si="3">IF(J6="","",J6*8.92179)</f>
        <v>2078.2384842519682</v>
      </c>
      <c r="L6" s="8">
        <f t="shared" ref="L6:L69" si="4">IF(K6="","",IF(B6="SW",K6/60,IF(B6="WW",K6/60,"")))</f>
        <v>34.637308070866133</v>
      </c>
      <c r="M6">
        <v>10.8</v>
      </c>
      <c r="N6">
        <v>6.3</v>
      </c>
      <c r="O6">
        <v>78.099999999999994</v>
      </c>
      <c r="P6">
        <v>24</v>
      </c>
      <c r="Q6">
        <v>57.9</v>
      </c>
      <c r="S6" s="32"/>
    </row>
    <row r="7" spans="1:19" ht="15" x14ac:dyDescent="0.35">
      <c r="A7" t="s">
        <v>2652</v>
      </c>
      <c r="B7" s="29" t="str">
        <f t="shared" si="0"/>
        <v>sw</v>
      </c>
      <c r="C7" s="30"/>
      <c r="D7" s="30"/>
      <c r="E7" s="30"/>
      <c r="F7" s="34"/>
      <c r="G7" s="34"/>
      <c r="H7">
        <v>769</v>
      </c>
      <c r="I7" s="30">
        <f t="shared" si="1"/>
        <v>2.4384000000000001</v>
      </c>
      <c r="J7" s="8">
        <f t="shared" si="2"/>
        <v>315.37073490813646</v>
      </c>
      <c r="K7" s="8">
        <f t="shared" si="3"/>
        <v>2813.6714689960627</v>
      </c>
      <c r="L7" s="8">
        <f t="shared" si="4"/>
        <v>46.894524483267709</v>
      </c>
      <c r="M7">
        <v>10.6</v>
      </c>
      <c r="N7">
        <v>9.6999999999999993</v>
      </c>
      <c r="O7">
        <v>70</v>
      </c>
      <c r="P7">
        <v>28.8</v>
      </c>
      <c r="Q7">
        <v>60.3</v>
      </c>
      <c r="S7" s="34"/>
    </row>
    <row r="8" spans="1:19" ht="15" x14ac:dyDescent="0.35">
      <c r="A8" t="s">
        <v>2653</v>
      </c>
      <c r="B8" s="29" t="str">
        <f t="shared" si="0"/>
        <v>sw</v>
      </c>
      <c r="C8" s="32"/>
      <c r="D8" s="32"/>
      <c r="E8" s="32"/>
      <c r="F8" s="32"/>
      <c r="G8" s="32"/>
      <c r="H8">
        <v>739</v>
      </c>
      <c r="I8" s="30">
        <f t="shared" si="1"/>
        <v>2.4384000000000001</v>
      </c>
      <c r="J8" s="8">
        <f t="shared" si="2"/>
        <v>303.06758530183725</v>
      </c>
      <c r="K8" s="8">
        <f t="shared" si="3"/>
        <v>2703.9053518700784</v>
      </c>
      <c r="L8" s="8">
        <f t="shared" si="4"/>
        <v>45.065089197834638</v>
      </c>
      <c r="M8">
        <v>13.2</v>
      </c>
      <c r="N8">
        <v>9.5</v>
      </c>
      <c r="O8">
        <v>67.599999999999994</v>
      </c>
      <c r="P8">
        <v>35.200000000000003</v>
      </c>
      <c r="Q8">
        <v>57.1</v>
      </c>
      <c r="S8" s="32"/>
    </row>
    <row r="9" spans="1:19" ht="15" x14ac:dyDescent="0.35">
      <c r="A9" t="s">
        <v>2654</v>
      </c>
      <c r="B9" s="29" t="str">
        <f t="shared" si="0"/>
        <v>sw</v>
      </c>
      <c r="C9" s="30"/>
      <c r="D9" s="30"/>
      <c r="E9" s="30"/>
      <c r="F9" s="30"/>
      <c r="G9" s="30"/>
      <c r="H9">
        <v>373</v>
      </c>
      <c r="I9" s="30">
        <f t="shared" si="1"/>
        <v>2.4384000000000001</v>
      </c>
      <c r="J9" s="8">
        <f t="shared" si="2"/>
        <v>152.96916010498686</v>
      </c>
      <c r="K9" s="8">
        <f t="shared" si="3"/>
        <v>1364.7587229330707</v>
      </c>
      <c r="L9" s="8">
        <f t="shared" si="4"/>
        <v>22.745978715551178</v>
      </c>
      <c r="M9">
        <v>12</v>
      </c>
      <c r="N9">
        <v>6.2</v>
      </c>
      <c r="O9">
        <v>73.599999999999994</v>
      </c>
      <c r="P9">
        <v>28.9</v>
      </c>
      <c r="Q9">
        <v>55.5</v>
      </c>
      <c r="S9" s="30"/>
    </row>
    <row r="10" spans="1:19" ht="15" x14ac:dyDescent="0.35">
      <c r="A10" t="s">
        <v>2655</v>
      </c>
      <c r="B10" s="29" t="str">
        <f t="shared" si="0"/>
        <v>sw</v>
      </c>
      <c r="C10" s="32"/>
      <c r="D10" s="32"/>
      <c r="E10" s="32"/>
      <c r="F10" s="32"/>
      <c r="G10" s="32"/>
      <c r="H10">
        <v>466</v>
      </c>
      <c r="I10" s="30">
        <f t="shared" si="1"/>
        <v>2.4384000000000001</v>
      </c>
      <c r="J10" s="8">
        <f t="shared" si="2"/>
        <v>191.10892388451444</v>
      </c>
      <c r="K10" s="8">
        <f t="shared" si="3"/>
        <v>1705.0336860236221</v>
      </c>
      <c r="L10" s="8">
        <f t="shared" si="4"/>
        <v>28.4172281003937</v>
      </c>
      <c r="M10">
        <v>9.5</v>
      </c>
      <c r="N10">
        <v>9.1999999999999993</v>
      </c>
      <c r="O10">
        <v>73</v>
      </c>
      <c r="P10">
        <v>24</v>
      </c>
      <c r="Q10">
        <v>58.6</v>
      </c>
      <c r="S10" s="32"/>
    </row>
    <row r="11" spans="1:19" ht="15" x14ac:dyDescent="0.35">
      <c r="A11" t="s">
        <v>2656</v>
      </c>
      <c r="B11" s="29" t="str">
        <f t="shared" si="0"/>
        <v>sw</v>
      </c>
      <c r="C11" s="30"/>
      <c r="D11" s="30"/>
      <c r="E11" s="30"/>
      <c r="F11" s="34"/>
      <c r="G11" s="34"/>
      <c r="H11">
        <v>504</v>
      </c>
      <c r="I11" s="30">
        <f t="shared" si="1"/>
        <v>2.4384000000000001</v>
      </c>
      <c r="J11" s="8">
        <f t="shared" si="2"/>
        <v>206.69291338582676</v>
      </c>
      <c r="K11" s="8">
        <f t="shared" si="3"/>
        <v>1844.0707677165353</v>
      </c>
      <c r="L11" s="8">
        <f t="shared" si="4"/>
        <v>30.734512795275588</v>
      </c>
      <c r="M11">
        <v>11.7</v>
      </c>
      <c r="N11">
        <v>7.5</v>
      </c>
      <c r="O11">
        <v>72.3</v>
      </c>
      <c r="P11">
        <v>30.7</v>
      </c>
      <c r="Q11">
        <v>56.3</v>
      </c>
      <c r="S11" s="34"/>
    </row>
    <row r="12" spans="1:19" ht="15" x14ac:dyDescent="0.35">
      <c r="A12" t="s">
        <v>2657</v>
      </c>
      <c r="B12" s="29" t="str">
        <f t="shared" si="0"/>
        <v>sw</v>
      </c>
      <c r="C12" s="32"/>
      <c r="D12" s="32"/>
      <c r="E12" s="32"/>
      <c r="F12" s="32"/>
      <c r="G12" s="32"/>
      <c r="H12">
        <v>503</v>
      </c>
      <c r="I12" s="30">
        <f t="shared" si="1"/>
        <v>2.4384000000000001</v>
      </c>
      <c r="J12" s="8">
        <f t="shared" si="2"/>
        <v>206.28280839895012</v>
      </c>
      <c r="K12" s="8">
        <f t="shared" si="3"/>
        <v>1840.4118971456692</v>
      </c>
      <c r="L12" s="8">
        <f t="shared" si="4"/>
        <v>30.673531619094486</v>
      </c>
      <c r="M12">
        <v>12.5</v>
      </c>
      <c r="N12">
        <v>7.3</v>
      </c>
      <c r="O12">
        <v>71.900000000000006</v>
      </c>
      <c r="P12">
        <v>32.1</v>
      </c>
      <c r="Q12">
        <v>56.3</v>
      </c>
      <c r="S12" s="32"/>
    </row>
    <row r="13" spans="1:19" ht="15" x14ac:dyDescent="0.35">
      <c r="A13" t="s">
        <v>2658</v>
      </c>
      <c r="B13" s="29" t="str">
        <f t="shared" si="0"/>
        <v>sw</v>
      </c>
      <c r="C13" s="30"/>
      <c r="D13" s="30"/>
      <c r="E13" s="30"/>
      <c r="F13" s="34"/>
      <c r="G13" s="34"/>
      <c r="H13">
        <v>498</v>
      </c>
      <c r="I13" s="30">
        <f t="shared" si="1"/>
        <v>2.4384000000000001</v>
      </c>
      <c r="J13" s="8">
        <f t="shared" si="2"/>
        <v>204.2322834645669</v>
      </c>
      <c r="K13" s="8">
        <f t="shared" si="3"/>
        <v>1822.1175442913384</v>
      </c>
      <c r="L13" s="8">
        <f t="shared" si="4"/>
        <v>30.368625738188975</v>
      </c>
      <c r="M13">
        <v>8.6999999999999993</v>
      </c>
      <c r="N13">
        <v>6.9</v>
      </c>
      <c r="O13">
        <v>79.599999999999994</v>
      </c>
      <c r="P13">
        <v>21</v>
      </c>
      <c r="Q13">
        <v>61.9</v>
      </c>
      <c r="S13" s="34"/>
    </row>
    <row r="14" spans="1:19" ht="15" x14ac:dyDescent="0.35">
      <c r="A14" t="s">
        <v>2659</v>
      </c>
      <c r="B14" s="29" t="str">
        <f t="shared" si="0"/>
        <v>sw</v>
      </c>
      <c r="C14" s="32"/>
      <c r="D14" s="32"/>
      <c r="E14" s="32"/>
      <c r="F14" s="32"/>
      <c r="G14" s="32"/>
      <c r="H14">
        <v>721</v>
      </c>
      <c r="I14" s="30">
        <f t="shared" si="1"/>
        <v>2.4384000000000001</v>
      </c>
      <c r="J14" s="8">
        <f t="shared" si="2"/>
        <v>295.6856955380577</v>
      </c>
      <c r="K14" s="8">
        <f t="shared" si="3"/>
        <v>2638.0456815944876</v>
      </c>
      <c r="L14" s="8">
        <f t="shared" si="4"/>
        <v>43.967428026574794</v>
      </c>
      <c r="M14">
        <v>11.4</v>
      </c>
      <c r="N14">
        <v>9.8000000000000007</v>
      </c>
      <c r="O14">
        <v>69</v>
      </c>
      <c r="P14">
        <v>31.3</v>
      </c>
      <c r="Q14">
        <v>60.5</v>
      </c>
      <c r="S14" s="32"/>
    </row>
    <row r="15" spans="1:19" ht="15" x14ac:dyDescent="0.35">
      <c r="A15" t="s">
        <v>2660</v>
      </c>
      <c r="B15" s="29" t="str">
        <f t="shared" si="0"/>
        <v>sw</v>
      </c>
      <c r="C15" s="30"/>
      <c r="D15" s="30"/>
      <c r="E15" s="30"/>
      <c r="F15" s="30"/>
      <c r="G15" s="30"/>
      <c r="H15">
        <v>774</v>
      </c>
      <c r="I15" s="30">
        <f t="shared" si="1"/>
        <v>2.4384000000000001</v>
      </c>
      <c r="J15" s="8">
        <f t="shared" si="2"/>
        <v>317.42125984251965</v>
      </c>
      <c r="K15" s="8">
        <f t="shared" si="3"/>
        <v>2831.9658218503932</v>
      </c>
      <c r="L15" s="8">
        <f t="shared" si="4"/>
        <v>47.199430364173217</v>
      </c>
      <c r="M15">
        <v>11.7</v>
      </c>
      <c r="N15">
        <v>6.3</v>
      </c>
      <c r="O15">
        <v>76</v>
      </c>
      <c r="P15">
        <v>27</v>
      </c>
      <c r="Q15">
        <v>58.6</v>
      </c>
      <c r="S15" s="30"/>
    </row>
    <row r="16" spans="1:19" ht="15" x14ac:dyDescent="0.35">
      <c r="A16" t="s">
        <v>2661</v>
      </c>
      <c r="B16" s="29" t="str">
        <f t="shared" si="0"/>
        <v>sw</v>
      </c>
      <c r="C16" s="32"/>
      <c r="D16" s="32"/>
      <c r="E16" s="32"/>
      <c r="F16" s="32"/>
      <c r="G16" s="32"/>
      <c r="H16">
        <v>433</v>
      </c>
      <c r="I16" s="30">
        <f t="shared" si="1"/>
        <v>2.4384000000000001</v>
      </c>
      <c r="J16" s="8">
        <f t="shared" si="2"/>
        <v>177.57545931758528</v>
      </c>
      <c r="K16" s="8">
        <f t="shared" si="3"/>
        <v>1584.2909571850391</v>
      </c>
      <c r="L16" s="8">
        <f t="shared" si="4"/>
        <v>26.404849286417321</v>
      </c>
      <c r="M16">
        <v>13</v>
      </c>
      <c r="N16">
        <v>9.3000000000000007</v>
      </c>
      <c r="O16">
        <v>67.3</v>
      </c>
      <c r="P16">
        <v>34.299999999999997</v>
      </c>
      <c r="Q16">
        <v>55.3</v>
      </c>
      <c r="S16" s="32"/>
    </row>
    <row r="17" spans="1:19" ht="15" x14ac:dyDescent="0.35">
      <c r="A17" t="s">
        <v>2662</v>
      </c>
      <c r="B17" s="29" t="str">
        <f t="shared" si="0"/>
        <v>sw</v>
      </c>
      <c r="C17" s="30"/>
      <c r="D17" s="30"/>
      <c r="E17" s="30"/>
      <c r="F17" s="34"/>
      <c r="G17" s="34"/>
      <c r="H17">
        <v>452</v>
      </c>
      <c r="I17" s="30">
        <f t="shared" si="1"/>
        <v>2.4384000000000001</v>
      </c>
      <c r="J17" s="8">
        <f t="shared" si="2"/>
        <v>185.36745406824147</v>
      </c>
      <c r="K17" s="8">
        <f t="shared" si="3"/>
        <v>1653.8094980314961</v>
      </c>
      <c r="L17" s="8">
        <f t="shared" si="4"/>
        <v>27.56349163385827</v>
      </c>
      <c r="M17">
        <v>9</v>
      </c>
      <c r="N17">
        <v>6.6</v>
      </c>
      <c r="O17">
        <v>78</v>
      </c>
      <c r="P17">
        <v>21.6</v>
      </c>
      <c r="Q17">
        <v>59.1</v>
      </c>
      <c r="S17" s="34"/>
    </row>
    <row r="18" spans="1:19" ht="15" x14ac:dyDescent="0.35">
      <c r="A18" t="s">
        <v>2663</v>
      </c>
      <c r="B18" s="29" t="str">
        <f t="shared" si="0"/>
        <v>sw</v>
      </c>
      <c r="C18" s="32"/>
      <c r="D18" s="32"/>
      <c r="E18" s="32"/>
      <c r="F18" s="32"/>
      <c r="G18" s="32"/>
      <c r="H18">
        <v>500</v>
      </c>
      <c r="I18" s="30">
        <f t="shared" si="1"/>
        <v>2.4384000000000001</v>
      </c>
      <c r="J18" s="8">
        <f t="shared" si="2"/>
        <v>205.0524934383202</v>
      </c>
      <c r="K18" s="8">
        <f t="shared" si="3"/>
        <v>1829.4352854330707</v>
      </c>
      <c r="L18" s="8">
        <f t="shared" si="4"/>
        <v>30.490588090551178</v>
      </c>
      <c r="M18">
        <v>9.6999999999999993</v>
      </c>
      <c r="N18">
        <v>6.3</v>
      </c>
      <c r="O18">
        <v>79.2</v>
      </c>
      <c r="P18">
        <v>22.9</v>
      </c>
      <c r="Q18">
        <v>59.6</v>
      </c>
      <c r="S18" s="32"/>
    </row>
    <row r="19" spans="1:19" ht="15" x14ac:dyDescent="0.35">
      <c r="A19" t="s">
        <v>2664</v>
      </c>
      <c r="B19" s="29" t="str">
        <f t="shared" si="0"/>
        <v>sw</v>
      </c>
      <c r="C19" s="30"/>
      <c r="D19" s="30"/>
      <c r="E19" s="30"/>
      <c r="F19" s="34"/>
      <c r="G19" s="34"/>
      <c r="H19">
        <v>670</v>
      </c>
      <c r="I19" s="30">
        <f t="shared" si="1"/>
        <v>2.4384000000000001</v>
      </c>
      <c r="J19" s="8">
        <f t="shared" si="2"/>
        <v>274.77034120734908</v>
      </c>
      <c r="K19" s="8">
        <f t="shared" si="3"/>
        <v>2451.4432824803148</v>
      </c>
      <c r="L19" s="8">
        <f t="shared" si="4"/>
        <v>40.857388041338581</v>
      </c>
      <c r="M19">
        <v>10.8</v>
      </c>
      <c r="N19">
        <v>7.6</v>
      </c>
      <c r="O19">
        <v>73.8</v>
      </c>
      <c r="P19">
        <v>28.1</v>
      </c>
      <c r="Q19">
        <v>58.4</v>
      </c>
      <c r="S19" s="34"/>
    </row>
    <row r="20" spans="1:19" ht="15" x14ac:dyDescent="0.35">
      <c r="A20" t="s">
        <v>2665</v>
      </c>
      <c r="B20" s="29" t="str">
        <f t="shared" si="0"/>
        <v>sw</v>
      </c>
      <c r="C20" s="32"/>
      <c r="D20" s="32"/>
      <c r="E20" s="32"/>
      <c r="F20" s="32"/>
      <c r="G20" s="32"/>
      <c r="H20">
        <v>613</v>
      </c>
      <c r="I20" s="30">
        <f t="shared" si="1"/>
        <v>2.4384000000000001</v>
      </c>
      <c r="J20" s="8">
        <f t="shared" si="2"/>
        <v>251.39435695538057</v>
      </c>
      <c r="K20" s="8">
        <f t="shared" si="3"/>
        <v>2242.8876599409446</v>
      </c>
      <c r="L20" s="8">
        <f t="shared" si="4"/>
        <v>37.381460999015744</v>
      </c>
      <c r="M20">
        <v>10.199999999999999</v>
      </c>
      <c r="N20">
        <v>6.4</v>
      </c>
      <c r="O20">
        <v>78.2</v>
      </c>
      <c r="P20">
        <v>23.9</v>
      </c>
      <c r="Q20">
        <v>61.6</v>
      </c>
      <c r="S20" s="32"/>
    </row>
    <row r="21" spans="1:19" ht="15" x14ac:dyDescent="0.35">
      <c r="A21" t="s">
        <v>2666</v>
      </c>
      <c r="B21" s="29" t="str">
        <f t="shared" si="0"/>
        <v>sw</v>
      </c>
      <c r="C21" s="30"/>
      <c r="D21" s="30"/>
      <c r="E21" s="30"/>
      <c r="F21" s="30"/>
      <c r="G21" s="30"/>
      <c r="H21">
        <v>857</v>
      </c>
      <c r="I21" s="30">
        <f t="shared" si="1"/>
        <v>2.4384000000000001</v>
      </c>
      <c r="J21" s="8">
        <f t="shared" si="2"/>
        <v>351.45997375328085</v>
      </c>
      <c r="K21" s="8">
        <f t="shared" si="3"/>
        <v>3135.6520792322835</v>
      </c>
      <c r="L21" s="8">
        <f t="shared" si="4"/>
        <v>52.260867987204726</v>
      </c>
      <c r="M21">
        <v>10.7</v>
      </c>
      <c r="N21">
        <v>6.3</v>
      </c>
      <c r="O21">
        <v>78</v>
      </c>
      <c r="P21">
        <v>25.5</v>
      </c>
      <c r="Q21">
        <v>62.2</v>
      </c>
      <c r="S21" s="30"/>
    </row>
    <row r="22" spans="1:19" ht="15" x14ac:dyDescent="0.35">
      <c r="A22" t="s">
        <v>2667</v>
      </c>
      <c r="B22" s="29" t="str">
        <f t="shared" si="0"/>
        <v>sw</v>
      </c>
      <c r="C22" s="32"/>
      <c r="D22" s="32"/>
      <c r="E22" s="32"/>
      <c r="F22" s="32"/>
      <c r="G22" s="32"/>
      <c r="H22">
        <v>772</v>
      </c>
      <c r="I22" s="30">
        <f t="shared" si="1"/>
        <v>2.4384000000000001</v>
      </c>
      <c r="J22" s="8">
        <f t="shared" si="2"/>
        <v>316.60104986876638</v>
      </c>
      <c r="K22" s="8">
        <f t="shared" si="3"/>
        <v>2824.6480807086609</v>
      </c>
      <c r="L22" s="8">
        <f t="shared" si="4"/>
        <v>47.077468011811014</v>
      </c>
      <c r="M22">
        <v>10.199999999999999</v>
      </c>
      <c r="N22">
        <v>6.4</v>
      </c>
      <c r="O22">
        <v>78.3</v>
      </c>
      <c r="P22">
        <v>23.6</v>
      </c>
      <c r="Q22">
        <v>61.8</v>
      </c>
      <c r="S22" s="32"/>
    </row>
    <row r="23" spans="1:19" ht="15" x14ac:dyDescent="0.35">
      <c r="A23" t="s">
        <v>2668</v>
      </c>
      <c r="B23" s="29" t="str">
        <f t="shared" si="0"/>
        <v>sw</v>
      </c>
      <c r="C23" s="30"/>
      <c r="D23" s="30"/>
      <c r="E23" s="30"/>
      <c r="F23" s="34"/>
      <c r="G23" s="34"/>
      <c r="H23">
        <v>566</v>
      </c>
      <c r="I23" s="30">
        <f t="shared" si="1"/>
        <v>2.4384000000000001</v>
      </c>
      <c r="J23" s="8">
        <f t="shared" si="2"/>
        <v>232.11942257217848</v>
      </c>
      <c r="K23" s="8">
        <f t="shared" si="3"/>
        <v>2070.9207431102363</v>
      </c>
      <c r="L23" s="8">
        <f t="shared" si="4"/>
        <v>34.515345718503937</v>
      </c>
      <c r="M23">
        <v>9.5</v>
      </c>
      <c r="N23">
        <v>7.5</v>
      </c>
      <c r="O23">
        <v>75.400000000000006</v>
      </c>
      <c r="P23">
        <v>23.5</v>
      </c>
      <c r="Q23">
        <v>57.8</v>
      </c>
      <c r="S23" s="34"/>
    </row>
    <row r="24" spans="1:19" ht="15" x14ac:dyDescent="0.35">
      <c r="A24" t="s">
        <v>2669</v>
      </c>
      <c r="B24" s="29" t="str">
        <f t="shared" si="0"/>
        <v>sw</v>
      </c>
      <c r="C24" s="32"/>
      <c r="D24" s="32"/>
      <c r="E24" s="32"/>
      <c r="F24" s="32"/>
      <c r="G24" s="32"/>
      <c r="H24">
        <v>632</v>
      </c>
      <c r="I24" s="30">
        <f t="shared" si="1"/>
        <v>2.4384000000000001</v>
      </c>
      <c r="J24" s="8">
        <f t="shared" si="2"/>
        <v>259.18635170603676</v>
      </c>
      <c r="K24" s="8">
        <f t="shared" si="3"/>
        <v>2312.4062007874018</v>
      </c>
      <c r="L24" s="8">
        <f t="shared" si="4"/>
        <v>38.540103346456696</v>
      </c>
      <c r="M24">
        <v>11.7</v>
      </c>
      <c r="N24">
        <v>10</v>
      </c>
      <c r="O24">
        <v>69.099999999999994</v>
      </c>
      <c r="P24">
        <v>31.9</v>
      </c>
      <c r="Q24">
        <v>57.9</v>
      </c>
      <c r="S24" s="32"/>
    </row>
    <row r="25" spans="1:19" ht="15" x14ac:dyDescent="0.35">
      <c r="A25" t="s">
        <v>2670</v>
      </c>
      <c r="B25" s="29" t="str">
        <f t="shared" si="0"/>
        <v>sw</v>
      </c>
      <c r="C25" s="30"/>
      <c r="D25" s="30"/>
      <c r="E25" s="30"/>
      <c r="F25" s="34"/>
      <c r="G25" s="34"/>
      <c r="H25">
        <v>418</v>
      </c>
      <c r="I25" s="30">
        <f t="shared" si="1"/>
        <v>2.4384000000000001</v>
      </c>
      <c r="J25" s="8">
        <f t="shared" si="2"/>
        <v>171.42388451443568</v>
      </c>
      <c r="K25" s="8">
        <f t="shared" si="3"/>
        <v>1529.407898622047</v>
      </c>
      <c r="L25" s="8">
        <f t="shared" si="4"/>
        <v>25.490131643700785</v>
      </c>
      <c r="M25">
        <v>11.3</v>
      </c>
      <c r="N25">
        <v>9.1</v>
      </c>
      <c r="O25">
        <v>71</v>
      </c>
      <c r="P25">
        <v>30</v>
      </c>
      <c r="Q25">
        <v>58.8</v>
      </c>
      <c r="S25" s="34"/>
    </row>
    <row r="26" spans="1:19" ht="15" x14ac:dyDescent="0.35">
      <c r="A26" t="s">
        <v>2671</v>
      </c>
      <c r="B26" s="29" t="str">
        <f t="shared" si="0"/>
        <v>sw</v>
      </c>
      <c r="C26" s="32"/>
      <c r="D26" s="32"/>
      <c r="E26" s="32"/>
      <c r="F26" s="32"/>
      <c r="G26" s="32"/>
      <c r="H26">
        <v>586</v>
      </c>
      <c r="I26" s="30">
        <f t="shared" si="1"/>
        <v>2.4384000000000001</v>
      </c>
      <c r="J26" s="8">
        <f t="shared" si="2"/>
        <v>240.32152230971127</v>
      </c>
      <c r="K26" s="8">
        <f t="shared" si="3"/>
        <v>2144.098154527559</v>
      </c>
      <c r="L26" s="8">
        <f t="shared" si="4"/>
        <v>35.734969242125985</v>
      </c>
      <c r="M26">
        <v>10</v>
      </c>
      <c r="N26">
        <v>6.4</v>
      </c>
      <c r="O26">
        <v>78.7</v>
      </c>
      <c r="P26">
        <v>23.2</v>
      </c>
      <c r="Q26">
        <v>60</v>
      </c>
      <c r="S26" s="32"/>
    </row>
    <row r="27" spans="1:19" ht="15" x14ac:dyDescent="0.35">
      <c r="A27" t="s">
        <v>2672</v>
      </c>
      <c r="B27" s="29" t="str">
        <f t="shared" si="0"/>
        <v>sw</v>
      </c>
      <c r="C27" s="30"/>
      <c r="D27" s="30"/>
      <c r="E27" s="30"/>
      <c r="F27" s="30"/>
      <c r="G27" s="30"/>
      <c r="H27">
        <v>662</v>
      </c>
      <c r="I27" s="30">
        <f t="shared" si="1"/>
        <v>2.4384000000000001</v>
      </c>
      <c r="J27" s="8">
        <f t="shared" si="2"/>
        <v>271.48950131233596</v>
      </c>
      <c r="K27" s="8">
        <f t="shared" si="3"/>
        <v>2422.1723179133855</v>
      </c>
      <c r="L27" s="8">
        <f t="shared" si="4"/>
        <v>40.36953863188976</v>
      </c>
      <c r="M27">
        <v>9.6</v>
      </c>
      <c r="N27">
        <v>6.8</v>
      </c>
      <c r="O27">
        <v>76.7</v>
      </c>
      <c r="P27">
        <v>22.4</v>
      </c>
      <c r="Q27">
        <v>58.3</v>
      </c>
    </row>
    <row r="28" spans="1:19" ht="15" x14ac:dyDescent="0.35">
      <c r="A28" t="s">
        <v>2673</v>
      </c>
      <c r="B28" s="29" t="str">
        <f t="shared" si="0"/>
        <v>sw</v>
      </c>
      <c r="C28" s="32"/>
      <c r="D28" s="32"/>
      <c r="E28" s="32"/>
      <c r="F28" s="32"/>
      <c r="G28" s="32"/>
      <c r="H28">
        <v>919</v>
      </c>
      <c r="I28" s="30">
        <f t="shared" si="1"/>
        <v>2.4384000000000001</v>
      </c>
      <c r="J28" s="8">
        <f t="shared" si="2"/>
        <v>376.88648293963251</v>
      </c>
      <c r="K28" s="8">
        <f t="shared" si="3"/>
        <v>3362.5020546259839</v>
      </c>
      <c r="L28" s="8">
        <f t="shared" si="4"/>
        <v>56.041700910433065</v>
      </c>
      <c r="M28">
        <v>9.3000000000000007</v>
      </c>
      <c r="N28">
        <v>6.5</v>
      </c>
      <c r="O28">
        <v>79</v>
      </c>
      <c r="P28">
        <v>22.4</v>
      </c>
      <c r="Q28">
        <v>62.1</v>
      </c>
      <c r="S28" s="32"/>
    </row>
    <row r="29" spans="1:19" ht="15" x14ac:dyDescent="0.35">
      <c r="A29" t="s">
        <v>2674</v>
      </c>
      <c r="B29" s="29" t="str">
        <f t="shared" si="0"/>
        <v>sw</v>
      </c>
      <c r="C29" s="30"/>
      <c r="D29" s="30"/>
      <c r="E29" s="30"/>
      <c r="F29" s="34"/>
      <c r="G29" s="34"/>
      <c r="H29">
        <v>898</v>
      </c>
      <c r="I29" s="30">
        <f t="shared" si="1"/>
        <v>2.4384000000000001</v>
      </c>
      <c r="J29" s="8">
        <f t="shared" si="2"/>
        <v>368.27427821522309</v>
      </c>
      <c r="K29" s="8">
        <f t="shared" si="3"/>
        <v>3285.6657726377953</v>
      </c>
      <c r="L29" s="8">
        <f t="shared" si="4"/>
        <v>54.761096210629923</v>
      </c>
      <c r="M29">
        <v>9.4</v>
      </c>
      <c r="N29">
        <v>6.5</v>
      </c>
      <c r="O29">
        <v>78.900000000000006</v>
      </c>
      <c r="P29">
        <v>23</v>
      </c>
      <c r="Q29">
        <v>62.5</v>
      </c>
      <c r="S29" s="34"/>
    </row>
    <row r="30" spans="1:19" ht="15" x14ac:dyDescent="0.35">
      <c r="A30" t="s">
        <v>2675</v>
      </c>
      <c r="B30" s="29" t="str">
        <f t="shared" si="0"/>
        <v>sw</v>
      </c>
      <c r="C30" s="32"/>
      <c r="D30" s="32"/>
      <c r="E30" s="32"/>
      <c r="F30" s="32"/>
      <c r="G30" s="32"/>
      <c r="H30">
        <v>497</v>
      </c>
      <c r="I30" s="30">
        <f t="shared" si="1"/>
        <v>2.4384000000000001</v>
      </c>
      <c r="J30" s="8">
        <f t="shared" si="2"/>
        <v>203.82217847769027</v>
      </c>
      <c r="K30" s="8">
        <f t="shared" si="3"/>
        <v>1818.4586737204722</v>
      </c>
      <c r="L30" s="8">
        <f t="shared" si="4"/>
        <v>30.307644562007869</v>
      </c>
      <c r="M30">
        <v>9.3000000000000007</v>
      </c>
      <c r="N30">
        <v>6.7</v>
      </c>
      <c r="O30">
        <v>77.599999999999994</v>
      </c>
      <c r="P30">
        <v>22.1</v>
      </c>
      <c r="Q30">
        <v>58.8</v>
      </c>
      <c r="S30" s="32"/>
    </row>
    <row r="31" spans="1:19" ht="15" x14ac:dyDescent="0.35">
      <c r="A31" t="s">
        <v>2676</v>
      </c>
      <c r="B31" s="29" t="str">
        <f t="shared" si="0"/>
        <v>sw</v>
      </c>
      <c r="C31" s="30"/>
      <c r="D31" s="30"/>
      <c r="E31" s="30"/>
      <c r="F31" s="34"/>
      <c r="G31" s="34"/>
      <c r="H31">
        <v>523</v>
      </c>
      <c r="I31" s="30">
        <f t="shared" si="1"/>
        <v>2.4384000000000001</v>
      </c>
      <c r="J31" s="8">
        <f t="shared" si="2"/>
        <v>214.48490813648291</v>
      </c>
      <c r="K31" s="8">
        <f t="shared" si="3"/>
        <v>1913.5893085629918</v>
      </c>
      <c r="L31" s="8">
        <f t="shared" si="4"/>
        <v>31.89315514271653</v>
      </c>
      <c r="M31">
        <v>8.3000000000000007</v>
      </c>
      <c r="N31">
        <v>7.9</v>
      </c>
      <c r="O31">
        <v>75.7</v>
      </c>
      <c r="P31">
        <v>21.2</v>
      </c>
      <c r="Q31">
        <v>60.2</v>
      </c>
      <c r="S31" s="34"/>
    </row>
    <row r="32" spans="1:19" ht="15" x14ac:dyDescent="0.35">
      <c r="A32" t="s">
        <v>2677</v>
      </c>
      <c r="B32" s="29" t="str">
        <f t="shared" si="0"/>
        <v>sw</v>
      </c>
      <c r="C32" s="32"/>
      <c r="D32" s="32"/>
      <c r="E32" s="32"/>
      <c r="F32" s="32"/>
      <c r="G32" s="32"/>
      <c r="H32">
        <v>544</v>
      </c>
      <c r="I32" s="30">
        <f t="shared" si="1"/>
        <v>2.4384000000000001</v>
      </c>
      <c r="J32" s="8">
        <f t="shared" si="2"/>
        <v>223.09711286089237</v>
      </c>
      <c r="K32" s="8">
        <f t="shared" si="3"/>
        <v>1990.4255905511809</v>
      </c>
      <c r="L32" s="8">
        <f t="shared" si="4"/>
        <v>33.173759842519679</v>
      </c>
      <c r="M32">
        <v>10.1</v>
      </c>
      <c r="N32">
        <v>9.1999999999999993</v>
      </c>
      <c r="O32">
        <v>72.5</v>
      </c>
      <c r="P32">
        <v>26.8</v>
      </c>
      <c r="Q32">
        <v>58.8</v>
      </c>
      <c r="S32" s="32"/>
    </row>
    <row r="33" spans="1:19" ht="15" x14ac:dyDescent="0.35">
      <c r="A33" t="s">
        <v>2678</v>
      </c>
      <c r="B33" s="29" t="str">
        <f t="shared" si="0"/>
        <v>sw</v>
      </c>
      <c r="C33" s="30"/>
      <c r="D33" s="30"/>
      <c r="E33" s="30"/>
      <c r="F33" s="30"/>
      <c r="G33" s="30"/>
      <c r="H33">
        <v>547</v>
      </c>
      <c r="I33" s="30">
        <f t="shared" si="1"/>
        <v>2.4384000000000001</v>
      </c>
      <c r="J33" s="8">
        <f t="shared" si="2"/>
        <v>224.32742782152229</v>
      </c>
      <c r="K33" s="8">
        <f t="shared" si="3"/>
        <v>2001.4022022637794</v>
      </c>
      <c r="L33" s="8">
        <f t="shared" si="4"/>
        <v>33.356703371062991</v>
      </c>
      <c r="M33">
        <v>11.8</v>
      </c>
      <c r="N33">
        <v>6.7</v>
      </c>
      <c r="O33">
        <v>75.099999999999994</v>
      </c>
      <c r="P33">
        <v>28.2</v>
      </c>
      <c r="Q33">
        <v>58.6</v>
      </c>
      <c r="S33" s="30"/>
    </row>
    <row r="34" spans="1:19" ht="15" x14ac:dyDescent="0.35">
      <c r="A34" t="s">
        <v>2679</v>
      </c>
      <c r="B34" s="29" t="str">
        <f t="shared" si="0"/>
        <v>sw</v>
      </c>
      <c r="C34" s="32"/>
      <c r="D34" s="32"/>
      <c r="E34" s="32"/>
      <c r="F34" s="32"/>
      <c r="G34" s="32"/>
      <c r="H34">
        <v>786</v>
      </c>
      <c r="I34" s="30">
        <f t="shared" si="1"/>
        <v>2.4384000000000001</v>
      </c>
      <c r="J34" s="8">
        <f t="shared" si="2"/>
        <v>322.34251968503935</v>
      </c>
      <c r="K34" s="8">
        <f t="shared" si="3"/>
        <v>2875.8722687007871</v>
      </c>
      <c r="L34" s="8">
        <f t="shared" si="4"/>
        <v>47.931204478346451</v>
      </c>
      <c r="M34">
        <v>10.9</v>
      </c>
      <c r="N34">
        <v>6.4</v>
      </c>
      <c r="O34">
        <v>76.8</v>
      </c>
      <c r="P34">
        <v>26.2</v>
      </c>
      <c r="Q34">
        <v>61.1</v>
      </c>
      <c r="S34" s="32"/>
    </row>
    <row r="35" spans="1:19" ht="15" x14ac:dyDescent="0.35">
      <c r="A35" t="s">
        <v>2680</v>
      </c>
      <c r="B35" s="29" t="str">
        <f t="shared" si="0"/>
        <v>sw</v>
      </c>
      <c r="C35" s="30"/>
      <c r="D35" s="30"/>
      <c r="E35" s="30"/>
      <c r="F35" s="34"/>
      <c r="G35" s="34"/>
      <c r="H35">
        <v>972</v>
      </c>
      <c r="I35" s="30">
        <f t="shared" si="1"/>
        <v>2.4384000000000001</v>
      </c>
      <c r="J35" s="8">
        <f t="shared" si="2"/>
        <v>398.62204724409446</v>
      </c>
      <c r="K35" s="8">
        <f t="shared" si="3"/>
        <v>3556.4221948818895</v>
      </c>
      <c r="L35" s="8">
        <f t="shared" si="4"/>
        <v>59.273703248031488</v>
      </c>
      <c r="M35">
        <v>9.8000000000000007</v>
      </c>
      <c r="N35">
        <v>6.6</v>
      </c>
      <c r="O35">
        <v>78.099999999999994</v>
      </c>
      <c r="P35">
        <v>23.9</v>
      </c>
      <c r="Q35">
        <v>62.5</v>
      </c>
      <c r="S35" s="34"/>
    </row>
    <row r="36" spans="1:19" ht="15" x14ac:dyDescent="0.35">
      <c r="A36" t="s">
        <v>2681</v>
      </c>
      <c r="B36" s="29" t="str">
        <f t="shared" si="0"/>
        <v>sw</v>
      </c>
      <c r="C36" s="32"/>
      <c r="D36" s="32"/>
      <c r="E36" s="32"/>
      <c r="F36" s="32"/>
      <c r="G36" s="32"/>
      <c r="H36">
        <v>692</v>
      </c>
      <c r="I36" s="30">
        <f t="shared" si="1"/>
        <v>2.4384000000000001</v>
      </c>
      <c r="J36" s="8">
        <f t="shared" si="2"/>
        <v>283.79265091863516</v>
      </c>
      <c r="K36" s="8">
        <f t="shared" si="3"/>
        <v>2531.9384350393698</v>
      </c>
      <c r="L36" s="8">
        <f t="shared" si="4"/>
        <v>42.198973917322832</v>
      </c>
      <c r="M36">
        <v>9.6</v>
      </c>
      <c r="N36">
        <v>6.5</v>
      </c>
      <c r="O36">
        <v>77.5</v>
      </c>
      <c r="P36">
        <v>23</v>
      </c>
      <c r="Q36">
        <v>56.7</v>
      </c>
      <c r="S36" s="32"/>
    </row>
    <row r="37" spans="1:19" ht="15" x14ac:dyDescent="0.35">
      <c r="A37" t="s">
        <v>2682</v>
      </c>
      <c r="B37" s="29" t="str">
        <f t="shared" si="0"/>
        <v>sw</v>
      </c>
      <c r="C37" s="30"/>
      <c r="D37" s="30"/>
      <c r="E37" s="30"/>
      <c r="F37" s="34"/>
      <c r="G37" s="34"/>
      <c r="H37">
        <v>731</v>
      </c>
      <c r="I37" s="30">
        <f t="shared" si="1"/>
        <v>2.4384000000000001</v>
      </c>
      <c r="J37" s="8">
        <f t="shared" si="2"/>
        <v>299.78674540682414</v>
      </c>
      <c r="K37" s="8">
        <f t="shared" si="3"/>
        <v>2674.6343873031497</v>
      </c>
      <c r="L37" s="8">
        <f t="shared" si="4"/>
        <v>44.577239788385825</v>
      </c>
      <c r="M37">
        <v>9.6999999999999993</v>
      </c>
      <c r="N37">
        <v>8</v>
      </c>
      <c r="O37">
        <v>74.2</v>
      </c>
      <c r="P37">
        <v>26.4</v>
      </c>
      <c r="Q37">
        <v>61.7</v>
      </c>
      <c r="S37" s="34"/>
    </row>
    <row r="38" spans="1:19" ht="15" x14ac:dyDescent="0.35">
      <c r="A38" t="s">
        <v>2627</v>
      </c>
      <c r="B38" s="29" t="str">
        <f t="shared" si="0"/>
        <v>sw</v>
      </c>
      <c r="C38" s="32"/>
      <c r="D38" s="32"/>
      <c r="E38" s="32"/>
      <c r="F38" s="32"/>
      <c r="G38" s="32"/>
      <c r="H38">
        <v>460</v>
      </c>
      <c r="I38" s="30">
        <f t="shared" si="1"/>
        <v>2.4384000000000001</v>
      </c>
      <c r="J38" s="8">
        <f t="shared" si="2"/>
        <v>188.64829396325459</v>
      </c>
      <c r="K38" s="8">
        <f t="shared" si="3"/>
        <v>1683.0804625984251</v>
      </c>
      <c r="L38" s="8">
        <f t="shared" si="4"/>
        <v>28.051341043307087</v>
      </c>
      <c r="M38">
        <v>12</v>
      </c>
      <c r="N38">
        <v>9.8000000000000007</v>
      </c>
      <c r="O38">
        <v>68.099999999999994</v>
      </c>
      <c r="P38">
        <v>31.7</v>
      </c>
      <c r="Q38">
        <v>54.2</v>
      </c>
      <c r="S38" s="32"/>
    </row>
    <row r="39" spans="1:19" ht="15" x14ac:dyDescent="0.35">
      <c r="A39" t="s">
        <v>2683</v>
      </c>
      <c r="B39" s="29" t="str">
        <f t="shared" si="0"/>
        <v>sw</v>
      </c>
      <c r="C39" s="30"/>
      <c r="D39" s="30"/>
      <c r="E39" s="30"/>
      <c r="F39" s="30"/>
      <c r="G39" s="30"/>
      <c r="H39">
        <v>766</v>
      </c>
      <c r="I39" s="30">
        <f t="shared" si="1"/>
        <v>2.4384000000000001</v>
      </c>
      <c r="J39" s="8">
        <f t="shared" si="2"/>
        <v>314.14041994750653</v>
      </c>
      <c r="K39" s="8">
        <f t="shared" si="3"/>
        <v>2802.694857283464</v>
      </c>
      <c r="L39" s="8">
        <f t="shared" si="4"/>
        <v>46.711580954724397</v>
      </c>
      <c r="M39">
        <v>8.6</v>
      </c>
      <c r="N39">
        <v>6.9</v>
      </c>
      <c r="O39">
        <v>78.8</v>
      </c>
      <c r="P39">
        <v>20.9</v>
      </c>
      <c r="Q39">
        <v>60.8</v>
      </c>
      <c r="S39" s="30"/>
    </row>
    <row r="40" spans="1:19" ht="15" x14ac:dyDescent="0.35">
      <c r="A40" t="s">
        <v>2684</v>
      </c>
      <c r="B40" s="29" t="str">
        <f t="shared" si="0"/>
        <v>sw</v>
      </c>
      <c r="C40" s="32"/>
      <c r="D40" s="32"/>
      <c r="E40" s="32"/>
      <c r="F40" s="32"/>
      <c r="G40" s="32"/>
      <c r="H40">
        <v>1049</v>
      </c>
      <c r="I40" s="30">
        <f t="shared" si="1"/>
        <v>2.4384000000000001</v>
      </c>
      <c r="J40" s="8">
        <f t="shared" si="2"/>
        <v>430.20013123359576</v>
      </c>
      <c r="K40" s="8">
        <f t="shared" si="3"/>
        <v>3838.1552288385819</v>
      </c>
      <c r="L40" s="8">
        <f t="shared" si="4"/>
        <v>63.969253813976366</v>
      </c>
      <c r="M40">
        <v>9.3000000000000007</v>
      </c>
      <c r="N40">
        <v>6.8</v>
      </c>
      <c r="O40">
        <v>78.400000000000006</v>
      </c>
      <c r="P40">
        <v>22.3</v>
      </c>
      <c r="Q40">
        <v>62.7</v>
      </c>
      <c r="S40" s="32"/>
    </row>
    <row r="41" spans="1:19" ht="15" x14ac:dyDescent="0.35">
      <c r="A41" t="s">
        <v>2685</v>
      </c>
      <c r="B41" s="29" t="str">
        <f t="shared" si="0"/>
        <v>sw</v>
      </c>
      <c r="C41" s="30"/>
      <c r="D41" s="30"/>
      <c r="E41" s="30"/>
      <c r="F41" s="34"/>
      <c r="G41" s="34"/>
      <c r="H41">
        <v>1117</v>
      </c>
      <c r="I41" s="30">
        <f t="shared" si="1"/>
        <v>2.4384000000000001</v>
      </c>
      <c r="J41" s="8">
        <f t="shared" si="2"/>
        <v>458.08727034120733</v>
      </c>
      <c r="K41" s="8">
        <f t="shared" si="3"/>
        <v>4086.9584276574801</v>
      </c>
      <c r="L41" s="8">
        <f t="shared" si="4"/>
        <v>68.115973794291335</v>
      </c>
      <c r="M41">
        <v>11.9</v>
      </c>
      <c r="N41">
        <v>9.6</v>
      </c>
      <c r="O41">
        <v>68.400000000000006</v>
      </c>
      <c r="P41">
        <v>32.5</v>
      </c>
      <c r="Q41">
        <v>60.4</v>
      </c>
      <c r="S41" s="34"/>
    </row>
    <row r="42" spans="1:19" ht="15" x14ac:dyDescent="0.35">
      <c r="A42" t="s">
        <v>2686</v>
      </c>
      <c r="B42" s="29" t="str">
        <f t="shared" si="0"/>
        <v>sw</v>
      </c>
      <c r="C42" s="32"/>
      <c r="D42" s="32"/>
      <c r="E42" s="32"/>
      <c r="F42" s="32"/>
      <c r="G42" s="32"/>
      <c r="H42">
        <v>678</v>
      </c>
      <c r="I42" s="30">
        <f t="shared" si="1"/>
        <v>2.4384000000000001</v>
      </c>
      <c r="J42" s="8">
        <f t="shared" si="2"/>
        <v>278.05118110236219</v>
      </c>
      <c r="K42" s="8">
        <f t="shared" si="3"/>
        <v>2480.714247047244</v>
      </c>
      <c r="L42" s="8">
        <f t="shared" si="4"/>
        <v>41.345237450787401</v>
      </c>
      <c r="M42">
        <v>10.6</v>
      </c>
      <c r="N42">
        <v>9.1</v>
      </c>
      <c r="O42">
        <v>72.7</v>
      </c>
      <c r="P42">
        <v>28.3</v>
      </c>
      <c r="Q42">
        <v>61.1</v>
      </c>
      <c r="S42" s="32"/>
    </row>
    <row r="43" spans="1:19" ht="15" x14ac:dyDescent="0.35">
      <c r="A43" t="s">
        <v>2687</v>
      </c>
      <c r="B43" s="29" t="str">
        <f t="shared" si="0"/>
        <v>sw</v>
      </c>
      <c r="C43" s="30"/>
      <c r="D43" s="30"/>
      <c r="E43" s="30"/>
      <c r="F43" s="34"/>
      <c r="G43" s="34"/>
      <c r="H43">
        <v>612</v>
      </c>
      <c r="I43" s="30">
        <f t="shared" si="1"/>
        <v>2.4384000000000001</v>
      </c>
      <c r="J43" s="8">
        <f t="shared" si="2"/>
        <v>250.98425196850391</v>
      </c>
      <c r="K43" s="8">
        <f t="shared" si="3"/>
        <v>2239.2287893700786</v>
      </c>
      <c r="L43" s="8">
        <f t="shared" si="4"/>
        <v>37.320479822834642</v>
      </c>
      <c r="M43">
        <v>10.1</v>
      </c>
      <c r="N43">
        <v>6.8</v>
      </c>
      <c r="O43">
        <v>77.7</v>
      </c>
      <c r="P43">
        <v>23.5</v>
      </c>
      <c r="Q43">
        <v>59.8</v>
      </c>
      <c r="S43" s="34"/>
    </row>
    <row r="44" spans="1:19" ht="15" x14ac:dyDescent="0.35">
      <c r="A44" t="s">
        <v>2688</v>
      </c>
      <c r="B44" s="29" t="str">
        <f t="shared" si="0"/>
        <v>sw</v>
      </c>
      <c r="C44" s="32"/>
      <c r="D44" s="32"/>
      <c r="E44" s="32"/>
      <c r="F44" s="32"/>
      <c r="G44" s="32"/>
      <c r="H44">
        <v>558</v>
      </c>
      <c r="I44" s="30">
        <f t="shared" si="1"/>
        <v>2.4384000000000001</v>
      </c>
      <c r="J44" s="8">
        <f t="shared" si="2"/>
        <v>228.83858267716533</v>
      </c>
      <c r="K44" s="8">
        <f t="shared" si="3"/>
        <v>2041.6497785433069</v>
      </c>
      <c r="L44" s="8">
        <f t="shared" si="4"/>
        <v>34.027496309055117</v>
      </c>
      <c r="M44">
        <v>12.1</v>
      </c>
      <c r="N44">
        <v>6.6</v>
      </c>
      <c r="O44">
        <v>73.099999999999994</v>
      </c>
      <c r="P44">
        <v>28.1</v>
      </c>
      <c r="Q44">
        <v>57.3</v>
      </c>
      <c r="S44" s="32"/>
    </row>
    <row r="45" spans="1:19" ht="15" x14ac:dyDescent="0.35">
      <c r="A45" t="s">
        <v>2689</v>
      </c>
      <c r="B45" s="29" t="str">
        <f t="shared" si="0"/>
        <v>sw</v>
      </c>
      <c r="C45" s="30"/>
      <c r="D45" s="30"/>
      <c r="E45" s="30"/>
      <c r="F45" s="30"/>
      <c r="G45" s="30"/>
      <c r="H45">
        <v>588</v>
      </c>
      <c r="I45" s="30">
        <f t="shared" si="1"/>
        <v>2.4384000000000001</v>
      </c>
      <c r="J45" s="8">
        <f t="shared" si="2"/>
        <v>241.14173228346456</v>
      </c>
      <c r="K45" s="8">
        <f t="shared" si="3"/>
        <v>2151.4158956692913</v>
      </c>
      <c r="L45" s="8">
        <f t="shared" si="4"/>
        <v>35.856931594488188</v>
      </c>
      <c r="M45">
        <v>12</v>
      </c>
      <c r="N45">
        <v>9.1999999999999993</v>
      </c>
      <c r="O45">
        <v>70.2</v>
      </c>
      <c r="P45">
        <v>31.3</v>
      </c>
      <c r="Q45">
        <v>57.2</v>
      </c>
      <c r="S45" s="30"/>
    </row>
    <row r="46" spans="1:19" ht="15" x14ac:dyDescent="0.35">
      <c r="A46" t="s">
        <v>2690</v>
      </c>
      <c r="B46" s="29" t="str">
        <f t="shared" si="0"/>
        <v>sw</v>
      </c>
      <c r="C46" s="32"/>
      <c r="D46" s="32"/>
      <c r="E46" s="32"/>
      <c r="F46" s="32"/>
      <c r="G46" s="32"/>
      <c r="H46">
        <v>1103</v>
      </c>
      <c r="I46" s="30">
        <f t="shared" si="1"/>
        <v>2.4384000000000001</v>
      </c>
      <c r="J46" s="8">
        <f t="shared" si="2"/>
        <v>452.34580052493436</v>
      </c>
      <c r="K46" s="8">
        <f t="shared" si="3"/>
        <v>4035.7342396653539</v>
      </c>
      <c r="L46" s="8">
        <f t="shared" si="4"/>
        <v>67.262237327755898</v>
      </c>
      <c r="M46">
        <v>9</v>
      </c>
      <c r="N46">
        <v>6.6</v>
      </c>
      <c r="O46">
        <v>78.400000000000006</v>
      </c>
      <c r="P46">
        <v>22</v>
      </c>
      <c r="Q46">
        <v>61.8</v>
      </c>
      <c r="S46" s="32"/>
    </row>
    <row r="47" spans="1:19" ht="15" x14ac:dyDescent="0.35">
      <c r="A47" t="s">
        <v>2691</v>
      </c>
      <c r="B47" s="29" t="str">
        <f t="shared" si="0"/>
        <v>sw</v>
      </c>
      <c r="C47" s="30"/>
      <c r="D47" s="30"/>
      <c r="E47" s="30"/>
      <c r="F47" s="34"/>
      <c r="G47" s="34"/>
      <c r="H47">
        <v>816</v>
      </c>
      <c r="I47" s="30">
        <f t="shared" si="1"/>
        <v>2.4384000000000001</v>
      </c>
      <c r="J47" s="8">
        <f t="shared" si="2"/>
        <v>334.64566929133855</v>
      </c>
      <c r="K47" s="8">
        <f t="shared" si="3"/>
        <v>2985.6383858267714</v>
      </c>
      <c r="L47" s="8">
        <f t="shared" si="4"/>
        <v>49.760639763779523</v>
      </c>
      <c r="M47">
        <v>9.9</v>
      </c>
      <c r="N47">
        <v>9.8000000000000007</v>
      </c>
      <c r="O47">
        <v>70</v>
      </c>
      <c r="P47">
        <v>27</v>
      </c>
      <c r="Q47">
        <v>60.3</v>
      </c>
      <c r="S47" s="34"/>
    </row>
    <row r="48" spans="1:19" ht="15" x14ac:dyDescent="0.35">
      <c r="A48" t="s">
        <v>2692</v>
      </c>
      <c r="B48" s="29" t="str">
        <f t="shared" si="0"/>
        <v>sw</v>
      </c>
      <c r="C48" s="32"/>
      <c r="D48" s="32"/>
      <c r="E48" s="32"/>
      <c r="F48" s="32"/>
      <c r="G48" s="32"/>
      <c r="H48">
        <v>889</v>
      </c>
      <c r="I48" s="30">
        <f t="shared" si="1"/>
        <v>2.4384000000000001</v>
      </c>
      <c r="J48" s="8">
        <f t="shared" si="2"/>
        <v>364.58333333333331</v>
      </c>
      <c r="K48" s="8">
        <f t="shared" si="3"/>
        <v>3252.7359374999996</v>
      </c>
      <c r="L48" s="8">
        <f t="shared" si="4"/>
        <v>54.212265624999993</v>
      </c>
      <c r="M48">
        <v>9</v>
      </c>
      <c r="N48">
        <v>6.9</v>
      </c>
      <c r="O48">
        <v>78.900000000000006</v>
      </c>
      <c r="P48">
        <v>21.5</v>
      </c>
      <c r="Q48">
        <v>62.1</v>
      </c>
      <c r="S48" s="32"/>
    </row>
    <row r="49" spans="1:19" ht="15" x14ac:dyDescent="0.35">
      <c r="A49" t="s">
        <v>2693</v>
      </c>
      <c r="B49" s="29" t="str">
        <f t="shared" si="0"/>
        <v>sw</v>
      </c>
      <c r="C49" s="30"/>
      <c r="D49" s="30"/>
      <c r="E49" s="30"/>
      <c r="F49" s="34"/>
      <c r="G49" s="34"/>
      <c r="H49">
        <v>442</v>
      </c>
      <c r="I49" s="30">
        <f t="shared" si="1"/>
        <v>2.4384000000000001</v>
      </c>
      <c r="J49" s="8">
        <f t="shared" si="2"/>
        <v>181.26640419947506</v>
      </c>
      <c r="K49" s="8">
        <f t="shared" si="3"/>
        <v>1617.2207923228345</v>
      </c>
      <c r="L49" s="8">
        <f t="shared" si="4"/>
        <v>26.953679872047243</v>
      </c>
      <c r="M49">
        <v>10.5</v>
      </c>
      <c r="N49">
        <v>6.9</v>
      </c>
      <c r="O49">
        <v>76.900000000000006</v>
      </c>
      <c r="P49">
        <v>24.9</v>
      </c>
      <c r="Q49">
        <v>59.7</v>
      </c>
      <c r="S49" s="34"/>
    </row>
    <row r="50" spans="1:19" ht="15" x14ac:dyDescent="0.35">
      <c r="A50" t="s">
        <v>2694</v>
      </c>
      <c r="B50" s="29" t="str">
        <f t="shared" si="0"/>
        <v>sw</v>
      </c>
      <c r="C50" s="32"/>
      <c r="D50" s="32"/>
      <c r="E50" s="32"/>
      <c r="F50" s="32"/>
      <c r="G50" s="32"/>
      <c r="H50">
        <v>787</v>
      </c>
      <c r="I50" s="30">
        <f t="shared" si="1"/>
        <v>2.4384000000000001</v>
      </c>
      <c r="J50" s="8">
        <f t="shared" si="2"/>
        <v>322.75262467191601</v>
      </c>
      <c r="K50" s="8">
        <f t="shared" si="3"/>
        <v>2879.5311392716535</v>
      </c>
      <c r="L50" s="8">
        <f t="shared" si="4"/>
        <v>47.99218565452756</v>
      </c>
      <c r="M50">
        <v>9.6</v>
      </c>
      <c r="N50">
        <v>7</v>
      </c>
      <c r="O50">
        <v>77.3</v>
      </c>
      <c r="P50">
        <v>23.8</v>
      </c>
      <c r="Q50">
        <v>61</v>
      </c>
      <c r="S50" s="32"/>
    </row>
    <row r="51" spans="1:19" ht="15" x14ac:dyDescent="0.35">
      <c r="A51" t="s">
        <v>2695</v>
      </c>
      <c r="B51" s="29" t="str">
        <f t="shared" si="0"/>
        <v>sw</v>
      </c>
      <c r="C51" s="30"/>
      <c r="D51" s="30"/>
      <c r="E51" s="30"/>
      <c r="F51" s="30"/>
      <c r="G51" s="30"/>
      <c r="H51">
        <v>870</v>
      </c>
      <c r="I51" s="30">
        <f t="shared" si="1"/>
        <v>2.4384000000000001</v>
      </c>
      <c r="J51" s="8">
        <f t="shared" si="2"/>
        <v>356.79133858267716</v>
      </c>
      <c r="K51" s="8">
        <f t="shared" si="3"/>
        <v>3183.2173966535429</v>
      </c>
      <c r="L51" s="8">
        <f t="shared" si="4"/>
        <v>53.053623277559048</v>
      </c>
      <c r="M51">
        <v>9.1999999999999993</v>
      </c>
      <c r="N51">
        <v>7.1</v>
      </c>
      <c r="O51">
        <v>77.400000000000006</v>
      </c>
      <c r="P51">
        <v>21.9</v>
      </c>
      <c r="Q51">
        <v>62.2</v>
      </c>
      <c r="S51" s="30"/>
    </row>
    <row r="52" spans="1:19" ht="15" x14ac:dyDescent="0.35">
      <c r="A52" t="s">
        <v>2696</v>
      </c>
      <c r="B52" s="29" t="str">
        <f t="shared" si="0"/>
        <v>sw</v>
      </c>
      <c r="C52" s="32"/>
      <c r="D52" s="32"/>
      <c r="E52" s="32"/>
      <c r="F52" s="32"/>
      <c r="G52" s="32"/>
      <c r="H52">
        <v>320</v>
      </c>
      <c r="I52" s="30">
        <f t="shared" si="1"/>
        <v>2.4384000000000001</v>
      </c>
      <c r="J52" s="8">
        <f t="shared" si="2"/>
        <v>131.23359580052494</v>
      </c>
      <c r="K52" s="8">
        <f t="shared" si="3"/>
        <v>1170.8385826771653</v>
      </c>
      <c r="L52" s="8">
        <f t="shared" si="4"/>
        <v>19.513976377952755</v>
      </c>
      <c r="M52">
        <v>12.8</v>
      </c>
      <c r="N52">
        <v>6.4</v>
      </c>
      <c r="O52">
        <v>72.3</v>
      </c>
      <c r="P52">
        <v>30.2</v>
      </c>
      <c r="R52" t="s">
        <v>1224</v>
      </c>
      <c r="S52" s="32"/>
    </row>
    <row r="53" spans="1:19" ht="15" x14ac:dyDescent="0.35">
      <c r="A53" t="s">
        <v>2697</v>
      </c>
      <c r="B53" s="29" t="str">
        <f t="shared" si="0"/>
        <v>sw</v>
      </c>
      <c r="C53" s="30"/>
      <c r="D53" s="30"/>
      <c r="E53" s="30"/>
      <c r="F53" s="34"/>
      <c r="G53" s="34"/>
      <c r="H53">
        <v>682</v>
      </c>
      <c r="I53" s="30">
        <f t="shared" si="1"/>
        <v>2.4384000000000001</v>
      </c>
      <c r="J53" s="8">
        <f t="shared" si="2"/>
        <v>279.69160104986878</v>
      </c>
      <c r="K53" s="8">
        <f t="shared" si="3"/>
        <v>2495.3497293307087</v>
      </c>
      <c r="L53" s="8">
        <f t="shared" si="4"/>
        <v>41.589162155511808</v>
      </c>
      <c r="M53">
        <v>10.5</v>
      </c>
      <c r="N53">
        <v>9.9</v>
      </c>
      <c r="O53">
        <v>70</v>
      </c>
      <c r="P53">
        <v>28</v>
      </c>
      <c r="Q53">
        <v>57.8</v>
      </c>
      <c r="S53" s="34"/>
    </row>
    <row r="54" spans="1:19" ht="15" x14ac:dyDescent="0.35">
      <c r="A54" t="s">
        <v>2698</v>
      </c>
      <c r="B54" s="29" t="str">
        <f t="shared" si="0"/>
        <v>sw</v>
      </c>
      <c r="C54" s="32"/>
      <c r="D54" s="32"/>
      <c r="E54" s="32"/>
      <c r="F54" s="32"/>
      <c r="G54" s="32"/>
      <c r="H54">
        <v>1177</v>
      </c>
      <c r="I54" s="30">
        <f t="shared" si="1"/>
        <v>2.4384000000000001</v>
      </c>
      <c r="J54" s="8">
        <f t="shared" si="2"/>
        <v>482.69356955380573</v>
      </c>
      <c r="K54" s="8">
        <f t="shared" si="3"/>
        <v>4306.4906619094481</v>
      </c>
      <c r="L54" s="8">
        <f t="shared" si="4"/>
        <v>71.774844365157463</v>
      </c>
      <c r="M54">
        <v>9.5</v>
      </c>
      <c r="N54">
        <v>9.9</v>
      </c>
      <c r="O54">
        <v>70.900000000000006</v>
      </c>
      <c r="P54">
        <v>26.1</v>
      </c>
      <c r="Q54">
        <v>62.2</v>
      </c>
      <c r="S54" s="32"/>
    </row>
    <row r="55" spans="1:19" ht="15" x14ac:dyDescent="0.35">
      <c r="A55" t="s">
        <v>2699</v>
      </c>
      <c r="B55" s="29" t="str">
        <f t="shared" si="0"/>
        <v>sw</v>
      </c>
      <c r="C55" s="30"/>
      <c r="D55" s="30"/>
      <c r="E55" s="30"/>
      <c r="F55" s="34"/>
      <c r="G55" s="34"/>
      <c r="H55">
        <v>658</v>
      </c>
      <c r="I55" s="30">
        <f t="shared" si="1"/>
        <v>2.4384000000000001</v>
      </c>
      <c r="J55" s="8">
        <f t="shared" si="2"/>
        <v>269.84908136482937</v>
      </c>
      <c r="K55" s="8">
        <f t="shared" si="3"/>
        <v>2407.5368356299209</v>
      </c>
      <c r="L55" s="8">
        <f t="shared" si="4"/>
        <v>40.125613927165347</v>
      </c>
      <c r="M55">
        <v>10.199999999999999</v>
      </c>
      <c r="N55">
        <v>8.9</v>
      </c>
      <c r="O55">
        <v>71.3</v>
      </c>
      <c r="P55">
        <v>27.6</v>
      </c>
      <c r="Q55">
        <v>59.8</v>
      </c>
      <c r="S55" s="34"/>
    </row>
    <row r="56" spans="1:19" ht="15" x14ac:dyDescent="0.35">
      <c r="A56" t="s">
        <v>2700</v>
      </c>
      <c r="B56" s="29" t="str">
        <f t="shared" si="0"/>
        <v>sw</v>
      </c>
      <c r="C56" s="32"/>
      <c r="D56" s="32"/>
      <c r="E56" s="32"/>
      <c r="F56" s="32"/>
      <c r="G56" s="32"/>
      <c r="H56">
        <v>616</v>
      </c>
      <c r="I56" s="30">
        <f t="shared" si="1"/>
        <v>2.4384000000000001</v>
      </c>
      <c r="J56" s="8">
        <f t="shared" si="2"/>
        <v>252.6246719160105</v>
      </c>
      <c r="K56" s="8">
        <f t="shared" si="3"/>
        <v>2253.8642716535433</v>
      </c>
      <c r="L56" s="8">
        <f t="shared" si="4"/>
        <v>37.564404527559056</v>
      </c>
      <c r="M56">
        <v>10.3</v>
      </c>
      <c r="N56">
        <v>9.1</v>
      </c>
      <c r="O56">
        <v>71.900000000000006</v>
      </c>
      <c r="P56">
        <v>26.3</v>
      </c>
      <c r="Q56">
        <v>56.5</v>
      </c>
      <c r="S56" s="32"/>
    </row>
    <row r="57" spans="1:19" ht="15" x14ac:dyDescent="0.35">
      <c r="A57" t="s">
        <v>2701</v>
      </c>
      <c r="B57" s="29" t="str">
        <f t="shared" si="0"/>
        <v>sw</v>
      </c>
      <c r="C57" s="30"/>
      <c r="D57" s="30"/>
      <c r="E57" s="30"/>
      <c r="F57" s="30"/>
      <c r="G57" s="30"/>
      <c r="H57">
        <v>891</v>
      </c>
      <c r="I57" s="30">
        <f t="shared" si="1"/>
        <v>2.4384000000000001</v>
      </c>
      <c r="J57" s="8">
        <f t="shared" si="2"/>
        <v>365.40354330708658</v>
      </c>
      <c r="K57" s="8">
        <f t="shared" si="3"/>
        <v>3260.0536786417319</v>
      </c>
      <c r="L57" s="8">
        <f t="shared" si="4"/>
        <v>54.334227977362197</v>
      </c>
      <c r="M57">
        <v>8.8000000000000007</v>
      </c>
      <c r="N57">
        <v>6.4</v>
      </c>
      <c r="O57">
        <v>79.2</v>
      </c>
      <c r="P57">
        <v>21.2</v>
      </c>
      <c r="Q57">
        <v>60</v>
      </c>
      <c r="S57" s="30"/>
    </row>
    <row r="58" spans="1:19" ht="15" x14ac:dyDescent="0.35">
      <c r="A58" t="s">
        <v>2702</v>
      </c>
      <c r="B58" s="29" t="str">
        <f t="shared" si="0"/>
        <v>sw</v>
      </c>
      <c r="C58" s="32"/>
      <c r="D58" s="32"/>
      <c r="E58" s="32"/>
      <c r="F58" s="32"/>
      <c r="G58" s="32"/>
      <c r="H58">
        <v>843</v>
      </c>
      <c r="I58" s="30">
        <f t="shared" si="1"/>
        <v>2.4384000000000001</v>
      </c>
      <c r="J58" s="8">
        <f t="shared" si="2"/>
        <v>345.71850393700788</v>
      </c>
      <c r="K58" s="8">
        <f t="shared" si="3"/>
        <v>3084.4278912401574</v>
      </c>
      <c r="L58" s="8">
        <f t="shared" si="4"/>
        <v>51.407131520669289</v>
      </c>
      <c r="M58">
        <v>10.3</v>
      </c>
      <c r="N58">
        <v>6.9</v>
      </c>
      <c r="O58">
        <v>77.8</v>
      </c>
      <c r="P58">
        <v>26</v>
      </c>
      <c r="Q58">
        <v>61</v>
      </c>
      <c r="S58" s="32"/>
    </row>
    <row r="59" spans="1:19" ht="15" x14ac:dyDescent="0.35">
      <c r="A59" t="s">
        <v>2703</v>
      </c>
      <c r="B59" s="29" t="str">
        <f t="shared" si="0"/>
        <v>sw</v>
      </c>
      <c r="C59" s="30"/>
      <c r="D59" s="30"/>
      <c r="E59" s="30"/>
      <c r="F59" s="34"/>
      <c r="G59" s="34"/>
      <c r="H59">
        <v>946</v>
      </c>
      <c r="I59" s="30">
        <f t="shared" si="1"/>
        <v>2.4384000000000001</v>
      </c>
      <c r="J59" s="8">
        <f t="shared" si="2"/>
        <v>387.95931758530179</v>
      </c>
      <c r="K59" s="8">
        <f t="shared" si="3"/>
        <v>3461.2915600393694</v>
      </c>
      <c r="L59" s="8">
        <f t="shared" si="4"/>
        <v>57.688192667322824</v>
      </c>
      <c r="M59">
        <v>9.1</v>
      </c>
      <c r="N59">
        <v>10</v>
      </c>
      <c r="O59">
        <v>71.2</v>
      </c>
      <c r="P59">
        <v>24.6</v>
      </c>
      <c r="Q59">
        <v>63.5</v>
      </c>
      <c r="S59" s="34"/>
    </row>
    <row r="60" spans="1:19" ht="15" x14ac:dyDescent="0.35">
      <c r="A60" t="s">
        <v>2704</v>
      </c>
      <c r="B60" s="29" t="str">
        <f t="shared" si="0"/>
        <v>sw</v>
      </c>
      <c r="C60" s="32"/>
      <c r="D60" s="32"/>
      <c r="E60" s="32"/>
      <c r="F60" s="32"/>
      <c r="G60" s="32"/>
      <c r="H60">
        <v>897</v>
      </c>
      <c r="I60" s="30">
        <f t="shared" si="1"/>
        <v>2.4384000000000001</v>
      </c>
      <c r="J60" s="8">
        <f t="shared" si="2"/>
        <v>367.86417322834643</v>
      </c>
      <c r="K60" s="8">
        <f t="shared" si="3"/>
        <v>3282.0069020669289</v>
      </c>
      <c r="L60" s="8">
        <f t="shared" si="4"/>
        <v>54.700115034448814</v>
      </c>
      <c r="M60">
        <v>10.6</v>
      </c>
      <c r="N60">
        <v>6.8</v>
      </c>
      <c r="O60">
        <v>77.3</v>
      </c>
      <c r="P60">
        <v>26.8</v>
      </c>
      <c r="Q60">
        <v>63.9</v>
      </c>
      <c r="S60" s="32"/>
    </row>
    <row r="61" spans="1:19" ht="15" x14ac:dyDescent="0.35">
      <c r="A61" t="s">
        <v>2705</v>
      </c>
      <c r="B61" s="29" t="str">
        <f t="shared" si="0"/>
        <v>sw</v>
      </c>
      <c r="C61" s="30"/>
      <c r="D61" s="30"/>
      <c r="E61" s="30"/>
      <c r="F61" s="34"/>
      <c r="G61" s="34"/>
      <c r="H61">
        <v>658</v>
      </c>
      <c r="I61" s="30">
        <f t="shared" si="1"/>
        <v>2.4384000000000001</v>
      </c>
      <c r="J61" s="8">
        <f t="shared" si="2"/>
        <v>269.84908136482937</v>
      </c>
      <c r="K61" s="8">
        <f t="shared" si="3"/>
        <v>2407.5368356299209</v>
      </c>
      <c r="L61" s="8">
        <f t="shared" si="4"/>
        <v>40.125613927165347</v>
      </c>
      <c r="M61">
        <v>9.8000000000000007</v>
      </c>
      <c r="N61">
        <v>6.8</v>
      </c>
      <c r="O61">
        <v>77.400000000000006</v>
      </c>
      <c r="P61">
        <v>23.6</v>
      </c>
      <c r="Q61">
        <v>61.5</v>
      </c>
      <c r="S61" s="34"/>
    </row>
    <row r="62" spans="1:19" ht="15" x14ac:dyDescent="0.35">
      <c r="A62" t="s">
        <v>2706</v>
      </c>
      <c r="B62" s="29" t="str">
        <f t="shared" si="0"/>
        <v>sw</v>
      </c>
      <c r="C62" s="32"/>
      <c r="D62" s="32"/>
      <c r="E62" s="32"/>
      <c r="F62" s="32"/>
      <c r="G62" s="32"/>
      <c r="H62">
        <v>554</v>
      </c>
      <c r="I62" s="30">
        <f t="shared" si="1"/>
        <v>2.4384000000000001</v>
      </c>
      <c r="J62" s="8">
        <f t="shared" si="2"/>
        <v>227.19816272965878</v>
      </c>
      <c r="K62" s="8">
        <f t="shared" si="3"/>
        <v>2027.0142962598422</v>
      </c>
      <c r="L62" s="8">
        <f t="shared" si="4"/>
        <v>33.783571604330703</v>
      </c>
      <c r="M62">
        <v>10.9</v>
      </c>
      <c r="N62">
        <v>6.5</v>
      </c>
      <c r="O62">
        <v>75.8</v>
      </c>
      <c r="P62">
        <v>25.1</v>
      </c>
      <c r="Q62">
        <v>56.1</v>
      </c>
      <c r="S62" s="32"/>
    </row>
    <row r="63" spans="1:19" ht="15" x14ac:dyDescent="0.35">
      <c r="A63" t="s">
        <v>2707</v>
      </c>
      <c r="B63" s="29" t="str">
        <f t="shared" si="0"/>
        <v>sw</v>
      </c>
      <c r="C63" s="30"/>
      <c r="D63" s="30"/>
      <c r="E63" s="30"/>
      <c r="F63" s="30"/>
      <c r="G63" s="30"/>
      <c r="H63">
        <v>463</v>
      </c>
      <c r="I63" s="30">
        <f t="shared" si="1"/>
        <v>2.4384000000000001</v>
      </c>
      <c r="J63" s="8">
        <f t="shared" si="2"/>
        <v>189.87860892388451</v>
      </c>
      <c r="K63" s="8">
        <f t="shared" si="3"/>
        <v>1694.0570743110236</v>
      </c>
      <c r="L63" s="8">
        <f t="shared" si="4"/>
        <v>28.234284571850392</v>
      </c>
      <c r="M63">
        <v>9.8000000000000007</v>
      </c>
      <c r="N63">
        <v>9.6999999999999993</v>
      </c>
      <c r="O63">
        <v>70.900000000000006</v>
      </c>
      <c r="P63">
        <v>26.6</v>
      </c>
      <c r="Q63">
        <v>60.3</v>
      </c>
      <c r="S63" s="30"/>
    </row>
    <row r="64" spans="1:19" ht="15" x14ac:dyDescent="0.35">
      <c r="A64" t="s">
        <v>2708</v>
      </c>
      <c r="B64" s="29" t="str">
        <f t="shared" si="0"/>
        <v>sw</v>
      </c>
      <c r="C64" s="32"/>
      <c r="D64" s="32"/>
      <c r="E64" s="32"/>
      <c r="F64" s="32"/>
      <c r="G64" s="32"/>
      <c r="H64">
        <v>907</v>
      </c>
      <c r="I64" s="30">
        <f t="shared" si="1"/>
        <v>2.4384000000000001</v>
      </c>
      <c r="J64" s="8">
        <f t="shared" si="2"/>
        <v>371.96522309711287</v>
      </c>
      <c r="K64" s="8">
        <f t="shared" si="3"/>
        <v>3318.5956077755905</v>
      </c>
      <c r="L64" s="8">
        <f t="shared" si="4"/>
        <v>55.309926796259838</v>
      </c>
      <c r="M64">
        <v>9.5</v>
      </c>
      <c r="N64">
        <v>6.8</v>
      </c>
      <c r="O64">
        <v>78.7</v>
      </c>
      <c r="P64">
        <v>22.1</v>
      </c>
      <c r="Q64">
        <v>61.2</v>
      </c>
      <c r="S64" s="32"/>
    </row>
    <row r="65" spans="1:19" ht="15" x14ac:dyDescent="0.35">
      <c r="A65" t="s">
        <v>2709</v>
      </c>
      <c r="B65" s="29" t="str">
        <f t="shared" si="0"/>
        <v>sw</v>
      </c>
      <c r="C65" s="30"/>
      <c r="D65" s="30"/>
      <c r="E65" s="30"/>
      <c r="F65" s="34"/>
      <c r="G65" s="34"/>
      <c r="H65">
        <v>778</v>
      </c>
      <c r="I65" s="30">
        <f t="shared" si="1"/>
        <v>2.4384000000000001</v>
      </c>
      <c r="J65" s="8">
        <f t="shared" si="2"/>
        <v>319.06167979002623</v>
      </c>
      <c r="K65" s="8">
        <f t="shared" si="3"/>
        <v>2846.6013041338579</v>
      </c>
      <c r="L65" s="8">
        <f t="shared" si="4"/>
        <v>47.443355068897631</v>
      </c>
      <c r="M65">
        <v>10.8</v>
      </c>
      <c r="N65">
        <v>6.5</v>
      </c>
      <c r="O65">
        <v>76.099999999999994</v>
      </c>
      <c r="P65">
        <v>25.8</v>
      </c>
      <c r="Q65">
        <v>60.1</v>
      </c>
      <c r="S65" s="34"/>
    </row>
    <row r="66" spans="1:19" ht="15" x14ac:dyDescent="0.35">
      <c r="A66" t="s">
        <v>2710</v>
      </c>
      <c r="B66" s="29" t="str">
        <f t="shared" si="0"/>
        <v>sw</v>
      </c>
      <c r="C66" s="32"/>
      <c r="D66" s="32"/>
      <c r="E66" s="32"/>
      <c r="F66" s="32"/>
      <c r="G66" s="32"/>
      <c r="H66">
        <v>856</v>
      </c>
      <c r="I66" s="30">
        <f t="shared" si="1"/>
        <v>2.4384000000000001</v>
      </c>
      <c r="J66" s="8">
        <f t="shared" si="2"/>
        <v>351.04986876640419</v>
      </c>
      <c r="K66" s="8">
        <f t="shared" si="3"/>
        <v>3131.9932086614172</v>
      </c>
      <c r="L66" s="8">
        <f t="shared" si="4"/>
        <v>52.199886811023617</v>
      </c>
      <c r="M66">
        <v>9.6</v>
      </c>
      <c r="N66">
        <v>6.7</v>
      </c>
      <c r="O66">
        <v>78.2</v>
      </c>
      <c r="P66">
        <v>23.4</v>
      </c>
      <c r="Q66">
        <v>62.9</v>
      </c>
      <c r="S66" s="32"/>
    </row>
    <row r="67" spans="1:19" ht="15" x14ac:dyDescent="0.35">
      <c r="A67" t="s">
        <v>2711</v>
      </c>
      <c r="B67" s="29" t="str">
        <f t="shared" si="0"/>
        <v>sw</v>
      </c>
      <c r="C67" s="30"/>
      <c r="D67" s="30"/>
      <c r="E67" s="30"/>
      <c r="F67" s="34"/>
      <c r="G67" s="34"/>
      <c r="H67">
        <v>892</v>
      </c>
      <c r="I67" s="30">
        <f t="shared" si="1"/>
        <v>2.4384000000000001</v>
      </c>
      <c r="J67" s="8">
        <f t="shared" si="2"/>
        <v>365.81364829396324</v>
      </c>
      <c r="K67" s="8">
        <f t="shared" si="3"/>
        <v>3263.7125492125983</v>
      </c>
      <c r="L67" s="8">
        <f t="shared" si="4"/>
        <v>54.395209153543306</v>
      </c>
      <c r="M67">
        <v>10.3</v>
      </c>
      <c r="N67">
        <v>6.6</v>
      </c>
      <c r="O67">
        <v>77.599999999999994</v>
      </c>
      <c r="P67">
        <v>25.3</v>
      </c>
      <c r="Q67">
        <v>61.6</v>
      </c>
      <c r="S67" s="34"/>
    </row>
    <row r="68" spans="1:19" ht="15" x14ac:dyDescent="0.35">
      <c r="A68" t="s">
        <v>2712</v>
      </c>
      <c r="B68" s="29" t="str">
        <f t="shared" si="0"/>
        <v>sw</v>
      </c>
      <c r="C68" s="32"/>
      <c r="D68" s="32"/>
      <c r="E68" s="32"/>
      <c r="F68" s="32"/>
      <c r="G68" s="32"/>
      <c r="H68">
        <v>499</v>
      </c>
      <c r="I68" s="30">
        <f t="shared" si="1"/>
        <v>2.4384000000000001</v>
      </c>
      <c r="J68" s="8">
        <f t="shared" si="2"/>
        <v>204.64238845144357</v>
      </c>
      <c r="K68" s="8">
        <f t="shared" si="3"/>
        <v>1825.7764148622045</v>
      </c>
      <c r="L68" s="8">
        <f t="shared" si="4"/>
        <v>30.429606914370076</v>
      </c>
      <c r="M68">
        <v>11.2</v>
      </c>
      <c r="N68">
        <v>6.6</v>
      </c>
      <c r="O68">
        <v>77</v>
      </c>
      <c r="P68">
        <v>27.9</v>
      </c>
      <c r="Q68">
        <v>61.5</v>
      </c>
      <c r="S68" s="32"/>
    </row>
    <row r="69" spans="1:19" ht="15" x14ac:dyDescent="0.35">
      <c r="A69" t="s">
        <v>2713</v>
      </c>
      <c r="B69" s="29" t="str">
        <f t="shared" si="0"/>
        <v>sw</v>
      </c>
      <c r="C69" s="30"/>
      <c r="D69" s="30"/>
      <c r="E69" s="30"/>
      <c r="F69" s="30"/>
      <c r="G69" s="30"/>
      <c r="H69">
        <v>727</v>
      </c>
      <c r="I69" s="30">
        <f t="shared" si="1"/>
        <v>2.4384000000000001</v>
      </c>
      <c r="J69" s="8">
        <f t="shared" si="2"/>
        <v>298.14632545931755</v>
      </c>
      <c r="K69" s="8">
        <f t="shared" si="3"/>
        <v>2659.9989050196846</v>
      </c>
      <c r="L69" s="8">
        <f t="shared" si="4"/>
        <v>44.333315083661411</v>
      </c>
      <c r="M69">
        <v>8.8000000000000007</v>
      </c>
      <c r="N69">
        <v>7.6</v>
      </c>
      <c r="O69">
        <v>75.400000000000006</v>
      </c>
      <c r="P69">
        <v>22.7</v>
      </c>
      <c r="Q69">
        <v>60.3</v>
      </c>
      <c r="S69" s="30"/>
    </row>
    <row r="70" spans="1:19" ht="15" x14ac:dyDescent="0.35">
      <c r="A70" t="s">
        <v>2714</v>
      </c>
      <c r="B70" s="29" t="str">
        <f t="shared" ref="B70:B111" si="5">RIGHT(LEFT(A70,8),2)</f>
        <v>sw</v>
      </c>
      <c r="C70" s="32"/>
      <c r="D70" s="32"/>
      <c r="E70" s="32"/>
      <c r="F70" s="32"/>
      <c r="G70" s="32"/>
      <c r="H70">
        <v>512</v>
      </c>
      <c r="I70" s="30">
        <f t="shared" ref="I70:I110" si="6">$I$3</f>
        <v>2.4384000000000001</v>
      </c>
      <c r="J70" s="8">
        <f t="shared" ref="J70:J112" si="7">IF(ISNUMBER(H70),IF(I70,H70/I70,""),"")</f>
        <v>209.97375328083987</v>
      </c>
      <c r="K70" s="8">
        <f t="shared" ref="K70:K112" si="8">IF(J70="","",J70*8.92179)</f>
        <v>1873.3417322834644</v>
      </c>
      <c r="L70" s="8">
        <f t="shared" ref="L70:L112" si="9">IF(K70="","",IF(B70="SW",K70/60,IF(B70="WW",K70/60,"")))</f>
        <v>31.222362204724405</v>
      </c>
      <c r="M70">
        <v>8.8000000000000007</v>
      </c>
      <c r="N70">
        <v>7.6</v>
      </c>
      <c r="O70">
        <v>75.7</v>
      </c>
      <c r="P70">
        <v>22.2</v>
      </c>
      <c r="Q70">
        <v>60.4</v>
      </c>
      <c r="S70" s="32"/>
    </row>
    <row r="71" spans="1:19" ht="15" x14ac:dyDescent="0.35">
      <c r="A71" t="s">
        <v>2715</v>
      </c>
      <c r="B71" s="29" t="str">
        <f t="shared" si="5"/>
        <v>sw</v>
      </c>
      <c r="C71" s="30"/>
      <c r="D71" s="30"/>
      <c r="E71" s="30"/>
      <c r="F71" s="34"/>
      <c r="G71" s="34"/>
      <c r="H71">
        <v>645</v>
      </c>
      <c r="I71" s="30">
        <f t="shared" si="6"/>
        <v>2.4384000000000001</v>
      </c>
      <c r="J71" s="8">
        <f t="shared" si="7"/>
        <v>264.51771653543307</v>
      </c>
      <c r="K71" s="8">
        <f t="shared" si="8"/>
        <v>2359.9715182086611</v>
      </c>
      <c r="L71" s="8">
        <f t="shared" si="9"/>
        <v>39.332858636811018</v>
      </c>
      <c r="M71">
        <v>8.9</v>
      </c>
      <c r="N71">
        <v>9.1999999999999993</v>
      </c>
      <c r="O71">
        <v>74.400000000000006</v>
      </c>
      <c r="P71">
        <v>22.9</v>
      </c>
      <c r="Q71">
        <v>60.5</v>
      </c>
      <c r="S71" s="34"/>
    </row>
    <row r="72" spans="1:19" ht="15" x14ac:dyDescent="0.35">
      <c r="A72" t="s">
        <v>2716</v>
      </c>
      <c r="B72" s="29" t="str">
        <f t="shared" si="5"/>
        <v>sw</v>
      </c>
      <c r="C72" s="32"/>
      <c r="D72" s="32"/>
      <c r="E72" s="32"/>
      <c r="F72" s="32"/>
      <c r="G72" s="32"/>
      <c r="H72">
        <v>582</v>
      </c>
      <c r="I72" s="30">
        <f t="shared" si="6"/>
        <v>2.4384000000000001</v>
      </c>
      <c r="J72" s="8">
        <f t="shared" si="7"/>
        <v>238.68110236220471</v>
      </c>
      <c r="K72" s="8">
        <f t="shared" si="8"/>
        <v>2129.4626722440944</v>
      </c>
      <c r="L72" s="8">
        <f t="shared" si="9"/>
        <v>35.491044537401571</v>
      </c>
      <c r="M72">
        <v>11.2</v>
      </c>
      <c r="N72">
        <v>6.5</v>
      </c>
      <c r="O72">
        <v>77.3</v>
      </c>
      <c r="P72">
        <v>27.7</v>
      </c>
      <c r="Q72">
        <v>60.1</v>
      </c>
      <c r="S72" s="32"/>
    </row>
    <row r="73" spans="1:19" ht="15" x14ac:dyDescent="0.35">
      <c r="A73" t="s">
        <v>2717</v>
      </c>
      <c r="B73" s="29" t="str">
        <f t="shared" si="5"/>
        <v>sw</v>
      </c>
      <c r="C73" s="30"/>
      <c r="D73" s="30"/>
      <c r="E73" s="30"/>
      <c r="F73" s="34"/>
      <c r="G73" s="34"/>
      <c r="H73">
        <v>693</v>
      </c>
      <c r="I73" s="30">
        <f t="shared" si="6"/>
        <v>2.4384000000000001</v>
      </c>
      <c r="J73" s="8">
        <f t="shared" si="7"/>
        <v>284.20275590551182</v>
      </c>
      <c r="K73" s="8">
        <f t="shared" si="8"/>
        <v>2535.5973056102362</v>
      </c>
      <c r="L73" s="8">
        <f t="shared" si="9"/>
        <v>42.259955093503933</v>
      </c>
      <c r="M73">
        <v>12</v>
      </c>
      <c r="N73">
        <v>9.6</v>
      </c>
      <c r="O73">
        <v>68.8</v>
      </c>
      <c r="P73">
        <v>32.4</v>
      </c>
      <c r="Q73">
        <v>58.5</v>
      </c>
      <c r="S73" s="34"/>
    </row>
    <row r="74" spans="1:19" ht="15" x14ac:dyDescent="0.35">
      <c r="A74" t="s">
        <v>2718</v>
      </c>
      <c r="B74" s="29" t="str">
        <f t="shared" si="5"/>
        <v>sw</v>
      </c>
      <c r="C74" s="32"/>
      <c r="D74" s="32"/>
      <c r="E74" s="32"/>
      <c r="F74" s="32"/>
      <c r="G74" s="32"/>
      <c r="H74">
        <v>733</v>
      </c>
      <c r="I74" s="30">
        <f t="shared" si="6"/>
        <v>2.4384000000000001</v>
      </c>
      <c r="J74" s="8">
        <f t="shared" si="7"/>
        <v>300.6069553805774</v>
      </c>
      <c r="K74" s="8">
        <f t="shared" si="8"/>
        <v>2681.9521284448815</v>
      </c>
      <c r="L74" s="8">
        <f t="shared" si="9"/>
        <v>44.699202140748028</v>
      </c>
      <c r="M74">
        <v>10.1</v>
      </c>
      <c r="N74">
        <v>6.7</v>
      </c>
      <c r="O74">
        <v>77.5</v>
      </c>
      <c r="P74">
        <v>24.2</v>
      </c>
      <c r="Q74">
        <v>60</v>
      </c>
      <c r="S74" s="32"/>
    </row>
    <row r="75" spans="1:19" ht="15" x14ac:dyDescent="0.35">
      <c r="A75" t="s">
        <v>2719</v>
      </c>
      <c r="B75" s="29" t="str">
        <f t="shared" si="5"/>
        <v>sw</v>
      </c>
      <c r="C75" s="30"/>
      <c r="D75" s="30"/>
      <c r="E75" s="30"/>
      <c r="F75" s="30"/>
      <c r="G75" s="30"/>
      <c r="H75">
        <v>698</v>
      </c>
      <c r="I75" s="30">
        <f t="shared" si="6"/>
        <v>2.4384000000000001</v>
      </c>
      <c r="J75" s="8">
        <f t="shared" si="7"/>
        <v>286.25328083989501</v>
      </c>
      <c r="K75" s="8">
        <f t="shared" si="8"/>
        <v>2553.8916584645667</v>
      </c>
      <c r="L75" s="8">
        <f t="shared" si="9"/>
        <v>42.564860974409449</v>
      </c>
      <c r="M75">
        <v>8.8000000000000007</v>
      </c>
      <c r="N75">
        <v>6.8</v>
      </c>
      <c r="O75">
        <v>79.099999999999994</v>
      </c>
      <c r="P75">
        <v>21.3</v>
      </c>
      <c r="Q75">
        <v>61.9</v>
      </c>
      <c r="S75" s="30"/>
    </row>
    <row r="76" spans="1:19" ht="15" x14ac:dyDescent="0.35">
      <c r="A76" t="s">
        <v>2720</v>
      </c>
      <c r="B76" s="29" t="str">
        <f t="shared" si="5"/>
        <v>sw</v>
      </c>
      <c r="C76" s="32"/>
      <c r="D76" s="32"/>
      <c r="E76" s="32"/>
      <c r="F76" s="32"/>
      <c r="G76" s="32"/>
      <c r="H76">
        <v>554</v>
      </c>
      <c r="I76" s="30">
        <f t="shared" si="6"/>
        <v>2.4384000000000001</v>
      </c>
      <c r="J76" s="8">
        <f t="shared" si="7"/>
        <v>227.19816272965878</v>
      </c>
      <c r="K76" s="8">
        <f t="shared" si="8"/>
        <v>2027.0142962598422</v>
      </c>
      <c r="L76" s="8">
        <f t="shared" si="9"/>
        <v>33.783571604330703</v>
      </c>
      <c r="M76">
        <v>9.9</v>
      </c>
      <c r="N76">
        <v>6.3</v>
      </c>
      <c r="O76">
        <v>77.5</v>
      </c>
      <c r="P76">
        <v>22</v>
      </c>
      <c r="Q76">
        <v>56.6</v>
      </c>
      <c r="S76" s="32"/>
    </row>
    <row r="77" spans="1:19" ht="15" x14ac:dyDescent="0.35">
      <c r="A77" t="s">
        <v>2721</v>
      </c>
      <c r="B77" s="29" t="str">
        <f t="shared" si="5"/>
        <v>sw</v>
      </c>
      <c r="C77" s="34"/>
      <c r="D77" s="34"/>
      <c r="E77" s="34"/>
      <c r="F77" s="34"/>
      <c r="G77" s="34"/>
      <c r="H77">
        <v>756</v>
      </c>
      <c r="I77" s="30">
        <f t="shared" si="6"/>
        <v>2.4384000000000001</v>
      </c>
      <c r="J77" s="8">
        <f t="shared" si="7"/>
        <v>310.03937007874015</v>
      </c>
      <c r="K77" s="8">
        <f t="shared" si="8"/>
        <v>2766.1061515748029</v>
      </c>
      <c r="L77" s="8">
        <f t="shared" si="9"/>
        <v>46.10176919291338</v>
      </c>
      <c r="M77">
        <v>9</v>
      </c>
      <c r="N77">
        <v>6.5</v>
      </c>
      <c r="O77">
        <v>78.900000000000006</v>
      </c>
      <c r="P77">
        <v>21.3</v>
      </c>
      <c r="Q77">
        <v>60.1</v>
      </c>
      <c r="S77" s="34"/>
    </row>
    <row r="78" spans="1:19" ht="15" x14ac:dyDescent="0.35">
      <c r="A78" t="s">
        <v>2722</v>
      </c>
      <c r="B78" s="29" t="str">
        <f t="shared" si="5"/>
        <v>sw</v>
      </c>
      <c r="C78" s="32"/>
      <c r="D78" s="32"/>
      <c r="E78" s="32"/>
      <c r="F78" s="32"/>
      <c r="G78" s="32"/>
      <c r="H78">
        <v>938</v>
      </c>
      <c r="I78" s="30">
        <f t="shared" si="6"/>
        <v>2.4384000000000001</v>
      </c>
      <c r="J78" s="8">
        <f t="shared" si="7"/>
        <v>384.67847769028867</v>
      </c>
      <c r="K78" s="8">
        <f t="shared" si="8"/>
        <v>3432.0205954724406</v>
      </c>
      <c r="L78" s="8">
        <f t="shared" si="9"/>
        <v>57.20034325787401</v>
      </c>
      <c r="M78">
        <v>10</v>
      </c>
      <c r="N78">
        <v>7.6</v>
      </c>
      <c r="O78">
        <v>75.2</v>
      </c>
      <c r="P78">
        <v>26.8</v>
      </c>
      <c r="Q78">
        <v>62.1</v>
      </c>
      <c r="S78" s="32"/>
    </row>
    <row r="79" spans="1:19" ht="15" x14ac:dyDescent="0.35">
      <c r="A79" t="s">
        <v>2723</v>
      </c>
      <c r="B79" s="29" t="str">
        <f t="shared" si="5"/>
        <v>sw</v>
      </c>
      <c r="C79" s="30"/>
      <c r="D79" s="30"/>
      <c r="E79" s="30"/>
      <c r="F79" s="34"/>
      <c r="G79" s="34"/>
      <c r="H79">
        <v>623</v>
      </c>
      <c r="I79" s="30">
        <f t="shared" si="6"/>
        <v>2.4384000000000001</v>
      </c>
      <c r="J79" s="8">
        <f t="shared" si="7"/>
        <v>255.49540682414698</v>
      </c>
      <c r="K79" s="8">
        <f t="shared" si="8"/>
        <v>2279.4763656496061</v>
      </c>
      <c r="L79" s="8">
        <f t="shared" si="9"/>
        <v>37.991272760826767</v>
      </c>
      <c r="M79">
        <v>12.2</v>
      </c>
      <c r="N79">
        <v>7.5</v>
      </c>
      <c r="O79">
        <v>72.7</v>
      </c>
      <c r="P79">
        <v>31.8</v>
      </c>
      <c r="Q79">
        <v>59.3</v>
      </c>
      <c r="S79" s="34"/>
    </row>
    <row r="80" spans="1:19" ht="15" x14ac:dyDescent="0.35">
      <c r="A80" t="s">
        <v>2724</v>
      </c>
      <c r="B80" s="29" t="str">
        <f t="shared" si="5"/>
        <v>sw</v>
      </c>
      <c r="C80" s="32"/>
      <c r="D80" s="32"/>
      <c r="E80" s="32"/>
      <c r="F80" s="32"/>
      <c r="G80" s="32"/>
      <c r="H80">
        <v>641</v>
      </c>
      <c r="I80" s="30">
        <f t="shared" si="6"/>
        <v>2.4384000000000001</v>
      </c>
      <c r="J80" s="8">
        <f t="shared" si="7"/>
        <v>262.87729658792648</v>
      </c>
      <c r="K80" s="8">
        <f t="shared" si="8"/>
        <v>2345.3360359251965</v>
      </c>
      <c r="L80" s="8">
        <f t="shared" si="9"/>
        <v>39.088933932086611</v>
      </c>
      <c r="M80">
        <v>10.1</v>
      </c>
      <c r="N80">
        <v>6.3</v>
      </c>
      <c r="O80">
        <v>77.3</v>
      </c>
      <c r="P80">
        <v>23.4</v>
      </c>
      <c r="Q80">
        <v>58.9</v>
      </c>
      <c r="S80" s="32"/>
    </row>
    <row r="81" spans="1:19" ht="15" x14ac:dyDescent="0.35">
      <c r="A81" t="s">
        <v>2725</v>
      </c>
      <c r="B81" s="29" t="str">
        <f t="shared" si="5"/>
        <v>sw</v>
      </c>
      <c r="C81" s="30"/>
      <c r="D81" s="30"/>
      <c r="E81" s="30"/>
      <c r="F81" s="30"/>
      <c r="G81" s="30"/>
      <c r="H81">
        <v>1088</v>
      </c>
      <c r="I81" s="30">
        <f t="shared" si="6"/>
        <v>2.4384000000000001</v>
      </c>
      <c r="J81" s="8">
        <f t="shared" si="7"/>
        <v>446.19422572178473</v>
      </c>
      <c r="K81" s="8">
        <f t="shared" si="8"/>
        <v>3980.8511811023618</v>
      </c>
      <c r="L81" s="8">
        <f t="shared" si="9"/>
        <v>66.347519685039359</v>
      </c>
      <c r="M81">
        <v>10</v>
      </c>
      <c r="N81">
        <v>9.9</v>
      </c>
      <c r="O81">
        <v>70.5</v>
      </c>
      <c r="P81">
        <v>27.9</v>
      </c>
      <c r="Q81">
        <v>62.9</v>
      </c>
      <c r="S81" s="30"/>
    </row>
    <row r="82" spans="1:19" ht="15" x14ac:dyDescent="0.35">
      <c r="A82" t="s">
        <v>2726</v>
      </c>
      <c r="B82" s="29" t="str">
        <f t="shared" si="5"/>
        <v>sw</v>
      </c>
      <c r="C82" s="32"/>
      <c r="D82" s="32"/>
      <c r="E82" s="32"/>
      <c r="F82" s="32"/>
      <c r="G82" s="32"/>
      <c r="H82">
        <v>1048</v>
      </c>
      <c r="I82" s="30">
        <f t="shared" si="6"/>
        <v>2.4384000000000001</v>
      </c>
      <c r="J82" s="8">
        <f t="shared" si="7"/>
        <v>429.79002624671915</v>
      </c>
      <c r="K82" s="8">
        <f t="shared" si="8"/>
        <v>3834.4963582677165</v>
      </c>
      <c r="L82" s="8">
        <f t="shared" si="9"/>
        <v>63.908272637795271</v>
      </c>
      <c r="M82">
        <v>9.1999999999999993</v>
      </c>
      <c r="N82">
        <v>7.7</v>
      </c>
      <c r="O82">
        <v>75.8</v>
      </c>
      <c r="P82">
        <v>24.1</v>
      </c>
      <c r="Q82">
        <v>62.7</v>
      </c>
      <c r="S82" s="32"/>
    </row>
    <row r="83" spans="1:19" ht="15" x14ac:dyDescent="0.35">
      <c r="A83" t="s">
        <v>2727</v>
      </c>
      <c r="B83" s="29" t="str">
        <f t="shared" si="5"/>
        <v>sw</v>
      </c>
      <c r="C83" s="30"/>
      <c r="D83" s="30"/>
      <c r="E83" s="30"/>
      <c r="F83" s="34"/>
      <c r="G83" s="34"/>
      <c r="H83">
        <v>762</v>
      </c>
      <c r="I83" s="30">
        <f t="shared" si="6"/>
        <v>2.4384000000000001</v>
      </c>
      <c r="J83" s="8">
        <f t="shared" si="7"/>
        <v>312.5</v>
      </c>
      <c r="K83" s="8">
        <f t="shared" si="8"/>
        <v>2788.0593749999998</v>
      </c>
      <c r="L83" s="8">
        <f t="shared" si="9"/>
        <v>46.467656249999997</v>
      </c>
      <c r="M83">
        <v>9.3000000000000007</v>
      </c>
      <c r="N83">
        <v>9.3000000000000007</v>
      </c>
      <c r="O83">
        <v>73.2</v>
      </c>
      <c r="P83">
        <v>24.1</v>
      </c>
      <c r="Q83">
        <v>60.5</v>
      </c>
      <c r="S83" s="34"/>
    </row>
    <row r="84" spans="1:19" ht="15" x14ac:dyDescent="0.35">
      <c r="A84" t="s">
        <v>2728</v>
      </c>
      <c r="B84" s="29" t="str">
        <f t="shared" si="5"/>
        <v>sw</v>
      </c>
      <c r="C84" s="32"/>
      <c r="D84" s="32"/>
      <c r="E84" s="32"/>
      <c r="F84" s="32"/>
      <c r="G84" s="32"/>
      <c r="H84">
        <v>851</v>
      </c>
      <c r="I84" s="30">
        <f t="shared" si="6"/>
        <v>2.4384000000000001</v>
      </c>
      <c r="J84" s="8">
        <f t="shared" si="7"/>
        <v>348.999343832021</v>
      </c>
      <c r="K84" s="8">
        <f t="shared" si="8"/>
        <v>3113.6988558070866</v>
      </c>
      <c r="L84" s="8">
        <f t="shared" si="9"/>
        <v>51.894980930118109</v>
      </c>
      <c r="M84">
        <v>10</v>
      </c>
      <c r="N84">
        <v>9.9</v>
      </c>
      <c r="O84">
        <v>70.599999999999994</v>
      </c>
      <c r="P84">
        <v>26.9</v>
      </c>
      <c r="Q84">
        <v>60.4</v>
      </c>
      <c r="S84" s="32"/>
    </row>
    <row r="85" spans="1:19" ht="15" x14ac:dyDescent="0.35">
      <c r="A85" t="s">
        <v>2729</v>
      </c>
      <c r="B85" s="29" t="str">
        <f t="shared" si="5"/>
        <v>sw</v>
      </c>
      <c r="C85" s="30"/>
      <c r="D85" s="30"/>
      <c r="E85" s="30"/>
      <c r="F85" s="34"/>
      <c r="G85" s="34"/>
      <c r="H85">
        <v>563</v>
      </c>
      <c r="I85" s="30">
        <f t="shared" si="6"/>
        <v>2.4384000000000001</v>
      </c>
      <c r="J85" s="8">
        <f t="shared" si="7"/>
        <v>230.88910761154855</v>
      </c>
      <c r="K85" s="8">
        <f t="shared" si="8"/>
        <v>2059.9441313976376</v>
      </c>
      <c r="L85" s="8">
        <f t="shared" si="9"/>
        <v>34.332402189960625</v>
      </c>
      <c r="M85">
        <v>9.6999999999999993</v>
      </c>
      <c r="N85">
        <v>9.1999999999999993</v>
      </c>
      <c r="O85">
        <v>72.8</v>
      </c>
      <c r="P85">
        <v>25.2</v>
      </c>
      <c r="Q85">
        <v>58.3</v>
      </c>
      <c r="S85" s="34"/>
    </row>
    <row r="86" spans="1:19" ht="15" x14ac:dyDescent="0.35">
      <c r="A86" t="s">
        <v>2730</v>
      </c>
      <c r="B86" s="29" t="str">
        <f t="shared" si="5"/>
        <v>sw</v>
      </c>
      <c r="C86" s="32"/>
      <c r="D86" s="32"/>
      <c r="E86" s="32"/>
      <c r="F86" s="32"/>
      <c r="G86" s="32"/>
      <c r="H86">
        <v>848</v>
      </c>
      <c r="I86" s="30">
        <f t="shared" si="6"/>
        <v>2.4384000000000001</v>
      </c>
      <c r="J86" s="8">
        <f t="shared" si="7"/>
        <v>347.76902887139107</v>
      </c>
      <c r="K86" s="8">
        <f t="shared" si="8"/>
        <v>3102.7222440944879</v>
      </c>
      <c r="L86" s="8">
        <f t="shared" si="9"/>
        <v>51.712037401574797</v>
      </c>
      <c r="M86">
        <v>9.3000000000000007</v>
      </c>
      <c r="N86">
        <v>6.7</v>
      </c>
      <c r="O86">
        <v>79.099999999999994</v>
      </c>
      <c r="P86">
        <v>22.7</v>
      </c>
      <c r="Q86">
        <v>61.7</v>
      </c>
      <c r="S86" s="32"/>
    </row>
    <row r="87" spans="1:19" ht="15" x14ac:dyDescent="0.35">
      <c r="A87" t="s">
        <v>2731</v>
      </c>
      <c r="B87" s="29" t="str">
        <f t="shared" si="5"/>
        <v>sw</v>
      </c>
      <c r="C87" s="30"/>
      <c r="D87" s="30"/>
      <c r="E87" s="30"/>
      <c r="F87" s="30"/>
      <c r="G87" s="30"/>
      <c r="H87">
        <v>885</v>
      </c>
      <c r="I87" s="30">
        <f t="shared" si="6"/>
        <v>2.4384000000000001</v>
      </c>
      <c r="J87" s="8">
        <f t="shared" si="7"/>
        <v>362.94291338582673</v>
      </c>
      <c r="K87" s="8">
        <f t="shared" si="8"/>
        <v>3238.100455216535</v>
      </c>
      <c r="L87" s="8">
        <f t="shared" si="9"/>
        <v>53.968340920275587</v>
      </c>
      <c r="M87">
        <v>8.8000000000000007</v>
      </c>
      <c r="N87">
        <v>6.8</v>
      </c>
      <c r="O87">
        <v>79.599999999999994</v>
      </c>
      <c r="P87">
        <v>21.3</v>
      </c>
      <c r="Q87">
        <v>62.4</v>
      </c>
      <c r="S87" s="30"/>
    </row>
    <row r="88" spans="1:19" ht="15" x14ac:dyDescent="0.35">
      <c r="A88" t="s">
        <v>2732</v>
      </c>
      <c r="B88" s="29" t="str">
        <f t="shared" si="5"/>
        <v>sw</v>
      </c>
      <c r="C88" s="32"/>
      <c r="D88" s="32"/>
      <c r="E88" s="32"/>
      <c r="F88" s="32"/>
      <c r="G88" s="32"/>
      <c r="H88">
        <v>1138</v>
      </c>
      <c r="I88" s="30">
        <f t="shared" si="6"/>
        <v>2.4384000000000001</v>
      </c>
      <c r="J88" s="8">
        <f t="shared" si="7"/>
        <v>466.69947506561675</v>
      </c>
      <c r="K88" s="8">
        <f t="shared" si="8"/>
        <v>4163.7947096456692</v>
      </c>
      <c r="L88" s="8">
        <f t="shared" si="9"/>
        <v>69.396578494094484</v>
      </c>
      <c r="M88">
        <v>8.6999999999999993</v>
      </c>
      <c r="N88">
        <v>7</v>
      </c>
      <c r="O88">
        <v>78.400000000000006</v>
      </c>
      <c r="P88">
        <v>21.3</v>
      </c>
      <c r="Q88">
        <v>62.1</v>
      </c>
      <c r="S88" s="32"/>
    </row>
    <row r="89" spans="1:19" ht="15" x14ac:dyDescent="0.35">
      <c r="A89" t="s">
        <v>2733</v>
      </c>
      <c r="B89" s="29" t="str">
        <f t="shared" si="5"/>
        <v>sw</v>
      </c>
      <c r="C89" s="30"/>
      <c r="D89" s="30"/>
      <c r="E89" s="30"/>
      <c r="F89" s="34"/>
      <c r="G89" s="34"/>
      <c r="H89">
        <v>980</v>
      </c>
      <c r="I89" s="30">
        <f t="shared" si="6"/>
        <v>2.4384000000000001</v>
      </c>
      <c r="J89" s="8">
        <f t="shared" si="7"/>
        <v>401.90288713910758</v>
      </c>
      <c r="K89" s="8">
        <f t="shared" si="8"/>
        <v>3585.6931594488183</v>
      </c>
      <c r="L89" s="8">
        <f t="shared" si="9"/>
        <v>59.761552657480301</v>
      </c>
      <c r="M89">
        <v>9.1</v>
      </c>
      <c r="N89">
        <v>9.8000000000000007</v>
      </c>
      <c r="O89">
        <v>71.3</v>
      </c>
      <c r="P89">
        <v>24.5</v>
      </c>
      <c r="Q89">
        <v>63</v>
      </c>
      <c r="S89" s="34"/>
    </row>
    <row r="90" spans="1:19" ht="15" x14ac:dyDescent="0.35">
      <c r="A90" t="s">
        <v>2734</v>
      </c>
      <c r="B90" s="29" t="str">
        <f t="shared" si="5"/>
        <v>sw</v>
      </c>
      <c r="C90" s="32"/>
      <c r="D90" s="32"/>
      <c r="E90" s="32"/>
      <c r="F90" s="32"/>
      <c r="G90" s="32"/>
      <c r="H90">
        <v>383</v>
      </c>
      <c r="I90" s="30">
        <f t="shared" si="6"/>
        <v>2.4384000000000001</v>
      </c>
      <c r="J90" s="8">
        <f t="shared" si="7"/>
        <v>157.07020997375326</v>
      </c>
      <c r="K90" s="8">
        <f t="shared" si="8"/>
        <v>1401.347428641732</v>
      </c>
      <c r="L90" s="8">
        <f t="shared" si="9"/>
        <v>23.355790477362198</v>
      </c>
      <c r="M90">
        <v>10.9</v>
      </c>
      <c r="N90">
        <v>5.8</v>
      </c>
      <c r="O90">
        <v>75.3</v>
      </c>
      <c r="P90">
        <v>24.4</v>
      </c>
      <c r="Q90">
        <v>58.7</v>
      </c>
      <c r="S90" s="32"/>
    </row>
    <row r="91" spans="1:19" ht="15" x14ac:dyDescent="0.35">
      <c r="A91" t="s">
        <v>2735</v>
      </c>
      <c r="B91" s="29" t="str">
        <f t="shared" si="5"/>
        <v>sw</v>
      </c>
      <c r="C91" s="30"/>
      <c r="D91" s="30"/>
      <c r="E91" s="30"/>
      <c r="F91" s="34"/>
      <c r="G91" s="34"/>
      <c r="H91">
        <v>570</v>
      </c>
      <c r="I91" s="30">
        <f t="shared" si="6"/>
        <v>2.4384000000000001</v>
      </c>
      <c r="J91" s="8">
        <f t="shared" si="7"/>
        <v>233.75984251968504</v>
      </c>
      <c r="K91" s="8">
        <f t="shared" si="8"/>
        <v>2085.5562253937005</v>
      </c>
      <c r="L91" s="8">
        <f t="shared" si="9"/>
        <v>34.759270423228344</v>
      </c>
      <c r="M91">
        <v>9.9</v>
      </c>
      <c r="N91">
        <v>10</v>
      </c>
      <c r="O91">
        <v>71.2</v>
      </c>
      <c r="P91">
        <v>25.7</v>
      </c>
      <c r="Q91">
        <v>58.2</v>
      </c>
      <c r="S91" s="34"/>
    </row>
    <row r="92" spans="1:19" ht="15" x14ac:dyDescent="0.35">
      <c r="A92" t="s">
        <v>2736</v>
      </c>
      <c r="B92" s="29" t="str">
        <f t="shared" si="5"/>
        <v>sw</v>
      </c>
      <c r="C92" s="32"/>
      <c r="D92" s="32"/>
      <c r="E92" s="32"/>
      <c r="F92" s="32"/>
      <c r="G92" s="32"/>
      <c r="H92">
        <v>907</v>
      </c>
      <c r="I92" s="30">
        <f t="shared" si="6"/>
        <v>2.4384000000000001</v>
      </c>
      <c r="J92" s="8">
        <f t="shared" si="7"/>
        <v>371.96522309711287</v>
      </c>
      <c r="K92" s="8">
        <f t="shared" si="8"/>
        <v>3318.5956077755905</v>
      </c>
      <c r="L92" s="8">
        <f t="shared" si="9"/>
        <v>55.309926796259838</v>
      </c>
      <c r="M92">
        <v>10.4</v>
      </c>
      <c r="N92">
        <v>6.9</v>
      </c>
      <c r="O92">
        <v>76.900000000000006</v>
      </c>
      <c r="P92">
        <v>25.3</v>
      </c>
      <c r="Q92">
        <v>61.2</v>
      </c>
      <c r="S92" s="32"/>
    </row>
    <row r="93" spans="1:19" ht="15" x14ac:dyDescent="0.35">
      <c r="A93" t="s">
        <v>2737</v>
      </c>
      <c r="B93" s="29" t="str">
        <f t="shared" si="5"/>
        <v>sw</v>
      </c>
      <c r="C93" s="30"/>
      <c r="D93" s="30"/>
      <c r="E93" s="30"/>
      <c r="F93" s="30"/>
      <c r="G93" s="30"/>
      <c r="H93">
        <v>675</v>
      </c>
      <c r="I93" s="30">
        <f t="shared" si="6"/>
        <v>2.4384000000000001</v>
      </c>
      <c r="J93" s="8">
        <f t="shared" si="7"/>
        <v>276.82086614173227</v>
      </c>
      <c r="K93" s="8">
        <f t="shared" si="8"/>
        <v>2469.7376353346453</v>
      </c>
      <c r="L93" s="8">
        <f t="shared" si="9"/>
        <v>41.162293922244089</v>
      </c>
      <c r="M93">
        <v>11</v>
      </c>
      <c r="N93">
        <v>9.9</v>
      </c>
      <c r="O93">
        <v>69.400000000000006</v>
      </c>
      <c r="P93">
        <v>30.4</v>
      </c>
      <c r="Q93">
        <v>60.1</v>
      </c>
      <c r="S93" s="30"/>
    </row>
    <row r="94" spans="1:19" ht="15" x14ac:dyDescent="0.35">
      <c r="A94" t="s">
        <v>2738</v>
      </c>
      <c r="B94" s="29" t="str">
        <f t="shared" si="5"/>
        <v>sw</v>
      </c>
      <c r="C94" s="32"/>
      <c r="D94" s="32"/>
      <c r="E94" s="32"/>
      <c r="F94" s="32"/>
      <c r="G94" s="32"/>
      <c r="H94">
        <v>963</v>
      </c>
      <c r="I94" s="30">
        <f t="shared" si="6"/>
        <v>2.4384000000000001</v>
      </c>
      <c r="J94" s="8">
        <f t="shared" si="7"/>
        <v>394.93110236220468</v>
      </c>
      <c r="K94" s="8">
        <f t="shared" si="8"/>
        <v>3523.4923597440938</v>
      </c>
      <c r="L94" s="8">
        <f t="shared" si="9"/>
        <v>58.724872662401566</v>
      </c>
      <c r="M94">
        <v>9.3000000000000007</v>
      </c>
      <c r="N94">
        <v>6.5</v>
      </c>
      <c r="O94">
        <v>78.2</v>
      </c>
      <c r="P94">
        <v>21.7</v>
      </c>
      <c r="Q94">
        <v>60.2</v>
      </c>
      <c r="S94" s="32"/>
    </row>
    <row r="95" spans="1:19" ht="15" x14ac:dyDescent="0.35">
      <c r="A95" t="s">
        <v>2739</v>
      </c>
      <c r="B95" s="29" t="str">
        <f t="shared" si="5"/>
        <v>sw</v>
      </c>
      <c r="C95" s="30"/>
      <c r="D95" s="30"/>
      <c r="E95" s="30"/>
      <c r="F95" s="34"/>
      <c r="G95" s="34"/>
      <c r="H95">
        <v>787</v>
      </c>
      <c r="I95" s="30">
        <f t="shared" si="6"/>
        <v>2.4384000000000001</v>
      </c>
      <c r="J95" s="8">
        <f t="shared" si="7"/>
        <v>322.75262467191601</v>
      </c>
      <c r="K95" s="8">
        <f t="shared" si="8"/>
        <v>2879.5311392716535</v>
      </c>
      <c r="L95" s="8">
        <f t="shared" si="9"/>
        <v>47.99218565452756</v>
      </c>
      <c r="M95">
        <v>9.8000000000000007</v>
      </c>
      <c r="N95">
        <v>9.9</v>
      </c>
      <c r="O95">
        <v>70.599999999999994</v>
      </c>
      <c r="P95">
        <v>26.4</v>
      </c>
      <c r="Q95">
        <v>60.6</v>
      </c>
      <c r="S95" s="34"/>
    </row>
    <row r="96" spans="1:19" ht="15" x14ac:dyDescent="0.35">
      <c r="A96" t="s">
        <v>2740</v>
      </c>
      <c r="B96" s="29" t="str">
        <f t="shared" si="5"/>
        <v>sw</v>
      </c>
      <c r="C96" s="32"/>
      <c r="D96" s="32"/>
      <c r="E96" s="32"/>
      <c r="F96" s="32"/>
      <c r="G96" s="32"/>
      <c r="H96">
        <v>843</v>
      </c>
      <c r="I96" s="30">
        <f t="shared" si="6"/>
        <v>2.4384000000000001</v>
      </c>
      <c r="J96" s="8">
        <f t="shared" si="7"/>
        <v>345.71850393700788</v>
      </c>
      <c r="K96" s="8">
        <f t="shared" si="8"/>
        <v>3084.4278912401574</v>
      </c>
      <c r="L96" s="8">
        <f t="shared" si="9"/>
        <v>51.407131520669289</v>
      </c>
      <c r="M96">
        <v>10.1</v>
      </c>
      <c r="N96">
        <v>6.9</v>
      </c>
      <c r="O96">
        <v>77.599999999999994</v>
      </c>
      <c r="P96">
        <v>24.1</v>
      </c>
      <c r="Q96">
        <v>62.6</v>
      </c>
      <c r="S96" s="32"/>
    </row>
    <row r="97" spans="1:19" ht="15" x14ac:dyDescent="0.35">
      <c r="A97" t="s">
        <v>2741</v>
      </c>
      <c r="B97" s="29" t="str">
        <f t="shared" si="5"/>
        <v>sw</v>
      </c>
      <c r="C97" s="30"/>
      <c r="D97" s="30"/>
      <c r="E97" s="30"/>
      <c r="F97" s="34"/>
      <c r="G97" s="34"/>
      <c r="H97">
        <v>738</v>
      </c>
      <c r="I97" s="30">
        <f t="shared" si="6"/>
        <v>2.4384000000000001</v>
      </c>
      <c r="J97" s="8">
        <f t="shared" si="7"/>
        <v>302.65748031496059</v>
      </c>
      <c r="K97" s="8">
        <f t="shared" si="8"/>
        <v>2700.2464812992121</v>
      </c>
      <c r="L97" s="8">
        <f t="shared" si="9"/>
        <v>45.004108021653536</v>
      </c>
      <c r="M97">
        <v>8.6</v>
      </c>
      <c r="N97">
        <v>9.1999999999999993</v>
      </c>
      <c r="O97">
        <v>73.8</v>
      </c>
      <c r="P97">
        <v>22.4</v>
      </c>
      <c r="Q97">
        <v>61.8</v>
      </c>
      <c r="S97" s="34"/>
    </row>
    <row r="98" spans="1:19" ht="15" x14ac:dyDescent="0.35">
      <c r="A98" t="s">
        <v>2742</v>
      </c>
      <c r="B98" s="29" t="str">
        <f t="shared" si="5"/>
        <v>sw</v>
      </c>
      <c r="C98" s="32"/>
      <c r="D98" s="32"/>
      <c r="E98" s="32"/>
      <c r="F98" s="32"/>
      <c r="G98" s="32"/>
      <c r="H98">
        <v>524</v>
      </c>
      <c r="I98" s="30">
        <f t="shared" si="6"/>
        <v>2.4384000000000001</v>
      </c>
      <c r="J98" s="8">
        <f t="shared" si="7"/>
        <v>214.89501312335958</v>
      </c>
      <c r="K98" s="8">
        <f t="shared" si="8"/>
        <v>1917.2481791338582</v>
      </c>
      <c r="L98" s="8">
        <f t="shared" si="9"/>
        <v>31.954136318897636</v>
      </c>
      <c r="M98">
        <v>10.8</v>
      </c>
      <c r="N98">
        <v>6.4</v>
      </c>
      <c r="O98">
        <v>77.5</v>
      </c>
      <c r="P98">
        <v>25.7</v>
      </c>
      <c r="Q98">
        <v>60.8</v>
      </c>
      <c r="S98" s="32"/>
    </row>
    <row r="99" spans="1:19" ht="15" x14ac:dyDescent="0.35">
      <c r="A99" t="s">
        <v>2743</v>
      </c>
      <c r="B99" s="29" t="str">
        <f t="shared" si="5"/>
        <v>sw</v>
      </c>
      <c r="C99" s="30"/>
      <c r="D99" s="30"/>
      <c r="E99" s="30"/>
      <c r="F99" s="34"/>
      <c r="G99" s="34"/>
      <c r="H99">
        <v>720</v>
      </c>
      <c r="I99" s="30">
        <f t="shared" si="6"/>
        <v>2.4384000000000001</v>
      </c>
      <c r="J99" s="8">
        <f t="shared" si="7"/>
        <v>295.2755905511811</v>
      </c>
      <c r="K99" s="8">
        <f t="shared" si="8"/>
        <v>2634.3868110236217</v>
      </c>
      <c r="L99" s="8">
        <f t="shared" si="9"/>
        <v>43.906446850393692</v>
      </c>
      <c r="M99">
        <v>13.3</v>
      </c>
      <c r="N99">
        <v>6.4</v>
      </c>
      <c r="O99">
        <v>71.5</v>
      </c>
      <c r="P99">
        <v>31.4</v>
      </c>
      <c r="Q99">
        <v>56.3</v>
      </c>
      <c r="S99" s="41"/>
    </row>
    <row r="100" spans="1:19" ht="15" x14ac:dyDescent="0.35">
      <c r="A100" t="s">
        <v>2744</v>
      </c>
      <c r="B100" s="29" t="str">
        <f t="shared" si="5"/>
        <v>sw</v>
      </c>
      <c r="C100" s="32"/>
      <c r="D100" s="32"/>
      <c r="E100" s="32"/>
      <c r="F100" s="32"/>
      <c r="G100" s="32"/>
      <c r="H100">
        <v>826</v>
      </c>
      <c r="I100" s="30">
        <f t="shared" si="6"/>
        <v>2.4384000000000001</v>
      </c>
      <c r="J100" s="8">
        <f t="shared" si="7"/>
        <v>338.74671916010499</v>
      </c>
      <c r="K100" s="8">
        <f t="shared" si="8"/>
        <v>3022.2270915354329</v>
      </c>
      <c r="L100" s="8">
        <f t="shared" si="9"/>
        <v>50.370451525590546</v>
      </c>
      <c r="M100">
        <v>10</v>
      </c>
      <c r="N100">
        <v>6.6</v>
      </c>
      <c r="O100">
        <v>76.5</v>
      </c>
      <c r="P100">
        <v>23.9</v>
      </c>
      <c r="Q100">
        <v>61.5</v>
      </c>
      <c r="S100" s="32"/>
    </row>
    <row r="101" spans="1:19" ht="15" x14ac:dyDescent="0.35">
      <c r="A101" t="s">
        <v>2745</v>
      </c>
      <c r="B101" s="29" t="str">
        <f t="shared" si="5"/>
        <v>sw</v>
      </c>
      <c r="C101" s="30"/>
      <c r="D101" s="30"/>
      <c r="E101" s="30"/>
      <c r="F101" s="34"/>
      <c r="G101" s="34"/>
      <c r="H101">
        <v>793</v>
      </c>
      <c r="I101" s="30">
        <f t="shared" si="6"/>
        <v>2.4384000000000001</v>
      </c>
      <c r="J101" s="8">
        <f t="shared" si="7"/>
        <v>325.21325459317586</v>
      </c>
      <c r="K101" s="8">
        <f t="shared" si="8"/>
        <v>2901.4843626968504</v>
      </c>
      <c r="L101" s="8">
        <f t="shared" si="9"/>
        <v>48.358072711614177</v>
      </c>
      <c r="M101">
        <v>9.4</v>
      </c>
      <c r="N101">
        <v>10.199999999999999</v>
      </c>
      <c r="O101">
        <v>71.099999999999994</v>
      </c>
      <c r="P101">
        <v>25.5</v>
      </c>
      <c r="Q101">
        <v>61.6</v>
      </c>
      <c r="S101" s="34"/>
    </row>
    <row r="102" spans="1:19" ht="15" x14ac:dyDescent="0.35">
      <c r="A102" t="s">
        <v>2746</v>
      </c>
      <c r="B102" s="29" t="str">
        <f t="shared" si="5"/>
        <v>sw</v>
      </c>
      <c r="C102" s="32"/>
      <c r="D102" s="32"/>
      <c r="E102" s="32"/>
      <c r="F102" s="32"/>
      <c r="G102" s="32"/>
      <c r="H102">
        <v>875</v>
      </c>
      <c r="I102" s="30">
        <f t="shared" si="6"/>
        <v>2.4384000000000001</v>
      </c>
      <c r="J102" s="8">
        <f t="shared" si="7"/>
        <v>358.84186351706035</v>
      </c>
      <c r="K102" s="8">
        <f t="shared" si="8"/>
        <v>3201.5117495078739</v>
      </c>
      <c r="L102" s="8">
        <f t="shared" si="9"/>
        <v>53.358529158464563</v>
      </c>
      <c r="M102">
        <v>11.2</v>
      </c>
      <c r="N102">
        <v>6.8</v>
      </c>
      <c r="O102">
        <v>75.3</v>
      </c>
      <c r="P102">
        <v>28</v>
      </c>
      <c r="Q102">
        <v>60.9</v>
      </c>
      <c r="S102" s="32"/>
    </row>
    <row r="103" spans="1:19" ht="15" x14ac:dyDescent="0.35">
      <c r="A103" t="s">
        <v>2747</v>
      </c>
      <c r="B103" s="29" t="str">
        <f t="shared" si="5"/>
        <v>sw</v>
      </c>
      <c r="C103" s="30"/>
      <c r="D103" s="30"/>
      <c r="E103" s="30"/>
      <c r="F103" s="30"/>
      <c r="G103" s="30"/>
      <c r="H103">
        <v>733</v>
      </c>
      <c r="I103" s="30">
        <f t="shared" si="6"/>
        <v>2.4384000000000001</v>
      </c>
      <c r="J103" s="8">
        <f t="shared" si="7"/>
        <v>300.6069553805774</v>
      </c>
      <c r="K103" s="8">
        <f t="shared" si="8"/>
        <v>2681.9521284448815</v>
      </c>
      <c r="L103" s="8">
        <f t="shared" si="9"/>
        <v>44.699202140748028</v>
      </c>
      <c r="M103">
        <v>10.8</v>
      </c>
      <c r="N103">
        <v>9.3000000000000007</v>
      </c>
      <c r="O103">
        <v>72.099999999999994</v>
      </c>
      <c r="P103">
        <v>28.5</v>
      </c>
      <c r="Q103">
        <v>60.4</v>
      </c>
      <c r="S103" s="30"/>
    </row>
    <row r="104" spans="1:19" ht="15" x14ac:dyDescent="0.35">
      <c r="A104" t="s">
        <v>2748</v>
      </c>
      <c r="B104" s="29" t="str">
        <f t="shared" si="5"/>
        <v>sw</v>
      </c>
      <c r="C104" s="32"/>
      <c r="D104" s="32"/>
      <c r="E104" s="32"/>
      <c r="F104" s="32"/>
      <c r="G104" s="32"/>
      <c r="H104">
        <v>446</v>
      </c>
      <c r="I104" s="30">
        <f t="shared" si="6"/>
        <v>2.4384000000000001</v>
      </c>
      <c r="J104" s="8">
        <f t="shared" si="7"/>
        <v>182.90682414698162</v>
      </c>
      <c r="K104" s="8">
        <f t="shared" si="8"/>
        <v>1631.8562746062992</v>
      </c>
      <c r="L104" s="8">
        <f t="shared" si="9"/>
        <v>27.197604576771653</v>
      </c>
      <c r="M104">
        <v>10.6</v>
      </c>
      <c r="N104">
        <v>6.4</v>
      </c>
      <c r="O104">
        <v>77</v>
      </c>
      <c r="P104">
        <v>23.8</v>
      </c>
      <c r="Q104">
        <v>58.1</v>
      </c>
      <c r="S104" s="32"/>
    </row>
    <row r="105" spans="1:19" ht="15" x14ac:dyDescent="0.35">
      <c r="A105" t="s">
        <v>2749</v>
      </c>
      <c r="B105" s="29" t="str">
        <f t="shared" si="5"/>
        <v>sw</v>
      </c>
      <c r="C105" s="30"/>
      <c r="D105" s="30"/>
      <c r="E105" s="30"/>
      <c r="F105" s="34"/>
      <c r="G105" s="34"/>
      <c r="H105">
        <v>753</v>
      </c>
      <c r="I105" s="30">
        <f t="shared" si="6"/>
        <v>2.4384000000000001</v>
      </c>
      <c r="J105" s="8">
        <f t="shared" si="7"/>
        <v>308.80905511811022</v>
      </c>
      <c r="K105" s="8">
        <f t="shared" si="8"/>
        <v>2755.1295398622046</v>
      </c>
      <c r="L105" s="8">
        <f t="shared" si="9"/>
        <v>45.918825664370075</v>
      </c>
      <c r="M105">
        <v>9.1</v>
      </c>
      <c r="N105">
        <v>7</v>
      </c>
      <c r="O105">
        <v>78.5</v>
      </c>
      <c r="P105">
        <v>22</v>
      </c>
      <c r="Q105">
        <v>59.6</v>
      </c>
      <c r="S105" s="34"/>
    </row>
    <row r="106" spans="1:19" ht="15" x14ac:dyDescent="0.35">
      <c r="A106" t="s">
        <v>2750</v>
      </c>
      <c r="B106" s="29" t="str">
        <f t="shared" si="5"/>
        <v>sw</v>
      </c>
      <c r="C106" s="32"/>
      <c r="D106" s="32"/>
      <c r="E106" s="32"/>
      <c r="F106" s="32"/>
      <c r="G106" s="32"/>
      <c r="H106">
        <v>718</v>
      </c>
      <c r="I106" s="30">
        <f t="shared" si="6"/>
        <v>2.4384000000000001</v>
      </c>
      <c r="J106" s="8">
        <f t="shared" si="7"/>
        <v>294.45538057742783</v>
      </c>
      <c r="K106" s="8">
        <f t="shared" si="8"/>
        <v>2627.0690698818898</v>
      </c>
      <c r="L106" s="8">
        <f t="shared" si="9"/>
        <v>43.784484498031496</v>
      </c>
      <c r="M106">
        <v>9</v>
      </c>
      <c r="N106">
        <v>7.1</v>
      </c>
      <c r="O106">
        <v>78.599999999999994</v>
      </c>
      <c r="P106">
        <v>21.8</v>
      </c>
      <c r="Q106">
        <v>60.9</v>
      </c>
      <c r="S106" s="32"/>
    </row>
    <row r="107" spans="1:19" ht="15" x14ac:dyDescent="0.35">
      <c r="A107" t="s">
        <v>2751</v>
      </c>
      <c r="B107" s="29" t="str">
        <f t="shared" si="5"/>
        <v>sw</v>
      </c>
      <c r="C107" s="30"/>
      <c r="D107" s="30"/>
      <c r="E107" s="30"/>
      <c r="F107" s="34"/>
      <c r="G107" s="34"/>
      <c r="H107">
        <v>869</v>
      </c>
      <c r="I107" s="30">
        <f t="shared" si="6"/>
        <v>2.4384000000000001</v>
      </c>
      <c r="J107" s="8">
        <f t="shared" si="7"/>
        <v>356.3812335958005</v>
      </c>
      <c r="K107" s="8">
        <f t="shared" si="8"/>
        <v>3179.558526082677</v>
      </c>
      <c r="L107" s="8">
        <f t="shared" si="9"/>
        <v>52.992642101377946</v>
      </c>
      <c r="M107">
        <v>10.8</v>
      </c>
      <c r="N107">
        <v>10</v>
      </c>
      <c r="O107">
        <v>69.900000000000006</v>
      </c>
      <c r="P107">
        <v>29.4</v>
      </c>
      <c r="Q107">
        <v>61.3</v>
      </c>
      <c r="S107" s="34"/>
    </row>
    <row r="108" spans="1:19" ht="15" x14ac:dyDescent="0.35">
      <c r="A108" t="s">
        <v>2752</v>
      </c>
      <c r="B108" s="29" t="str">
        <f t="shared" si="5"/>
        <v>sw</v>
      </c>
      <c r="C108" s="32"/>
      <c r="D108" s="32"/>
      <c r="E108" s="32"/>
      <c r="F108" s="32"/>
      <c r="G108" s="32"/>
      <c r="H108">
        <v>763</v>
      </c>
      <c r="I108" s="30">
        <f t="shared" si="6"/>
        <v>2.4384000000000001</v>
      </c>
      <c r="J108" s="8">
        <f t="shared" si="7"/>
        <v>312.9101049868766</v>
      </c>
      <c r="K108" s="8">
        <f t="shared" si="8"/>
        <v>2791.7182455708657</v>
      </c>
      <c r="L108" s="8">
        <f t="shared" si="9"/>
        <v>46.528637426181099</v>
      </c>
      <c r="M108">
        <v>9</v>
      </c>
      <c r="N108">
        <v>9.9</v>
      </c>
      <c r="O108">
        <v>71.900000000000006</v>
      </c>
      <c r="P108">
        <v>23.4</v>
      </c>
      <c r="Q108">
        <v>60.9</v>
      </c>
      <c r="S108" s="32"/>
    </row>
    <row r="109" spans="1:19" ht="15" x14ac:dyDescent="0.35">
      <c r="A109" t="s">
        <v>2753</v>
      </c>
      <c r="B109" s="29" t="str">
        <f t="shared" si="5"/>
        <v>sw</v>
      </c>
      <c r="C109" s="30"/>
      <c r="D109" s="30"/>
      <c r="E109" s="30"/>
      <c r="F109" s="30"/>
      <c r="G109" s="30"/>
      <c r="H109">
        <v>1246</v>
      </c>
      <c r="I109" s="30">
        <f t="shared" si="6"/>
        <v>2.4384000000000001</v>
      </c>
      <c r="J109" s="8">
        <f t="shared" si="7"/>
        <v>510.99081364829397</v>
      </c>
      <c r="K109" s="8">
        <f t="shared" si="8"/>
        <v>4558.9527312992122</v>
      </c>
      <c r="L109" s="8">
        <f t="shared" si="9"/>
        <v>75.982545521653535</v>
      </c>
      <c r="M109">
        <v>10.3</v>
      </c>
      <c r="N109">
        <v>6.5</v>
      </c>
      <c r="O109">
        <v>77.5</v>
      </c>
      <c r="P109">
        <v>25.2</v>
      </c>
      <c r="Q109">
        <v>61.6</v>
      </c>
      <c r="S109" s="30"/>
    </row>
    <row r="110" spans="1:19" ht="15" x14ac:dyDescent="0.35">
      <c r="A110" t="s">
        <v>2754</v>
      </c>
      <c r="B110" s="29" t="str">
        <f t="shared" si="5"/>
        <v>sw</v>
      </c>
      <c r="C110" s="32"/>
      <c r="D110" s="32"/>
      <c r="E110" s="32"/>
      <c r="F110" s="32"/>
      <c r="G110" s="32"/>
      <c r="H110">
        <v>702</v>
      </c>
      <c r="I110" s="30">
        <f t="shared" si="6"/>
        <v>2.4384000000000001</v>
      </c>
      <c r="J110" s="8">
        <f t="shared" si="7"/>
        <v>287.89370078740154</v>
      </c>
      <c r="K110" s="8">
        <f t="shared" si="8"/>
        <v>2568.5271407480309</v>
      </c>
      <c r="L110" s="8">
        <f t="shared" si="9"/>
        <v>42.808785679133848</v>
      </c>
      <c r="M110">
        <v>10.199999999999999</v>
      </c>
      <c r="N110">
        <v>7.6</v>
      </c>
      <c r="O110">
        <v>74.2</v>
      </c>
      <c r="P110">
        <v>27.5</v>
      </c>
      <c r="Q110">
        <v>59.9</v>
      </c>
      <c r="S110" s="32"/>
    </row>
    <row r="111" spans="1:19" ht="15.75" customHeight="1" x14ac:dyDescent="0.35">
      <c r="A111" s="29"/>
      <c r="B111" s="29" t="str">
        <f t="shared" si="5"/>
        <v/>
      </c>
      <c r="C111" s="30"/>
      <c r="D111" s="30"/>
      <c r="E111" s="109"/>
      <c r="F111" s="110"/>
      <c r="G111" s="30"/>
      <c r="H111" s="30"/>
      <c r="I111" s="30"/>
      <c r="J111" s="8" t="str">
        <f t="shared" si="7"/>
        <v/>
      </c>
      <c r="K111" s="8" t="str">
        <f t="shared" si="8"/>
        <v/>
      </c>
      <c r="L111" s="8" t="str">
        <f t="shared" si="9"/>
        <v/>
      </c>
      <c r="M111" s="111"/>
      <c r="N111" s="112"/>
      <c r="O111" s="112"/>
      <c r="P111" s="112"/>
      <c r="Q111" s="112"/>
      <c r="R111" s="112"/>
    </row>
    <row r="112" spans="1:19" ht="15.75" customHeight="1" x14ac:dyDescent="0.35">
      <c r="A112" s="42"/>
      <c r="B112" s="29"/>
      <c r="C112" s="43"/>
      <c r="I112" s="30"/>
      <c r="J112" s="8" t="str">
        <f t="shared" si="7"/>
        <v/>
      </c>
      <c r="K112" s="8" t="str">
        <f t="shared" si="8"/>
        <v/>
      </c>
      <c r="L112" s="8" t="str">
        <f t="shared" si="9"/>
        <v/>
      </c>
      <c r="M112" s="113"/>
      <c r="N112" s="114"/>
      <c r="O112" s="114"/>
      <c r="P112" s="114"/>
      <c r="Q112" s="114"/>
      <c r="R112" s="114"/>
    </row>
  </sheetData>
  <mergeCells count="4">
    <mergeCell ref="A2:R2"/>
    <mergeCell ref="R4:S4"/>
    <mergeCell ref="E111:F111"/>
    <mergeCell ref="M111:R1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54C93F-5EF5-4A9F-886B-AF5399638495}">
          <x14:formula1>
            <xm:f>Master!$A$27:$A$30</xm:f>
          </x14:formula1>
          <xm:sqref>H3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"/>
  <sheetViews>
    <sheetView zoomScale="75" zoomScaleNormal="75" workbookViewId="0">
      <selection activeCell="O32" sqref="O32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24" bestFit="1" customWidth="1"/>
    <col min="4" max="4" width="20.6640625" bestFit="1" customWidth="1"/>
    <col min="5" max="5" width="23.109375" bestFit="1" customWidth="1"/>
    <col min="6" max="6" width="24.88671875" bestFit="1" customWidth="1"/>
    <col min="7" max="7" width="21.109375" bestFit="1" customWidth="1"/>
    <col min="8" max="8" width="20.88671875" bestFit="1" customWidth="1"/>
    <col min="9" max="12" width="20.88671875" customWidth="1"/>
    <col min="13" max="13" width="8.88671875" customWidth="1"/>
    <col min="14" max="14" width="10.88671875" bestFit="1" customWidth="1"/>
    <col min="15" max="15" width="8.33203125" customWidth="1"/>
    <col min="16" max="16" width="18.6640625" bestFit="1" customWidth="1"/>
    <col min="17" max="17" width="7.5546875" bestFit="1" customWidth="1"/>
  </cols>
  <sheetData>
    <row r="1" spans="1:17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61.2" x14ac:dyDescent="1.05">
      <c r="A2" s="106" t="s">
        <v>1345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7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  <c r="N3" s="26"/>
      <c r="O3" s="26"/>
      <c r="P3" s="26"/>
      <c r="Q3" s="26"/>
    </row>
    <row r="4" spans="1:17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821</v>
      </c>
      <c r="P4" s="28" t="s">
        <v>823</v>
      </c>
      <c r="Q4" s="28" t="s">
        <v>1209</v>
      </c>
    </row>
    <row r="5" spans="1:17" ht="15" x14ac:dyDescent="0.35">
      <c r="A5" t="s">
        <v>2628</v>
      </c>
      <c r="B5" s="29" t="str">
        <f>RIGHT(LEFT(A5,8),2)</f>
        <v>sb</v>
      </c>
      <c r="C5" s="30" t="s">
        <v>1211</v>
      </c>
      <c r="D5" s="30" t="s">
        <v>1211</v>
      </c>
      <c r="E5" s="30" t="s">
        <v>1211</v>
      </c>
      <c r="F5" s="34"/>
      <c r="G5" s="34"/>
      <c r="H5">
        <v>826</v>
      </c>
      <c r="I5" s="30">
        <f>$I$3</f>
        <v>2.4384000000000001</v>
      </c>
      <c r="J5" s="8">
        <f>IF(ISNUMBER(H5),IF(I5,H5/I5,""),"")</f>
        <v>338.74671916010499</v>
      </c>
      <c r="K5" s="8">
        <f>IF(J5="","",J5*8.92179)</f>
        <v>3022.2270915354329</v>
      </c>
      <c r="L5" s="8" t="str">
        <f>IF(K5="","",IF(B5="SW",K5/60,IF(B5="WW",K5/60,"")))</f>
        <v/>
      </c>
      <c r="M5">
        <v>12.2</v>
      </c>
      <c r="N5">
        <v>9.1999999999999993</v>
      </c>
      <c r="O5">
        <v>63</v>
      </c>
      <c r="P5">
        <v>53.3</v>
      </c>
      <c r="Q5" s="41"/>
    </row>
    <row r="6" spans="1:17" ht="15" x14ac:dyDescent="0.35">
      <c r="A6" t="s">
        <v>2629</v>
      </c>
      <c r="B6" s="29" t="str">
        <f t="shared" ref="B6:B25" si="0">RIGHT(LEFT(A6,8),2)</f>
        <v>sb</v>
      </c>
      <c r="C6" s="32" t="s">
        <v>1211</v>
      </c>
      <c r="D6" s="32" t="s">
        <v>1211</v>
      </c>
      <c r="E6" s="32" t="s">
        <v>1211</v>
      </c>
      <c r="F6" s="32"/>
      <c r="G6" s="32"/>
      <c r="H6">
        <v>867</v>
      </c>
      <c r="I6" s="30">
        <f t="shared" ref="I6:I25" si="1">$I$3</f>
        <v>2.4384000000000001</v>
      </c>
      <c r="J6" s="8">
        <f t="shared" ref="J6:J25" si="2">IF(ISNUMBER(H6),IF(I6,H6/I6,""),"")</f>
        <v>355.56102362204723</v>
      </c>
      <c r="K6" s="8">
        <f t="shared" ref="K6:K25" si="3">IF(J6="","",J6*8.92179)</f>
        <v>3172.2407849409446</v>
      </c>
      <c r="L6" s="8" t="str">
        <f t="shared" ref="L6:L25" si="4">IF(K6="","",IF(B6="SW",K6/60,IF(B6="WW",K6/60,"")))</f>
        <v/>
      </c>
      <c r="M6">
        <v>10.3</v>
      </c>
      <c r="N6">
        <v>6.9</v>
      </c>
      <c r="O6">
        <v>66.2</v>
      </c>
      <c r="P6">
        <v>54.3</v>
      </c>
      <c r="Q6" s="32"/>
    </row>
    <row r="7" spans="1:17" ht="15" x14ac:dyDescent="0.35">
      <c r="A7" t="s">
        <v>2630</v>
      </c>
      <c r="B7" s="29" t="str">
        <f t="shared" si="0"/>
        <v>sb</v>
      </c>
      <c r="C7" s="30" t="s">
        <v>1211</v>
      </c>
      <c r="D7" s="30" t="s">
        <v>1211</v>
      </c>
      <c r="E7" s="30" t="s">
        <v>1211</v>
      </c>
      <c r="F7" s="34"/>
      <c r="G7" s="34"/>
      <c r="H7">
        <v>1018</v>
      </c>
      <c r="I7" s="30">
        <f t="shared" si="1"/>
        <v>2.4384000000000001</v>
      </c>
      <c r="J7" s="8">
        <f t="shared" si="2"/>
        <v>417.48687664041995</v>
      </c>
      <c r="K7" s="8">
        <f t="shared" si="3"/>
        <v>3724.7302411417322</v>
      </c>
      <c r="L7" s="8" t="str">
        <f t="shared" si="4"/>
        <v/>
      </c>
      <c r="M7">
        <v>9.8000000000000007</v>
      </c>
      <c r="N7">
        <v>6.6</v>
      </c>
      <c r="O7">
        <v>69</v>
      </c>
      <c r="P7">
        <v>55.2</v>
      </c>
      <c r="Q7" s="34"/>
    </row>
    <row r="8" spans="1:17" ht="15" x14ac:dyDescent="0.35">
      <c r="A8" t="s">
        <v>2631</v>
      </c>
      <c r="B8" s="29" t="str">
        <f t="shared" si="0"/>
        <v>sb</v>
      </c>
      <c r="C8" s="32" t="s">
        <v>1211</v>
      </c>
      <c r="D8" s="32" t="s">
        <v>1211</v>
      </c>
      <c r="E8" s="32" t="s">
        <v>1211</v>
      </c>
      <c r="F8" s="32"/>
      <c r="G8" s="32"/>
      <c r="H8">
        <v>1266</v>
      </c>
      <c r="I8" s="30">
        <f t="shared" si="1"/>
        <v>2.4384000000000001</v>
      </c>
      <c r="J8" s="8">
        <f t="shared" si="2"/>
        <v>519.19291338582673</v>
      </c>
      <c r="K8" s="8">
        <f t="shared" si="3"/>
        <v>4632.1301427165345</v>
      </c>
      <c r="L8" s="8" t="str">
        <f t="shared" si="4"/>
        <v/>
      </c>
      <c r="M8">
        <v>10.3</v>
      </c>
      <c r="N8">
        <v>6.6</v>
      </c>
      <c r="O8">
        <v>67.900000000000006</v>
      </c>
      <c r="P8">
        <v>55.7</v>
      </c>
      <c r="Q8" s="32"/>
    </row>
    <row r="9" spans="1:17" ht="15" x14ac:dyDescent="0.35">
      <c r="A9" t="s">
        <v>2632</v>
      </c>
      <c r="B9" s="29" t="str">
        <f t="shared" si="0"/>
        <v>sb</v>
      </c>
      <c r="C9" s="30" t="s">
        <v>1211</v>
      </c>
      <c r="D9" s="30" t="s">
        <v>1211</v>
      </c>
      <c r="E9" s="30" t="s">
        <v>1211</v>
      </c>
      <c r="F9" s="30"/>
      <c r="G9" s="30"/>
      <c r="H9">
        <v>733</v>
      </c>
      <c r="I9" s="30">
        <f t="shared" si="1"/>
        <v>2.4384000000000001</v>
      </c>
      <c r="J9" s="8">
        <f t="shared" si="2"/>
        <v>300.6069553805774</v>
      </c>
      <c r="K9" s="8">
        <f t="shared" si="3"/>
        <v>2681.9521284448815</v>
      </c>
      <c r="L9" s="8" t="str">
        <f t="shared" si="4"/>
        <v/>
      </c>
      <c r="M9">
        <v>11.1</v>
      </c>
      <c r="N9">
        <v>6.9</v>
      </c>
      <c r="O9">
        <v>65.400000000000006</v>
      </c>
      <c r="P9">
        <v>53.9</v>
      </c>
      <c r="Q9" s="30"/>
    </row>
    <row r="10" spans="1:17" ht="15" x14ac:dyDescent="0.35">
      <c r="A10" t="s">
        <v>2633</v>
      </c>
      <c r="B10" s="29" t="str">
        <f t="shared" si="0"/>
        <v>sb</v>
      </c>
      <c r="C10" s="32" t="s">
        <v>1211</v>
      </c>
      <c r="D10" s="32" t="s">
        <v>1211</v>
      </c>
      <c r="E10" s="32" t="s">
        <v>1211</v>
      </c>
      <c r="F10" s="32"/>
      <c r="G10" s="32"/>
      <c r="H10">
        <v>954</v>
      </c>
      <c r="I10" s="30">
        <f t="shared" si="1"/>
        <v>2.4384000000000001</v>
      </c>
      <c r="J10" s="8">
        <f t="shared" si="2"/>
        <v>391.24015748031496</v>
      </c>
      <c r="K10" s="8">
        <f t="shared" si="3"/>
        <v>3490.5625246062991</v>
      </c>
      <c r="L10" s="8" t="str">
        <f t="shared" si="4"/>
        <v/>
      </c>
      <c r="M10">
        <v>10.8</v>
      </c>
      <c r="N10">
        <v>9.9</v>
      </c>
      <c r="O10">
        <v>64.3</v>
      </c>
      <c r="P10">
        <v>53.7</v>
      </c>
      <c r="Q10" s="32"/>
    </row>
    <row r="11" spans="1:17" ht="15" x14ac:dyDescent="0.35">
      <c r="A11" t="s">
        <v>2634</v>
      </c>
      <c r="B11" s="29" t="str">
        <f t="shared" si="0"/>
        <v>sb</v>
      </c>
      <c r="C11" s="30" t="s">
        <v>1211</v>
      </c>
      <c r="D11" s="30" t="s">
        <v>1211</v>
      </c>
      <c r="E11" s="30" t="s">
        <v>1211</v>
      </c>
      <c r="F11" s="34"/>
      <c r="G11" s="34"/>
      <c r="H11">
        <v>1051</v>
      </c>
      <c r="I11" s="30">
        <f t="shared" si="1"/>
        <v>2.4384000000000001</v>
      </c>
      <c r="J11" s="8">
        <f t="shared" si="2"/>
        <v>431.02034120734908</v>
      </c>
      <c r="K11" s="8">
        <f t="shared" si="3"/>
        <v>3845.4729699803147</v>
      </c>
      <c r="L11" s="8" t="str">
        <f t="shared" si="4"/>
        <v/>
      </c>
      <c r="M11">
        <v>10</v>
      </c>
      <c r="N11">
        <v>9.5</v>
      </c>
      <c r="O11">
        <v>65.3</v>
      </c>
      <c r="P11">
        <v>53.9</v>
      </c>
      <c r="Q11" s="34"/>
    </row>
    <row r="12" spans="1:17" ht="15" x14ac:dyDescent="0.35">
      <c r="A12" t="s">
        <v>2635</v>
      </c>
      <c r="B12" s="29" t="str">
        <f t="shared" si="0"/>
        <v>sb</v>
      </c>
      <c r="C12" s="32" t="s">
        <v>1211</v>
      </c>
      <c r="D12" s="32" t="s">
        <v>1211</v>
      </c>
      <c r="E12" s="32" t="s">
        <v>1211</v>
      </c>
      <c r="F12" s="32"/>
      <c r="G12" s="32"/>
      <c r="H12">
        <v>556</v>
      </c>
      <c r="I12" s="30">
        <f t="shared" si="1"/>
        <v>2.4384000000000001</v>
      </c>
      <c r="J12" s="8">
        <f t="shared" si="2"/>
        <v>228.01837270341207</v>
      </c>
      <c r="K12" s="8">
        <f t="shared" si="3"/>
        <v>2034.3320374015748</v>
      </c>
      <c r="L12" s="8" t="str">
        <f t="shared" si="4"/>
        <v/>
      </c>
      <c r="M12">
        <v>12.4</v>
      </c>
      <c r="N12">
        <v>7.6</v>
      </c>
      <c r="O12">
        <v>63.2</v>
      </c>
      <c r="P12">
        <v>49.7</v>
      </c>
      <c r="Q12" s="32"/>
    </row>
    <row r="13" spans="1:17" ht="15" x14ac:dyDescent="0.35">
      <c r="A13" t="s">
        <v>2636</v>
      </c>
      <c r="B13" s="29" t="str">
        <f t="shared" si="0"/>
        <v>sb</v>
      </c>
      <c r="C13" s="30" t="s">
        <v>1211</v>
      </c>
      <c r="D13" s="30" t="s">
        <v>1211</v>
      </c>
      <c r="E13" s="30" t="s">
        <v>1211</v>
      </c>
      <c r="F13" s="34"/>
      <c r="G13" s="34"/>
      <c r="H13">
        <v>890</v>
      </c>
      <c r="I13" s="30">
        <f t="shared" si="1"/>
        <v>2.4384000000000001</v>
      </c>
      <c r="J13" s="8">
        <f t="shared" si="2"/>
        <v>364.99343832020998</v>
      </c>
      <c r="K13" s="8">
        <f t="shared" si="3"/>
        <v>3256.394808070866</v>
      </c>
      <c r="L13" s="8" t="str">
        <f t="shared" si="4"/>
        <v/>
      </c>
      <c r="M13">
        <v>10.8</v>
      </c>
      <c r="N13">
        <v>6.4</v>
      </c>
      <c r="O13">
        <v>64.599999999999994</v>
      </c>
      <c r="P13">
        <v>52.8</v>
      </c>
      <c r="Q13" s="34"/>
    </row>
    <row r="14" spans="1:17" ht="15" x14ac:dyDescent="0.35">
      <c r="A14" t="s">
        <v>2637</v>
      </c>
      <c r="B14" s="29" t="str">
        <f t="shared" si="0"/>
        <v>sb</v>
      </c>
      <c r="C14" s="32" t="s">
        <v>1211</v>
      </c>
      <c r="D14" s="32" t="s">
        <v>1211</v>
      </c>
      <c r="E14" s="32" t="s">
        <v>1211</v>
      </c>
      <c r="F14" s="32"/>
      <c r="G14" s="32"/>
      <c r="H14">
        <v>996</v>
      </c>
      <c r="I14" s="30">
        <f t="shared" si="1"/>
        <v>2.4384000000000001</v>
      </c>
      <c r="J14" s="8">
        <f t="shared" si="2"/>
        <v>408.46456692913381</v>
      </c>
      <c r="K14" s="8">
        <f t="shared" si="3"/>
        <v>3644.2350885826768</v>
      </c>
      <c r="L14" s="8" t="str">
        <f t="shared" si="4"/>
        <v/>
      </c>
      <c r="M14">
        <v>11.4</v>
      </c>
      <c r="N14">
        <v>9.4</v>
      </c>
      <c r="O14">
        <v>64</v>
      </c>
      <c r="P14">
        <v>52.8</v>
      </c>
      <c r="Q14" s="32"/>
    </row>
    <row r="15" spans="1:17" ht="15" x14ac:dyDescent="0.35">
      <c r="A15" t="s">
        <v>2638</v>
      </c>
      <c r="B15" s="29" t="str">
        <f t="shared" si="0"/>
        <v>sb</v>
      </c>
      <c r="C15" s="30" t="s">
        <v>1211</v>
      </c>
      <c r="D15" s="30" t="s">
        <v>1211</v>
      </c>
      <c r="E15" s="30" t="s">
        <v>1211</v>
      </c>
      <c r="F15" s="30"/>
      <c r="G15" s="30"/>
      <c r="H15">
        <v>838</v>
      </c>
      <c r="I15" s="30">
        <f t="shared" si="1"/>
        <v>2.4384000000000001</v>
      </c>
      <c r="J15" s="8">
        <f t="shared" si="2"/>
        <v>343.66797900262463</v>
      </c>
      <c r="K15" s="8">
        <f t="shared" si="3"/>
        <v>3066.1335383858263</v>
      </c>
      <c r="L15" s="8" t="str">
        <f t="shared" si="4"/>
        <v/>
      </c>
      <c r="M15">
        <v>10.1</v>
      </c>
      <c r="N15">
        <v>7.7</v>
      </c>
      <c r="O15">
        <v>64.2</v>
      </c>
      <c r="P15">
        <v>54.4</v>
      </c>
      <c r="Q15" s="30"/>
    </row>
    <row r="16" spans="1:17" ht="15" x14ac:dyDescent="0.35">
      <c r="A16" t="s">
        <v>2639</v>
      </c>
      <c r="B16" s="29" t="str">
        <f t="shared" si="0"/>
        <v>sb</v>
      </c>
      <c r="C16" s="32" t="s">
        <v>1211</v>
      </c>
      <c r="D16" s="32" t="s">
        <v>1211</v>
      </c>
      <c r="E16" s="32" t="s">
        <v>1211</v>
      </c>
      <c r="F16" s="32"/>
      <c r="G16" s="32"/>
      <c r="H16">
        <v>812</v>
      </c>
      <c r="I16" s="30">
        <f t="shared" si="1"/>
        <v>2.4384000000000001</v>
      </c>
      <c r="J16" s="8">
        <f t="shared" si="2"/>
        <v>333.00524934383202</v>
      </c>
      <c r="K16" s="8">
        <f t="shared" si="3"/>
        <v>2971.0029035433072</v>
      </c>
      <c r="L16" s="8" t="str">
        <f t="shared" si="4"/>
        <v/>
      </c>
      <c r="M16">
        <v>12.8</v>
      </c>
      <c r="N16">
        <v>8.6999999999999993</v>
      </c>
      <c r="O16">
        <v>63.5</v>
      </c>
      <c r="P16">
        <v>52</v>
      </c>
      <c r="Q16" s="32"/>
    </row>
    <row r="17" spans="1:17" ht="15" x14ac:dyDescent="0.35">
      <c r="A17" t="s">
        <v>2640</v>
      </c>
      <c r="B17" s="29" t="str">
        <f t="shared" si="0"/>
        <v>sb</v>
      </c>
      <c r="C17" s="30" t="s">
        <v>1211</v>
      </c>
      <c r="D17" s="30" t="s">
        <v>1211</v>
      </c>
      <c r="E17" s="30" t="s">
        <v>1211</v>
      </c>
      <c r="F17" s="34"/>
      <c r="G17" s="34"/>
      <c r="H17">
        <v>697</v>
      </c>
      <c r="I17" s="30">
        <f t="shared" si="1"/>
        <v>2.4384000000000001</v>
      </c>
      <c r="J17" s="8">
        <f t="shared" si="2"/>
        <v>285.84317585301835</v>
      </c>
      <c r="K17" s="8">
        <f t="shared" si="3"/>
        <v>2550.2327878937003</v>
      </c>
      <c r="L17" s="8" t="str">
        <f t="shared" si="4"/>
        <v/>
      </c>
      <c r="M17">
        <v>11.7</v>
      </c>
      <c r="N17">
        <v>6.2</v>
      </c>
      <c r="O17">
        <v>65.8</v>
      </c>
      <c r="P17">
        <v>53</v>
      </c>
      <c r="Q17" s="34"/>
    </row>
    <row r="18" spans="1:17" ht="15" x14ac:dyDescent="0.35">
      <c r="A18" t="s">
        <v>2641</v>
      </c>
      <c r="B18" s="29" t="str">
        <f t="shared" si="0"/>
        <v>sb</v>
      </c>
      <c r="C18" s="32"/>
      <c r="D18" s="32"/>
      <c r="E18" s="32">
        <v>1476</v>
      </c>
      <c r="F18" s="32"/>
      <c r="G18" s="32"/>
      <c r="H18">
        <v>941</v>
      </c>
      <c r="I18" s="30">
        <f t="shared" si="1"/>
        <v>2.4384000000000001</v>
      </c>
      <c r="J18" s="8">
        <f t="shared" si="2"/>
        <v>385.9087926509186</v>
      </c>
      <c r="K18" s="8">
        <f t="shared" si="3"/>
        <v>3442.9972071850389</v>
      </c>
      <c r="L18" s="8" t="str">
        <f t="shared" si="4"/>
        <v/>
      </c>
      <c r="M18">
        <v>10.3</v>
      </c>
      <c r="N18">
        <v>9</v>
      </c>
      <c r="O18">
        <v>63.5</v>
      </c>
      <c r="P18">
        <v>54.4</v>
      </c>
      <c r="Q18" s="32"/>
    </row>
    <row r="19" spans="1:17" ht="15" x14ac:dyDescent="0.35">
      <c r="A19" t="s">
        <v>2642</v>
      </c>
      <c r="B19" s="29" t="str">
        <f t="shared" si="0"/>
        <v>sb</v>
      </c>
      <c r="C19" s="30" t="s">
        <v>1211</v>
      </c>
      <c r="D19" s="30" t="s">
        <v>1211</v>
      </c>
      <c r="E19" s="30" t="s">
        <v>1211</v>
      </c>
      <c r="F19" s="34"/>
      <c r="G19" s="34"/>
      <c r="H19">
        <v>955</v>
      </c>
      <c r="I19" s="30">
        <f t="shared" si="1"/>
        <v>2.4384000000000001</v>
      </c>
      <c r="J19" s="8">
        <f t="shared" si="2"/>
        <v>391.65026246719157</v>
      </c>
      <c r="K19" s="8">
        <f t="shared" si="3"/>
        <v>3494.221395177165</v>
      </c>
      <c r="L19" s="8" t="str">
        <f t="shared" si="4"/>
        <v/>
      </c>
      <c r="M19">
        <v>10.3</v>
      </c>
      <c r="N19">
        <v>7.7</v>
      </c>
      <c r="O19">
        <v>66.7</v>
      </c>
      <c r="P19">
        <v>54.8</v>
      </c>
      <c r="Q19" s="34"/>
    </row>
    <row r="20" spans="1:17" ht="15" x14ac:dyDescent="0.35">
      <c r="A20" t="s">
        <v>2643</v>
      </c>
      <c r="B20" s="29" t="str">
        <f t="shared" si="0"/>
        <v>sb</v>
      </c>
      <c r="C20" s="32" t="s">
        <v>1211</v>
      </c>
      <c r="D20" s="32" t="s">
        <v>1211</v>
      </c>
      <c r="E20" s="32" t="s">
        <v>1211</v>
      </c>
      <c r="F20" s="32"/>
      <c r="G20" s="32"/>
      <c r="H20">
        <v>626</v>
      </c>
      <c r="I20" s="30">
        <f t="shared" si="1"/>
        <v>2.4384000000000001</v>
      </c>
      <c r="J20" s="8">
        <f t="shared" si="2"/>
        <v>256.72572178477691</v>
      </c>
      <c r="K20" s="8">
        <f t="shared" si="3"/>
        <v>2290.4529773622048</v>
      </c>
      <c r="L20" s="8" t="str">
        <f t="shared" si="4"/>
        <v/>
      </c>
      <c r="M20">
        <v>10.9</v>
      </c>
      <c r="N20">
        <v>6.6</v>
      </c>
      <c r="O20">
        <v>65.8</v>
      </c>
      <c r="P20">
        <v>52.3</v>
      </c>
      <c r="Q20" s="32"/>
    </row>
    <row r="21" spans="1:17" ht="15" x14ac:dyDescent="0.35">
      <c r="A21" t="s">
        <v>2644</v>
      </c>
      <c r="B21" s="29" t="str">
        <f t="shared" si="0"/>
        <v>sb</v>
      </c>
      <c r="C21" s="30" t="s">
        <v>1211</v>
      </c>
      <c r="D21" s="30" t="s">
        <v>1211</v>
      </c>
      <c r="E21" s="30" t="s">
        <v>1211</v>
      </c>
      <c r="F21" s="30"/>
      <c r="G21" s="30"/>
      <c r="H21">
        <v>763</v>
      </c>
      <c r="I21" s="30">
        <f t="shared" si="1"/>
        <v>2.4384000000000001</v>
      </c>
      <c r="J21" s="8">
        <f t="shared" si="2"/>
        <v>312.9101049868766</v>
      </c>
      <c r="K21" s="8">
        <f t="shared" si="3"/>
        <v>2791.7182455708657</v>
      </c>
      <c r="L21" s="8" t="str">
        <f t="shared" si="4"/>
        <v/>
      </c>
      <c r="M21">
        <v>10</v>
      </c>
      <c r="N21">
        <v>7.7</v>
      </c>
      <c r="O21">
        <v>69.2</v>
      </c>
      <c r="P21">
        <v>55.1</v>
      </c>
      <c r="Q21" s="30"/>
    </row>
    <row r="22" spans="1:17" ht="15" x14ac:dyDescent="0.35">
      <c r="A22" t="s">
        <v>2645</v>
      </c>
      <c r="B22" s="29" t="str">
        <f t="shared" si="0"/>
        <v>sb</v>
      </c>
      <c r="C22" s="32" t="s">
        <v>1211</v>
      </c>
      <c r="D22" s="32" t="s">
        <v>1211</v>
      </c>
      <c r="E22" s="32" t="s">
        <v>1211</v>
      </c>
      <c r="F22" s="32"/>
      <c r="G22" s="32"/>
      <c r="H22">
        <v>789</v>
      </c>
      <c r="I22" s="30">
        <f t="shared" si="1"/>
        <v>2.4384000000000001</v>
      </c>
      <c r="J22" s="8">
        <f t="shared" si="2"/>
        <v>323.57283464566927</v>
      </c>
      <c r="K22" s="8">
        <f t="shared" si="3"/>
        <v>2886.8488804133854</v>
      </c>
      <c r="L22" s="8" t="str">
        <f t="shared" si="4"/>
        <v/>
      </c>
      <c r="M22">
        <v>10.4</v>
      </c>
      <c r="N22">
        <v>6.6</v>
      </c>
      <c r="O22">
        <v>67.3</v>
      </c>
      <c r="P22">
        <v>55.5</v>
      </c>
      <c r="Q22" s="32"/>
    </row>
    <row r="23" spans="1:17" ht="15" x14ac:dyDescent="0.35">
      <c r="A23" t="s">
        <v>2646</v>
      </c>
      <c r="B23" s="29" t="str">
        <f t="shared" si="0"/>
        <v>sb</v>
      </c>
      <c r="C23" s="30" t="s">
        <v>1211</v>
      </c>
      <c r="D23" s="30" t="s">
        <v>1211</v>
      </c>
      <c r="E23" s="30" t="s">
        <v>1211</v>
      </c>
      <c r="F23" s="34"/>
      <c r="G23" s="34"/>
      <c r="H23">
        <v>888</v>
      </c>
      <c r="I23" s="30">
        <f t="shared" si="1"/>
        <v>2.4384000000000001</v>
      </c>
      <c r="J23" s="8">
        <f t="shared" si="2"/>
        <v>364.17322834645665</v>
      </c>
      <c r="K23" s="8">
        <f t="shared" si="3"/>
        <v>3249.0770669291333</v>
      </c>
      <c r="L23" s="8" t="str">
        <f t="shared" si="4"/>
        <v/>
      </c>
      <c r="M23">
        <v>9.9</v>
      </c>
      <c r="N23">
        <v>6.5</v>
      </c>
      <c r="O23">
        <v>67.8</v>
      </c>
      <c r="P23">
        <v>56.1</v>
      </c>
      <c r="Q23" s="34"/>
    </row>
    <row r="24" spans="1:17" ht="15" x14ac:dyDescent="0.35">
      <c r="A24" t="s">
        <v>2647</v>
      </c>
      <c r="B24" s="29" t="str">
        <f t="shared" si="0"/>
        <v>sb</v>
      </c>
      <c r="C24" s="32" t="s">
        <v>1211</v>
      </c>
      <c r="D24" s="32" t="s">
        <v>1211</v>
      </c>
      <c r="E24" s="32" t="s">
        <v>1211</v>
      </c>
      <c r="F24" s="32"/>
      <c r="G24" s="32"/>
      <c r="H24">
        <v>1004</v>
      </c>
      <c r="I24" s="30">
        <f t="shared" si="1"/>
        <v>2.4384000000000001</v>
      </c>
      <c r="J24" s="8">
        <f t="shared" si="2"/>
        <v>411.74540682414698</v>
      </c>
      <c r="K24" s="8">
        <f t="shared" si="3"/>
        <v>3673.506053149606</v>
      </c>
      <c r="L24" s="8" t="str">
        <f t="shared" si="4"/>
        <v/>
      </c>
      <c r="M24">
        <v>10.5</v>
      </c>
      <c r="N24">
        <v>6.8</v>
      </c>
      <c r="O24">
        <v>67.7</v>
      </c>
      <c r="P24">
        <v>55.4</v>
      </c>
      <c r="Q24" s="32"/>
    </row>
    <row r="25" spans="1:17" ht="15" x14ac:dyDescent="0.35">
      <c r="A25" t="s">
        <v>2648</v>
      </c>
      <c r="B25" s="29" t="str">
        <f t="shared" si="0"/>
        <v>sb</v>
      </c>
      <c r="C25" s="30" t="s">
        <v>1211</v>
      </c>
      <c r="D25" s="30" t="s">
        <v>1211</v>
      </c>
      <c r="E25" s="30" t="s">
        <v>1211</v>
      </c>
      <c r="F25" s="34"/>
      <c r="G25" s="34"/>
      <c r="H25">
        <v>632</v>
      </c>
      <c r="I25" s="30">
        <f t="shared" si="1"/>
        <v>2.4384000000000001</v>
      </c>
      <c r="J25" s="8">
        <f t="shared" si="2"/>
        <v>259.18635170603676</v>
      </c>
      <c r="K25" s="8">
        <f t="shared" si="3"/>
        <v>2312.4062007874018</v>
      </c>
      <c r="L25" s="8" t="str">
        <f t="shared" si="4"/>
        <v/>
      </c>
      <c r="M25">
        <v>10</v>
      </c>
      <c r="N25">
        <v>6.8</v>
      </c>
      <c r="O25">
        <v>67.900000000000006</v>
      </c>
      <c r="P25">
        <v>54.5</v>
      </c>
      <c r="Q25" s="34"/>
    </row>
    <row r="26" spans="1:17" ht="46.5" customHeight="1" x14ac:dyDescent="0.35">
      <c r="B26" s="29"/>
      <c r="N26" s="112"/>
      <c r="O26" s="112"/>
      <c r="P26" s="112"/>
      <c r="Q26" s="112"/>
    </row>
  </sheetData>
  <mergeCells count="2">
    <mergeCell ref="A2:P2"/>
    <mergeCell ref="N26:Q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D59E0A-902A-45F0-B5C4-0093F598DD50}">
          <x14:formula1>
            <xm:f>Master!$A$27:$A$30</xm:f>
          </x14:formula1>
          <xm:sqref>H3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3"/>
  <sheetViews>
    <sheetView zoomScale="75" zoomScaleNormal="75" workbookViewId="0">
      <selection activeCell="S57" sqref="S57"/>
    </sheetView>
  </sheetViews>
  <sheetFormatPr defaultRowHeight="14.4" x14ac:dyDescent="0.3"/>
  <cols>
    <col min="1" max="1" width="23" bestFit="1" customWidth="1"/>
    <col min="2" max="2" width="23" customWidth="1"/>
    <col min="3" max="3" width="24" bestFit="1" customWidth="1"/>
    <col min="4" max="4" width="20.6640625" bestFit="1" customWidth="1"/>
    <col min="5" max="5" width="23.109375" bestFit="1" customWidth="1"/>
    <col min="6" max="6" width="24.88671875" bestFit="1" customWidth="1"/>
    <col min="7" max="7" width="21.109375" bestFit="1" customWidth="1"/>
    <col min="8" max="8" width="20.88671875" bestFit="1" customWidth="1"/>
    <col min="9" max="12" width="20.88671875" customWidth="1"/>
    <col min="13" max="13" width="77" customWidth="1"/>
  </cols>
  <sheetData>
    <row r="1" spans="1:13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</row>
    <row r="2" spans="1:13" ht="61.2" x14ac:dyDescent="1.05">
      <c r="A2" s="106" t="s">
        <v>1346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1:13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</row>
    <row r="4" spans="1:13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1206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1209</v>
      </c>
    </row>
    <row r="5" spans="1:13" ht="15" x14ac:dyDescent="0.35">
      <c r="A5" t="s">
        <v>2565</v>
      </c>
      <c r="B5" s="29" t="str">
        <f>RIGHT(LEFT(A5,8),2)</f>
        <v>gb</v>
      </c>
      <c r="C5" s="30" t="s">
        <v>1211</v>
      </c>
      <c r="D5" s="30" t="s">
        <v>1211</v>
      </c>
      <c r="E5" s="30" t="s">
        <v>1211</v>
      </c>
      <c r="F5" s="30"/>
      <c r="G5" s="30"/>
      <c r="H5">
        <v>205</v>
      </c>
      <c r="I5" s="30">
        <f>$I$3</f>
        <v>2.4384000000000001</v>
      </c>
      <c r="J5" s="8">
        <f>IF(ISNUMBER(H5),IF(I5,H5/I5,""),"")</f>
        <v>84.071522309711284</v>
      </c>
      <c r="K5" s="8">
        <f>IF(J5="","",J5*8.92179)</f>
        <v>750.068467027559</v>
      </c>
      <c r="L5" s="8" t="str">
        <f>IF(K5="","",IF(B5="SW",K5/60,IF(B5="WW",K5/60,"")))</f>
        <v/>
      </c>
    </row>
    <row r="6" spans="1:13" ht="15" x14ac:dyDescent="0.35">
      <c r="A6" t="s">
        <v>2566</v>
      </c>
      <c r="B6" s="29" t="str">
        <f t="shared" ref="B6:B69" si="0">RIGHT(LEFT(A6,8),2)</f>
        <v>gb</v>
      </c>
      <c r="C6" s="32" t="s">
        <v>1211</v>
      </c>
      <c r="D6" s="32" t="s">
        <v>1211</v>
      </c>
      <c r="E6" s="32" t="s">
        <v>1211</v>
      </c>
      <c r="F6" s="32"/>
      <c r="G6" s="32"/>
      <c r="H6">
        <v>368</v>
      </c>
      <c r="I6" s="30">
        <f t="shared" ref="I6:I69" si="1">$I$3</f>
        <v>2.4384000000000001</v>
      </c>
      <c r="J6" s="8">
        <f t="shared" ref="J6:J69" si="2">IF(ISNUMBER(H6),IF(I6,H6/I6,""),"")</f>
        <v>150.91863517060366</v>
      </c>
      <c r="K6" s="8">
        <f t="shared" ref="K6:K69" si="3">IF(J6="","",J6*8.92179)</f>
        <v>1346.4643700787401</v>
      </c>
      <c r="L6" s="8" t="str">
        <f t="shared" ref="L6:L69" si="4">IF(K6="","",IF(B6="SW",K6/60,IF(B6="WW",K6/60,"")))</f>
        <v/>
      </c>
    </row>
    <row r="7" spans="1:13" ht="15" x14ac:dyDescent="0.35">
      <c r="A7" t="s">
        <v>2567</v>
      </c>
      <c r="B7" s="29" t="str">
        <f t="shared" si="0"/>
        <v>gb</v>
      </c>
      <c r="C7" s="30" t="s">
        <v>1211</v>
      </c>
      <c r="D7" s="30" t="s">
        <v>1211</v>
      </c>
      <c r="E7" s="30" t="s">
        <v>1211</v>
      </c>
      <c r="F7" s="34"/>
      <c r="G7" s="34"/>
      <c r="H7">
        <v>444</v>
      </c>
      <c r="I7" s="30">
        <f t="shared" si="1"/>
        <v>2.4384000000000001</v>
      </c>
      <c r="J7" s="8">
        <f t="shared" si="2"/>
        <v>182.08661417322833</v>
      </c>
      <c r="K7" s="8">
        <f t="shared" si="3"/>
        <v>1624.5385334645666</v>
      </c>
      <c r="L7" s="8" t="str">
        <f t="shared" si="4"/>
        <v/>
      </c>
    </row>
    <row r="8" spans="1:13" ht="15" x14ac:dyDescent="0.35">
      <c r="A8" t="s">
        <v>1358</v>
      </c>
      <c r="B8" s="29" t="str">
        <f t="shared" si="0"/>
        <v>GB</v>
      </c>
      <c r="C8" s="32" t="s">
        <v>1211</v>
      </c>
      <c r="D8" s="32" t="s">
        <v>1211</v>
      </c>
      <c r="E8" s="32" t="s">
        <v>1211</v>
      </c>
      <c r="F8" s="32"/>
      <c r="G8" s="32"/>
      <c r="H8">
        <v>307</v>
      </c>
      <c r="I8" s="30">
        <f t="shared" si="1"/>
        <v>2.4384000000000001</v>
      </c>
      <c r="J8" s="8">
        <f t="shared" si="2"/>
        <v>125.9022309711286</v>
      </c>
      <c r="K8" s="8">
        <f t="shared" si="3"/>
        <v>1123.2732652559055</v>
      </c>
      <c r="L8" s="8" t="str">
        <f t="shared" si="4"/>
        <v/>
      </c>
    </row>
    <row r="9" spans="1:13" ht="15" x14ac:dyDescent="0.35">
      <c r="A9" t="s">
        <v>2568</v>
      </c>
      <c r="B9" s="29" t="str">
        <f t="shared" si="0"/>
        <v>gb</v>
      </c>
      <c r="C9" s="30" t="s">
        <v>1211</v>
      </c>
      <c r="D9" s="30" t="s">
        <v>1211</v>
      </c>
      <c r="E9" s="30" t="s">
        <v>1211</v>
      </c>
      <c r="F9" s="34"/>
      <c r="G9" s="34"/>
      <c r="H9">
        <v>296</v>
      </c>
      <c r="I9" s="30">
        <f t="shared" si="1"/>
        <v>2.4384000000000001</v>
      </c>
      <c r="J9" s="8">
        <f t="shared" si="2"/>
        <v>121.39107611548556</v>
      </c>
      <c r="K9" s="8">
        <f t="shared" si="3"/>
        <v>1083.025688976378</v>
      </c>
      <c r="L9" s="8" t="str">
        <f t="shared" si="4"/>
        <v/>
      </c>
    </row>
    <row r="10" spans="1:13" ht="15" x14ac:dyDescent="0.35">
      <c r="A10" t="s">
        <v>2569</v>
      </c>
      <c r="B10" s="29" t="str">
        <f t="shared" si="0"/>
        <v>gb</v>
      </c>
      <c r="C10" s="32" t="s">
        <v>1211</v>
      </c>
      <c r="D10" s="32" t="s">
        <v>1211</v>
      </c>
      <c r="E10" s="32" t="s">
        <v>1211</v>
      </c>
      <c r="F10" s="32"/>
      <c r="G10" s="32"/>
      <c r="H10">
        <v>490</v>
      </c>
      <c r="I10" s="30">
        <f t="shared" si="1"/>
        <v>2.4384000000000001</v>
      </c>
      <c r="J10" s="8">
        <f t="shared" si="2"/>
        <v>200.95144356955379</v>
      </c>
      <c r="K10" s="8">
        <f t="shared" si="3"/>
        <v>1792.8465797244091</v>
      </c>
      <c r="L10" s="8" t="str">
        <f t="shared" si="4"/>
        <v/>
      </c>
    </row>
    <row r="11" spans="1:13" ht="15" x14ac:dyDescent="0.35">
      <c r="A11" t="s">
        <v>1350</v>
      </c>
      <c r="B11" s="29" t="str">
        <f t="shared" si="0"/>
        <v>GB</v>
      </c>
      <c r="C11" s="30" t="s">
        <v>1211</v>
      </c>
      <c r="D11" s="30" t="s">
        <v>1211</v>
      </c>
      <c r="E11" s="30" t="s">
        <v>1211</v>
      </c>
      <c r="F11" s="30"/>
      <c r="G11" s="30"/>
      <c r="H11">
        <v>440</v>
      </c>
      <c r="I11" s="30">
        <f t="shared" si="1"/>
        <v>2.4384000000000001</v>
      </c>
      <c r="J11" s="8">
        <f t="shared" si="2"/>
        <v>180.44619422572177</v>
      </c>
      <c r="K11" s="8">
        <f t="shared" si="3"/>
        <v>1609.9030511811022</v>
      </c>
      <c r="L11" s="8" t="str">
        <f t="shared" si="4"/>
        <v/>
      </c>
    </row>
    <row r="12" spans="1:13" ht="15" x14ac:dyDescent="0.35">
      <c r="A12" t="s">
        <v>1355</v>
      </c>
      <c r="B12" s="29" t="str">
        <f t="shared" si="0"/>
        <v>GB</v>
      </c>
      <c r="C12" s="32" t="s">
        <v>1211</v>
      </c>
      <c r="D12" s="32" t="s">
        <v>1211</v>
      </c>
      <c r="E12" s="32" t="s">
        <v>1211</v>
      </c>
      <c r="F12" s="32"/>
      <c r="G12" s="32"/>
      <c r="H12">
        <v>326</v>
      </c>
      <c r="I12" s="30">
        <f t="shared" si="1"/>
        <v>2.4384000000000001</v>
      </c>
      <c r="J12" s="8">
        <f t="shared" si="2"/>
        <v>133.69422572178476</v>
      </c>
      <c r="K12" s="8">
        <f t="shared" si="3"/>
        <v>1192.791806102362</v>
      </c>
      <c r="L12" s="8" t="str">
        <f t="shared" si="4"/>
        <v/>
      </c>
    </row>
    <row r="13" spans="1:13" ht="15" x14ac:dyDescent="0.35">
      <c r="A13" t="s">
        <v>2570</v>
      </c>
      <c r="B13" s="29" t="str">
        <f t="shared" si="0"/>
        <v>gb</v>
      </c>
      <c r="C13" s="30" t="s">
        <v>1211</v>
      </c>
      <c r="D13" s="30" t="s">
        <v>1211</v>
      </c>
      <c r="E13" s="30" t="s">
        <v>1211</v>
      </c>
      <c r="F13" s="34"/>
      <c r="G13" s="34"/>
      <c r="H13">
        <v>271</v>
      </c>
      <c r="I13" s="30">
        <f t="shared" si="1"/>
        <v>2.4384000000000001</v>
      </c>
      <c r="J13" s="8">
        <f t="shared" si="2"/>
        <v>111.13845144356955</v>
      </c>
      <c r="K13" s="8">
        <f t="shared" si="3"/>
        <v>991.5539247047243</v>
      </c>
      <c r="L13" s="8" t="str">
        <f t="shared" si="4"/>
        <v/>
      </c>
    </row>
    <row r="14" spans="1:13" ht="15" x14ac:dyDescent="0.35">
      <c r="A14" t="s">
        <v>2571</v>
      </c>
      <c r="B14" s="29" t="str">
        <f t="shared" si="0"/>
        <v>gb</v>
      </c>
      <c r="C14" s="32" t="s">
        <v>1211</v>
      </c>
      <c r="D14" s="32" t="s">
        <v>1211</v>
      </c>
      <c r="E14" s="32" t="s">
        <v>1211</v>
      </c>
      <c r="F14" s="32"/>
      <c r="G14" s="32"/>
      <c r="H14">
        <v>305</v>
      </c>
      <c r="I14" s="30">
        <f t="shared" si="1"/>
        <v>2.4384000000000001</v>
      </c>
      <c r="J14" s="8">
        <f t="shared" si="2"/>
        <v>125.08202099737532</v>
      </c>
      <c r="K14" s="8">
        <f t="shared" si="3"/>
        <v>1115.9555241141732</v>
      </c>
      <c r="L14" s="8" t="str">
        <f t="shared" si="4"/>
        <v/>
      </c>
    </row>
    <row r="15" spans="1:13" ht="15" x14ac:dyDescent="0.35">
      <c r="A15" t="s">
        <v>1363</v>
      </c>
      <c r="B15" s="29" t="str">
        <f t="shared" si="0"/>
        <v>GB</v>
      </c>
      <c r="C15" s="30" t="s">
        <v>1211</v>
      </c>
      <c r="D15" s="30" t="s">
        <v>1211</v>
      </c>
      <c r="E15" s="30" t="s">
        <v>1211</v>
      </c>
      <c r="F15" s="34"/>
      <c r="G15" s="34"/>
      <c r="H15">
        <v>347</v>
      </c>
      <c r="I15" s="30">
        <f t="shared" si="1"/>
        <v>2.4384000000000001</v>
      </c>
      <c r="J15" s="8">
        <f t="shared" si="2"/>
        <v>142.30643044619421</v>
      </c>
      <c r="K15" s="8">
        <f t="shared" si="3"/>
        <v>1269.628088090551</v>
      </c>
      <c r="L15" s="8" t="str">
        <f t="shared" si="4"/>
        <v/>
      </c>
    </row>
    <row r="16" spans="1:13" ht="15" x14ac:dyDescent="0.35">
      <c r="A16" t="s">
        <v>2572</v>
      </c>
      <c r="B16" s="29" t="str">
        <f t="shared" si="0"/>
        <v>gb</v>
      </c>
      <c r="C16" s="32" t="s">
        <v>1211</v>
      </c>
      <c r="D16" s="32" t="s">
        <v>1211</v>
      </c>
      <c r="E16" s="32" t="s">
        <v>1211</v>
      </c>
      <c r="F16" s="32"/>
      <c r="G16" s="32"/>
      <c r="H16">
        <v>447</v>
      </c>
      <c r="I16" s="30">
        <f t="shared" si="1"/>
        <v>2.4384000000000001</v>
      </c>
      <c r="J16" s="8">
        <f t="shared" si="2"/>
        <v>183.31692913385825</v>
      </c>
      <c r="K16" s="8">
        <f t="shared" si="3"/>
        <v>1635.5151451771651</v>
      </c>
      <c r="L16" s="8" t="str">
        <f t="shared" si="4"/>
        <v/>
      </c>
    </row>
    <row r="17" spans="1:13" ht="15" x14ac:dyDescent="0.35">
      <c r="A17" t="s">
        <v>2573</v>
      </c>
      <c r="B17" s="29" t="str">
        <f t="shared" si="0"/>
        <v>gb</v>
      </c>
      <c r="C17" s="30" t="s">
        <v>1211</v>
      </c>
      <c r="D17" s="30" t="s">
        <v>1211</v>
      </c>
      <c r="E17" s="30" t="s">
        <v>1211</v>
      </c>
      <c r="F17" s="30"/>
      <c r="G17" s="30"/>
      <c r="H17">
        <v>487</v>
      </c>
      <c r="I17" s="30">
        <f t="shared" si="1"/>
        <v>2.4384000000000001</v>
      </c>
      <c r="J17" s="8">
        <f t="shared" si="2"/>
        <v>199.72112860892386</v>
      </c>
      <c r="K17" s="8">
        <f t="shared" si="3"/>
        <v>1781.8699680118107</v>
      </c>
      <c r="L17" s="8" t="str">
        <f t="shared" si="4"/>
        <v/>
      </c>
    </row>
    <row r="18" spans="1:13" ht="15" x14ac:dyDescent="0.35">
      <c r="A18" t="s">
        <v>2574</v>
      </c>
      <c r="B18" s="29" t="str">
        <f t="shared" si="0"/>
        <v>gb</v>
      </c>
      <c r="C18" s="32" t="s">
        <v>1211</v>
      </c>
      <c r="D18" s="32" t="s">
        <v>1211</v>
      </c>
      <c r="E18" s="32" t="s">
        <v>1211</v>
      </c>
      <c r="F18" s="32"/>
      <c r="G18" s="32"/>
      <c r="H18">
        <v>467</v>
      </c>
      <c r="I18" s="30">
        <f t="shared" si="1"/>
        <v>2.4384000000000001</v>
      </c>
      <c r="J18" s="8">
        <f t="shared" si="2"/>
        <v>191.51902887139107</v>
      </c>
      <c r="K18" s="8">
        <f t="shared" si="3"/>
        <v>1708.692556594488</v>
      </c>
      <c r="L18" s="8" t="str">
        <f t="shared" si="4"/>
        <v/>
      </c>
    </row>
    <row r="19" spans="1:13" ht="15" x14ac:dyDescent="0.35">
      <c r="A19" t="s">
        <v>1356</v>
      </c>
      <c r="B19" s="29" t="str">
        <f t="shared" si="0"/>
        <v>GB</v>
      </c>
      <c r="C19" s="30" t="s">
        <v>1211</v>
      </c>
      <c r="D19" s="30" t="s">
        <v>1211</v>
      </c>
      <c r="E19" s="30" t="s">
        <v>1211</v>
      </c>
      <c r="F19" s="34"/>
      <c r="G19" s="34"/>
      <c r="H19">
        <v>468</v>
      </c>
      <c r="I19" s="30">
        <f t="shared" si="1"/>
        <v>2.4384000000000001</v>
      </c>
      <c r="J19" s="8">
        <f t="shared" si="2"/>
        <v>191.9291338582677</v>
      </c>
      <c r="K19" s="8">
        <f t="shared" si="3"/>
        <v>1712.3514271653542</v>
      </c>
      <c r="L19" s="8" t="str">
        <f t="shared" si="4"/>
        <v/>
      </c>
    </row>
    <row r="20" spans="1:13" ht="15" x14ac:dyDescent="0.35">
      <c r="A20" t="s">
        <v>2575</v>
      </c>
      <c r="B20" s="29" t="str">
        <f t="shared" si="0"/>
        <v>gb</v>
      </c>
      <c r="C20" s="32" t="s">
        <v>1211</v>
      </c>
      <c r="D20" s="32" t="s">
        <v>1211</v>
      </c>
      <c r="E20" s="32" t="s">
        <v>1211</v>
      </c>
      <c r="F20" s="32"/>
      <c r="G20" s="32"/>
      <c r="H20">
        <v>235</v>
      </c>
      <c r="I20" s="30">
        <f t="shared" si="1"/>
        <v>2.4384000000000001</v>
      </c>
      <c r="J20" s="8">
        <f t="shared" si="2"/>
        <v>96.374671916010499</v>
      </c>
      <c r="K20" s="8">
        <f t="shared" si="3"/>
        <v>859.83458415354323</v>
      </c>
      <c r="L20" s="8" t="str">
        <f t="shared" si="4"/>
        <v/>
      </c>
    </row>
    <row r="21" spans="1:13" ht="15" x14ac:dyDescent="0.35">
      <c r="A21" t="s">
        <v>2576</v>
      </c>
      <c r="B21" s="29" t="str">
        <f t="shared" si="0"/>
        <v>gb</v>
      </c>
      <c r="C21" s="30" t="s">
        <v>1211</v>
      </c>
      <c r="D21" s="30" t="s">
        <v>1211</v>
      </c>
      <c r="E21" s="30" t="s">
        <v>1211</v>
      </c>
      <c r="F21" s="34"/>
      <c r="G21" s="34"/>
      <c r="H21">
        <v>510</v>
      </c>
      <c r="I21" s="30">
        <f t="shared" si="1"/>
        <v>2.4384000000000001</v>
      </c>
      <c r="J21" s="8">
        <f t="shared" si="2"/>
        <v>209.15354330708661</v>
      </c>
      <c r="K21" s="8">
        <f t="shared" si="3"/>
        <v>1866.0239911417323</v>
      </c>
      <c r="L21" s="8" t="str">
        <f t="shared" si="4"/>
        <v/>
      </c>
    </row>
    <row r="22" spans="1:13" ht="15" x14ac:dyDescent="0.35">
      <c r="A22" t="s">
        <v>2577</v>
      </c>
      <c r="B22" s="29" t="str">
        <f t="shared" si="0"/>
        <v>gb</v>
      </c>
      <c r="C22" s="32" t="s">
        <v>1211</v>
      </c>
      <c r="D22" s="32" t="s">
        <v>1211</v>
      </c>
      <c r="E22" s="32" t="s">
        <v>1211</v>
      </c>
      <c r="F22" s="32"/>
      <c r="G22" s="32"/>
      <c r="H22">
        <v>437</v>
      </c>
      <c r="I22" s="30">
        <f t="shared" si="1"/>
        <v>2.4384000000000001</v>
      </c>
      <c r="J22" s="8">
        <f t="shared" si="2"/>
        <v>179.21587926509184</v>
      </c>
      <c r="K22" s="8">
        <f t="shared" si="3"/>
        <v>1598.9264394685038</v>
      </c>
      <c r="L22" s="8" t="str">
        <f t="shared" si="4"/>
        <v/>
      </c>
    </row>
    <row r="23" spans="1:13" ht="15" x14ac:dyDescent="0.35">
      <c r="A23" t="s">
        <v>2578</v>
      </c>
      <c r="B23" s="29" t="str">
        <f t="shared" si="0"/>
        <v>gb</v>
      </c>
      <c r="C23" s="30" t="s">
        <v>1211</v>
      </c>
      <c r="D23" s="30" t="s">
        <v>1211</v>
      </c>
      <c r="E23" s="30" t="s">
        <v>1211</v>
      </c>
      <c r="F23" s="30"/>
      <c r="G23" s="30"/>
      <c r="H23">
        <v>470</v>
      </c>
      <c r="I23" s="30">
        <f t="shared" si="1"/>
        <v>2.4384000000000001</v>
      </c>
      <c r="J23" s="8">
        <f t="shared" si="2"/>
        <v>192.749343832021</v>
      </c>
      <c r="K23" s="8">
        <f t="shared" si="3"/>
        <v>1719.6691683070865</v>
      </c>
      <c r="L23" s="8" t="str">
        <f t="shared" si="4"/>
        <v/>
      </c>
    </row>
    <row r="24" spans="1:13" ht="15" x14ac:dyDescent="0.35">
      <c r="A24" t="s">
        <v>1359</v>
      </c>
      <c r="B24" s="29" t="str">
        <f t="shared" si="0"/>
        <v>GB</v>
      </c>
      <c r="C24" s="32" t="s">
        <v>1211</v>
      </c>
      <c r="D24" s="32" t="s">
        <v>1211</v>
      </c>
      <c r="E24" s="32" t="s">
        <v>1211</v>
      </c>
      <c r="F24" s="32"/>
      <c r="G24" s="32"/>
      <c r="H24">
        <v>441</v>
      </c>
      <c r="I24" s="30">
        <f t="shared" si="1"/>
        <v>2.4384000000000001</v>
      </c>
      <c r="J24" s="8">
        <f t="shared" si="2"/>
        <v>180.85629921259843</v>
      </c>
      <c r="K24" s="8">
        <f t="shared" si="3"/>
        <v>1613.5619217519684</v>
      </c>
      <c r="L24" s="8" t="str">
        <f t="shared" si="4"/>
        <v/>
      </c>
    </row>
    <row r="25" spans="1:13" ht="15" x14ac:dyDescent="0.35">
      <c r="A25" t="s">
        <v>2579</v>
      </c>
      <c r="B25" s="29" t="str">
        <f t="shared" si="0"/>
        <v>gb</v>
      </c>
      <c r="C25" s="30" t="s">
        <v>1211</v>
      </c>
      <c r="D25" s="30" t="s">
        <v>1211</v>
      </c>
      <c r="E25" s="30" t="s">
        <v>1211</v>
      </c>
      <c r="F25" s="34"/>
      <c r="G25" s="34"/>
      <c r="H25">
        <v>495</v>
      </c>
      <c r="I25" s="30">
        <f t="shared" si="1"/>
        <v>2.4384000000000001</v>
      </c>
      <c r="J25" s="8">
        <f t="shared" si="2"/>
        <v>203.00196850393701</v>
      </c>
      <c r="K25" s="8">
        <f t="shared" si="3"/>
        <v>1811.1409325787401</v>
      </c>
      <c r="L25" s="8" t="str">
        <f t="shared" si="4"/>
        <v/>
      </c>
    </row>
    <row r="26" spans="1:13" ht="15" x14ac:dyDescent="0.35">
      <c r="A26" t="s">
        <v>2580</v>
      </c>
      <c r="B26" s="29" t="str">
        <f t="shared" si="0"/>
        <v>GB</v>
      </c>
      <c r="C26" s="32" t="s">
        <v>1211</v>
      </c>
      <c r="D26" s="32" t="s">
        <v>1211</v>
      </c>
      <c r="E26" s="32" t="s">
        <v>1211</v>
      </c>
      <c r="F26" s="32"/>
      <c r="G26" s="32"/>
      <c r="H26">
        <v>196</v>
      </c>
      <c r="I26" s="30">
        <f t="shared" si="1"/>
        <v>2.4384000000000001</v>
      </c>
      <c r="J26" s="8">
        <f t="shared" si="2"/>
        <v>80.380577427821521</v>
      </c>
      <c r="K26" s="8">
        <f t="shared" si="3"/>
        <v>717.1386318897637</v>
      </c>
      <c r="L26" s="8" t="str">
        <f t="shared" si="4"/>
        <v/>
      </c>
      <c r="M26" t="s">
        <v>1354</v>
      </c>
    </row>
    <row r="27" spans="1:13" ht="15" x14ac:dyDescent="0.35">
      <c r="A27" t="s">
        <v>2581</v>
      </c>
      <c r="B27" s="29" t="str">
        <f t="shared" si="0"/>
        <v>gb</v>
      </c>
      <c r="C27" s="30" t="s">
        <v>1211</v>
      </c>
      <c r="D27" s="30" t="s">
        <v>1211</v>
      </c>
      <c r="E27" s="30" t="s">
        <v>1211</v>
      </c>
      <c r="F27" s="34"/>
      <c r="G27" s="34"/>
      <c r="H27">
        <v>143</v>
      </c>
      <c r="I27" s="30">
        <f t="shared" si="1"/>
        <v>2.4384000000000001</v>
      </c>
      <c r="J27" s="8">
        <f t="shared" si="2"/>
        <v>58.645013123359576</v>
      </c>
      <c r="K27" s="8">
        <f t="shared" si="3"/>
        <v>523.21849163385821</v>
      </c>
      <c r="L27" s="8" t="str">
        <f t="shared" si="4"/>
        <v/>
      </c>
    </row>
    <row r="28" spans="1:13" ht="15" x14ac:dyDescent="0.35">
      <c r="A28" t="s">
        <v>2582</v>
      </c>
      <c r="B28" s="29" t="str">
        <f t="shared" si="0"/>
        <v>gb</v>
      </c>
      <c r="C28" s="32" t="s">
        <v>1211</v>
      </c>
      <c r="D28" s="32" t="s">
        <v>1211</v>
      </c>
      <c r="E28" s="32" t="s">
        <v>1211</v>
      </c>
      <c r="F28" s="32"/>
      <c r="G28" s="32"/>
      <c r="H28">
        <v>327</v>
      </c>
      <c r="I28" s="30">
        <f t="shared" si="1"/>
        <v>2.4384000000000001</v>
      </c>
      <c r="J28" s="8">
        <f t="shared" si="2"/>
        <v>134.10433070866142</v>
      </c>
      <c r="K28" s="8">
        <f t="shared" si="3"/>
        <v>1196.4506766732284</v>
      </c>
      <c r="L28" s="8" t="str">
        <f t="shared" si="4"/>
        <v/>
      </c>
    </row>
    <row r="29" spans="1:13" ht="15" x14ac:dyDescent="0.35">
      <c r="A29" t="s">
        <v>2583</v>
      </c>
      <c r="B29" s="29" t="str">
        <f t="shared" si="0"/>
        <v>gb</v>
      </c>
      <c r="C29" s="30" t="s">
        <v>1211</v>
      </c>
      <c r="D29" s="30" t="s">
        <v>1211</v>
      </c>
      <c r="E29" s="30" t="s">
        <v>1211</v>
      </c>
      <c r="F29" s="30"/>
      <c r="G29" s="30"/>
      <c r="H29">
        <v>183</v>
      </c>
      <c r="I29" s="30">
        <f t="shared" si="1"/>
        <v>2.4384000000000001</v>
      </c>
      <c r="J29" s="8">
        <f t="shared" si="2"/>
        <v>75.0492125984252</v>
      </c>
      <c r="K29" s="8">
        <f t="shared" si="3"/>
        <v>669.5733144685039</v>
      </c>
      <c r="L29" s="8" t="str">
        <f t="shared" si="4"/>
        <v/>
      </c>
    </row>
    <row r="30" spans="1:13" ht="15" x14ac:dyDescent="0.35">
      <c r="A30" t="s">
        <v>2584</v>
      </c>
      <c r="B30" s="29" t="str">
        <f t="shared" si="0"/>
        <v>gb</v>
      </c>
      <c r="C30" s="32" t="s">
        <v>1211</v>
      </c>
      <c r="D30" s="32" t="s">
        <v>1211</v>
      </c>
      <c r="E30" s="32" t="s">
        <v>1211</v>
      </c>
      <c r="F30" s="32"/>
      <c r="G30" s="32"/>
      <c r="H30">
        <v>365</v>
      </c>
      <c r="I30" s="30">
        <f t="shared" si="1"/>
        <v>2.4384000000000001</v>
      </c>
      <c r="J30" s="8">
        <f t="shared" si="2"/>
        <v>149.68832020997374</v>
      </c>
      <c r="K30" s="8">
        <f t="shared" si="3"/>
        <v>1335.4877583661416</v>
      </c>
      <c r="L30" s="8" t="str">
        <f t="shared" si="4"/>
        <v/>
      </c>
    </row>
    <row r="31" spans="1:13" ht="15" x14ac:dyDescent="0.35">
      <c r="A31" t="s">
        <v>1361</v>
      </c>
      <c r="B31" s="29" t="str">
        <f t="shared" si="0"/>
        <v>GB</v>
      </c>
      <c r="C31" s="30" t="s">
        <v>1211</v>
      </c>
      <c r="D31" s="30" t="s">
        <v>1211</v>
      </c>
      <c r="E31" s="30" t="s">
        <v>1211</v>
      </c>
      <c r="F31" s="34"/>
      <c r="G31" s="34"/>
      <c r="H31">
        <v>218</v>
      </c>
      <c r="I31" s="30">
        <f t="shared" si="1"/>
        <v>2.4384000000000001</v>
      </c>
      <c r="J31" s="8">
        <f t="shared" si="2"/>
        <v>89.402887139107605</v>
      </c>
      <c r="K31" s="8">
        <f t="shared" si="3"/>
        <v>797.6337844488188</v>
      </c>
      <c r="L31" s="8" t="str">
        <f t="shared" si="4"/>
        <v/>
      </c>
    </row>
    <row r="32" spans="1:13" ht="15" x14ac:dyDescent="0.35">
      <c r="A32" t="s">
        <v>2585</v>
      </c>
      <c r="B32" s="29" t="str">
        <f t="shared" si="0"/>
        <v>gb</v>
      </c>
      <c r="C32" s="32" t="s">
        <v>1211</v>
      </c>
      <c r="D32" s="32" t="s">
        <v>1211</v>
      </c>
      <c r="E32" s="32" t="s">
        <v>1211</v>
      </c>
      <c r="F32" s="32"/>
      <c r="G32" s="32"/>
      <c r="H32">
        <v>462</v>
      </c>
      <c r="I32" s="30">
        <f t="shared" si="1"/>
        <v>2.4384000000000001</v>
      </c>
      <c r="J32" s="8">
        <f t="shared" si="2"/>
        <v>189.46850393700785</v>
      </c>
      <c r="K32" s="8">
        <f t="shared" si="3"/>
        <v>1690.3982037401572</v>
      </c>
      <c r="L32" s="8" t="str">
        <f t="shared" si="4"/>
        <v/>
      </c>
    </row>
    <row r="33" spans="1:12" ht="15" x14ac:dyDescent="0.35">
      <c r="A33" t="s">
        <v>1353</v>
      </c>
      <c r="B33" s="29" t="str">
        <f t="shared" si="0"/>
        <v>GB</v>
      </c>
      <c r="C33" s="30" t="s">
        <v>1211</v>
      </c>
      <c r="D33" s="30" t="s">
        <v>1211</v>
      </c>
      <c r="E33" s="30" t="s">
        <v>1211</v>
      </c>
      <c r="F33" s="34"/>
      <c r="G33" s="34"/>
      <c r="H33">
        <v>242</v>
      </c>
      <c r="I33" s="30">
        <f t="shared" si="1"/>
        <v>2.4384000000000001</v>
      </c>
      <c r="J33" s="8">
        <f t="shared" si="2"/>
        <v>99.245406824146983</v>
      </c>
      <c r="K33" s="8">
        <f t="shared" si="3"/>
        <v>885.44667814960633</v>
      </c>
      <c r="L33" s="8" t="str">
        <f t="shared" si="4"/>
        <v/>
      </c>
    </row>
    <row r="34" spans="1:12" ht="15" x14ac:dyDescent="0.35">
      <c r="A34" t="s">
        <v>2586</v>
      </c>
      <c r="B34" s="29" t="str">
        <f t="shared" si="0"/>
        <v>gb</v>
      </c>
      <c r="C34" s="32" t="s">
        <v>1211</v>
      </c>
      <c r="D34" s="32" t="s">
        <v>1211</v>
      </c>
      <c r="E34" s="32" t="s">
        <v>1211</v>
      </c>
      <c r="F34" s="32"/>
      <c r="G34" s="32"/>
      <c r="H34">
        <v>381</v>
      </c>
      <c r="I34" s="30">
        <f t="shared" si="1"/>
        <v>2.4384000000000001</v>
      </c>
      <c r="J34" s="8">
        <f t="shared" si="2"/>
        <v>156.25</v>
      </c>
      <c r="K34" s="8">
        <f t="shared" si="3"/>
        <v>1394.0296874999999</v>
      </c>
      <c r="L34" s="8" t="str">
        <f t="shared" si="4"/>
        <v/>
      </c>
    </row>
    <row r="35" spans="1:12" ht="15" x14ac:dyDescent="0.35">
      <c r="A35" t="s">
        <v>1362</v>
      </c>
      <c r="B35" s="29" t="str">
        <f t="shared" si="0"/>
        <v>GB</v>
      </c>
      <c r="C35" s="30" t="s">
        <v>1211</v>
      </c>
      <c r="D35" s="30" t="s">
        <v>1211</v>
      </c>
      <c r="E35" s="30" t="s">
        <v>1211</v>
      </c>
      <c r="F35" s="30"/>
      <c r="G35" s="30"/>
      <c r="H35">
        <v>352</v>
      </c>
      <c r="I35" s="30">
        <f t="shared" si="1"/>
        <v>2.4384000000000001</v>
      </c>
      <c r="J35" s="8">
        <f t="shared" si="2"/>
        <v>144.35695538057743</v>
      </c>
      <c r="K35" s="8">
        <f t="shared" si="3"/>
        <v>1287.9224409448818</v>
      </c>
      <c r="L35" s="8" t="str">
        <f t="shared" si="4"/>
        <v/>
      </c>
    </row>
    <row r="36" spans="1:12" ht="15" x14ac:dyDescent="0.35">
      <c r="A36" t="s">
        <v>2587</v>
      </c>
      <c r="B36" s="29" t="str">
        <f t="shared" si="0"/>
        <v>gb</v>
      </c>
      <c r="C36" s="32" t="s">
        <v>1211</v>
      </c>
      <c r="D36" s="32" t="s">
        <v>1211</v>
      </c>
      <c r="E36" s="32" t="s">
        <v>1211</v>
      </c>
      <c r="F36" s="32"/>
      <c r="G36" s="32"/>
      <c r="H36">
        <v>529</v>
      </c>
      <c r="I36" s="30">
        <f t="shared" si="1"/>
        <v>2.4384000000000001</v>
      </c>
      <c r="J36" s="8">
        <f t="shared" si="2"/>
        <v>216.94553805774277</v>
      </c>
      <c r="K36" s="8">
        <f t="shared" si="3"/>
        <v>1935.5425319881888</v>
      </c>
      <c r="L36" s="8" t="str">
        <f t="shared" si="4"/>
        <v/>
      </c>
    </row>
    <row r="37" spans="1:12" ht="15" x14ac:dyDescent="0.35">
      <c r="A37" t="s">
        <v>2588</v>
      </c>
      <c r="B37" s="29" t="str">
        <f t="shared" si="0"/>
        <v>gb</v>
      </c>
      <c r="C37" s="30" t="s">
        <v>1211</v>
      </c>
      <c r="D37" s="30" t="s">
        <v>1211</v>
      </c>
      <c r="E37" s="30" t="s">
        <v>1211</v>
      </c>
      <c r="F37" s="34"/>
      <c r="G37" s="34"/>
      <c r="H37">
        <v>429</v>
      </c>
      <c r="I37" s="30">
        <f t="shared" si="1"/>
        <v>2.4384000000000001</v>
      </c>
      <c r="J37" s="8">
        <f t="shared" si="2"/>
        <v>175.93503937007873</v>
      </c>
      <c r="K37" s="8">
        <f t="shared" si="3"/>
        <v>1569.6554749015747</v>
      </c>
      <c r="L37" s="8" t="str">
        <f t="shared" si="4"/>
        <v/>
      </c>
    </row>
    <row r="38" spans="1:12" ht="15" x14ac:dyDescent="0.35">
      <c r="A38" t="s">
        <v>2589</v>
      </c>
      <c r="B38" s="29" t="str">
        <f t="shared" si="0"/>
        <v>gb</v>
      </c>
      <c r="C38" s="32" t="s">
        <v>1211</v>
      </c>
      <c r="D38" s="32" t="s">
        <v>1211</v>
      </c>
      <c r="E38" s="32" t="s">
        <v>1211</v>
      </c>
      <c r="F38" s="32"/>
      <c r="G38" s="32"/>
      <c r="H38">
        <v>254</v>
      </c>
      <c r="I38" s="30">
        <f t="shared" si="1"/>
        <v>2.4384000000000001</v>
      </c>
      <c r="J38" s="8">
        <f t="shared" si="2"/>
        <v>104.16666666666666</v>
      </c>
      <c r="K38" s="8">
        <f t="shared" si="3"/>
        <v>929.35312499999986</v>
      </c>
      <c r="L38" s="8" t="str">
        <f t="shared" si="4"/>
        <v/>
      </c>
    </row>
    <row r="39" spans="1:12" ht="15" x14ac:dyDescent="0.35">
      <c r="A39" t="s">
        <v>2590</v>
      </c>
      <c r="B39" s="29" t="str">
        <f t="shared" si="0"/>
        <v>gb</v>
      </c>
      <c r="C39" s="30" t="s">
        <v>1211</v>
      </c>
      <c r="D39" s="30" t="s">
        <v>1211</v>
      </c>
      <c r="E39" s="30" t="s">
        <v>1211</v>
      </c>
      <c r="F39" s="34"/>
      <c r="G39" s="34"/>
      <c r="H39">
        <v>517</v>
      </c>
      <c r="I39" s="30">
        <f t="shared" si="1"/>
        <v>2.4384000000000001</v>
      </c>
      <c r="J39" s="8">
        <f t="shared" si="2"/>
        <v>212.02427821522309</v>
      </c>
      <c r="K39" s="8">
        <f t="shared" si="3"/>
        <v>1891.6360851377951</v>
      </c>
      <c r="L39" s="8" t="str">
        <f t="shared" si="4"/>
        <v/>
      </c>
    </row>
    <row r="40" spans="1:12" ht="15" x14ac:dyDescent="0.35">
      <c r="A40" t="s">
        <v>1351</v>
      </c>
      <c r="B40" s="29" t="str">
        <f t="shared" si="0"/>
        <v>GB</v>
      </c>
      <c r="C40" s="32" t="s">
        <v>1211</v>
      </c>
      <c r="D40" s="32" t="s">
        <v>1211</v>
      </c>
      <c r="E40" s="32" t="s">
        <v>1211</v>
      </c>
      <c r="F40" s="32"/>
      <c r="G40" s="32"/>
      <c r="H40">
        <v>583</v>
      </c>
      <c r="I40" s="30">
        <f t="shared" si="1"/>
        <v>2.4384000000000001</v>
      </c>
      <c r="J40" s="8">
        <f t="shared" si="2"/>
        <v>239.09120734908134</v>
      </c>
      <c r="K40" s="8">
        <f t="shared" si="3"/>
        <v>2133.1215428149603</v>
      </c>
      <c r="L40" s="8" t="str">
        <f t="shared" si="4"/>
        <v/>
      </c>
    </row>
    <row r="41" spans="1:12" ht="15" x14ac:dyDescent="0.35">
      <c r="A41" t="s">
        <v>1352</v>
      </c>
      <c r="B41" s="29" t="str">
        <f t="shared" si="0"/>
        <v>GB</v>
      </c>
      <c r="C41" s="30" t="s">
        <v>1211</v>
      </c>
      <c r="D41" s="30" t="s">
        <v>1211</v>
      </c>
      <c r="E41" s="30" t="s">
        <v>1211</v>
      </c>
      <c r="F41" s="30"/>
      <c r="G41" s="30"/>
      <c r="H41">
        <v>817</v>
      </c>
      <c r="I41" s="30">
        <f t="shared" si="1"/>
        <v>2.4384000000000001</v>
      </c>
      <c r="J41" s="8">
        <f t="shared" si="2"/>
        <v>335.05577427821521</v>
      </c>
      <c r="K41" s="8">
        <f t="shared" si="3"/>
        <v>2989.2972563976377</v>
      </c>
      <c r="L41" s="8" t="str">
        <f t="shared" si="4"/>
        <v/>
      </c>
    </row>
    <row r="42" spans="1:12" ht="15" x14ac:dyDescent="0.35">
      <c r="A42" t="s">
        <v>2591</v>
      </c>
      <c r="B42" s="29" t="str">
        <f t="shared" si="0"/>
        <v>gb</v>
      </c>
      <c r="C42" s="32" t="s">
        <v>1211</v>
      </c>
      <c r="D42" s="32" t="s">
        <v>1211</v>
      </c>
      <c r="E42" s="32" t="s">
        <v>1211</v>
      </c>
      <c r="F42" s="32"/>
      <c r="G42" s="32"/>
      <c r="H42">
        <v>392</v>
      </c>
      <c r="I42" s="30">
        <f t="shared" si="1"/>
        <v>2.4384000000000001</v>
      </c>
      <c r="J42" s="8">
        <f t="shared" si="2"/>
        <v>160.76115485564304</v>
      </c>
      <c r="K42" s="8">
        <f t="shared" si="3"/>
        <v>1434.2772637795274</v>
      </c>
      <c r="L42" s="8" t="str">
        <f t="shared" si="4"/>
        <v/>
      </c>
    </row>
    <row r="43" spans="1:12" ht="15" x14ac:dyDescent="0.35">
      <c r="A43" t="s">
        <v>2592</v>
      </c>
      <c r="B43" s="29" t="str">
        <f t="shared" si="0"/>
        <v>gb</v>
      </c>
      <c r="C43" s="30" t="s">
        <v>1211</v>
      </c>
      <c r="D43" s="30" t="s">
        <v>1211</v>
      </c>
      <c r="E43" s="30" t="s">
        <v>1211</v>
      </c>
      <c r="F43" s="34"/>
      <c r="G43" s="34"/>
      <c r="H43">
        <v>371</v>
      </c>
      <c r="I43" s="30">
        <f t="shared" si="1"/>
        <v>2.4384000000000001</v>
      </c>
      <c r="J43" s="8">
        <f t="shared" si="2"/>
        <v>152.14895013123359</v>
      </c>
      <c r="K43" s="8">
        <f t="shared" si="3"/>
        <v>1357.4409817913386</v>
      </c>
      <c r="L43" s="8" t="str">
        <f t="shared" si="4"/>
        <v/>
      </c>
    </row>
    <row r="44" spans="1:12" ht="15" x14ac:dyDescent="0.35">
      <c r="A44" t="s">
        <v>2593</v>
      </c>
      <c r="B44" s="29" t="str">
        <f t="shared" si="0"/>
        <v>GB</v>
      </c>
      <c r="C44" s="32" t="s">
        <v>1211</v>
      </c>
      <c r="D44" s="32" t="s">
        <v>1211</v>
      </c>
      <c r="E44" s="32" t="s">
        <v>1211</v>
      </c>
      <c r="F44" s="32"/>
      <c r="G44" s="32"/>
      <c r="H44">
        <v>370</v>
      </c>
      <c r="I44" s="30">
        <f t="shared" si="1"/>
        <v>2.4384000000000001</v>
      </c>
      <c r="J44" s="8">
        <f t="shared" si="2"/>
        <v>151.73884514435696</v>
      </c>
      <c r="K44" s="8">
        <f t="shared" si="3"/>
        <v>1353.7821112204724</v>
      </c>
      <c r="L44" s="8" t="str">
        <f t="shared" si="4"/>
        <v/>
      </c>
    </row>
    <row r="45" spans="1:12" ht="15" x14ac:dyDescent="0.35">
      <c r="A45" t="s">
        <v>2594</v>
      </c>
      <c r="B45" s="29" t="str">
        <f t="shared" si="0"/>
        <v>gb</v>
      </c>
      <c r="C45" s="30" t="s">
        <v>1211</v>
      </c>
      <c r="D45" s="30" t="s">
        <v>1211</v>
      </c>
      <c r="E45" s="30" t="s">
        <v>1211</v>
      </c>
      <c r="F45" s="34"/>
      <c r="G45" s="34"/>
      <c r="H45">
        <v>467</v>
      </c>
      <c r="I45" s="30">
        <f t="shared" si="1"/>
        <v>2.4384000000000001</v>
      </c>
      <c r="J45" s="8">
        <f t="shared" si="2"/>
        <v>191.51902887139107</v>
      </c>
      <c r="K45" s="8">
        <f t="shared" si="3"/>
        <v>1708.692556594488</v>
      </c>
      <c r="L45" s="8" t="str">
        <f t="shared" si="4"/>
        <v/>
      </c>
    </row>
    <row r="46" spans="1:12" ht="15" x14ac:dyDescent="0.35">
      <c r="A46" t="s">
        <v>2595</v>
      </c>
      <c r="B46" s="29" t="str">
        <f t="shared" si="0"/>
        <v>gb</v>
      </c>
      <c r="C46" s="32" t="s">
        <v>1211</v>
      </c>
      <c r="D46" s="32" t="s">
        <v>1211</v>
      </c>
      <c r="E46" s="32" t="s">
        <v>1211</v>
      </c>
      <c r="F46" s="32"/>
      <c r="G46" s="32"/>
      <c r="H46">
        <v>338</v>
      </c>
      <c r="I46" s="30">
        <f t="shared" si="1"/>
        <v>2.4384000000000001</v>
      </c>
      <c r="J46" s="8">
        <f t="shared" si="2"/>
        <v>138.61548556430446</v>
      </c>
      <c r="K46" s="8">
        <f t="shared" si="3"/>
        <v>1236.6982529527559</v>
      </c>
      <c r="L46" s="8" t="str">
        <f t="shared" si="4"/>
        <v/>
      </c>
    </row>
    <row r="47" spans="1:12" ht="15" x14ac:dyDescent="0.35">
      <c r="A47" t="s">
        <v>1360</v>
      </c>
      <c r="B47" s="29" t="str">
        <f t="shared" si="0"/>
        <v>GB</v>
      </c>
      <c r="C47" s="30" t="s">
        <v>1211</v>
      </c>
      <c r="D47" s="30" t="s">
        <v>1211</v>
      </c>
      <c r="E47" s="30" t="s">
        <v>1211</v>
      </c>
      <c r="F47" s="30"/>
      <c r="G47" s="30"/>
      <c r="H47">
        <v>220</v>
      </c>
      <c r="I47" s="30">
        <f t="shared" si="1"/>
        <v>2.4384000000000001</v>
      </c>
      <c r="J47" s="8">
        <f t="shared" si="2"/>
        <v>90.223097112860884</v>
      </c>
      <c r="K47" s="8">
        <f t="shared" si="3"/>
        <v>804.95152559055111</v>
      </c>
      <c r="L47" s="8" t="str">
        <f t="shared" si="4"/>
        <v/>
      </c>
    </row>
    <row r="48" spans="1:12" ht="15" x14ac:dyDescent="0.35">
      <c r="A48" t="s">
        <v>2596</v>
      </c>
      <c r="B48" s="29" t="str">
        <f t="shared" si="0"/>
        <v>gb</v>
      </c>
      <c r="C48" s="32" t="s">
        <v>1211</v>
      </c>
      <c r="D48" s="32" t="s">
        <v>1211</v>
      </c>
      <c r="E48" s="32" t="s">
        <v>1211</v>
      </c>
      <c r="F48" s="32"/>
      <c r="G48" s="32"/>
      <c r="H48">
        <v>214</v>
      </c>
      <c r="I48" s="30">
        <f t="shared" si="1"/>
        <v>2.4384000000000001</v>
      </c>
      <c r="J48" s="8">
        <f t="shared" si="2"/>
        <v>87.762467191601047</v>
      </c>
      <c r="K48" s="8">
        <f t="shared" si="3"/>
        <v>782.99830216535429</v>
      </c>
      <c r="L48" s="8" t="str">
        <f t="shared" si="4"/>
        <v/>
      </c>
    </row>
    <row r="49" spans="1:12" ht="15" x14ac:dyDescent="0.35">
      <c r="A49" t="s">
        <v>2597</v>
      </c>
      <c r="B49" s="29" t="str">
        <f t="shared" si="0"/>
        <v>gb</v>
      </c>
      <c r="C49" s="30" t="s">
        <v>1211</v>
      </c>
      <c r="D49" s="30" t="s">
        <v>1211</v>
      </c>
      <c r="E49" s="30" t="s">
        <v>1211</v>
      </c>
      <c r="F49" s="34"/>
      <c r="G49" s="34"/>
      <c r="H49">
        <v>336</v>
      </c>
      <c r="I49" s="30">
        <f t="shared" si="1"/>
        <v>2.4384000000000001</v>
      </c>
      <c r="J49" s="8">
        <f t="shared" si="2"/>
        <v>137.79527559055117</v>
      </c>
      <c r="K49" s="8">
        <f t="shared" si="3"/>
        <v>1229.3805118110236</v>
      </c>
      <c r="L49" s="8" t="str">
        <f t="shared" si="4"/>
        <v/>
      </c>
    </row>
    <row r="50" spans="1:12" ht="15" x14ac:dyDescent="0.35">
      <c r="A50" t="s">
        <v>1349</v>
      </c>
      <c r="B50" s="29" t="str">
        <f t="shared" si="0"/>
        <v>GB</v>
      </c>
      <c r="C50" s="32" t="s">
        <v>1211</v>
      </c>
      <c r="D50" s="32" t="s">
        <v>1211</v>
      </c>
      <c r="E50" s="32" t="s">
        <v>1211</v>
      </c>
      <c r="F50" s="32"/>
      <c r="G50" s="32"/>
      <c r="H50">
        <v>241</v>
      </c>
      <c r="I50" s="30">
        <f t="shared" si="1"/>
        <v>2.4384000000000001</v>
      </c>
      <c r="J50" s="8">
        <f t="shared" si="2"/>
        <v>98.835301837270336</v>
      </c>
      <c r="K50" s="8">
        <f t="shared" si="3"/>
        <v>881.78780757874006</v>
      </c>
      <c r="L50" s="8" t="str">
        <f t="shared" si="4"/>
        <v/>
      </c>
    </row>
    <row r="51" spans="1:12" ht="15" x14ac:dyDescent="0.35">
      <c r="A51" t="s">
        <v>2598</v>
      </c>
      <c r="B51" s="29" t="str">
        <f t="shared" si="0"/>
        <v>gb</v>
      </c>
      <c r="C51" s="30" t="s">
        <v>1211</v>
      </c>
      <c r="D51" s="30" t="s">
        <v>1211</v>
      </c>
      <c r="E51" s="30" t="s">
        <v>1211</v>
      </c>
      <c r="F51" s="34"/>
      <c r="G51" s="34"/>
      <c r="H51">
        <v>490</v>
      </c>
      <c r="I51" s="30">
        <f t="shared" si="1"/>
        <v>2.4384000000000001</v>
      </c>
      <c r="J51" s="8">
        <f t="shared" si="2"/>
        <v>200.95144356955379</v>
      </c>
      <c r="K51" s="8">
        <f t="shared" si="3"/>
        <v>1792.8465797244091</v>
      </c>
      <c r="L51" s="8" t="str">
        <f t="shared" si="4"/>
        <v/>
      </c>
    </row>
    <row r="52" spans="1:12" ht="15" x14ac:dyDescent="0.35">
      <c r="A52" t="s">
        <v>2599</v>
      </c>
      <c r="B52" s="29" t="str">
        <f t="shared" si="0"/>
        <v>gb</v>
      </c>
      <c r="C52" s="32" t="s">
        <v>1211</v>
      </c>
      <c r="D52" s="32" t="s">
        <v>1211</v>
      </c>
      <c r="E52" s="32" t="s">
        <v>1211</v>
      </c>
      <c r="F52" s="32"/>
      <c r="G52" s="32"/>
      <c r="H52">
        <v>428</v>
      </c>
      <c r="I52" s="30">
        <f t="shared" si="1"/>
        <v>2.4384000000000001</v>
      </c>
      <c r="J52" s="8">
        <f t="shared" si="2"/>
        <v>175.52493438320209</v>
      </c>
      <c r="K52" s="8">
        <f t="shared" si="3"/>
        <v>1565.9966043307086</v>
      </c>
      <c r="L52" s="8" t="str">
        <f t="shared" si="4"/>
        <v/>
      </c>
    </row>
    <row r="53" spans="1:12" ht="15" x14ac:dyDescent="0.35">
      <c r="A53" t="s">
        <v>2600</v>
      </c>
      <c r="B53" s="29" t="str">
        <f t="shared" si="0"/>
        <v>gb</v>
      </c>
      <c r="C53" s="30" t="s">
        <v>1211</v>
      </c>
      <c r="D53" s="30" t="s">
        <v>1211</v>
      </c>
      <c r="E53" s="30" t="s">
        <v>1211</v>
      </c>
      <c r="F53" s="30"/>
      <c r="G53" s="30"/>
      <c r="H53">
        <v>372</v>
      </c>
      <c r="I53" s="30">
        <f t="shared" si="1"/>
        <v>2.4384000000000001</v>
      </c>
      <c r="J53" s="8">
        <f t="shared" si="2"/>
        <v>152.55905511811022</v>
      </c>
      <c r="K53" s="8">
        <f t="shared" si="3"/>
        <v>1361.0998523622045</v>
      </c>
      <c r="L53" s="8" t="str">
        <f t="shared" si="4"/>
        <v/>
      </c>
    </row>
    <row r="54" spans="1:12" ht="15" x14ac:dyDescent="0.35">
      <c r="A54" t="s">
        <v>2601</v>
      </c>
      <c r="B54" s="29" t="str">
        <f t="shared" si="0"/>
        <v>gb</v>
      </c>
      <c r="C54" s="32" t="s">
        <v>1211</v>
      </c>
      <c r="D54" s="32" t="s">
        <v>1211</v>
      </c>
      <c r="E54" s="32" t="s">
        <v>1211</v>
      </c>
      <c r="F54" s="32"/>
      <c r="G54" s="32"/>
      <c r="H54">
        <v>226</v>
      </c>
      <c r="I54" s="30">
        <f t="shared" si="1"/>
        <v>2.4384000000000001</v>
      </c>
      <c r="J54" s="8">
        <f t="shared" si="2"/>
        <v>92.683727034120736</v>
      </c>
      <c r="K54" s="8">
        <f t="shared" si="3"/>
        <v>826.90474901574805</v>
      </c>
      <c r="L54" s="8" t="str">
        <f t="shared" si="4"/>
        <v/>
      </c>
    </row>
    <row r="55" spans="1:12" ht="15" x14ac:dyDescent="0.35">
      <c r="A55" t="s">
        <v>2602</v>
      </c>
      <c r="B55" s="29" t="str">
        <f t="shared" si="0"/>
        <v>gb</v>
      </c>
      <c r="C55" s="30" t="s">
        <v>1211</v>
      </c>
      <c r="D55" s="30" t="s">
        <v>1211</v>
      </c>
      <c r="E55" s="30" t="s">
        <v>1211</v>
      </c>
      <c r="F55" s="34"/>
      <c r="G55" s="34"/>
      <c r="H55">
        <v>345</v>
      </c>
      <c r="I55" s="30">
        <f t="shared" si="1"/>
        <v>2.4384000000000001</v>
      </c>
      <c r="J55" s="8">
        <f t="shared" si="2"/>
        <v>141.48622047244095</v>
      </c>
      <c r="K55" s="8">
        <f t="shared" si="3"/>
        <v>1262.310346948819</v>
      </c>
      <c r="L55" s="8" t="str">
        <f t="shared" si="4"/>
        <v/>
      </c>
    </row>
    <row r="56" spans="1:12" ht="15" x14ac:dyDescent="0.35">
      <c r="A56" t="s">
        <v>2603</v>
      </c>
      <c r="B56" s="29" t="str">
        <f t="shared" si="0"/>
        <v>gb</v>
      </c>
      <c r="C56" s="32" t="s">
        <v>1211</v>
      </c>
      <c r="D56" s="32" t="s">
        <v>1211</v>
      </c>
      <c r="E56" s="32" t="s">
        <v>1211</v>
      </c>
      <c r="F56" s="32"/>
      <c r="G56" s="32"/>
      <c r="H56">
        <v>407</v>
      </c>
      <c r="I56" s="30">
        <f t="shared" si="1"/>
        <v>2.4384000000000001</v>
      </c>
      <c r="J56" s="8">
        <f t="shared" si="2"/>
        <v>166.91272965879264</v>
      </c>
      <c r="K56" s="8">
        <f t="shared" si="3"/>
        <v>1489.1603223425195</v>
      </c>
      <c r="L56" s="8" t="str">
        <f t="shared" si="4"/>
        <v/>
      </c>
    </row>
    <row r="57" spans="1:12" ht="15" x14ac:dyDescent="0.35">
      <c r="A57" t="s">
        <v>2604</v>
      </c>
      <c r="B57" s="29" t="str">
        <f t="shared" si="0"/>
        <v>gb</v>
      </c>
      <c r="C57" s="30" t="s">
        <v>1211</v>
      </c>
      <c r="D57" s="30" t="s">
        <v>1211</v>
      </c>
      <c r="E57" s="30" t="s">
        <v>1211</v>
      </c>
      <c r="F57" s="34"/>
      <c r="G57" s="34"/>
      <c r="H57">
        <v>451</v>
      </c>
      <c r="I57" s="30">
        <f t="shared" si="1"/>
        <v>2.4384000000000001</v>
      </c>
      <c r="J57" s="8">
        <f t="shared" si="2"/>
        <v>184.95734908136481</v>
      </c>
      <c r="K57" s="8">
        <f t="shared" si="3"/>
        <v>1650.1506274606297</v>
      </c>
      <c r="L57" s="8" t="str">
        <f t="shared" si="4"/>
        <v/>
      </c>
    </row>
    <row r="58" spans="1:12" ht="15" x14ac:dyDescent="0.35">
      <c r="A58" t="s">
        <v>2605</v>
      </c>
      <c r="B58" s="29" t="str">
        <f t="shared" si="0"/>
        <v>gb</v>
      </c>
      <c r="C58" s="32" t="s">
        <v>1211</v>
      </c>
      <c r="D58" s="32" t="s">
        <v>1211</v>
      </c>
      <c r="E58" s="32" t="s">
        <v>1211</v>
      </c>
      <c r="F58" s="32"/>
      <c r="G58" s="32"/>
      <c r="H58">
        <v>409</v>
      </c>
      <c r="I58" s="30">
        <f t="shared" si="1"/>
        <v>2.4384000000000001</v>
      </c>
      <c r="J58" s="8">
        <f t="shared" si="2"/>
        <v>167.73293963254594</v>
      </c>
      <c r="K58" s="8">
        <f t="shared" si="3"/>
        <v>1496.4780634842518</v>
      </c>
      <c r="L58" s="8" t="str">
        <f t="shared" si="4"/>
        <v/>
      </c>
    </row>
    <row r="59" spans="1:12" ht="15" x14ac:dyDescent="0.35">
      <c r="A59" t="s">
        <v>1347</v>
      </c>
      <c r="B59" s="29" t="str">
        <f t="shared" si="0"/>
        <v>GB</v>
      </c>
      <c r="C59" s="30" t="s">
        <v>1211</v>
      </c>
      <c r="D59" s="30" t="s">
        <v>1211</v>
      </c>
      <c r="E59" s="30" t="s">
        <v>1211</v>
      </c>
      <c r="F59" s="30"/>
      <c r="G59" s="30"/>
      <c r="H59">
        <v>469</v>
      </c>
      <c r="I59" s="30">
        <f t="shared" si="1"/>
        <v>2.4384000000000001</v>
      </c>
      <c r="J59" s="8">
        <f t="shared" si="2"/>
        <v>192.33923884514434</v>
      </c>
      <c r="K59" s="8">
        <f t="shared" si="3"/>
        <v>1716.0102977362203</v>
      </c>
      <c r="L59" s="8" t="str">
        <f t="shared" si="4"/>
        <v/>
      </c>
    </row>
    <row r="60" spans="1:12" ht="15" x14ac:dyDescent="0.35">
      <c r="A60" t="s">
        <v>2606</v>
      </c>
      <c r="B60" s="29" t="str">
        <f t="shared" si="0"/>
        <v>gb</v>
      </c>
      <c r="C60" s="32" t="s">
        <v>1211</v>
      </c>
      <c r="D60" s="32" t="s">
        <v>1211</v>
      </c>
      <c r="E60" s="32" t="s">
        <v>1211</v>
      </c>
      <c r="F60" s="32"/>
      <c r="G60" s="32"/>
      <c r="H60">
        <v>347</v>
      </c>
      <c r="I60" s="30">
        <f t="shared" si="1"/>
        <v>2.4384000000000001</v>
      </c>
      <c r="J60" s="8">
        <f t="shared" si="2"/>
        <v>142.30643044619421</v>
      </c>
      <c r="K60" s="8">
        <f t="shared" si="3"/>
        <v>1269.628088090551</v>
      </c>
      <c r="L60" s="8" t="str">
        <f t="shared" si="4"/>
        <v/>
      </c>
    </row>
    <row r="61" spans="1:12" ht="15" x14ac:dyDescent="0.35">
      <c r="A61" t="s">
        <v>2607</v>
      </c>
      <c r="B61" s="29" t="str">
        <f t="shared" si="0"/>
        <v>gb</v>
      </c>
      <c r="C61" s="30" t="s">
        <v>1211</v>
      </c>
      <c r="D61" s="30" t="s">
        <v>1211</v>
      </c>
      <c r="E61" s="30" t="s">
        <v>1211</v>
      </c>
      <c r="F61" s="34"/>
      <c r="G61" s="34"/>
      <c r="H61">
        <v>385</v>
      </c>
      <c r="I61" s="30">
        <f t="shared" si="1"/>
        <v>2.4384000000000001</v>
      </c>
      <c r="J61" s="8">
        <f t="shared" si="2"/>
        <v>157.89041994750656</v>
      </c>
      <c r="K61" s="8">
        <f t="shared" si="3"/>
        <v>1408.6651697834645</v>
      </c>
      <c r="L61" s="8" t="str">
        <f t="shared" si="4"/>
        <v/>
      </c>
    </row>
    <row r="62" spans="1:12" ht="15" x14ac:dyDescent="0.35">
      <c r="A62" t="s">
        <v>2608</v>
      </c>
      <c r="B62" s="29" t="str">
        <f t="shared" si="0"/>
        <v>gb</v>
      </c>
      <c r="C62" s="32" t="s">
        <v>1211</v>
      </c>
      <c r="D62" s="32" t="s">
        <v>1211</v>
      </c>
      <c r="E62" s="32" t="s">
        <v>1211</v>
      </c>
      <c r="F62" s="32"/>
      <c r="G62" s="32"/>
      <c r="H62">
        <v>493</v>
      </c>
      <c r="I62" s="30">
        <f t="shared" si="1"/>
        <v>2.4384000000000001</v>
      </c>
      <c r="J62" s="8">
        <f t="shared" si="2"/>
        <v>202.18175853018371</v>
      </c>
      <c r="K62" s="8">
        <f t="shared" si="3"/>
        <v>1803.8231914370076</v>
      </c>
      <c r="L62" s="8" t="str">
        <f t="shared" si="4"/>
        <v/>
      </c>
    </row>
    <row r="63" spans="1:12" ht="15" x14ac:dyDescent="0.35">
      <c r="A63" t="s">
        <v>2609</v>
      </c>
      <c r="B63" s="29" t="str">
        <f t="shared" si="0"/>
        <v>gb</v>
      </c>
      <c r="C63" s="30" t="s">
        <v>1211</v>
      </c>
      <c r="D63" s="30" t="s">
        <v>1211</v>
      </c>
      <c r="E63" s="30" t="s">
        <v>1211</v>
      </c>
      <c r="F63" s="34"/>
      <c r="G63" s="34"/>
      <c r="H63">
        <v>473</v>
      </c>
      <c r="I63" s="30">
        <f t="shared" si="1"/>
        <v>2.4384000000000001</v>
      </c>
      <c r="J63" s="8">
        <f t="shared" si="2"/>
        <v>193.97965879265089</v>
      </c>
      <c r="K63" s="8">
        <f t="shared" si="3"/>
        <v>1730.6457800196847</v>
      </c>
      <c r="L63" s="8" t="str">
        <f t="shared" si="4"/>
        <v/>
      </c>
    </row>
    <row r="64" spans="1:12" ht="15" x14ac:dyDescent="0.35">
      <c r="A64" t="s">
        <v>1348</v>
      </c>
      <c r="B64" s="29" t="str">
        <f t="shared" si="0"/>
        <v>GB</v>
      </c>
      <c r="C64" s="32" t="s">
        <v>1211</v>
      </c>
      <c r="D64" s="32" t="s">
        <v>1211</v>
      </c>
      <c r="E64" s="32" t="s">
        <v>1211</v>
      </c>
      <c r="F64" s="32"/>
      <c r="G64" s="32"/>
      <c r="H64">
        <v>332</v>
      </c>
      <c r="I64" s="30">
        <f t="shared" si="1"/>
        <v>2.4384000000000001</v>
      </c>
      <c r="J64" s="8">
        <f t="shared" si="2"/>
        <v>136.15485564304461</v>
      </c>
      <c r="K64" s="8">
        <f t="shared" si="3"/>
        <v>1214.7450295275589</v>
      </c>
      <c r="L64" s="8" t="str">
        <f t="shared" si="4"/>
        <v/>
      </c>
    </row>
    <row r="65" spans="1:12" ht="15" x14ac:dyDescent="0.35">
      <c r="A65" t="s">
        <v>2610</v>
      </c>
      <c r="B65" s="29" t="str">
        <f t="shared" si="0"/>
        <v>gb</v>
      </c>
      <c r="C65" s="30" t="s">
        <v>1211</v>
      </c>
      <c r="D65" s="30" t="s">
        <v>1211</v>
      </c>
      <c r="E65" s="30" t="s">
        <v>1211</v>
      </c>
      <c r="F65" s="30"/>
      <c r="G65" s="30"/>
      <c r="H65">
        <v>542</v>
      </c>
      <c r="I65" s="30">
        <f t="shared" si="1"/>
        <v>2.4384000000000001</v>
      </c>
      <c r="J65" s="8">
        <f t="shared" si="2"/>
        <v>222.2769028871391</v>
      </c>
      <c r="K65" s="8">
        <f t="shared" si="3"/>
        <v>1983.1078494094486</v>
      </c>
      <c r="L65" s="8" t="str">
        <f t="shared" si="4"/>
        <v/>
      </c>
    </row>
    <row r="66" spans="1:12" ht="15" x14ac:dyDescent="0.35">
      <c r="A66" t="s">
        <v>2611</v>
      </c>
      <c r="B66" s="29" t="str">
        <f t="shared" si="0"/>
        <v>gb</v>
      </c>
      <c r="C66" s="32" t="s">
        <v>1211</v>
      </c>
      <c r="D66" s="32" t="s">
        <v>1211</v>
      </c>
      <c r="E66" s="32" t="s">
        <v>1211</v>
      </c>
      <c r="F66" s="32"/>
      <c r="G66" s="32"/>
      <c r="H66">
        <v>394</v>
      </c>
      <c r="I66" s="30">
        <f t="shared" si="1"/>
        <v>2.4384000000000001</v>
      </c>
      <c r="J66" s="8">
        <f t="shared" si="2"/>
        <v>161.58136482939631</v>
      </c>
      <c r="K66" s="8">
        <f t="shared" si="3"/>
        <v>1441.5950049212597</v>
      </c>
      <c r="L66" s="8" t="str">
        <f t="shared" si="4"/>
        <v/>
      </c>
    </row>
    <row r="67" spans="1:12" ht="15" x14ac:dyDescent="0.35">
      <c r="A67" t="s">
        <v>2612</v>
      </c>
      <c r="B67" s="29" t="str">
        <f t="shared" si="0"/>
        <v>gb</v>
      </c>
      <c r="C67" s="30" t="s">
        <v>1211</v>
      </c>
      <c r="D67" s="30" t="s">
        <v>1211</v>
      </c>
      <c r="E67" s="30" t="s">
        <v>1211</v>
      </c>
      <c r="F67" s="34"/>
      <c r="G67" s="34"/>
      <c r="H67">
        <v>466</v>
      </c>
      <c r="I67" s="30">
        <f t="shared" si="1"/>
        <v>2.4384000000000001</v>
      </c>
      <c r="J67" s="8">
        <f t="shared" si="2"/>
        <v>191.10892388451444</v>
      </c>
      <c r="K67" s="8">
        <f t="shared" si="3"/>
        <v>1705.0336860236221</v>
      </c>
      <c r="L67" s="8" t="str">
        <f t="shared" si="4"/>
        <v/>
      </c>
    </row>
    <row r="68" spans="1:12" ht="15" x14ac:dyDescent="0.35">
      <c r="A68" t="s">
        <v>2613</v>
      </c>
      <c r="B68" s="29" t="str">
        <f t="shared" si="0"/>
        <v>gb</v>
      </c>
      <c r="C68" s="32" t="s">
        <v>1211</v>
      </c>
      <c r="D68" s="32" t="s">
        <v>1211</v>
      </c>
      <c r="E68" s="32" t="s">
        <v>1211</v>
      </c>
      <c r="F68" s="32"/>
      <c r="G68" s="32"/>
      <c r="H68">
        <v>461</v>
      </c>
      <c r="I68" s="30">
        <f t="shared" si="1"/>
        <v>2.4384000000000001</v>
      </c>
      <c r="J68" s="8">
        <f t="shared" si="2"/>
        <v>189.05839895013122</v>
      </c>
      <c r="K68" s="8">
        <f t="shared" si="3"/>
        <v>1686.7393331692911</v>
      </c>
      <c r="L68" s="8" t="str">
        <f t="shared" si="4"/>
        <v/>
      </c>
    </row>
    <row r="69" spans="1:12" ht="15" x14ac:dyDescent="0.35">
      <c r="A69" t="s">
        <v>2614</v>
      </c>
      <c r="B69" s="29" t="str">
        <f t="shared" si="0"/>
        <v>gb</v>
      </c>
      <c r="C69" s="30" t="s">
        <v>1211</v>
      </c>
      <c r="D69" s="30" t="s">
        <v>1211</v>
      </c>
      <c r="E69" s="30" t="s">
        <v>1211</v>
      </c>
      <c r="F69" s="34"/>
      <c r="G69" s="34"/>
      <c r="H69">
        <v>459</v>
      </c>
      <c r="I69" s="30">
        <f t="shared" si="1"/>
        <v>2.4384000000000001</v>
      </c>
      <c r="J69" s="8">
        <f t="shared" si="2"/>
        <v>188.23818897637796</v>
      </c>
      <c r="K69" s="8">
        <f t="shared" si="3"/>
        <v>1679.421592027559</v>
      </c>
      <c r="L69" s="8" t="str">
        <f t="shared" si="4"/>
        <v/>
      </c>
    </row>
    <row r="70" spans="1:12" ht="15" x14ac:dyDescent="0.35">
      <c r="A70" t="s">
        <v>1357</v>
      </c>
      <c r="B70" s="29" t="str">
        <f t="shared" ref="B70:B83" si="5">RIGHT(LEFT(A70,8),2)</f>
        <v>GB</v>
      </c>
      <c r="C70" s="32" t="s">
        <v>1211</v>
      </c>
      <c r="D70" s="32" t="s">
        <v>1211</v>
      </c>
      <c r="E70" s="32" t="s">
        <v>1211</v>
      </c>
      <c r="F70" s="32"/>
      <c r="G70" s="32"/>
      <c r="H70">
        <v>449</v>
      </c>
      <c r="I70" s="30">
        <f t="shared" ref="I70:I82" si="6">$I$3</f>
        <v>2.4384000000000001</v>
      </c>
      <c r="J70" s="8">
        <f t="shared" ref="J70:J82" si="7">IF(ISNUMBER(H70),IF(I70,H70/I70,""),"")</f>
        <v>184.13713910761155</v>
      </c>
      <c r="K70" s="8">
        <f t="shared" ref="K70:K82" si="8">IF(J70="","",J70*8.92179)</f>
        <v>1642.8328863188976</v>
      </c>
      <c r="L70" s="8" t="str">
        <f t="shared" ref="L70:L82" si="9">IF(K70="","",IF(B70="SW",K70/60,IF(B70="WW",K70/60,"")))</f>
        <v/>
      </c>
    </row>
    <row r="71" spans="1:12" ht="15" x14ac:dyDescent="0.35">
      <c r="A71" t="s">
        <v>2615</v>
      </c>
      <c r="B71" s="29" t="str">
        <f t="shared" si="5"/>
        <v>gb</v>
      </c>
      <c r="C71" s="30" t="s">
        <v>1211</v>
      </c>
      <c r="D71" s="30" t="s">
        <v>1211</v>
      </c>
      <c r="E71" s="30" t="s">
        <v>1211</v>
      </c>
      <c r="F71" s="30"/>
      <c r="G71" s="30"/>
      <c r="H71">
        <v>595</v>
      </c>
      <c r="I71" s="30">
        <f t="shared" si="6"/>
        <v>2.4384000000000001</v>
      </c>
      <c r="J71" s="8">
        <f t="shared" si="7"/>
        <v>244.01246719160105</v>
      </c>
      <c r="K71" s="8">
        <f t="shared" si="8"/>
        <v>2177.0279896653542</v>
      </c>
      <c r="L71" s="8" t="str">
        <f t="shared" si="9"/>
        <v/>
      </c>
    </row>
    <row r="72" spans="1:12" ht="15" x14ac:dyDescent="0.35">
      <c r="A72" t="s">
        <v>2616</v>
      </c>
      <c r="B72" s="29" t="str">
        <f t="shared" si="5"/>
        <v>gb</v>
      </c>
      <c r="C72" s="32"/>
      <c r="D72" s="32"/>
      <c r="E72" s="32" t="s">
        <v>1243</v>
      </c>
      <c r="F72" s="32"/>
      <c r="G72" s="32"/>
      <c r="H72">
        <v>485</v>
      </c>
      <c r="I72" s="30">
        <f t="shared" si="6"/>
        <v>2.4384000000000001</v>
      </c>
      <c r="J72" s="8">
        <f t="shared" si="7"/>
        <v>198.9009186351706</v>
      </c>
      <c r="K72" s="8">
        <f t="shared" si="8"/>
        <v>1774.5522268700786</v>
      </c>
      <c r="L72" s="8" t="str">
        <f t="shared" si="9"/>
        <v/>
      </c>
    </row>
    <row r="73" spans="1:12" ht="15" x14ac:dyDescent="0.35">
      <c r="A73" t="s">
        <v>2617</v>
      </c>
      <c r="B73" s="29" t="str">
        <f t="shared" si="5"/>
        <v>gb</v>
      </c>
      <c r="C73" s="30" t="s">
        <v>1211</v>
      </c>
      <c r="D73" s="30" t="s">
        <v>1211</v>
      </c>
      <c r="E73" s="30" t="s">
        <v>1211</v>
      </c>
      <c r="F73" s="34"/>
      <c r="G73" s="34"/>
      <c r="H73">
        <v>438</v>
      </c>
      <c r="I73" s="30">
        <f t="shared" si="6"/>
        <v>2.4384000000000001</v>
      </c>
      <c r="J73" s="8">
        <f t="shared" si="7"/>
        <v>179.6259842519685</v>
      </c>
      <c r="K73" s="8">
        <f t="shared" si="8"/>
        <v>1602.5853100393699</v>
      </c>
      <c r="L73" s="8" t="str">
        <f t="shared" si="9"/>
        <v/>
      </c>
    </row>
    <row r="74" spans="1:12" ht="15" x14ac:dyDescent="0.35">
      <c r="A74" t="s">
        <v>2618</v>
      </c>
      <c r="B74" s="29" t="str">
        <f t="shared" si="5"/>
        <v>gb</v>
      </c>
      <c r="C74" s="32"/>
      <c r="D74" s="32"/>
      <c r="E74" s="32" t="s">
        <v>1243</v>
      </c>
      <c r="F74" s="32"/>
      <c r="G74" s="32"/>
      <c r="H74">
        <v>437</v>
      </c>
      <c r="I74" s="30">
        <f t="shared" si="6"/>
        <v>2.4384000000000001</v>
      </c>
      <c r="J74" s="8">
        <f t="shared" si="7"/>
        <v>179.21587926509184</v>
      </c>
      <c r="K74" s="8">
        <f t="shared" si="8"/>
        <v>1598.9264394685038</v>
      </c>
      <c r="L74" s="8" t="str">
        <f t="shared" si="9"/>
        <v/>
      </c>
    </row>
    <row r="75" spans="1:12" ht="15" x14ac:dyDescent="0.35">
      <c r="A75" t="s">
        <v>2619</v>
      </c>
      <c r="B75" s="29" t="str">
        <f t="shared" si="5"/>
        <v>gb</v>
      </c>
      <c r="C75" s="34"/>
      <c r="D75" s="30"/>
      <c r="E75" s="34" t="s">
        <v>1243</v>
      </c>
      <c r="F75" s="34"/>
      <c r="G75" s="34"/>
      <c r="H75">
        <v>417</v>
      </c>
      <c r="I75" s="30">
        <f t="shared" si="6"/>
        <v>2.4384000000000001</v>
      </c>
      <c r="J75" s="8">
        <f t="shared" si="7"/>
        <v>171.01377952755905</v>
      </c>
      <c r="K75" s="8">
        <f t="shared" si="8"/>
        <v>1525.7490280511811</v>
      </c>
      <c r="L75" s="8" t="str">
        <f t="shared" si="9"/>
        <v/>
      </c>
    </row>
    <row r="76" spans="1:12" ht="15" x14ac:dyDescent="0.35">
      <c r="A76" t="s">
        <v>2620</v>
      </c>
      <c r="B76" s="29" t="str">
        <f t="shared" si="5"/>
        <v>gb</v>
      </c>
      <c r="C76" s="32"/>
      <c r="D76" s="32"/>
      <c r="E76" s="32" t="s">
        <v>1243</v>
      </c>
      <c r="F76" s="32"/>
      <c r="G76" s="32"/>
      <c r="H76">
        <v>436</v>
      </c>
      <c r="I76" s="30">
        <f t="shared" si="6"/>
        <v>2.4384000000000001</v>
      </c>
      <c r="J76" s="8">
        <f t="shared" si="7"/>
        <v>178.80577427821521</v>
      </c>
      <c r="K76" s="8">
        <f t="shared" si="8"/>
        <v>1595.2675688976376</v>
      </c>
      <c r="L76" s="8" t="str">
        <f t="shared" si="9"/>
        <v/>
      </c>
    </row>
    <row r="77" spans="1:12" ht="15" x14ac:dyDescent="0.35">
      <c r="A77" t="s">
        <v>2621</v>
      </c>
      <c r="B77" s="29" t="str">
        <f t="shared" si="5"/>
        <v>gb</v>
      </c>
      <c r="C77" s="30" t="s">
        <v>1211</v>
      </c>
      <c r="D77" s="30" t="s">
        <v>1211</v>
      </c>
      <c r="E77" s="30" t="s">
        <v>1211</v>
      </c>
      <c r="F77" s="30"/>
      <c r="G77" s="30"/>
      <c r="H77">
        <v>436</v>
      </c>
      <c r="I77" s="30">
        <f t="shared" si="6"/>
        <v>2.4384000000000001</v>
      </c>
      <c r="J77" s="8">
        <f t="shared" si="7"/>
        <v>178.80577427821521</v>
      </c>
      <c r="K77" s="8">
        <f t="shared" si="8"/>
        <v>1595.2675688976376</v>
      </c>
      <c r="L77" s="8" t="str">
        <f t="shared" si="9"/>
        <v/>
      </c>
    </row>
    <row r="78" spans="1:12" ht="15" x14ac:dyDescent="0.35">
      <c r="A78" t="s">
        <v>2622</v>
      </c>
      <c r="B78" s="29" t="str">
        <f t="shared" si="5"/>
        <v>gb</v>
      </c>
      <c r="C78" s="32" t="s">
        <v>1211</v>
      </c>
      <c r="D78" s="32" t="s">
        <v>1211</v>
      </c>
      <c r="E78" s="32" t="s">
        <v>1211</v>
      </c>
      <c r="F78" s="32"/>
      <c r="G78" s="32"/>
      <c r="H78">
        <v>507</v>
      </c>
      <c r="I78" s="30">
        <f t="shared" si="6"/>
        <v>2.4384000000000001</v>
      </c>
      <c r="J78" s="8">
        <f t="shared" si="7"/>
        <v>207.92322834645668</v>
      </c>
      <c r="K78" s="8">
        <f t="shared" si="8"/>
        <v>1855.0473794291338</v>
      </c>
      <c r="L78" s="8" t="str">
        <f t="shared" si="9"/>
        <v/>
      </c>
    </row>
    <row r="79" spans="1:12" ht="15" x14ac:dyDescent="0.35">
      <c r="A79" t="s">
        <v>2623</v>
      </c>
      <c r="B79" s="29" t="str">
        <f t="shared" si="5"/>
        <v>gb</v>
      </c>
      <c r="C79" s="30" t="s">
        <v>1211</v>
      </c>
      <c r="D79" s="30" t="s">
        <v>1211</v>
      </c>
      <c r="E79" s="30" t="s">
        <v>1211</v>
      </c>
      <c r="F79" s="34"/>
      <c r="G79" s="34"/>
      <c r="H79">
        <v>302</v>
      </c>
      <c r="I79" s="30">
        <f t="shared" si="6"/>
        <v>2.4384000000000001</v>
      </c>
      <c r="J79" s="8">
        <f t="shared" si="7"/>
        <v>123.8517060367454</v>
      </c>
      <c r="K79" s="8">
        <f t="shared" si="8"/>
        <v>1104.9789124015747</v>
      </c>
      <c r="L79" s="8" t="str">
        <f t="shared" si="9"/>
        <v/>
      </c>
    </row>
    <row r="80" spans="1:12" ht="15" x14ac:dyDescent="0.35">
      <c r="A80" t="s">
        <v>2624</v>
      </c>
      <c r="B80" s="29" t="str">
        <f t="shared" si="5"/>
        <v>gb</v>
      </c>
      <c r="C80" s="32" t="s">
        <v>1211</v>
      </c>
      <c r="D80" s="32" t="s">
        <v>1211</v>
      </c>
      <c r="E80" s="32" t="s">
        <v>1211</v>
      </c>
      <c r="F80" s="32"/>
      <c r="G80" s="32"/>
      <c r="H80">
        <v>523</v>
      </c>
      <c r="I80" s="30">
        <f t="shared" si="6"/>
        <v>2.4384000000000001</v>
      </c>
      <c r="J80" s="8">
        <f t="shared" si="7"/>
        <v>214.48490813648291</v>
      </c>
      <c r="K80" s="8">
        <f t="shared" si="8"/>
        <v>1913.5893085629918</v>
      </c>
      <c r="L80" s="8" t="str">
        <f t="shared" si="9"/>
        <v/>
      </c>
    </row>
    <row r="81" spans="1:13" ht="15" x14ac:dyDescent="0.35">
      <c r="A81" t="s">
        <v>2625</v>
      </c>
      <c r="B81" s="29" t="str">
        <f t="shared" si="5"/>
        <v>gb</v>
      </c>
      <c r="C81" s="30" t="s">
        <v>1211</v>
      </c>
      <c r="D81" s="30" t="s">
        <v>1211</v>
      </c>
      <c r="E81" s="30" t="s">
        <v>1211</v>
      </c>
      <c r="F81" s="34"/>
      <c r="G81" s="34"/>
      <c r="H81">
        <v>494</v>
      </c>
      <c r="I81" s="30">
        <f t="shared" si="6"/>
        <v>2.4384000000000001</v>
      </c>
      <c r="J81" s="8">
        <f t="shared" si="7"/>
        <v>202.59186351706035</v>
      </c>
      <c r="K81" s="8">
        <f t="shared" si="8"/>
        <v>1807.4820620078738</v>
      </c>
      <c r="L81" s="8" t="str">
        <f t="shared" si="9"/>
        <v/>
      </c>
    </row>
    <row r="82" spans="1:13" ht="15" x14ac:dyDescent="0.35">
      <c r="A82" t="s">
        <v>2626</v>
      </c>
      <c r="B82" s="29" t="str">
        <f t="shared" si="5"/>
        <v>gb</v>
      </c>
      <c r="C82" s="32" t="s">
        <v>1211</v>
      </c>
      <c r="D82" s="32" t="s">
        <v>1211</v>
      </c>
      <c r="E82" s="32" t="s">
        <v>1211</v>
      </c>
      <c r="F82" s="32"/>
      <c r="G82" s="32"/>
      <c r="H82">
        <v>78</v>
      </c>
      <c r="I82" s="30">
        <f t="shared" si="6"/>
        <v>2.4384000000000001</v>
      </c>
      <c r="J82" s="8">
        <f t="shared" si="7"/>
        <v>31.988188976377952</v>
      </c>
      <c r="K82" s="8">
        <f t="shared" si="8"/>
        <v>285.39190452755906</v>
      </c>
      <c r="L82" s="8" t="str">
        <f t="shared" si="9"/>
        <v/>
      </c>
      <c r="M82" t="s">
        <v>1364</v>
      </c>
    </row>
    <row r="83" spans="1:13" ht="15" x14ac:dyDescent="0.35">
      <c r="B83" s="29" t="str">
        <f t="shared" si="5"/>
        <v/>
      </c>
      <c r="E83" s="109" t="s">
        <v>1343</v>
      </c>
      <c r="F83" s="110"/>
    </row>
  </sheetData>
  <mergeCells count="2">
    <mergeCell ref="A2:M2"/>
    <mergeCell ref="E83:F8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C7406-03C2-4BA7-8CCC-9C4B90A6C653}">
          <x14:formula1>
            <xm:f>Master!$A$27:$A$30</xm:f>
          </x14:formula1>
          <xm:sqref>H3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8"/>
  <sheetViews>
    <sheetView zoomScale="75" zoomScaleNormal="75" workbookViewId="0">
      <selection activeCell="A7" sqref="A7:XFD8"/>
    </sheetView>
  </sheetViews>
  <sheetFormatPr defaultRowHeight="14.4" x14ac:dyDescent="0.3"/>
  <cols>
    <col min="1" max="1" width="23.6640625" bestFit="1" customWidth="1"/>
    <col min="2" max="2" width="23.6640625" customWidth="1"/>
    <col min="3" max="3" width="24.33203125" bestFit="1" customWidth="1"/>
    <col min="4" max="4" width="20.6640625" bestFit="1" customWidth="1"/>
    <col min="5" max="5" width="13.88671875" bestFit="1" customWidth="1"/>
    <col min="6" max="6" width="24.88671875" bestFit="1" customWidth="1"/>
    <col min="7" max="7" width="21.109375" bestFit="1" customWidth="1"/>
    <col min="8" max="12" width="20.88671875" customWidth="1"/>
    <col min="13" max="13" width="8.88671875" bestFit="1" customWidth="1"/>
    <col min="14" max="14" width="10.88671875" bestFit="1" customWidth="1"/>
    <col min="15" max="15" width="8.33203125" bestFit="1" customWidth="1"/>
    <col min="16" max="16" width="12.5546875" bestFit="1" customWidth="1"/>
    <col min="17" max="17" width="10" bestFit="1" customWidth="1"/>
    <col min="18" max="18" width="58.44140625" bestFit="1" customWidth="1"/>
  </cols>
  <sheetData>
    <row r="1" spans="1:18" ht="15" x14ac:dyDescent="0.35">
      <c r="A1" s="26"/>
      <c r="B1" s="26"/>
      <c r="C1" s="26"/>
      <c r="D1" s="26"/>
      <c r="E1" s="26"/>
      <c r="F1" s="2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61.2" x14ac:dyDescent="1.05">
      <c r="A2" s="106" t="s">
        <v>1366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</row>
    <row r="3" spans="1:18" ht="15" x14ac:dyDescent="0.35">
      <c r="A3" s="26"/>
      <c r="B3" s="26"/>
      <c r="C3" s="26"/>
      <c r="D3" s="26"/>
      <c r="E3" s="26"/>
      <c r="F3" s="26"/>
      <c r="G3" s="26"/>
      <c r="H3" s="78" t="s">
        <v>2556</v>
      </c>
      <c r="I3" s="79">
        <f>VLOOKUP(H3,Master!$A$27:$B$30,2,FALSE)</f>
        <v>2.4384000000000001</v>
      </c>
      <c r="J3" s="26"/>
      <c r="K3" s="26"/>
      <c r="L3" s="26"/>
      <c r="M3" s="26"/>
      <c r="N3" s="26"/>
      <c r="O3" s="26"/>
      <c r="P3" s="26"/>
      <c r="Q3" s="26"/>
      <c r="R3" s="26"/>
    </row>
    <row r="4" spans="1:18" ht="18" x14ac:dyDescent="0.35">
      <c r="A4" s="28" t="s">
        <v>1200</v>
      </c>
      <c r="B4" s="74" t="s">
        <v>812</v>
      </c>
      <c r="C4" s="28" t="s">
        <v>1201</v>
      </c>
      <c r="D4" s="28" t="s">
        <v>1202</v>
      </c>
      <c r="E4" s="28" t="s">
        <v>1203</v>
      </c>
      <c r="F4" s="28" t="s">
        <v>1204</v>
      </c>
      <c r="G4" s="28" t="s">
        <v>1205</v>
      </c>
      <c r="H4" s="28" t="s">
        <v>1367</v>
      </c>
      <c r="I4" s="74" t="s">
        <v>15</v>
      </c>
      <c r="J4" s="75" t="s">
        <v>2550</v>
      </c>
      <c r="K4" s="75" t="s">
        <v>2551</v>
      </c>
      <c r="L4" s="75" t="s">
        <v>2552</v>
      </c>
      <c r="M4" s="28" t="s">
        <v>819</v>
      </c>
      <c r="N4" s="28" t="s">
        <v>820</v>
      </c>
      <c r="O4" s="28" t="s">
        <v>821</v>
      </c>
      <c r="P4" s="28" t="s">
        <v>1207</v>
      </c>
      <c r="Q4" s="28" t="s">
        <v>1208</v>
      </c>
      <c r="R4" s="28" t="s">
        <v>1209</v>
      </c>
    </row>
    <row r="5" spans="1:18" ht="15" x14ac:dyDescent="0.35">
      <c r="A5" s="44" t="s">
        <v>1368</v>
      </c>
      <c r="B5" s="29" t="str">
        <f>RIGHT(LEFT(A5,8),2)</f>
        <v>WW</v>
      </c>
      <c r="C5" s="45"/>
      <c r="D5" s="45"/>
      <c r="E5" s="45"/>
      <c r="F5" s="45"/>
      <c r="G5" s="45"/>
      <c r="H5" s="45">
        <v>1075</v>
      </c>
      <c r="I5" s="30">
        <f>$I$3</f>
        <v>2.4384000000000001</v>
      </c>
      <c r="J5" s="8">
        <f>IF(ISNUMBER(H5),IF(I5,H5/I5,""),"")</f>
        <v>440.86286089238843</v>
      </c>
      <c r="K5" s="8">
        <f>IF(J5="","",J5*8.92179)</f>
        <v>3933.285863681102</v>
      </c>
      <c r="L5" s="8">
        <f>IF(K5="","",IF(B5="SW",K5/60,IF(B5="WW",K5/60,"")))</f>
        <v>65.554764394685037</v>
      </c>
      <c r="M5" s="45"/>
      <c r="N5" s="45"/>
      <c r="O5" s="45"/>
      <c r="P5" s="45"/>
      <c r="Q5" s="45"/>
      <c r="R5" s="45"/>
    </row>
    <row r="6" spans="1:18" ht="15" x14ac:dyDescent="0.35">
      <c r="A6" s="37" t="s">
        <v>1368</v>
      </c>
      <c r="B6" s="29" t="str">
        <f t="shared" ref="B6:B69" si="0">RIGHT(LEFT(A6,8),2)</f>
        <v>WW</v>
      </c>
      <c r="C6" s="38"/>
      <c r="D6" s="38"/>
      <c r="E6" s="38">
        <v>1947</v>
      </c>
      <c r="F6" s="38"/>
      <c r="G6" s="38"/>
      <c r="H6" s="38">
        <v>1075</v>
      </c>
      <c r="I6" s="30">
        <f t="shared" ref="I6:I69" si="1">$I$3</f>
        <v>2.4384000000000001</v>
      </c>
      <c r="J6" s="8">
        <f t="shared" ref="J6:J69" si="2">IF(ISNUMBER(H6),IF(I6,H6/I6,""),"")</f>
        <v>440.86286089238843</v>
      </c>
      <c r="K6" s="8">
        <f t="shared" ref="K6:K69" si="3">IF(J6="","",J6*8.92179)</f>
        <v>3933.285863681102</v>
      </c>
      <c r="L6" s="8">
        <f t="shared" ref="L6:L69" si="4">IF(K6="","",IF(B6="SW",K6/60,IF(B6="WW",K6/60,"")))</f>
        <v>65.554764394685037</v>
      </c>
      <c r="M6" s="38"/>
      <c r="N6" s="38"/>
      <c r="O6" s="38"/>
      <c r="P6" s="38"/>
      <c r="Q6" s="38"/>
      <c r="R6" s="38"/>
    </row>
    <row r="7" spans="1:18" ht="15" x14ac:dyDescent="0.35">
      <c r="A7" s="33" t="s">
        <v>1369</v>
      </c>
      <c r="B7" s="29" t="str">
        <f t="shared" si="0"/>
        <v>WW</v>
      </c>
      <c r="C7" s="30" t="s">
        <v>1211</v>
      </c>
      <c r="D7" s="30" t="s">
        <v>1211</v>
      </c>
      <c r="E7" s="30" t="s">
        <v>1211</v>
      </c>
      <c r="F7" s="34">
        <v>838</v>
      </c>
      <c r="G7" s="34">
        <v>20</v>
      </c>
      <c r="H7" s="34">
        <f>F7-G7</f>
        <v>818</v>
      </c>
      <c r="I7" s="30">
        <f t="shared" si="1"/>
        <v>2.4384000000000001</v>
      </c>
      <c r="J7" s="8">
        <f t="shared" si="2"/>
        <v>335.46587926509187</v>
      </c>
      <c r="K7" s="8">
        <f t="shared" si="3"/>
        <v>2992.9561269685037</v>
      </c>
      <c r="L7" s="8">
        <f t="shared" si="4"/>
        <v>49.882602116141726</v>
      </c>
      <c r="M7" s="34">
        <v>11.3</v>
      </c>
      <c r="N7" s="34">
        <v>8.9</v>
      </c>
      <c r="O7" s="34">
        <v>67.3</v>
      </c>
      <c r="P7" s="34">
        <v>30</v>
      </c>
      <c r="Q7" s="34">
        <v>45.6</v>
      </c>
      <c r="R7" s="34"/>
    </row>
    <row r="8" spans="1:18" ht="15" x14ac:dyDescent="0.35">
      <c r="A8" s="39" t="s">
        <v>1369</v>
      </c>
      <c r="B8" s="29" t="str">
        <f t="shared" si="0"/>
        <v>WW</v>
      </c>
      <c r="C8" s="40"/>
      <c r="D8" s="40"/>
      <c r="E8" s="40">
        <v>1926</v>
      </c>
      <c r="F8" s="40"/>
      <c r="G8" s="40"/>
      <c r="H8" s="40">
        <v>824</v>
      </c>
      <c r="I8" s="30">
        <f t="shared" si="1"/>
        <v>2.4384000000000001</v>
      </c>
      <c r="J8" s="8">
        <f t="shared" si="2"/>
        <v>337.92650918635167</v>
      </c>
      <c r="K8" s="8">
        <f t="shared" si="3"/>
        <v>3014.9093503937002</v>
      </c>
      <c r="L8" s="8">
        <f t="shared" si="4"/>
        <v>50.248489173228336</v>
      </c>
      <c r="M8" s="40"/>
      <c r="N8" s="40"/>
      <c r="O8" s="40"/>
      <c r="P8" s="40"/>
      <c r="Q8" s="40"/>
      <c r="R8" s="40"/>
    </row>
    <row r="9" spans="1:18" ht="15" x14ac:dyDescent="0.35">
      <c r="A9" s="31" t="s">
        <v>1370</v>
      </c>
      <c r="B9" s="29" t="str">
        <f t="shared" si="0"/>
        <v>WW</v>
      </c>
      <c r="C9" s="32" t="s">
        <v>1211</v>
      </c>
      <c r="D9" s="32" t="s">
        <v>1211</v>
      </c>
      <c r="E9" s="32" t="s">
        <v>1211</v>
      </c>
      <c r="F9" s="32">
        <v>833</v>
      </c>
      <c r="G9" s="32">
        <v>20</v>
      </c>
      <c r="H9" s="32">
        <f>F9-G9</f>
        <v>813</v>
      </c>
      <c r="I9" s="30">
        <f t="shared" si="1"/>
        <v>2.4384000000000001</v>
      </c>
      <c r="J9" s="8">
        <f t="shared" si="2"/>
        <v>333.41535433070862</v>
      </c>
      <c r="K9" s="8">
        <f t="shared" si="3"/>
        <v>2974.6617741141727</v>
      </c>
      <c r="L9" s="8">
        <f t="shared" si="4"/>
        <v>49.57769623523621</v>
      </c>
      <c r="M9" s="32">
        <v>10.199999999999999</v>
      </c>
      <c r="N9" s="32">
        <v>8.6999999999999993</v>
      </c>
      <c r="O9" s="32">
        <v>66.3</v>
      </c>
      <c r="P9" s="32">
        <v>26.2</v>
      </c>
      <c r="Q9" s="32">
        <v>40.299999999999997</v>
      </c>
      <c r="R9" s="32"/>
    </row>
    <row r="10" spans="1:18" ht="15" x14ac:dyDescent="0.35">
      <c r="A10" s="37" t="s">
        <v>1370</v>
      </c>
      <c r="B10" s="29" t="str">
        <f t="shared" si="0"/>
        <v>WW</v>
      </c>
      <c r="C10" s="38"/>
      <c r="D10" s="38"/>
      <c r="E10" s="38">
        <v>1753</v>
      </c>
      <c r="F10" s="38"/>
      <c r="G10" s="38"/>
      <c r="H10" s="38">
        <v>808</v>
      </c>
      <c r="I10" s="30">
        <f t="shared" si="1"/>
        <v>2.4384000000000001</v>
      </c>
      <c r="J10" s="8">
        <f t="shared" si="2"/>
        <v>331.36482939632543</v>
      </c>
      <c r="K10" s="8">
        <f t="shared" si="3"/>
        <v>2956.3674212598421</v>
      </c>
      <c r="L10" s="8">
        <f t="shared" si="4"/>
        <v>49.272790354330702</v>
      </c>
      <c r="M10" s="38"/>
      <c r="N10" s="38"/>
      <c r="O10" s="38"/>
      <c r="P10" s="38"/>
      <c r="Q10" s="38"/>
      <c r="R10" s="38"/>
    </row>
    <row r="11" spans="1:18" ht="15" x14ac:dyDescent="0.35">
      <c r="A11" s="35" t="s">
        <v>1371</v>
      </c>
      <c r="B11" s="29" t="str">
        <f t="shared" si="0"/>
        <v>WW</v>
      </c>
      <c r="C11" s="40"/>
      <c r="D11" s="36"/>
      <c r="E11" s="36"/>
      <c r="F11" s="36"/>
      <c r="G11" s="36"/>
      <c r="H11" s="36">
        <v>893</v>
      </c>
      <c r="I11" s="30">
        <f t="shared" si="1"/>
        <v>2.4384000000000001</v>
      </c>
      <c r="J11" s="8">
        <f t="shared" si="2"/>
        <v>366.2237532808399</v>
      </c>
      <c r="K11" s="8">
        <f t="shared" si="3"/>
        <v>3267.3714197834647</v>
      </c>
      <c r="L11" s="8">
        <f t="shared" si="4"/>
        <v>54.456190329724414</v>
      </c>
      <c r="M11" s="36"/>
      <c r="N11" s="36"/>
      <c r="O11" s="36"/>
      <c r="P11" s="36"/>
      <c r="Q11" s="36"/>
      <c r="R11" s="36"/>
    </row>
    <row r="12" spans="1:18" ht="15" x14ac:dyDescent="0.35">
      <c r="A12" s="39" t="s">
        <v>1371</v>
      </c>
      <c r="B12" s="29" t="str">
        <f t="shared" si="0"/>
        <v>WW</v>
      </c>
      <c r="C12" s="40"/>
      <c r="D12" s="40"/>
      <c r="E12" s="40">
        <v>1709</v>
      </c>
      <c r="F12" s="40"/>
      <c r="G12" s="40"/>
      <c r="H12" s="40">
        <v>893</v>
      </c>
      <c r="I12" s="30">
        <f t="shared" si="1"/>
        <v>2.4384000000000001</v>
      </c>
      <c r="J12" s="8">
        <f t="shared" si="2"/>
        <v>366.2237532808399</v>
      </c>
      <c r="K12" s="8">
        <f t="shared" si="3"/>
        <v>3267.3714197834647</v>
      </c>
      <c r="L12" s="8">
        <f t="shared" si="4"/>
        <v>54.456190329724414</v>
      </c>
      <c r="M12" s="40"/>
      <c r="N12" s="40"/>
      <c r="O12" s="40"/>
      <c r="P12" s="40"/>
      <c r="Q12" s="40"/>
      <c r="R12" s="40"/>
    </row>
    <row r="13" spans="1:18" ht="15" x14ac:dyDescent="0.35">
      <c r="A13" s="33" t="s">
        <v>1372</v>
      </c>
      <c r="B13" s="29" t="str">
        <f t="shared" si="0"/>
        <v>WW</v>
      </c>
      <c r="C13" s="30" t="s">
        <v>1211</v>
      </c>
      <c r="D13" s="30" t="s">
        <v>1211</v>
      </c>
      <c r="E13" s="30" t="s">
        <v>1211</v>
      </c>
      <c r="F13" s="34">
        <v>605</v>
      </c>
      <c r="G13" s="34">
        <v>20</v>
      </c>
      <c r="H13" s="34">
        <f>F13-G13</f>
        <v>585</v>
      </c>
      <c r="I13" s="30">
        <f t="shared" si="1"/>
        <v>2.4384000000000001</v>
      </c>
      <c r="J13" s="8">
        <f t="shared" si="2"/>
        <v>239.91141732283464</v>
      </c>
      <c r="K13" s="8">
        <f t="shared" si="3"/>
        <v>2140.4392839566926</v>
      </c>
      <c r="L13" s="8">
        <f t="shared" si="4"/>
        <v>35.673988065944876</v>
      </c>
      <c r="M13" s="34">
        <v>10</v>
      </c>
      <c r="N13" s="34">
        <v>9</v>
      </c>
      <c r="O13" s="34">
        <v>66.3</v>
      </c>
      <c r="P13" s="34">
        <v>25.2</v>
      </c>
      <c r="Q13" s="34">
        <v>41.4</v>
      </c>
      <c r="R13" s="34"/>
    </row>
    <row r="14" spans="1:18" ht="15" x14ac:dyDescent="0.35">
      <c r="A14" s="39" t="s">
        <v>1372</v>
      </c>
      <c r="B14" s="29" t="str">
        <f t="shared" si="0"/>
        <v>WW</v>
      </c>
      <c r="C14" s="40"/>
      <c r="D14" s="40"/>
      <c r="E14" s="40">
        <v>1603</v>
      </c>
      <c r="F14" s="40"/>
      <c r="G14" s="40"/>
      <c r="H14" s="40">
        <v>586</v>
      </c>
      <c r="I14" s="30">
        <f t="shared" si="1"/>
        <v>2.4384000000000001</v>
      </c>
      <c r="J14" s="8">
        <f t="shared" si="2"/>
        <v>240.32152230971127</v>
      </c>
      <c r="K14" s="8">
        <f t="shared" si="3"/>
        <v>2144.098154527559</v>
      </c>
      <c r="L14" s="8">
        <f t="shared" si="4"/>
        <v>35.734969242125985</v>
      </c>
      <c r="M14" s="40"/>
      <c r="N14" s="40"/>
      <c r="O14" s="40"/>
      <c r="P14" s="40"/>
      <c r="Q14" s="40"/>
      <c r="R14" s="40"/>
    </row>
    <row r="15" spans="1:18" ht="15" x14ac:dyDescent="0.35">
      <c r="A15" s="37" t="s">
        <v>1373</v>
      </c>
      <c r="B15" s="29" t="str">
        <f t="shared" si="0"/>
        <v>WW</v>
      </c>
      <c r="C15" s="45"/>
      <c r="D15" s="45"/>
      <c r="E15" s="45"/>
      <c r="F15" s="38"/>
      <c r="G15" s="38"/>
      <c r="H15" s="38">
        <v>855</v>
      </c>
      <c r="I15" s="30">
        <f t="shared" si="1"/>
        <v>2.4384000000000001</v>
      </c>
      <c r="J15" s="8">
        <f t="shared" si="2"/>
        <v>350.63976377952753</v>
      </c>
      <c r="K15" s="8">
        <f t="shared" si="3"/>
        <v>3128.3343380905508</v>
      </c>
      <c r="L15" s="8">
        <f t="shared" si="4"/>
        <v>52.138905634842516</v>
      </c>
      <c r="M15" s="38"/>
      <c r="N15" s="38"/>
      <c r="O15" s="38"/>
      <c r="P15" s="38"/>
      <c r="Q15" s="38"/>
      <c r="R15" s="38"/>
    </row>
    <row r="16" spans="1:18" ht="15" x14ac:dyDescent="0.35">
      <c r="A16" s="37" t="s">
        <v>1373</v>
      </c>
      <c r="B16" s="29" t="str">
        <f t="shared" si="0"/>
        <v>WW</v>
      </c>
      <c r="C16" s="38"/>
      <c r="D16" s="38"/>
      <c r="E16" s="38">
        <v>1714</v>
      </c>
      <c r="F16" s="38"/>
      <c r="G16" s="38"/>
      <c r="H16" s="38">
        <v>855</v>
      </c>
      <c r="I16" s="30">
        <f t="shared" si="1"/>
        <v>2.4384000000000001</v>
      </c>
      <c r="J16" s="8">
        <f t="shared" si="2"/>
        <v>350.63976377952753</v>
      </c>
      <c r="K16" s="8">
        <f t="shared" si="3"/>
        <v>3128.3343380905508</v>
      </c>
      <c r="L16" s="8">
        <f t="shared" si="4"/>
        <v>52.138905634842516</v>
      </c>
      <c r="M16" s="38"/>
      <c r="N16" s="38"/>
      <c r="O16" s="38"/>
      <c r="P16" s="38"/>
      <c r="Q16" s="38"/>
      <c r="R16" s="38"/>
    </row>
    <row r="17" spans="1:18" ht="15" x14ac:dyDescent="0.35">
      <c r="A17" s="35" t="s">
        <v>1374</v>
      </c>
      <c r="B17" s="29" t="str">
        <f t="shared" si="0"/>
        <v>WW</v>
      </c>
      <c r="C17" s="36"/>
      <c r="D17" s="36"/>
      <c r="E17" s="36"/>
      <c r="F17" s="36"/>
      <c r="G17" s="36"/>
      <c r="H17" s="36">
        <v>873</v>
      </c>
      <c r="I17" s="30">
        <f t="shared" si="1"/>
        <v>2.4384000000000001</v>
      </c>
      <c r="J17" s="8">
        <f t="shared" si="2"/>
        <v>358.02165354330708</v>
      </c>
      <c r="K17" s="8">
        <f t="shared" si="3"/>
        <v>3194.1940083661416</v>
      </c>
      <c r="L17" s="8">
        <f t="shared" si="4"/>
        <v>53.23656680610236</v>
      </c>
      <c r="M17" s="36"/>
      <c r="N17" s="36"/>
      <c r="O17" s="36"/>
      <c r="P17" s="36"/>
      <c r="Q17" s="36"/>
      <c r="R17" s="36"/>
    </row>
    <row r="18" spans="1:18" ht="15" x14ac:dyDescent="0.35">
      <c r="A18" s="37" t="s">
        <v>1374</v>
      </c>
      <c r="B18" s="29" t="str">
        <f t="shared" si="0"/>
        <v>WW</v>
      </c>
      <c r="C18" s="38"/>
      <c r="D18" s="38"/>
      <c r="E18" s="38">
        <v>1761</v>
      </c>
      <c r="F18" s="38"/>
      <c r="G18" s="38"/>
      <c r="H18" s="38">
        <v>873</v>
      </c>
      <c r="I18" s="30">
        <f t="shared" si="1"/>
        <v>2.4384000000000001</v>
      </c>
      <c r="J18" s="8">
        <f t="shared" si="2"/>
        <v>358.02165354330708</v>
      </c>
      <c r="K18" s="8">
        <f t="shared" si="3"/>
        <v>3194.1940083661416</v>
      </c>
      <c r="L18" s="8">
        <f t="shared" si="4"/>
        <v>53.23656680610236</v>
      </c>
      <c r="M18" s="38"/>
      <c r="N18" s="38"/>
      <c r="O18" s="38"/>
      <c r="P18" s="38"/>
      <c r="Q18" s="38"/>
      <c r="R18" s="38"/>
    </row>
    <row r="19" spans="1:18" ht="15" x14ac:dyDescent="0.35">
      <c r="A19" s="39" t="s">
        <v>1375</v>
      </c>
      <c r="B19" s="29" t="str">
        <f t="shared" si="0"/>
        <v>WW</v>
      </c>
      <c r="C19" s="36"/>
      <c r="D19" s="36"/>
      <c r="E19" s="36"/>
      <c r="F19" s="40"/>
      <c r="G19" s="40"/>
      <c r="H19" s="40">
        <v>1490</v>
      </c>
      <c r="I19" s="30">
        <f t="shared" si="1"/>
        <v>2.4384000000000001</v>
      </c>
      <c r="J19" s="8">
        <f t="shared" si="2"/>
        <v>611.05643044619421</v>
      </c>
      <c r="K19" s="8">
        <f t="shared" si="3"/>
        <v>5451.7171505905508</v>
      </c>
      <c r="L19" s="8">
        <f t="shared" si="4"/>
        <v>90.86195250984251</v>
      </c>
      <c r="M19" s="40"/>
      <c r="N19" s="40"/>
      <c r="O19" s="40"/>
      <c r="P19" s="40"/>
      <c r="Q19" s="40"/>
      <c r="R19" s="40"/>
    </row>
    <row r="20" spans="1:18" ht="15" x14ac:dyDescent="0.35">
      <c r="A20" s="37" t="s">
        <v>1375</v>
      </c>
      <c r="B20" s="29" t="str">
        <f t="shared" si="0"/>
        <v>WW</v>
      </c>
      <c r="C20" s="38"/>
      <c r="D20" s="38"/>
      <c r="E20" s="38">
        <v>2576</v>
      </c>
      <c r="F20" s="38"/>
      <c r="G20" s="38"/>
      <c r="H20" s="38">
        <v>1490</v>
      </c>
      <c r="I20" s="30">
        <f t="shared" si="1"/>
        <v>2.4384000000000001</v>
      </c>
      <c r="J20" s="8">
        <f t="shared" si="2"/>
        <v>611.05643044619421</v>
      </c>
      <c r="K20" s="8">
        <f t="shared" si="3"/>
        <v>5451.7171505905508</v>
      </c>
      <c r="L20" s="8">
        <f t="shared" si="4"/>
        <v>90.86195250984251</v>
      </c>
      <c r="M20" s="38"/>
      <c r="N20" s="38"/>
      <c r="O20" s="38"/>
      <c r="P20" s="38"/>
      <c r="Q20" s="38"/>
      <c r="R20" s="38"/>
    </row>
    <row r="21" spans="1:18" ht="15" x14ac:dyDescent="0.35">
      <c r="A21" s="39" t="s">
        <v>1376</v>
      </c>
      <c r="B21" s="29" t="str">
        <f t="shared" si="0"/>
        <v>WW</v>
      </c>
      <c r="C21" s="36"/>
      <c r="D21" s="36"/>
      <c r="E21" s="36"/>
      <c r="F21" s="40"/>
      <c r="G21" s="40"/>
      <c r="H21" s="40">
        <v>1120</v>
      </c>
      <c r="I21" s="30">
        <f t="shared" si="1"/>
        <v>2.4384000000000001</v>
      </c>
      <c r="J21" s="8">
        <f t="shared" si="2"/>
        <v>459.31758530183725</v>
      </c>
      <c r="K21" s="8">
        <f t="shared" si="3"/>
        <v>4097.9350393700788</v>
      </c>
      <c r="L21" s="8">
        <f t="shared" si="4"/>
        <v>68.29891732283464</v>
      </c>
      <c r="M21" s="40"/>
      <c r="N21" s="40"/>
      <c r="O21" s="40"/>
      <c r="P21" s="40"/>
      <c r="Q21" s="40"/>
      <c r="R21" s="40"/>
    </row>
    <row r="22" spans="1:18" ht="15" x14ac:dyDescent="0.35">
      <c r="A22" s="39" t="s">
        <v>1376</v>
      </c>
      <c r="B22" s="29" t="str">
        <f t="shared" si="0"/>
        <v>WW</v>
      </c>
      <c r="C22" s="40"/>
      <c r="D22" s="40"/>
      <c r="E22" s="40">
        <v>1944</v>
      </c>
      <c r="F22" s="40"/>
      <c r="G22" s="40"/>
      <c r="H22" s="40">
        <v>1120</v>
      </c>
      <c r="I22" s="30">
        <f t="shared" si="1"/>
        <v>2.4384000000000001</v>
      </c>
      <c r="J22" s="8">
        <f t="shared" si="2"/>
        <v>459.31758530183725</v>
      </c>
      <c r="K22" s="8">
        <f t="shared" si="3"/>
        <v>4097.9350393700788</v>
      </c>
      <c r="L22" s="8">
        <f t="shared" si="4"/>
        <v>68.29891732283464</v>
      </c>
      <c r="M22" s="40"/>
      <c r="N22" s="40"/>
      <c r="O22" s="40"/>
      <c r="P22" s="40"/>
      <c r="Q22" s="40"/>
      <c r="R22" s="40"/>
    </row>
    <row r="23" spans="1:18" ht="15" x14ac:dyDescent="0.35">
      <c r="A23" s="44" t="s">
        <v>1377</v>
      </c>
      <c r="B23" s="29" t="str">
        <f t="shared" si="0"/>
        <v>WW</v>
      </c>
      <c r="C23" s="45"/>
      <c r="D23" s="45"/>
      <c r="E23" s="45">
        <v>1138</v>
      </c>
      <c r="F23" s="45"/>
      <c r="G23" s="45"/>
      <c r="H23" s="45">
        <v>654</v>
      </c>
      <c r="I23" s="30">
        <f t="shared" si="1"/>
        <v>2.4384000000000001</v>
      </c>
      <c r="J23" s="8">
        <f t="shared" si="2"/>
        <v>268.20866141732284</v>
      </c>
      <c r="K23" s="8">
        <f t="shared" si="3"/>
        <v>2392.9013533464567</v>
      </c>
      <c r="L23" s="8">
        <f t="shared" si="4"/>
        <v>39.881689222440947</v>
      </c>
      <c r="M23" s="45"/>
      <c r="N23" s="45"/>
      <c r="O23" s="45"/>
      <c r="P23" s="45"/>
      <c r="Q23" s="45"/>
      <c r="R23" s="45"/>
    </row>
    <row r="24" spans="1:18" ht="15" x14ac:dyDescent="0.35">
      <c r="A24" s="39" t="s">
        <v>1378</v>
      </c>
      <c r="B24" s="29" t="str">
        <f t="shared" si="0"/>
        <v>WW</v>
      </c>
      <c r="C24" s="40"/>
      <c r="D24" s="40"/>
      <c r="E24" s="40">
        <v>1481</v>
      </c>
      <c r="F24" s="40"/>
      <c r="G24" s="40"/>
      <c r="H24" s="40">
        <v>869</v>
      </c>
      <c r="I24" s="30">
        <f t="shared" si="1"/>
        <v>2.4384000000000001</v>
      </c>
      <c r="J24" s="8">
        <f t="shared" si="2"/>
        <v>356.3812335958005</v>
      </c>
      <c r="K24" s="8">
        <f t="shared" si="3"/>
        <v>3179.558526082677</v>
      </c>
      <c r="L24" s="8">
        <f t="shared" si="4"/>
        <v>52.992642101377946</v>
      </c>
      <c r="M24" s="40"/>
      <c r="N24" s="40"/>
      <c r="O24" s="40"/>
      <c r="P24" s="40"/>
      <c r="Q24" s="40"/>
      <c r="R24" s="40"/>
    </row>
    <row r="25" spans="1:18" ht="15" x14ac:dyDescent="0.35">
      <c r="A25" s="31" t="s">
        <v>1379</v>
      </c>
      <c r="B25" s="29" t="str">
        <f t="shared" si="0"/>
        <v>WW</v>
      </c>
      <c r="C25" s="46" t="s">
        <v>1211</v>
      </c>
      <c r="D25" s="46" t="s">
        <v>1211</v>
      </c>
      <c r="E25" s="46" t="s">
        <v>1211</v>
      </c>
      <c r="F25" s="32">
        <v>986</v>
      </c>
      <c r="G25" s="32">
        <v>20</v>
      </c>
      <c r="H25" s="32">
        <f>F25-G25</f>
        <v>966</v>
      </c>
      <c r="I25" s="30">
        <f t="shared" si="1"/>
        <v>2.4384000000000001</v>
      </c>
      <c r="J25" s="8">
        <f t="shared" si="2"/>
        <v>396.16141732283461</v>
      </c>
      <c r="K25" s="8">
        <f t="shared" si="3"/>
        <v>3534.4689714566925</v>
      </c>
      <c r="L25" s="8">
        <f t="shared" si="4"/>
        <v>58.907816190944878</v>
      </c>
      <c r="M25" s="32">
        <v>11.6</v>
      </c>
      <c r="N25" s="32">
        <v>8.8000000000000007</v>
      </c>
      <c r="O25" s="32">
        <v>71.3</v>
      </c>
      <c r="P25" s="32">
        <v>31.1</v>
      </c>
      <c r="Q25" s="32">
        <v>50.8</v>
      </c>
      <c r="R25" s="32"/>
    </row>
    <row r="26" spans="1:18" ht="15" x14ac:dyDescent="0.35">
      <c r="A26" s="39" t="s">
        <v>1379</v>
      </c>
      <c r="B26" s="29" t="str">
        <f t="shared" si="0"/>
        <v>WW</v>
      </c>
      <c r="C26" s="40"/>
      <c r="D26" s="40"/>
      <c r="E26" s="40">
        <v>2097</v>
      </c>
      <c r="F26" s="40"/>
      <c r="G26" s="40"/>
      <c r="H26" s="40">
        <v>970</v>
      </c>
      <c r="I26" s="30">
        <f t="shared" si="1"/>
        <v>2.4384000000000001</v>
      </c>
      <c r="J26" s="8">
        <f t="shared" si="2"/>
        <v>397.8018372703412</v>
      </c>
      <c r="K26" s="8">
        <f t="shared" si="3"/>
        <v>3549.1044537401572</v>
      </c>
      <c r="L26" s="8">
        <f t="shared" si="4"/>
        <v>59.151740895669285</v>
      </c>
      <c r="M26" s="40"/>
      <c r="N26" s="40"/>
      <c r="O26" s="40"/>
      <c r="P26" s="40"/>
      <c r="Q26" s="40"/>
      <c r="R26" s="40"/>
    </row>
    <row r="27" spans="1:18" ht="15" x14ac:dyDescent="0.35">
      <c r="A27" s="33" t="s">
        <v>1380</v>
      </c>
      <c r="B27" s="29" t="str">
        <f t="shared" si="0"/>
        <v>WW</v>
      </c>
      <c r="C27" s="34"/>
      <c r="D27" s="34"/>
      <c r="E27" s="34">
        <v>3128</v>
      </c>
      <c r="F27" s="34">
        <v>1245</v>
      </c>
      <c r="G27" s="34">
        <v>20</v>
      </c>
      <c r="H27" s="34">
        <f>F27-G27</f>
        <v>1225</v>
      </c>
      <c r="I27" s="30">
        <f t="shared" si="1"/>
        <v>2.4384000000000001</v>
      </c>
      <c r="J27" s="8">
        <f t="shared" si="2"/>
        <v>502.37860892388449</v>
      </c>
      <c r="K27" s="8">
        <f t="shared" si="3"/>
        <v>4482.1164493110236</v>
      </c>
      <c r="L27" s="8">
        <f t="shared" si="4"/>
        <v>74.7019408218504</v>
      </c>
      <c r="M27" s="34">
        <v>11.9</v>
      </c>
      <c r="N27" s="34">
        <v>8.8000000000000007</v>
      </c>
      <c r="O27" s="34">
        <v>69.5</v>
      </c>
      <c r="P27" s="34">
        <v>32</v>
      </c>
      <c r="Q27" s="34">
        <v>44.2</v>
      </c>
      <c r="R27" s="34"/>
    </row>
    <row r="28" spans="1:18" ht="15" x14ac:dyDescent="0.35">
      <c r="A28" s="37" t="s">
        <v>1380</v>
      </c>
      <c r="B28" s="29" t="str">
        <f t="shared" si="0"/>
        <v>WW</v>
      </c>
      <c r="C28" s="38"/>
      <c r="D28" s="38"/>
      <c r="E28" s="38">
        <v>3128</v>
      </c>
      <c r="F28" s="38"/>
      <c r="G28" s="38"/>
      <c r="H28" s="38">
        <v>1232</v>
      </c>
      <c r="I28" s="30">
        <f t="shared" si="1"/>
        <v>2.4384000000000001</v>
      </c>
      <c r="J28" s="8">
        <f t="shared" si="2"/>
        <v>505.249343832021</v>
      </c>
      <c r="K28" s="8">
        <f t="shared" si="3"/>
        <v>4507.7285433070865</v>
      </c>
      <c r="L28" s="8">
        <f t="shared" si="4"/>
        <v>75.128809055118111</v>
      </c>
      <c r="M28" s="38"/>
      <c r="N28" s="38"/>
      <c r="O28" s="38"/>
      <c r="P28" s="38"/>
      <c r="Q28" s="38"/>
      <c r="R28" s="38"/>
    </row>
    <row r="29" spans="1:18" ht="15" x14ac:dyDescent="0.35">
      <c r="A29" s="44" t="s">
        <v>1381</v>
      </c>
      <c r="B29" s="29" t="str">
        <f t="shared" si="0"/>
        <v>WW</v>
      </c>
      <c r="C29" s="45"/>
      <c r="D29" s="45"/>
      <c r="E29" s="45"/>
      <c r="F29" s="45"/>
      <c r="G29" s="45"/>
      <c r="H29" s="45">
        <v>1029</v>
      </c>
      <c r="I29" s="30">
        <f t="shared" si="1"/>
        <v>2.4384000000000001</v>
      </c>
      <c r="J29" s="8">
        <f t="shared" si="2"/>
        <v>421.99803149606299</v>
      </c>
      <c r="K29" s="8">
        <f t="shared" si="3"/>
        <v>3764.9778174212597</v>
      </c>
      <c r="L29" s="8">
        <f t="shared" si="4"/>
        <v>62.749630290354325</v>
      </c>
      <c r="M29" s="45"/>
      <c r="N29" s="45"/>
      <c r="O29" s="45"/>
      <c r="P29" s="45"/>
      <c r="Q29" s="45"/>
      <c r="R29" s="45"/>
    </row>
    <row r="30" spans="1:18" ht="15" x14ac:dyDescent="0.35">
      <c r="A30" s="39" t="s">
        <v>1381</v>
      </c>
      <c r="B30" s="29" t="str">
        <f t="shared" si="0"/>
        <v>WW</v>
      </c>
      <c r="C30" s="40"/>
      <c r="D30" s="40"/>
      <c r="E30" s="40">
        <v>1849</v>
      </c>
      <c r="F30" s="40"/>
      <c r="G30" s="40"/>
      <c r="H30" s="40">
        <v>1029</v>
      </c>
      <c r="I30" s="30">
        <f t="shared" si="1"/>
        <v>2.4384000000000001</v>
      </c>
      <c r="J30" s="8">
        <f t="shared" si="2"/>
        <v>421.99803149606299</v>
      </c>
      <c r="K30" s="8">
        <f t="shared" si="3"/>
        <v>3764.9778174212597</v>
      </c>
      <c r="L30" s="8">
        <f t="shared" si="4"/>
        <v>62.749630290354325</v>
      </c>
      <c r="M30" s="40"/>
      <c r="N30" s="40"/>
      <c r="O30" s="40"/>
      <c r="P30" s="40"/>
      <c r="Q30" s="40"/>
      <c r="R30" s="40"/>
    </row>
    <row r="31" spans="1:18" ht="15" x14ac:dyDescent="0.35">
      <c r="A31" s="31" t="s">
        <v>1382</v>
      </c>
      <c r="B31" s="29" t="str">
        <f t="shared" si="0"/>
        <v>WW</v>
      </c>
      <c r="C31" s="46" t="s">
        <v>1211</v>
      </c>
      <c r="D31" s="46" t="s">
        <v>1211</v>
      </c>
      <c r="E31" s="46" t="s">
        <v>1211</v>
      </c>
      <c r="F31" s="32">
        <v>1098</v>
      </c>
      <c r="G31" s="32">
        <v>20</v>
      </c>
      <c r="H31" s="32">
        <f>F31-G31</f>
        <v>1078</v>
      </c>
      <c r="I31" s="30">
        <f t="shared" si="1"/>
        <v>2.4384000000000001</v>
      </c>
      <c r="J31" s="8">
        <f t="shared" si="2"/>
        <v>442.09317585301835</v>
      </c>
      <c r="K31" s="8">
        <f t="shared" si="3"/>
        <v>3944.2624753937002</v>
      </c>
      <c r="L31" s="8">
        <f t="shared" si="4"/>
        <v>65.737707923228342</v>
      </c>
      <c r="M31" s="32">
        <v>11.4</v>
      </c>
      <c r="N31" s="32">
        <v>8.5</v>
      </c>
      <c r="O31" s="32">
        <v>67.400000000000006</v>
      </c>
      <c r="P31" s="32">
        <v>29.9</v>
      </c>
      <c r="Q31" s="32">
        <v>43.3</v>
      </c>
      <c r="R31" s="32"/>
    </row>
    <row r="32" spans="1:18" ht="15" x14ac:dyDescent="0.35">
      <c r="A32" s="37" t="s">
        <v>1382</v>
      </c>
      <c r="B32" s="29" t="str">
        <f t="shared" si="0"/>
        <v>WW</v>
      </c>
      <c r="C32" s="38"/>
      <c r="D32" s="38"/>
      <c r="E32" s="38">
        <v>2224</v>
      </c>
      <c r="F32" s="38"/>
      <c r="G32" s="38"/>
      <c r="H32" s="38">
        <v>1073</v>
      </c>
      <c r="I32" s="30">
        <f t="shared" si="1"/>
        <v>2.4384000000000001</v>
      </c>
      <c r="J32" s="8">
        <f t="shared" si="2"/>
        <v>440.04265091863516</v>
      </c>
      <c r="K32" s="8">
        <f t="shared" si="3"/>
        <v>3925.9681225393697</v>
      </c>
      <c r="L32" s="8">
        <f t="shared" si="4"/>
        <v>65.432802042322834</v>
      </c>
      <c r="M32" s="38"/>
      <c r="N32" s="38"/>
      <c r="O32" s="38"/>
      <c r="P32" s="38"/>
      <c r="Q32" s="38"/>
      <c r="R32" s="38"/>
    </row>
    <row r="33" spans="1:18" ht="15" x14ac:dyDescent="0.35">
      <c r="A33" s="39" t="s">
        <v>1383</v>
      </c>
      <c r="B33" s="29" t="str">
        <f t="shared" si="0"/>
        <v>WW</v>
      </c>
      <c r="C33" s="36"/>
      <c r="D33" s="36"/>
      <c r="E33" s="36"/>
      <c r="F33" s="40"/>
      <c r="G33" s="40"/>
      <c r="H33" s="40">
        <v>672</v>
      </c>
      <c r="I33" s="30">
        <f t="shared" si="1"/>
        <v>2.4384000000000001</v>
      </c>
      <c r="J33" s="8">
        <f t="shared" si="2"/>
        <v>275.59055118110234</v>
      </c>
      <c r="K33" s="8">
        <f t="shared" si="3"/>
        <v>2458.7610236220471</v>
      </c>
      <c r="L33" s="8">
        <f t="shared" si="4"/>
        <v>40.979350393700784</v>
      </c>
      <c r="M33" s="40"/>
      <c r="N33" s="40"/>
      <c r="O33" s="40"/>
      <c r="P33" s="40"/>
      <c r="Q33" s="40"/>
      <c r="R33" s="40"/>
    </row>
    <row r="34" spans="1:18" ht="15" x14ac:dyDescent="0.35">
      <c r="A34" s="39" t="s">
        <v>1383</v>
      </c>
      <c r="B34" s="29" t="str">
        <f t="shared" si="0"/>
        <v>WW</v>
      </c>
      <c r="C34" s="40"/>
      <c r="D34" s="40"/>
      <c r="E34" s="40">
        <v>1148</v>
      </c>
      <c r="F34" s="40"/>
      <c r="G34" s="40"/>
      <c r="H34" s="40">
        <v>672</v>
      </c>
      <c r="I34" s="30">
        <f t="shared" si="1"/>
        <v>2.4384000000000001</v>
      </c>
      <c r="J34" s="8">
        <f t="shared" si="2"/>
        <v>275.59055118110234</v>
      </c>
      <c r="K34" s="8">
        <f t="shared" si="3"/>
        <v>2458.7610236220471</v>
      </c>
      <c r="L34" s="8">
        <f t="shared" si="4"/>
        <v>40.979350393700784</v>
      </c>
      <c r="M34" s="40"/>
      <c r="N34" s="40"/>
      <c r="O34" s="40"/>
      <c r="P34" s="40"/>
      <c r="Q34" s="40"/>
      <c r="R34" s="40"/>
    </row>
    <row r="35" spans="1:18" ht="15" x14ac:dyDescent="0.35">
      <c r="A35" s="29" t="s">
        <v>1384</v>
      </c>
      <c r="B35" s="29" t="str">
        <f t="shared" si="0"/>
        <v>WW</v>
      </c>
      <c r="C35" s="34"/>
      <c r="D35" s="30"/>
      <c r="E35" s="30">
        <v>2657</v>
      </c>
      <c r="F35" s="30">
        <v>1165</v>
      </c>
      <c r="G35" s="30">
        <v>20</v>
      </c>
      <c r="H35" s="30">
        <f>F35-G35</f>
        <v>1145</v>
      </c>
      <c r="I35" s="30">
        <f t="shared" si="1"/>
        <v>2.4384000000000001</v>
      </c>
      <c r="J35" s="8">
        <f t="shared" si="2"/>
        <v>469.57020997375326</v>
      </c>
      <c r="K35" s="8">
        <f t="shared" si="3"/>
        <v>4189.406803641732</v>
      </c>
      <c r="L35" s="8">
        <f t="shared" si="4"/>
        <v>69.823446727362196</v>
      </c>
      <c r="M35" s="30">
        <v>10.7</v>
      </c>
      <c r="N35" s="30">
        <v>7.8</v>
      </c>
      <c r="O35" s="30">
        <v>70.3</v>
      </c>
      <c r="P35" s="30">
        <v>28.7</v>
      </c>
      <c r="Q35" s="30">
        <v>48</v>
      </c>
      <c r="R35" s="30"/>
    </row>
    <row r="36" spans="1:18" ht="15" x14ac:dyDescent="0.35">
      <c r="A36" s="39" t="s">
        <v>1384</v>
      </c>
      <c r="B36" s="29" t="str">
        <f t="shared" si="0"/>
        <v>WW</v>
      </c>
      <c r="C36" s="40"/>
      <c r="D36" s="40"/>
      <c r="E36" s="40">
        <v>2657</v>
      </c>
      <c r="F36" s="40"/>
      <c r="G36" s="40"/>
      <c r="H36" s="40">
        <v>1130</v>
      </c>
      <c r="I36" s="30">
        <f t="shared" si="1"/>
        <v>2.4384000000000001</v>
      </c>
      <c r="J36" s="8">
        <f t="shared" si="2"/>
        <v>463.41863517060364</v>
      </c>
      <c r="K36" s="8">
        <f t="shared" si="3"/>
        <v>4134.5237450787399</v>
      </c>
      <c r="L36" s="8">
        <f t="shared" si="4"/>
        <v>68.908729084645671</v>
      </c>
      <c r="M36" s="40"/>
      <c r="N36" s="40"/>
      <c r="O36" s="40"/>
      <c r="P36" s="40"/>
      <c r="Q36" s="40"/>
      <c r="R36" s="40"/>
    </row>
    <row r="37" spans="1:18" ht="15" x14ac:dyDescent="0.35">
      <c r="A37" s="37" t="s">
        <v>1385</v>
      </c>
      <c r="B37" s="29" t="str">
        <f t="shared" si="0"/>
        <v>WW</v>
      </c>
      <c r="C37" s="45"/>
      <c r="D37" s="45"/>
      <c r="E37" s="45"/>
      <c r="F37" s="38"/>
      <c r="G37" s="38"/>
      <c r="H37" s="38">
        <v>1240</v>
      </c>
      <c r="I37" s="30">
        <f t="shared" si="1"/>
        <v>2.4384000000000001</v>
      </c>
      <c r="J37" s="8">
        <f t="shared" si="2"/>
        <v>508.53018372703411</v>
      </c>
      <c r="K37" s="8">
        <f t="shared" si="3"/>
        <v>4536.9995078740158</v>
      </c>
      <c r="L37" s="8">
        <f t="shared" si="4"/>
        <v>75.616658464566925</v>
      </c>
      <c r="M37" s="38"/>
      <c r="N37" s="38"/>
      <c r="O37" s="38"/>
      <c r="P37" s="38"/>
      <c r="Q37" s="38"/>
      <c r="R37" s="38"/>
    </row>
    <row r="38" spans="1:18" ht="15" x14ac:dyDescent="0.35">
      <c r="A38" s="39" t="s">
        <v>1385</v>
      </c>
      <c r="B38" s="29" t="str">
        <f t="shared" si="0"/>
        <v>WW</v>
      </c>
      <c r="C38" s="40"/>
      <c r="D38" s="40"/>
      <c r="E38" s="40">
        <v>2066</v>
      </c>
      <c r="F38" s="40"/>
      <c r="G38" s="40"/>
      <c r="H38" s="40">
        <v>1240</v>
      </c>
      <c r="I38" s="30">
        <f t="shared" si="1"/>
        <v>2.4384000000000001</v>
      </c>
      <c r="J38" s="8">
        <f t="shared" si="2"/>
        <v>508.53018372703411</v>
      </c>
      <c r="K38" s="8">
        <f t="shared" si="3"/>
        <v>4536.9995078740158</v>
      </c>
      <c r="L38" s="8">
        <f t="shared" si="4"/>
        <v>75.616658464566925</v>
      </c>
      <c r="M38" s="40"/>
      <c r="N38" s="40"/>
      <c r="O38" s="40"/>
      <c r="P38" s="40"/>
      <c r="Q38" s="40"/>
      <c r="R38" s="40"/>
    </row>
    <row r="39" spans="1:18" ht="15" x14ac:dyDescent="0.35">
      <c r="A39" s="39" t="s">
        <v>1386</v>
      </c>
      <c r="B39" s="29" t="str">
        <f t="shared" si="0"/>
        <v>WW</v>
      </c>
      <c r="C39" s="40"/>
      <c r="D39" s="40"/>
      <c r="E39" s="40"/>
      <c r="F39" s="40"/>
      <c r="G39" s="40"/>
      <c r="H39" s="40">
        <v>1107</v>
      </c>
      <c r="I39" s="30">
        <f t="shared" si="1"/>
        <v>2.4384000000000001</v>
      </c>
      <c r="J39" s="8">
        <f t="shared" si="2"/>
        <v>453.98622047244095</v>
      </c>
      <c r="K39" s="8">
        <f t="shared" si="3"/>
        <v>4050.3697219488186</v>
      </c>
      <c r="L39" s="8">
        <f t="shared" si="4"/>
        <v>67.506162032480304</v>
      </c>
      <c r="M39" s="40"/>
      <c r="N39" s="40"/>
      <c r="O39" s="40"/>
      <c r="P39" s="40"/>
      <c r="Q39" s="40"/>
      <c r="R39" s="40"/>
    </row>
    <row r="40" spans="1:18" ht="15" x14ac:dyDescent="0.35">
      <c r="A40" s="37" t="s">
        <v>1386</v>
      </c>
      <c r="B40" s="29" t="str">
        <f t="shared" si="0"/>
        <v>WW</v>
      </c>
      <c r="C40" s="38"/>
      <c r="D40" s="38"/>
      <c r="E40" s="38">
        <v>1983</v>
      </c>
      <c r="F40" s="38"/>
      <c r="G40" s="38"/>
      <c r="H40" s="38">
        <v>1107</v>
      </c>
      <c r="I40" s="30">
        <f t="shared" si="1"/>
        <v>2.4384000000000001</v>
      </c>
      <c r="J40" s="8">
        <f t="shared" si="2"/>
        <v>453.98622047244095</v>
      </c>
      <c r="K40" s="8">
        <f t="shared" si="3"/>
        <v>4050.3697219488186</v>
      </c>
      <c r="L40" s="8">
        <f t="shared" si="4"/>
        <v>67.506162032480304</v>
      </c>
      <c r="M40" s="38"/>
      <c r="N40" s="38"/>
      <c r="O40" s="38"/>
      <c r="P40" s="38"/>
      <c r="Q40" s="38"/>
      <c r="R40" s="38"/>
    </row>
    <row r="41" spans="1:18" ht="15" x14ac:dyDescent="0.35">
      <c r="A41" s="47" t="s">
        <v>1387</v>
      </c>
      <c r="B41" s="29" t="str">
        <f t="shared" si="0"/>
        <v>WW</v>
      </c>
      <c r="C41" s="46" t="s">
        <v>1211</v>
      </c>
      <c r="D41" s="46" t="s">
        <v>1211</v>
      </c>
      <c r="E41" s="46" t="s">
        <v>1211</v>
      </c>
      <c r="F41" s="46">
        <v>802</v>
      </c>
      <c r="G41" s="46">
        <v>20</v>
      </c>
      <c r="H41" s="46">
        <f>F41-G41</f>
        <v>782</v>
      </c>
      <c r="I41" s="30">
        <f t="shared" si="1"/>
        <v>2.4384000000000001</v>
      </c>
      <c r="J41" s="8">
        <f t="shared" si="2"/>
        <v>320.70209973753282</v>
      </c>
      <c r="K41" s="8">
        <f t="shared" si="3"/>
        <v>2861.2367864173229</v>
      </c>
      <c r="L41" s="8">
        <f t="shared" si="4"/>
        <v>47.687279773622052</v>
      </c>
      <c r="M41" s="46">
        <v>11.9</v>
      </c>
      <c r="N41" s="46">
        <v>8.6</v>
      </c>
      <c r="O41" s="46">
        <v>69.599999999999994</v>
      </c>
      <c r="P41" s="46">
        <v>32.5</v>
      </c>
      <c r="Q41" s="46">
        <v>52.4</v>
      </c>
      <c r="R41" s="46"/>
    </row>
    <row r="42" spans="1:18" ht="15" x14ac:dyDescent="0.35">
      <c r="A42" s="37" t="s">
        <v>1387</v>
      </c>
      <c r="B42" s="29" t="str">
        <f t="shared" si="0"/>
        <v>WW</v>
      </c>
      <c r="C42" s="38"/>
      <c r="D42" s="38"/>
      <c r="E42" s="38">
        <v>1383</v>
      </c>
      <c r="F42" s="38"/>
      <c r="G42" s="38"/>
      <c r="H42" s="38">
        <v>782</v>
      </c>
      <c r="I42" s="30">
        <f t="shared" si="1"/>
        <v>2.4384000000000001</v>
      </c>
      <c r="J42" s="8">
        <f t="shared" si="2"/>
        <v>320.70209973753282</v>
      </c>
      <c r="K42" s="8">
        <f t="shared" si="3"/>
        <v>2861.2367864173229</v>
      </c>
      <c r="L42" s="8">
        <f t="shared" si="4"/>
        <v>47.687279773622052</v>
      </c>
      <c r="M42" s="38"/>
      <c r="N42" s="38"/>
      <c r="O42" s="38"/>
      <c r="P42" s="38"/>
      <c r="Q42" s="38"/>
      <c r="R42" s="38"/>
    </row>
    <row r="43" spans="1:18" ht="15" x14ac:dyDescent="0.35">
      <c r="A43" s="33" t="s">
        <v>1388</v>
      </c>
      <c r="B43" s="29" t="str">
        <f t="shared" si="0"/>
        <v>WW</v>
      </c>
      <c r="C43" s="30" t="s">
        <v>1211</v>
      </c>
      <c r="D43" s="30" t="s">
        <v>1211</v>
      </c>
      <c r="E43" s="30" t="s">
        <v>1211</v>
      </c>
      <c r="F43" s="34">
        <v>1328</v>
      </c>
      <c r="G43" s="34">
        <v>20</v>
      </c>
      <c r="H43" s="34">
        <f>F43-G43</f>
        <v>1308</v>
      </c>
      <c r="I43" s="30">
        <f t="shared" si="1"/>
        <v>2.4384000000000001</v>
      </c>
      <c r="J43" s="8">
        <f t="shared" si="2"/>
        <v>536.41732283464569</v>
      </c>
      <c r="K43" s="8">
        <f t="shared" si="3"/>
        <v>4785.8027066929135</v>
      </c>
      <c r="L43" s="8">
        <f t="shared" si="4"/>
        <v>79.763378444881894</v>
      </c>
      <c r="M43" s="34">
        <v>12.2</v>
      </c>
      <c r="N43" s="34">
        <v>8.5</v>
      </c>
      <c r="O43" s="34">
        <v>71.599999999999994</v>
      </c>
      <c r="P43" s="34">
        <v>33</v>
      </c>
      <c r="Q43" s="34">
        <v>55.8</v>
      </c>
      <c r="R43" s="34"/>
    </row>
    <row r="44" spans="1:18" ht="15" x14ac:dyDescent="0.35">
      <c r="A44" s="39" t="s">
        <v>1388</v>
      </c>
      <c r="B44" s="29" t="str">
        <f t="shared" si="0"/>
        <v>WW</v>
      </c>
      <c r="C44" s="40"/>
      <c r="D44" s="40"/>
      <c r="E44" s="40">
        <v>1362</v>
      </c>
      <c r="F44" s="40"/>
      <c r="G44" s="40"/>
      <c r="H44" s="40">
        <v>1307</v>
      </c>
      <c r="I44" s="30">
        <f t="shared" si="1"/>
        <v>2.4384000000000001</v>
      </c>
      <c r="J44" s="8">
        <f t="shared" si="2"/>
        <v>536.00721784776897</v>
      </c>
      <c r="K44" s="8">
        <f t="shared" si="3"/>
        <v>4782.1438361220462</v>
      </c>
      <c r="L44" s="8">
        <f t="shared" si="4"/>
        <v>79.702397268700764</v>
      </c>
      <c r="M44" s="40"/>
      <c r="N44" s="40"/>
      <c r="O44" s="40"/>
      <c r="P44" s="40"/>
      <c r="Q44" s="40"/>
      <c r="R44" s="40"/>
    </row>
    <row r="45" spans="1:18" ht="15" x14ac:dyDescent="0.35">
      <c r="A45" s="31" t="s">
        <v>1389</v>
      </c>
      <c r="B45" s="29" t="str">
        <f t="shared" si="0"/>
        <v>WW</v>
      </c>
      <c r="C45" s="46" t="s">
        <v>1211</v>
      </c>
      <c r="D45" s="46" t="s">
        <v>1211</v>
      </c>
      <c r="E45" s="46" t="s">
        <v>1211</v>
      </c>
      <c r="F45" s="32">
        <v>912</v>
      </c>
      <c r="G45" s="32">
        <v>20</v>
      </c>
      <c r="H45" s="32">
        <f>F45-G45</f>
        <v>892</v>
      </c>
      <c r="I45" s="30">
        <f t="shared" si="1"/>
        <v>2.4384000000000001</v>
      </c>
      <c r="J45" s="8">
        <f t="shared" si="2"/>
        <v>365.81364829396324</v>
      </c>
      <c r="K45" s="8">
        <f t="shared" si="3"/>
        <v>3263.7125492125983</v>
      </c>
      <c r="L45" s="8">
        <f t="shared" si="4"/>
        <v>54.395209153543306</v>
      </c>
      <c r="M45" s="32">
        <v>9.8000000000000007</v>
      </c>
      <c r="N45" s="32">
        <v>9.6999999999999993</v>
      </c>
      <c r="O45" s="32">
        <v>69.3</v>
      </c>
      <c r="P45" s="32">
        <v>25.4</v>
      </c>
      <c r="Q45" s="32">
        <v>43.2</v>
      </c>
      <c r="R45" s="32"/>
    </row>
    <row r="46" spans="1:18" ht="15" x14ac:dyDescent="0.35">
      <c r="A46" s="37" t="s">
        <v>1389</v>
      </c>
      <c r="B46" s="29" t="str">
        <f t="shared" si="0"/>
        <v>WW</v>
      </c>
      <c r="C46" s="38"/>
      <c r="D46" s="38"/>
      <c r="E46" s="38">
        <v>2192</v>
      </c>
      <c r="F46" s="38"/>
      <c r="G46" s="38"/>
      <c r="H46" s="38">
        <v>893</v>
      </c>
      <c r="I46" s="30">
        <f t="shared" si="1"/>
        <v>2.4384000000000001</v>
      </c>
      <c r="J46" s="8">
        <f t="shared" si="2"/>
        <v>366.2237532808399</v>
      </c>
      <c r="K46" s="8">
        <f t="shared" si="3"/>
        <v>3267.3714197834647</v>
      </c>
      <c r="L46" s="8">
        <f t="shared" si="4"/>
        <v>54.456190329724414</v>
      </c>
      <c r="M46" s="38"/>
      <c r="N46" s="38"/>
      <c r="O46" s="38"/>
      <c r="P46" s="38"/>
      <c r="Q46" s="38"/>
      <c r="R46" s="38"/>
    </row>
    <row r="47" spans="1:18" ht="15" x14ac:dyDescent="0.35">
      <c r="A47" s="44" t="s">
        <v>1390</v>
      </c>
      <c r="B47" s="29" t="str">
        <f t="shared" si="0"/>
        <v>WW</v>
      </c>
      <c r="C47" s="45"/>
      <c r="D47" s="45"/>
      <c r="E47" s="45"/>
      <c r="F47" s="45"/>
      <c r="G47" s="45"/>
      <c r="H47" s="45">
        <v>862</v>
      </c>
      <c r="I47" s="30">
        <f t="shared" si="1"/>
        <v>2.4384000000000001</v>
      </c>
      <c r="J47" s="8">
        <f t="shared" si="2"/>
        <v>353.51049868766404</v>
      </c>
      <c r="K47" s="8">
        <f t="shared" si="3"/>
        <v>3153.9464320866141</v>
      </c>
      <c r="L47" s="8">
        <f t="shared" si="4"/>
        <v>52.565773868110234</v>
      </c>
      <c r="M47" s="45"/>
      <c r="N47" s="45"/>
      <c r="O47" s="45"/>
      <c r="P47" s="45"/>
      <c r="Q47" s="45"/>
      <c r="R47" s="45"/>
    </row>
    <row r="48" spans="1:18" ht="15" x14ac:dyDescent="0.35">
      <c r="A48" s="39" t="s">
        <v>1390</v>
      </c>
      <c r="B48" s="29" t="str">
        <f t="shared" si="0"/>
        <v>WW</v>
      </c>
      <c r="C48" s="40"/>
      <c r="D48" s="40"/>
      <c r="E48" s="40">
        <v>1793</v>
      </c>
      <c r="F48" s="40"/>
      <c r="G48" s="40"/>
      <c r="H48" s="40">
        <v>862</v>
      </c>
      <c r="I48" s="30">
        <f t="shared" si="1"/>
        <v>2.4384000000000001</v>
      </c>
      <c r="J48" s="8">
        <f t="shared" si="2"/>
        <v>353.51049868766404</v>
      </c>
      <c r="K48" s="8">
        <f t="shared" si="3"/>
        <v>3153.9464320866141</v>
      </c>
      <c r="L48" s="8">
        <f t="shared" si="4"/>
        <v>52.565773868110234</v>
      </c>
      <c r="M48" s="40"/>
      <c r="N48" s="40"/>
      <c r="O48" s="40"/>
      <c r="P48" s="40"/>
      <c r="Q48" s="40"/>
      <c r="R48" s="40"/>
    </row>
    <row r="49" spans="1:18" ht="15" x14ac:dyDescent="0.35">
      <c r="A49" s="33" t="s">
        <v>1391</v>
      </c>
      <c r="B49" s="29" t="str">
        <f t="shared" si="0"/>
        <v>WW</v>
      </c>
      <c r="C49" s="30" t="s">
        <v>1211</v>
      </c>
      <c r="D49" s="30" t="s">
        <v>1211</v>
      </c>
      <c r="E49" s="30" t="s">
        <v>1211</v>
      </c>
      <c r="F49" s="34">
        <v>868</v>
      </c>
      <c r="G49" s="34">
        <v>20</v>
      </c>
      <c r="H49" s="34">
        <f>F49-G49</f>
        <v>848</v>
      </c>
      <c r="I49" s="30">
        <f t="shared" si="1"/>
        <v>2.4384000000000001</v>
      </c>
      <c r="J49" s="8">
        <f t="shared" si="2"/>
        <v>347.76902887139107</v>
      </c>
      <c r="K49" s="8">
        <f t="shared" si="3"/>
        <v>3102.7222440944879</v>
      </c>
      <c r="L49" s="8">
        <f t="shared" si="4"/>
        <v>51.712037401574797</v>
      </c>
      <c r="M49" s="34">
        <v>10.4</v>
      </c>
      <c r="N49" s="34">
        <v>9.1999999999999993</v>
      </c>
      <c r="O49" s="34">
        <v>70.900000000000006</v>
      </c>
      <c r="P49" s="34">
        <v>26.6</v>
      </c>
      <c r="Q49" s="34">
        <v>45.6</v>
      </c>
      <c r="R49" s="34"/>
    </row>
    <row r="50" spans="1:18" ht="15" x14ac:dyDescent="0.35">
      <c r="A50" s="37" t="s">
        <v>1391</v>
      </c>
      <c r="B50" s="29" t="str">
        <f t="shared" si="0"/>
        <v>WW</v>
      </c>
      <c r="C50" s="38"/>
      <c r="D50" s="38"/>
      <c r="E50" s="38">
        <v>1819</v>
      </c>
      <c r="F50" s="38"/>
      <c r="G50" s="38"/>
      <c r="H50" s="38">
        <v>848</v>
      </c>
      <c r="I50" s="30">
        <f t="shared" si="1"/>
        <v>2.4384000000000001</v>
      </c>
      <c r="J50" s="8">
        <f t="shared" si="2"/>
        <v>347.76902887139107</v>
      </c>
      <c r="K50" s="8">
        <f t="shared" si="3"/>
        <v>3102.7222440944879</v>
      </c>
      <c r="L50" s="8">
        <f t="shared" si="4"/>
        <v>51.712037401574797</v>
      </c>
      <c r="M50" s="38"/>
      <c r="N50" s="38"/>
      <c r="O50" s="38"/>
      <c r="P50" s="38"/>
      <c r="Q50" s="38"/>
      <c r="R50" s="38"/>
    </row>
    <row r="51" spans="1:18" ht="15" x14ac:dyDescent="0.35">
      <c r="A51" s="31" t="s">
        <v>1392</v>
      </c>
      <c r="B51" s="29" t="str">
        <f t="shared" si="0"/>
        <v>WW</v>
      </c>
      <c r="C51" s="46" t="s">
        <v>1211</v>
      </c>
      <c r="D51" s="46" t="s">
        <v>1211</v>
      </c>
      <c r="E51" s="46" t="s">
        <v>1211</v>
      </c>
      <c r="F51" s="32">
        <v>965</v>
      </c>
      <c r="G51" s="32">
        <v>20</v>
      </c>
      <c r="H51" s="32">
        <f>F51-G51</f>
        <v>945</v>
      </c>
      <c r="I51" s="30">
        <f t="shared" si="1"/>
        <v>2.4384000000000001</v>
      </c>
      <c r="J51" s="8">
        <f t="shared" si="2"/>
        <v>387.54921259842519</v>
      </c>
      <c r="K51" s="8">
        <f t="shared" si="3"/>
        <v>3457.6326894685035</v>
      </c>
      <c r="L51" s="8">
        <f t="shared" si="4"/>
        <v>57.627211491141722</v>
      </c>
      <c r="M51" s="32">
        <v>11.7</v>
      </c>
      <c r="N51" s="32">
        <v>8.1</v>
      </c>
      <c r="O51" s="32">
        <v>67</v>
      </c>
      <c r="P51" s="32">
        <v>31.1</v>
      </c>
      <c r="Q51" s="32">
        <v>41.5</v>
      </c>
      <c r="R51" s="32"/>
    </row>
    <row r="52" spans="1:18" ht="15" x14ac:dyDescent="0.35">
      <c r="A52" s="39" t="s">
        <v>1392</v>
      </c>
      <c r="B52" s="29" t="str">
        <f t="shared" si="0"/>
        <v>WW</v>
      </c>
      <c r="C52" s="40"/>
      <c r="D52" s="40"/>
      <c r="E52" s="40">
        <v>1703</v>
      </c>
      <c r="F52" s="40"/>
      <c r="G52" s="40"/>
      <c r="H52" s="40">
        <v>929</v>
      </c>
      <c r="I52" s="30">
        <f t="shared" si="1"/>
        <v>2.4384000000000001</v>
      </c>
      <c r="J52" s="8">
        <f t="shared" si="2"/>
        <v>380.98753280839895</v>
      </c>
      <c r="K52" s="8">
        <f t="shared" si="3"/>
        <v>3399.0907603346454</v>
      </c>
      <c r="L52" s="8">
        <f t="shared" si="4"/>
        <v>56.651512672244088</v>
      </c>
      <c r="M52" s="40"/>
      <c r="N52" s="40"/>
      <c r="O52" s="40"/>
      <c r="P52" s="40"/>
      <c r="Q52" s="40"/>
      <c r="R52" s="40"/>
    </row>
    <row r="53" spans="1:18" ht="15" x14ac:dyDescent="0.35">
      <c r="A53" s="44" t="s">
        <v>1393</v>
      </c>
      <c r="B53" s="29" t="str">
        <f t="shared" si="0"/>
        <v>WW</v>
      </c>
      <c r="C53" s="45"/>
      <c r="D53" s="45"/>
      <c r="E53" s="45"/>
      <c r="F53" s="45"/>
      <c r="G53" s="45"/>
      <c r="H53" s="45">
        <v>1053</v>
      </c>
      <c r="I53" s="30">
        <f t="shared" si="1"/>
        <v>2.4384000000000001</v>
      </c>
      <c r="J53" s="8">
        <f t="shared" si="2"/>
        <v>431.84055118110234</v>
      </c>
      <c r="K53" s="8">
        <f t="shared" si="3"/>
        <v>3852.790711122047</v>
      </c>
      <c r="L53" s="8">
        <f t="shared" si="4"/>
        <v>64.213178518700786</v>
      </c>
      <c r="M53" s="45"/>
      <c r="N53" s="45"/>
      <c r="O53" s="45"/>
      <c r="P53" s="45"/>
      <c r="Q53" s="45"/>
      <c r="R53" s="45"/>
    </row>
    <row r="54" spans="1:18" ht="15" x14ac:dyDescent="0.35">
      <c r="A54" s="37" t="s">
        <v>1393</v>
      </c>
      <c r="B54" s="29" t="str">
        <f t="shared" si="0"/>
        <v>WW</v>
      </c>
      <c r="C54" s="38"/>
      <c r="D54" s="38"/>
      <c r="E54" s="38">
        <v>2021</v>
      </c>
      <c r="F54" s="38"/>
      <c r="G54" s="38"/>
      <c r="H54" s="38">
        <v>1053</v>
      </c>
      <c r="I54" s="30">
        <f t="shared" si="1"/>
        <v>2.4384000000000001</v>
      </c>
      <c r="J54" s="8">
        <f t="shared" si="2"/>
        <v>431.84055118110234</v>
      </c>
      <c r="K54" s="8">
        <f t="shared" si="3"/>
        <v>3852.790711122047</v>
      </c>
      <c r="L54" s="8">
        <f t="shared" si="4"/>
        <v>64.213178518700786</v>
      </c>
      <c r="M54" s="38"/>
      <c r="N54" s="38"/>
      <c r="O54" s="38"/>
      <c r="P54" s="38"/>
      <c r="Q54" s="38"/>
      <c r="R54" s="38"/>
    </row>
    <row r="55" spans="1:18" ht="15" x14ac:dyDescent="0.35">
      <c r="A55" s="33" t="s">
        <v>1394</v>
      </c>
      <c r="B55" s="29" t="str">
        <f t="shared" si="0"/>
        <v>WW</v>
      </c>
      <c r="C55" s="30" t="s">
        <v>1211</v>
      </c>
      <c r="D55" s="30" t="s">
        <v>1211</v>
      </c>
      <c r="E55" s="30" t="s">
        <v>1211</v>
      </c>
      <c r="F55" s="34">
        <v>1019</v>
      </c>
      <c r="G55" s="34">
        <v>20</v>
      </c>
      <c r="H55" s="34">
        <f>F55-G55</f>
        <v>999</v>
      </c>
      <c r="I55" s="30">
        <f t="shared" si="1"/>
        <v>2.4384000000000001</v>
      </c>
      <c r="J55" s="8">
        <f t="shared" si="2"/>
        <v>409.69488188976374</v>
      </c>
      <c r="K55" s="8">
        <f t="shared" si="3"/>
        <v>3655.211700295275</v>
      </c>
      <c r="L55" s="8">
        <f t="shared" si="4"/>
        <v>60.920195004921247</v>
      </c>
      <c r="M55" s="34">
        <v>9.5</v>
      </c>
      <c r="N55" s="34">
        <v>8.6</v>
      </c>
      <c r="O55" s="34">
        <v>72.8</v>
      </c>
      <c r="P55" s="34">
        <v>24.3</v>
      </c>
      <c r="Q55" s="34">
        <v>49.5</v>
      </c>
      <c r="R55" s="34"/>
    </row>
    <row r="56" spans="1:18" ht="15" x14ac:dyDescent="0.35">
      <c r="A56" s="37" t="s">
        <v>1394</v>
      </c>
      <c r="B56" s="29" t="str">
        <f t="shared" si="0"/>
        <v>WW</v>
      </c>
      <c r="C56" s="38"/>
      <c r="D56" s="38"/>
      <c r="E56" s="38">
        <v>2041</v>
      </c>
      <c r="F56" s="38"/>
      <c r="G56" s="38"/>
      <c r="H56" s="38">
        <v>997</v>
      </c>
      <c r="I56" s="30">
        <f t="shared" si="1"/>
        <v>2.4384000000000001</v>
      </c>
      <c r="J56" s="8">
        <f t="shared" si="2"/>
        <v>408.87467191601047</v>
      </c>
      <c r="K56" s="8">
        <f t="shared" si="3"/>
        <v>3647.8939591535427</v>
      </c>
      <c r="L56" s="8">
        <f t="shared" si="4"/>
        <v>60.798232652559044</v>
      </c>
      <c r="M56" s="38"/>
      <c r="N56" s="38"/>
      <c r="O56" s="38"/>
      <c r="P56" s="38"/>
      <c r="Q56" s="38"/>
      <c r="R56" s="38"/>
    </row>
    <row r="57" spans="1:18" ht="15" x14ac:dyDescent="0.35">
      <c r="A57" s="31" t="s">
        <v>1395</v>
      </c>
      <c r="B57" s="29" t="str">
        <f t="shared" si="0"/>
        <v>WW</v>
      </c>
      <c r="C57" s="46"/>
      <c r="D57" s="46"/>
      <c r="E57" s="46">
        <v>2816</v>
      </c>
      <c r="F57" s="32">
        <v>945</v>
      </c>
      <c r="G57" s="32">
        <v>20</v>
      </c>
      <c r="H57" s="32">
        <f>F57-G57</f>
        <v>925</v>
      </c>
      <c r="I57" s="30">
        <f t="shared" si="1"/>
        <v>2.4384000000000001</v>
      </c>
      <c r="J57" s="8">
        <f t="shared" si="2"/>
        <v>379.34711286089237</v>
      </c>
      <c r="K57" s="8">
        <f t="shared" si="3"/>
        <v>3384.4552780511808</v>
      </c>
      <c r="L57" s="8">
        <f t="shared" si="4"/>
        <v>56.407587967519682</v>
      </c>
      <c r="M57" s="32">
        <v>11.2</v>
      </c>
      <c r="N57" s="32">
        <v>7.7</v>
      </c>
      <c r="O57" s="32">
        <v>66.8</v>
      </c>
      <c r="P57" s="32">
        <v>28.9</v>
      </c>
      <c r="Q57" s="32">
        <v>40.5</v>
      </c>
      <c r="R57" s="32"/>
    </row>
    <row r="58" spans="1:18" ht="15" x14ac:dyDescent="0.35">
      <c r="A58" s="39" t="s">
        <v>1395</v>
      </c>
      <c r="B58" s="29" t="str">
        <f t="shared" si="0"/>
        <v>WW</v>
      </c>
      <c r="C58" s="40"/>
      <c r="D58" s="40"/>
      <c r="E58" s="40">
        <v>2816</v>
      </c>
      <c r="F58" s="40"/>
      <c r="G58" s="40"/>
      <c r="H58" s="40">
        <v>920</v>
      </c>
      <c r="I58" s="30">
        <f t="shared" si="1"/>
        <v>2.4384000000000001</v>
      </c>
      <c r="J58" s="8">
        <f t="shared" si="2"/>
        <v>377.29658792650918</v>
      </c>
      <c r="K58" s="8">
        <f t="shared" si="3"/>
        <v>3366.1609251968503</v>
      </c>
      <c r="L58" s="8">
        <f t="shared" si="4"/>
        <v>56.102682086614173</v>
      </c>
      <c r="M58" s="40"/>
      <c r="N58" s="40"/>
      <c r="O58" s="40"/>
      <c r="P58" s="40"/>
      <c r="Q58" s="40"/>
      <c r="R58" s="40"/>
    </row>
    <row r="59" spans="1:18" ht="15" x14ac:dyDescent="0.35">
      <c r="A59" s="29" t="s">
        <v>1396</v>
      </c>
      <c r="B59" s="29" t="str">
        <f t="shared" si="0"/>
        <v>WW</v>
      </c>
      <c r="C59" s="30" t="s">
        <v>1211</v>
      </c>
      <c r="D59" s="30" t="s">
        <v>1211</v>
      </c>
      <c r="E59" s="30" t="s">
        <v>1211</v>
      </c>
      <c r="F59" s="30">
        <v>1047</v>
      </c>
      <c r="G59" s="30">
        <v>20</v>
      </c>
      <c r="H59" s="30">
        <f>F59-G59</f>
        <v>1027</v>
      </c>
      <c r="I59" s="30">
        <f t="shared" si="1"/>
        <v>2.4384000000000001</v>
      </c>
      <c r="J59" s="8">
        <f t="shared" si="2"/>
        <v>421.17782152230967</v>
      </c>
      <c r="K59" s="8">
        <f t="shared" si="3"/>
        <v>3757.6600762795269</v>
      </c>
      <c r="L59" s="8">
        <f t="shared" si="4"/>
        <v>62.627667937992115</v>
      </c>
      <c r="M59" s="30">
        <v>10.5</v>
      </c>
      <c r="N59" s="30">
        <v>7.5</v>
      </c>
      <c r="O59" s="30">
        <v>75</v>
      </c>
      <c r="P59" s="30">
        <v>27.8</v>
      </c>
      <c r="Q59" s="30">
        <v>51.5</v>
      </c>
      <c r="R59" s="30" t="s">
        <v>1397</v>
      </c>
    </row>
    <row r="60" spans="1:18" ht="15" x14ac:dyDescent="0.35">
      <c r="A60" s="37" t="s">
        <v>1396</v>
      </c>
      <c r="B60" s="29" t="str">
        <f t="shared" si="0"/>
        <v>WW</v>
      </c>
      <c r="C60" s="38"/>
      <c r="D60" s="38"/>
      <c r="E60" s="38">
        <v>1908</v>
      </c>
      <c r="F60" s="38"/>
      <c r="G60" s="38"/>
      <c r="H60" s="38">
        <v>1013</v>
      </c>
      <c r="I60" s="30">
        <f t="shared" si="1"/>
        <v>2.4384000000000001</v>
      </c>
      <c r="J60" s="8">
        <f t="shared" si="2"/>
        <v>415.4363517060367</v>
      </c>
      <c r="K60" s="8">
        <f t="shared" si="3"/>
        <v>3706.4358882874012</v>
      </c>
      <c r="L60" s="8">
        <f t="shared" si="4"/>
        <v>61.773931471456685</v>
      </c>
      <c r="M60" s="38"/>
      <c r="N60" s="38"/>
      <c r="O60" s="38"/>
      <c r="P60" s="38"/>
      <c r="Q60" s="38"/>
      <c r="R60" s="38"/>
    </row>
    <row r="61" spans="1:18" ht="15" x14ac:dyDescent="0.35">
      <c r="A61" s="39" t="s">
        <v>1398</v>
      </c>
      <c r="B61" s="29" t="str">
        <f t="shared" si="0"/>
        <v>WW</v>
      </c>
      <c r="C61" s="40"/>
      <c r="D61" s="40"/>
      <c r="E61" s="40">
        <v>1190</v>
      </c>
      <c r="F61" s="40"/>
      <c r="G61" s="40"/>
      <c r="H61" s="40">
        <v>695</v>
      </c>
      <c r="I61" s="30">
        <f t="shared" si="1"/>
        <v>2.4384000000000001</v>
      </c>
      <c r="J61" s="8">
        <f t="shared" si="2"/>
        <v>285.02296587926509</v>
      </c>
      <c r="K61" s="8">
        <f t="shared" si="3"/>
        <v>2542.9150467519685</v>
      </c>
      <c r="L61" s="8">
        <f t="shared" si="4"/>
        <v>42.381917445866144</v>
      </c>
      <c r="M61" s="40"/>
      <c r="N61" s="40"/>
      <c r="O61" s="40"/>
      <c r="P61" s="40"/>
      <c r="Q61" s="40"/>
      <c r="R61" s="40"/>
    </row>
    <row r="62" spans="1:18" ht="15" x14ac:dyDescent="0.35">
      <c r="A62" s="31" t="s">
        <v>1399</v>
      </c>
      <c r="B62" s="29" t="str">
        <f t="shared" si="0"/>
        <v>WW</v>
      </c>
      <c r="C62" s="32"/>
      <c r="D62" s="32"/>
      <c r="E62" s="32">
        <v>2054</v>
      </c>
      <c r="F62" s="32">
        <v>895</v>
      </c>
      <c r="G62" s="32">
        <v>20</v>
      </c>
      <c r="H62" s="32">
        <f>F62-G62</f>
        <v>875</v>
      </c>
      <c r="I62" s="30">
        <f t="shared" si="1"/>
        <v>2.4384000000000001</v>
      </c>
      <c r="J62" s="8">
        <f t="shared" si="2"/>
        <v>358.84186351706035</v>
      </c>
      <c r="K62" s="8">
        <f t="shared" si="3"/>
        <v>3201.5117495078739</v>
      </c>
      <c r="L62" s="8">
        <f t="shared" si="4"/>
        <v>53.358529158464563</v>
      </c>
      <c r="M62" s="32">
        <v>12.3</v>
      </c>
      <c r="N62" s="32">
        <v>7.7</v>
      </c>
      <c r="O62" s="32">
        <v>69.900000000000006</v>
      </c>
      <c r="P62" s="32">
        <v>33.299999999999997</v>
      </c>
      <c r="Q62" s="32">
        <v>53.9</v>
      </c>
      <c r="R62" s="32"/>
    </row>
    <row r="63" spans="1:18" ht="15" x14ac:dyDescent="0.35">
      <c r="A63" s="37" t="s">
        <v>1399</v>
      </c>
      <c r="B63" s="29" t="str">
        <f t="shared" si="0"/>
        <v>WW</v>
      </c>
      <c r="C63" s="45"/>
      <c r="D63" s="45"/>
      <c r="E63" s="45">
        <v>2054</v>
      </c>
      <c r="F63" s="38"/>
      <c r="G63" s="38"/>
      <c r="H63" s="38">
        <v>865</v>
      </c>
      <c r="I63" s="30">
        <f t="shared" si="1"/>
        <v>2.4384000000000001</v>
      </c>
      <c r="J63" s="8">
        <f t="shared" si="2"/>
        <v>354.74081364829397</v>
      </c>
      <c r="K63" s="8">
        <f t="shared" si="3"/>
        <v>3164.9230437992123</v>
      </c>
      <c r="L63" s="8">
        <f t="shared" si="4"/>
        <v>52.748717396653539</v>
      </c>
      <c r="M63" s="38"/>
      <c r="N63" s="38"/>
      <c r="O63" s="38"/>
      <c r="P63" s="38"/>
      <c r="Q63" s="38"/>
      <c r="R63" s="38"/>
    </row>
    <row r="64" spans="1:18" ht="15" x14ac:dyDescent="0.35">
      <c r="A64" s="33" t="s">
        <v>1400</v>
      </c>
      <c r="B64" s="29" t="str">
        <f t="shared" si="0"/>
        <v>WW</v>
      </c>
      <c r="C64" s="34" t="s">
        <v>1211</v>
      </c>
      <c r="D64" s="34" t="s">
        <v>1211</v>
      </c>
      <c r="E64" s="34" t="s">
        <v>1211</v>
      </c>
      <c r="F64" s="34">
        <v>720</v>
      </c>
      <c r="G64" s="34">
        <v>20</v>
      </c>
      <c r="H64" s="34">
        <f>F64-G64</f>
        <v>700</v>
      </c>
      <c r="I64" s="30">
        <f t="shared" si="1"/>
        <v>2.4384000000000001</v>
      </c>
      <c r="J64" s="8">
        <f t="shared" si="2"/>
        <v>287.07349081364828</v>
      </c>
      <c r="K64" s="8">
        <f t="shared" si="3"/>
        <v>2561.209399606299</v>
      </c>
      <c r="L64" s="8">
        <f t="shared" si="4"/>
        <v>42.686823326771652</v>
      </c>
      <c r="M64" s="34">
        <v>11</v>
      </c>
      <c r="N64" s="34">
        <v>9.3000000000000007</v>
      </c>
      <c r="O64" s="34">
        <v>65.5</v>
      </c>
      <c r="P64" s="34">
        <v>28.6</v>
      </c>
      <c r="Q64" s="34">
        <v>40.5</v>
      </c>
      <c r="R64" s="34"/>
    </row>
    <row r="65" spans="1:18" ht="15" x14ac:dyDescent="0.35">
      <c r="A65" s="44" t="s">
        <v>1400</v>
      </c>
      <c r="B65" s="29" t="str">
        <f t="shared" si="0"/>
        <v>WW</v>
      </c>
      <c r="C65" s="45"/>
      <c r="D65" s="45"/>
      <c r="E65" s="45">
        <v>1724</v>
      </c>
      <c r="F65" s="45"/>
      <c r="G65" s="45"/>
      <c r="H65" s="45">
        <v>700</v>
      </c>
      <c r="I65" s="30">
        <f t="shared" si="1"/>
        <v>2.4384000000000001</v>
      </c>
      <c r="J65" s="8">
        <f t="shared" si="2"/>
        <v>287.07349081364828</v>
      </c>
      <c r="K65" s="8">
        <f t="shared" si="3"/>
        <v>2561.209399606299</v>
      </c>
      <c r="L65" s="8">
        <f t="shared" si="4"/>
        <v>42.686823326771652</v>
      </c>
      <c r="M65" s="45"/>
      <c r="N65" s="45"/>
      <c r="O65" s="45"/>
      <c r="P65" s="45"/>
      <c r="Q65" s="45"/>
      <c r="R65" s="45"/>
    </row>
    <row r="66" spans="1:18" ht="15" x14ac:dyDescent="0.35">
      <c r="A66" s="31" t="s">
        <v>1401</v>
      </c>
      <c r="B66" s="29" t="str">
        <f t="shared" si="0"/>
        <v>WW</v>
      </c>
      <c r="C66" s="32"/>
      <c r="D66" s="32"/>
      <c r="E66" s="32">
        <v>3462</v>
      </c>
      <c r="F66" s="32">
        <v>1470</v>
      </c>
      <c r="G66" s="32">
        <v>20</v>
      </c>
      <c r="H66" s="32">
        <f>F66-G66</f>
        <v>1450</v>
      </c>
      <c r="I66" s="30">
        <f t="shared" si="1"/>
        <v>2.4384000000000001</v>
      </c>
      <c r="J66" s="8">
        <f t="shared" si="2"/>
        <v>594.65223097112857</v>
      </c>
      <c r="K66" s="8">
        <f t="shared" si="3"/>
        <v>5305.3623277559054</v>
      </c>
      <c r="L66" s="8">
        <f t="shared" si="4"/>
        <v>88.422705462598429</v>
      </c>
      <c r="M66" s="32">
        <v>10.3</v>
      </c>
      <c r="N66" s="32">
        <v>8.6999999999999993</v>
      </c>
      <c r="O66" s="32">
        <v>71.599999999999994</v>
      </c>
      <c r="P66" s="32">
        <v>27</v>
      </c>
      <c r="Q66" s="32">
        <v>44.6</v>
      </c>
      <c r="R66" s="32"/>
    </row>
    <row r="67" spans="1:18" ht="15" x14ac:dyDescent="0.35">
      <c r="A67" s="39" t="s">
        <v>1401</v>
      </c>
      <c r="B67" s="29" t="str">
        <f t="shared" si="0"/>
        <v>WW</v>
      </c>
      <c r="C67" s="40"/>
      <c r="D67" s="40"/>
      <c r="E67" s="40">
        <v>3462</v>
      </c>
      <c r="F67" s="40"/>
      <c r="G67" s="40"/>
      <c r="H67" s="40">
        <v>1448</v>
      </c>
      <c r="I67" s="30">
        <f t="shared" si="1"/>
        <v>2.4384000000000001</v>
      </c>
      <c r="J67" s="8">
        <f t="shared" si="2"/>
        <v>593.83202099737525</v>
      </c>
      <c r="K67" s="8">
        <f t="shared" si="3"/>
        <v>5298.0445866141727</v>
      </c>
      <c r="L67" s="8">
        <f t="shared" si="4"/>
        <v>88.300743110236212</v>
      </c>
      <c r="M67" s="40"/>
      <c r="N67" s="40"/>
      <c r="O67" s="40"/>
      <c r="P67" s="40"/>
      <c r="Q67" s="40"/>
      <c r="R67" s="40"/>
    </row>
    <row r="68" spans="1:18" ht="15" x14ac:dyDescent="0.35">
      <c r="A68" s="33" t="s">
        <v>1402</v>
      </c>
      <c r="B68" s="29" t="str">
        <f t="shared" si="0"/>
        <v>WW</v>
      </c>
      <c r="C68" s="34" t="s">
        <v>1211</v>
      </c>
      <c r="D68" s="34" t="s">
        <v>1211</v>
      </c>
      <c r="E68" s="34" t="s">
        <v>1211</v>
      </c>
      <c r="F68" s="34">
        <v>1246</v>
      </c>
      <c r="G68" s="34">
        <v>20</v>
      </c>
      <c r="H68" s="34">
        <f>F68-G68</f>
        <v>1226</v>
      </c>
      <c r="I68" s="30">
        <f t="shared" si="1"/>
        <v>2.4384000000000001</v>
      </c>
      <c r="J68" s="8">
        <f t="shared" si="2"/>
        <v>502.78871391076115</v>
      </c>
      <c r="K68" s="8">
        <f t="shared" si="3"/>
        <v>4485.7753198818891</v>
      </c>
      <c r="L68" s="8">
        <f t="shared" si="4"/>
        <v>74.762921998031487</v>
      </c>
      <c r="M68" s="34">
        <v>9.1</v>
      </c>
      <c r="N68" s="34">
        <v>8.8000000000000007</v>
      </c>
      <c r="O68" s="34">
        <v>73.099999999999994</v>
      </c>
      <c r="P68" s="34">
        <v>22.7</v>
      </c>
      <c r="Q68" s="34">
        <v>53.2</v>
      </c>
      <c r="R68" s="34"/>
    </row>
    <row r="69" spans="1:18" ht="15" x14ac:dyDescent="0.35">
      <c r="A69" s="39" t="s">
        <v>1402</v>
      </c>
      <c r="B69" s="29" t="str">
        <f t="shared" si="0"/>
        <v>WW</v>
      </c>
      <c r="C69" s="36"/>
      <c r="D69" s="36"/>
      <c r="E69" s="36">
        <v>2242</v>
      </c>
      <c r="F69" s="40"/>
      <c r="G69" s="40"/>
      <c r="H69" s="40">
        <v>1222</v>
      </c>
      <c r="I69" s="30">
        <f t="shared" si="1"/>
        <v>2.4384000000000001</v>
      </c>
      <c r="J69" s="8">
        <f t="shared" si="2"/>
        <v>501.14829396325456</v>
      </c>
      <c r="K69" s="8">
        <f t="shared" si="3"/>
        <v>4471.1398375984245</v>
      </c>
      <c r="L69" s="8">
        <f t="shared" si="4"/>
        <v>74.518997293307081</v>
      </c>
      <c r="M69" s="40"/>
      <c r="N69" s="40"/>
      <c r="O69" s="40"/>
      <c r="P69" s="40"/>
      <c r="Q69" s="40"/>
      <c r="R69" s="40"/>
    </row>
    <row r="70" spans="1:18" ht="15" x14ac:dyDescent="0.35">
      <c r="A70" s="31" t="s">
        <v>1403</v>
      </c>
      <c r="B70" s="29" t="str">
        <f t="shared" ref="B70:B133" si="5">RIGHT(LEFT(A70,8),2)</f>
        <v>WW</v>
      </c>
      <c r="C70" s="32"/>
      <c r="D70" s="32"/>
      <c r="E70" s="32">
        <v>3760</v>
      </c>
      <c r="F70" s="32">
        <v>1476</v>
      </c>
      <c r="G70" s="32">
        <v>20</v>
      </c>
      <c r="H70" s="32">
        <f>F70-G70</f>
        <v>1456</v>
      </c>
      <c r="I70" s="30">
        <f t="shared" ref="I70:I133" si="6">$I$3</f>
        <v>2.4384000000000001</v>
      </c>
      <c r="J70" s="8">
        <f t="shared" ref="J70:J133" si="7">IF(ISNUMBER(H70),IF(I70,H70/I70,""),"")</f>
        <v>597.11286089238843</v>
      </c>
      <c r="K70" s="8">
        <f t="shared" ref="K70:K133" si="8">IF(J70="","",J70*8.92179)</f>
        <v>5327.3155511811019</v>
      </c>
      <c r="L70" s="8">
        <f t="shared" ref="L70:L133" si="9">IF(K70="","",IF(B70="SW",K70/60,IF(B70="WW",K70/60,"")))</f>
        <v>88.788592519685025</v>
      </c>
      <c r="M70" s="32">
        <v>10.7</v>
      </c>
      <c r="N70" s="32">
        <v>8.3000000000000007</v>
      </c>
      <c r="O70" s="32">
        <v>70.900000000000006</v>
      </c>
      <c r="P70" s="32">
        <v>28.2</v>
      </c>
      <c r="Q70" s="32">
        <v>45.6</v>
      </c>
      <c r="R70" s="32"/>
    </row>
    <row r="71" spans="1:18" ht="15" x14ac:dyDescent="0.35">
      <c r="A71" s="44" t="s">
        <v>1403</v>
      </c>
      <c r="B71" s="29" t="str">
        <f t="shared" si="5"/>
        <v>WW</v>
      </c>
      <c r="C71" s="45"/>
      <c r="D71" s="45"/>
      <c r="E71" s="45">
        <v>3760</v>
      </c>
      <c r="F71" s="45"/>
      <c r="G71" s="45"/>
      <c r="H71" s="45">
        <v>1448</v>
      </c>
      <c r="I71" s="30">
        <f t="shared" si="6"/>
        <v>2.4384000000000001</v>
      </c>
      <c r="J71" s="8">
        <f t="shared" si="7"/>
        <v>593.83202099737525</v>
      </c>
      <c r="K71" s="8">
        <f t="shared" si="8"/>
        <v>5298.0445866141727</v>
      </c>
      <c r="L71" s="8">
        <f t="shared" si="9"/>
        <v>88.300743110236212</v>
      </c>
      <c r="M71" s="45"/>
      <c r="N71" s="45"/>
      <c r="O71" s="45"/>
      <c r="P71" s="45"/>
      <c r="Q71" s="45"/>
      <c r="R71" s="45"/>
    </row>
    <row r="72" spans="1:18" ht="15" x14ac:dyDescent="0.35">
      <c r="A72" s="39" t="s">
        <v>1404</v>
      </c>
      <c r="B72" s="29" t="str">
        <f t="shared" si="5"/>
        <v>WW</v>
      </c>
      <c r="C72" s="40"/>
      <c r="D72" s="40"/>
      <c r="E72" s="40">
        <v>3450</v>
      </c>
      <c r="F72" s="40"/>
      <c r="G72" s="40"/>
      <c r="H72" s="40">
        <v>1134</v>
      </c>
      <c r="I72" s="30">
        <f t="shared" si="6"/>
        <v>2.4384000000000001</v>
      </c>
      <c r="J72" s="8">
        <f t="shared" si="7"/>
        <v>465.05905511811022</v>
      </c>
      <c r="K72" s="8">
        <f t="shared" si="8"/>
        <v>4149.1592273622045</v>
      </c>
      <c r="L72" s="8">
        <f t="shared" si="9"/>
        <v>69.152653789370078</v>
      </c>
      <c r="M72" s="40"/>
      <c r="N72" s="40"/>
      <c r="O72" s="40"/>
      <c r="P72" s="40"/>
      <c r="Q72" s="40"/>
      <c r="R72" s="40"/>
    </row>
    <row r="73" spans="1:18" ht="15" x14ac:dyDescent="0.35">
      <c r="A73" s="39" t="s">
        <v>1404</v>
      </c>
      <c r="B73" s="29" t="str">
        <f t="shared" si="5"/>
        <v>WW</v>
      </c>
      <c r="C73" s="36"/>
      <c r="D73" s="36"/>
      <c r="E73" s="36">
        <v>3450</v>
      </c>
      <c r="F73" s="40"/>
      <c r="G73" s="40"/>
      <c r="H73" s="40">
        <v>1134</v>
      </c>
      <c r="I73" s="30">
        <f t="shared" si="6"/>
        <v>2.4384000000000001</v>
      </c>
      <c r="J73" s="8">
        <f t="shared" si="7"/>
        <v>465.05905511811022</v>
      </c>
      <c r="K73" s="8">
        <f t="shared" si="8"/>
        <v>4149.1592273622045</v>
      </c>
      <c r="L73" s="8">
        <f t="shared" si="9"/>
        <v>69.152653789370078</v>
      </c>
      <c r="M73" s="40"/>
      <c r="N73" s="40"/>
      <c r="O73" s="40"/>
      <c r="P73" s="40"/>
      <c r="Q73" s="40"/>
      <c r="R73" s="40"/>
    </row>
    <row r="74" spans="1:18" ht="15" x14ac:dyDescent="0.35">
      <c r="A74" s="33" t="s">
        <v>1405</v>
      </c>
      <c r="B74" s="29" t="str">
        <f t="shared" si="5"/>
        <v>WW</v>
      </c>
      <c r="C74" s="34" t="s">
        <v>1211</v>
      </c>
      <c r="D74" s="34" t="s">
        <v>1211</v>
      </c>
      <c r="E74" s="34" t="s">
        <v>1211</v>
      </c>
      <c r="F74" s="34">
        <v>667</v>
      </c>
      <c r="G74" s="34">
        <v>20</v>
      </c>
      <c r="H74" s="34">
        <f>F74-G74</f>
        <v>647</v>
      </c>
      <c r="I74" s="30">
        <f t="shared" si="6"/>
        <v>2.4384000000000001</v>
      </c>
      <c r="J74" s="8">
        <f t="shared" si="7"/>
        <v>265.33792650918633</v>
      </c>
      <c r="K74" s="8">
        <f t="shared" si="8"/>
        <v>2367.2892593503934</v>
      </c>
      <c r="L74" s="8">
        <f t="shared" si="9"/>
        <v>39.454820989173221</v>
      </c>
      <c r="M74" s="34">
        <v>11.3</v>
      </c>
      <c r="N74" s="34">
        <v>9.3000000000000007</v>
      </c>
      <c r="O74" s="34">
        <v>62.3</v>
      </c>
      <c r="P74" s="34">
        <v>31.5</v>
      </c>
      <c r="Q74" s="34">
        <v>34.799999999999997</v>
      </c>
      <c r="R74" s="34"/>
    </row>
    <row r="75" spans="1:18" ht="15" x14ac:dyDescent="0.35">
      <c r="A75" s="39" t="s">
        <v>1405</v>
      </c>
      <c r="B75" s="29" t="str">
        <f t="shared" si="5"/>
        <v>WW</v>
      </c>
      <c r="C75" s="36"/>
      <c r="D75" s="36"/>
      <c r="E75" s="36">
        <v>1350</v>
      </c>
      <c r="F75" s="40"/>
      <c r="G75" s="40"/>
      <c r="H75" s="40">
        <v>645</v>
      </c>
      <c r="I75" s="30">
        <f t="shared" si="6"/>
        <v>2.4384000000000001</v>
      </c>
      <c r="J75" s="8">
        <f t="shared" si="7"/>
        <v>264.51771653543307</v>
      </c>
      <c r="K75" s="8">
        <f t="shared" si="8"/>
        <v>2359.9715182086611</v>
      </c>
      <c r="L75" s="8">
        <f t="shared" si="9"/>
        <v>39.332858636811018</v>
      </c>
      <c r="M75" s="40"/>
      <c r="N75" s="40"/>
      <c r="O75" s="40"/>
      <c r="P75" s="40"/>
      <c r="Q75" s="40"/>
      <c r="R75" s="40"/>
    </row>
    <row r="76" spans="1:18" ht="15" x14ac:dyDescent="0.35">
      <c r="A76" s="37" t="s">
        <v>1406</v>
      </c>
      <c r="B76" s="29" t="str">
        <f t="shared" si="5"/>
        <v>WW</v>
      </c>
      <c r="C76" s="38"/>
      <c r="D76" s="38"/>
      <c r="E76" s="38"/>
      <c r="F76" s="38"/>
      <c r="G76" s="38"/>
      <c r="H76" s="38">
        <v>822</v>
      </c>
      <c r="I76" s="30">
        <f t="shared" si="6"/>
        <v>2.4384000000000001</v>
      </c>
      <c r="J76" s="8">
        <f t="shared" si="7"/>
        <v>337.1062992125984</v>
      </c>
      <c r="K76" s="8">
        <f t="shared" si="8"/>
        <v>3007.5916092519683</v>
      </c>
      <c r="L76" s="8">
        <f t="shared" si="9"/>
        <v>50.12652682086614</v>
      </c>
      <c r="M76" s="38"/>
      <c r="N76" s="38"/>
      <c r="O76" s="38"/>
      <c r="P76" s="38"/>
      <c r="Q76" s="38"/>
      <c r="R76" s="38"/>
    </row>
    <row r="77" spans="1:18" ht="15" x14ac:dyDescent="0.35">
      <c r="A77" s="44" t="s">
        <v>1406</v>
      </c>
      <c r="B77" s="29" t="str">
        <f t="shared" si="5"/>
        <v>WW</v>
      </c>
      <c r="C77" s="38"/>
      <c r="D77" s="45"/>
      <c r="E77" s="45">
        <v>1575</v>
      </c>
      <c r="F77" s="45"/>
      <c r="G77" s="45"/>
      <c r="H77" s="45">
        <v>822</v>
      </c>
      <c r="I77" s="30">
        <f t="shared" si="6"/>
        <v>2.4384000000000001</v>
      </c>
      <c r="J77" s="8">
        <f t="shared" si="7"/>
        <v>337.1062992125984</v>
      </c>
      <c r="K77" s="8">
        <f t="shared" si="8"/>
        <v>3007.5916092519683</v>
      </c>
      <c r="L77" s="8">
        <f t="shared" si="9"/>
        <v>50.12652682086614</v>
      </c>
      <c r="M77" s="45"/>
      <c r="N77" s="45"/>
      <c r="O77" s="45"/>
      <c r="P77" s="45"/>
      <c r="Q77" s="45"/>
      <c r="R77" s="45"/>
    </row>
    <row r="78" spans="1:18" ht="15" x14ac:dyDescent="0.35">
      <c r="A78" s="31" t="s">
        <v>1407</v>
      </c>
      <c r="B78" s="29" t="str">
        <f t="shared" si="5"/>
        <v>WW</v>
      </c>
      <c r="C78" s="32" t="s">
        <v>1211</v>
      </c>
      <c r="D78" s="32" t="s">
        <v>1211</v>
      </c>
      <c r="E78" s="32" t="s">
        <v>1211</v>
      </c>
      <c r="F78" s="32">
        <v>1365</v>
      </c>
      <c r="G78" s="32">
        <v>20</v>
      </c>
      <c r="H78" s="32">
        <f>F78-G78</f>
        <v>1345</v>
      </c>
      <c r="I78" s="30">
        <f t="shared" si="6"/>
        <v>2.4384000000000001</v>
      </c>
      <c r="J78" s="8">
        <f t="shared" si="7"/>
        <v>551.59120734908129</v>
      </c>
      <c r="K78" s="8">
        <f t="shared" si="8"/>
        <v>4921.1809178149597</v>
      </c>
      <c r="L78" s="8">
        <f t="shared" si="9"/>
        <v>82.019681963582656</v>
      </c>
      <c r="M78" s="32">
        <v>10</v>
      </c>
      <c r="N78" s="32">
        <v>8.1999999999999993</v>
      </c>
      <c r="O78" s="32">
        <v>75.2</v>
      </c>
      <c r="P78" s="32">
        <v>26.4</v>
      </c>
      <c r="Q78" s="32">
        <v>53.4</v>
      </c>
      <c r="R78" s="32" t="s">
        <v>1397</v>
      </c>
    </row>
    <row r="79" spans="1:18" ht="15" x14ac:dyDescent="0.35">
      <c r="A79" s="39" t="s">
        <v>1407</v>
      </c>
      <c r="B79" s="29" t="str">
        <f t="shared" si="5"/>
        <v>WW</v>
      </c>
      <c r="C79" s="40"/>
      <c r="D79" s="40"/>
      <c r="E79" s="40">
        <v>2199</v>
      </c>
      <c r="F79" s="40"/>
      <c r="G79" s="40"/>
      <c r="H79" s="40">
        <v>1341</v>
      </c>
      <c r="I79" s="30">
        <f t="shared" si="6"/>
        <v>2.4384000000000001</v>
      </c>
      <c r="J79" s="8">
        <f t="shared" si="7"/>
        <v>549.95078740157476</v>
      </c>
      <c r="K79" s="8">
        <f t="shared" si="8"/>
        <v>4906.5454355314951</v>
      </c>
      <c r="L79" s="8">
        <f t="shared" si="9"/>
        <v>81.775757258858249</v>
      </c>
      <c r="M79" s="40"/>
      <c r="N79" s="40"/>
      <c r="O79" s="40"/>
      <c r="P79" s="40"/>
      <c r="Q79" s="40"/>
      <c r="R79" s="40"/>
    </row>
    <row r="80" spans="1:18" ht="15" x14ac:dyDescent="0.35">
      <c r="A80" s="39" t="s">
        <v>1408</v>
      </c>
      <c r="B80" s="29" t="str">
        <f t="shared" si="5"/>
        <v>WW</v>
      </c>
      <c r="C80" s="40"/>
      <c r="D80" s="40"/>
      <c r="E80" s="40"/>
      <c r="F80" s="40"/>
      <c r="G80" s="40"/>
      <c r="H80" s="40" t="s">
        <v>1409</v>
      </c>
      <c r="I80" s="30">
        <f t="shared" si="6"/>
        <v>2.4384000000000001</v>
      </c>
      <c r="J80" s="8" t="str">
        <f t="shared" si="7"/>
        <v/>
      </c>
      <c r="K80" s="8" t="str">
        <f t="shared" si="8"/>
        <v/>
      </c>
      <c r="L80" s="8" t="str">
        <f t="shared" si="9"/>
        <v/>
      </c>
      <c r="M80" s="40"/>
      <c r="N80" s="40"/>
      <c r="O80" s="40"/>
      <c r="P80" s="40"/>
      <c r="Q80" s="40"/>
      <c r="R80" s="40"/>
    </row>
    <row r="81" spans="1:18" ht="15" x14ac:dyDescent="0.35">
      <c r="A81" s="33" t="s">
        <v>1410</v>
      </c>
      <c r="B81" s="29" t="str">
        <f t="shared" si="5"/>
        <v>WW</v>
      </c>
      <c r="C81" s="30"/>
      <c r="D81" s="30"/>
      <c r="E81" s="30">
        <v>1285</v>
      </c>
      <c r="F81" s="34">
        <v>583</v>
      </c>
      <c r="G81" s="34">
        <v>20</v>
      </c>
      <c r="H81" s="34">
        <f>F81-G81</f>
        <v>563</v>
      </c>
      <c r="I81" s="30">
        <f t="shared" si="6"/>
        <v>2.4384000000000001</v>
      </c>
      <c r="J81" s="8">
        <f t="shared" si="7"/>
        <v>230.88910761154855</v>
      </c>
      <c r="K81" s="8">
        <f t="shared" si="8"/>
        <v>2059.9441313976376</v>
      </c>
      <c r="L81" s="8">
        <f t="shared" si="9"/>
        <v>34.332402189960625</v>
      </c>
      <c r="M81" s="34">
        <v>12.4</v>
      </c>
      <c r="N81" s="34">
        <v>8.1</v>
      </c>
      <c r="O81" s="34">
        <v>66.7</v>
      </c>
      <c r="P81" s="34">
        <v>33.1</v>
      </c>
      <c r="Q81" s="34">
        <v>46</v>
      </c>
      <c r="R81" s="34"/>
    </row>
    <row r="82" spans="1:18" ht="15" x14ac:dyDescent="0.35">
      <c r="A82" s="37" t="s">
        <v>1410</v>
      </c>
      <c r="B82" s="29" t="str">
        <f t="shared" si="5"/>
        <v>WW</v>
      </c>
      <c r="C82" s="38"/>
      <c r="D82" s="38"/>
      <c r="E82" s="38">
        <v>1285</v>
      </c>
      <c r="F82" s="38"/>
      <c r="G82" s="38"/>
      <c r="H82" s="38">
        <v>560</v>
      </c>
      <c r="I82" s="30">
        <f t="shared" si="6"/>
        <v>2.4384000000000001</v>
      </c>
      <c r="J82" s="8">
        <f t="shared" si="7"/>
        <v>229.65879265091863</v>
      </c>
      <c r="K82" s="8">
        <f t="shared" si="8"/>
        <v>2048.9675196850394</v>
      </c>
      <c r="L82" s="8">
        <f t="shared" si="9"/>
        <v>34.14945866141732</v>
      </c>
      <c r="M82" s="38"/>
      <c r="N82" s="38"/>
      <c r="O82" s="38"/>
      <c r="P82" s="38"/>
      <c r="Q82" s="38"/>
      <c r="R82" s="38"/>
    </row>
    <row r="83" spans="1:18" ht="15" x14ac:dyDescent="0.35">
      <c r="A83" s="47" t="s">
        <v>1411</v>
      </c>
      <c r="B83" s="29" t="str">
        <f t="shared" si="5"/>
        <v>WW</v>
      </c>
      <c r="C83" s="32" t="s">
        <v>1211</v>
      </c>
      <c r="D83" s="46" t="s">
        <v>1211</v>
      </c>
      <c r="E83" s="46" t="s">
        <v>1211</v>
      </c>
      <c r="F83" s="46">
        <v>1177</v>
      </c>
      <c r="G83" s="46">
        <v>20</v>
      </c>
      <c r="H83" s="46">
        <f>F83-G83</f>
        <v>1157</v>
      </c>
      <c r="I83" s="30">
        <f t="shared" si="6"/>
        <v>2.4384000000000001</v>
      </c>
      <c r="J83" s="8">
        <f t="shared" si="7"/>
        <v>474.49146981627297</v>
      </c>
      <c r="K83" s="8">
        <f t="shared" si="8"/>
        <v>4233.3132504921259</v>
      </c>
      <c r="L83" s="8">
        <f t="shared" si="9"/>
        <v>70.55522084153543</v>
      </c>
      <c r="M83" s="46">
        <v>9.1999999999999993</v>
      </c>
      <c r="N83" s="46">
        <v>8.6</v>
      </c>
      <c r="O83" s="46">
        <v>73</v>
      </c>
      <c r="P83" s="46">
        <v>23.1</v>
      </c>
      <c r="Q83" s="46">
        <v>48.5</v>
      </c>
      <c r="R83" s="46"/>
    </row>
    <row r="84" spans="1:18" ht="15" x14ac:dyDescent="0.35">
      <c r="A84" s="37" t="s">
        <v>1411</v>
      </c>
      <c r="B84" s="29" t="str">
        <f t="shared" si="5"/>
        <v>WW</v>
      </c>
      <c r="C84" s="38"/>
      <c r="D84" s="38"/>
      <c r="E84" s="38">
        <v>2393</v>
      </c>
      <c r="F84" s="38"/>
      <c r="G84" s="38"/>
      <c r="H84" s="38">
        <v>1155</v>
      </c>
      <c r="I84" s="30">
        <f t="shared" si="6"/>
        <v>2.4384000000000001</v>
      </c>
      <c r="J84" s="8">
        <f t="shared" si="7"/>
        <v>473.67125984251965</v>
      </c>
      <c r="K84" s="8">
        <f t="shared" si="8"/>
        <v>4225.9955093503931</v>
      </c>
      <c r="L84" s="8">
        <f t="shared" si="9"/>
        <v>70.433258489173213</v>
      </c>
      <c r="M84" s="38"/>
      <c r="N84" s="38"/>
      <c r="O84" s="38"/>
      <c r="P84" s="38"/>
      <c r="Q84" s="38"/>
      <c r="R84" s="38"/>
    </row>
    <row r="85" spans="1:18" ht="15" x14ac:dyDescent="0.35">
      <c r="A85" s="33" t="s">
        <v>1412</v>
      </c>
      <c r="B85" s="29" t="str">
        <f t="shared" si="5"/>
        <v>WW</v>
      </c>
      <c r="C85" s="30" t="s">
        <v>1211</v>
      </c>
      <c r="D85" s="30" t="s">
        <v>1211</v>
      </c>
      <c r="E85" s="30" t="s">
        <v>1211</v>
      </c>
      <c r="F85" s="34">
        <v>1216</v>
      </c>
      <c r="G85" s="34">
        <v>20</v>
      </c>
      <c r="H85" s="34">
        <f>F85-G85</f>
        <v>1196</v>
      </c>
      <c r="I85" s="30">
        <f t="shared" si="6"/>
        <v>2.4384000000000001</v>
      </c>
      <c r="J85" s="8">
        <f t="shared" si="7"/>
        <v>490.48556430446195</v>
      </c>
      <c r="K85" s="8">
        <f t="shared" si="8"/>
        <v>4376.0092027559058</v>
      </c>
      <c r="L85" s="8">
        <f t="shared" si="9"/>
        <v>72.933486712598423</v>
      </c>
      <c r="M85" s="34">
        <v>9.1999999999999993</v>
      </c>
      <c r="N85" s="34">
        <v>9</v>
      </c>
      <c r="O85" s="34">
        <v>71.8</v>
      </c>
      <c r="P85" s="34">
        <v>23.5</v>
      </c>
      <c r="Q85" s="34">
        <v>51.1</v>
      </c>
      <c r="R85" s="34" t="s">
        <v>1413</v>
      </c>
    </row>
    <row r="86" spans="1:18" ht="15" x14ac:dyDescent="0.35">
      <c r="A86" s="37" t="s">
        <v>1412</v>
      </c>
      <c r="B86" s="29" t="str">
        <f t="shared" si="5"/>
        <v>WW</v>
      </c>
      <c r="C86" s="38"/>
      <c r="D86" s="38"/>
      <c r="E86" s="38">
        <v>2116</v>
      </c>
      <c r="F86" s="38"/>
      <c r="G86" s="38"/>
      <c r="H86" s="38">
        <v>1192</v>
      </c>
      <c r="I86" s="30">
        <f t="shared" si="6"/>
        <v>2.4384000000000001</v>
      </c>
      <c r="J86" s="8">
        <f t="shared" si="7"/>
        <v>488.84514435695536</v>
      </c>
      <c r="K86" s="8">
        <f t="shared" si="8"/>
        <v>4361.3737204724403</v>
      </c>
      <c r="L86" s="8">
        <f t="shared" si="9"/>
        <v>72.689562007874002</v>
      </c>
      <c r="M86" s="38"/>
      <c r="N86" s="38"/>
      <c r="O86" s="38"/>
      <c r="P86" s="38"/>
      <c r="Q86" s="38"/>
      <c r="R86" s="38"/>
    </row>
    <row r="87" spans="1:18" ht="15" x14ac:dyDescent="0.35">
      <c r="A87" s="47" t="s">
        <v>1414</v>
      </c>
      <c r="B87" s="29" t="str">
        <f t="shared" si="5"/>
        <v>WW</v>
      </c>
      <c r="C87" s="46" t="s">
        <v>1211</v>
      </c>
      <c r="D87" s="46" t="s">
        <v>1211</v>
      </c>
      <c r="E87" s="46" t="s">
        <v>1211</v>
      </c>
      <c r="F87" s="46">
        <v>1090</v>
      </c>
      <c r="G87" s="46">
        <v>20</v>
      </c>
      <c r="H87" s="46">
        <f>F87-G87</f>
        <v>1070</v>
      </c>
      <c r="I87" s="30">
        <f t="shared" si="6"/>
        <v>2.4384000000000001</v>
      </c>
      <c r="J87" s="8">
        <f t="shared" si="7"/>
        <v>438.81233595800524</v>
      </c>
      <c r="K87" s="8">
        <f t="shared" si="8"/>
        <v>3914.9915108267714</v>
      </c>
      <c r="L87" s="8">
        <f t="shared" si="9"/>
        <v>65.249858513779529</v>
      </c>
      <c r="M87" s="46">
        <v>11.3</v>
      </c>
      <c r="N87" s="46">
        <v>8.4</v>
      </c>
      <c r="O87" s="46">
        <v>68.2</v>
      </c>
      <c r="P87" s="46">
        <v>29.5</v>
      </c>
      <c r="Q87" s="46">
        <v>40.6</v>
      </c>
      <c r="R87" s="46"/>
    </row>
    <row r="88" spans="1:18" ht="15" x14ac:dyDescent="0.35">
      <c r="A88" s="39" t="s">
        <v>1414</v>
      </c>
      <c r="B88" s="29" t="str">
        <f t="shared" si="5"/>
        <v>WW</v>
      </c>
      <c r="C88" s="40"/>
      <c r="D88" s="40"/>
      <c r="E88" s="40">
        <v>2261</v>
      </c>
      <c r="F88" s="40"/>
      <c r="G88" s="40"/>
      <c r="H88" s="40">
        <v>1067</v>
      </c>
      <c r="I88" s="30">
        <f t="shared" si="6"/>
        <v>2.4384000000000001</v>
      </c>
      <c r="J88" s="8">
        <f t="shared" si="7"/>
        <v>437.58202099737531</v>
      </c>
      <c r="K88" s="8">
        <f t="shared" si="8"/>
        <v>3904.0148991141727</v>
      </c>
      <c r="L88" s="8">
        <f t="shared" si="9"/>
        <v>65.06691498523621</v>
      </c>
      <c r="M88" s="40"/>
      <c r="N88" s="40"/>
      <c r="O88" s="40"/>
      <c r="P88" s="40"/>
      <c r="Q88" s="40"/>
      <c r="R88" s="40"/>
    </row>
    <row r="89" spans="1:18" ht="15" x14ac:dyDescent="0.35">
      <c r="A89" s="33" t="s">
        <v>1415</v>
      </c>
      <c r="B89" s="29" t="str">
        <f t="shared" si="5"/>
        <v>WW</v>
      </c>
      <c r="C89" s="30" t="s">
        <v>1211</v>
      </c>
      <c r="D89" s="30" t="s">
        <v>1211</v>
      </c>
      <c r="E89" s="30" t="s">
        <v>1211</v>
      </c>
      <c r="F89" s="34">
        <v>1393</v>
      </c>
      <c r="G89" s="34">
        <v>20</v>
      </c>
      <c r="H89" s="34">
        <f>F89-G89</f>
        <v>1373</v>
      </c>
      <c r="I89" s="30">
        <f t="shared" si="6"/>
        <v>2.4384000000000001</v>
      </c>
      <c r="J89" s="8">
        <f t="shared" si="7"/>
        <v>563.07414698162722</v>
      </c>
      <c r="K89" s="8">
        <f t="shared" si="8"/>
        <v>5023.6292937992121</v>
      </c>
      <c r="L89" s="8">
        <f t="shared" si="9"/>
        <v>83.727154896653531</v>
      </c>
      <c r="M89" s="34">
        <v>10.5</v>
      </c>
      <c r="N89" s="34">
        <v>8.4</v>
      </c>
      <c r="O89" s="34">
        <v>71.7</v>
      </c>
      <c r="P89" s="34">
        <v>27.5</v>
      </c>
      <c r="Q89" s="34">
        <v>46.6</v>
      </c>
      <c r="R89" s="34"/>
    </row>
    <row r="90" spans="1:18" ht="15" x14ac:dyDescent="0.35">
      <c r="A90" s="37" t="s">
        <v>1415</v>
      </c>
      <c r="B90" s="29" t="str">
        <f t="shared" si="5"/>
        <v>WW</v>
      </c>
      <c r="C90" s="38"/>
      <c r="D90" s="38"/>
      <c r="E90" s="38">
        <v>2548</v>
      </c>
      <c r="F90" s="38"/>
      <c r="G90" s="38"/>
      <c r="H90" s="38">
        <v>1368</v>
      </c>
      <c r="I90" s="30">
        <f t="shared" si="6"/>
        <v>2.4384000000000001</v>
      </c>
      <c r="J90" s="8">
        <f t="shared" si="7"/>
        <v>561.02362204724409</v>
      </c>
      <c r="K90" s="8">
        <f t="shared" si="8"/>
        <v>5005.334940944882</v>
      </c>
      <c r="L90" s="8">
        <f t="shared" si="9"/>
        <v>83.422249015748037</v>
      </c>
      <c r="M90" s="38"/>
      <c r="N90" s="38"/>
      <c r="O90" s="38"/>
      <c r="P90" s="38"/>
      <c r="Q90" s="38"/>
      <c r="R90" s="38"/>
    </row>
    <row r="91" spans="1:18" ht="15" x14ac:dyDescent="0.35">
      <c r="A91" s="39" t="s">
        <v>1416</v>
      </c>
      <c r="B91" s="29" t="str">
        <f t="shared" si="5"/>
        <v>WW</v>
      </c>
      <c r="C91" s="40"/>
      <c r="D91" s="40"/>
      <c r="E91" s="40"/>
      <c r="F91" s="40"/>
      <c r="G91" s="40"/>
      <c r="H91" s="40">
        <v>1364</v>
      </c>
      <c r="I91" s="30">
        <f t="shared" si="6"/>
        <v>2.4384000000000001</v>
      </c>
      <c r="J91" s="8">
        <f t="shared" si="7"/>
        <v>559.38320209973756</v>
      </c>
      <c r="K91" s="8">
        <f t="shared" si="8"/>
        <v>4990.6994586614173</v>
      </c>
      <c r="L91" s="8">
        <f t="shared" si="9"/>
        <v>83.178324311023616</v>
      </c>
      <c r="M91" s="40"/>
      <c r="N91" s="40"/>
      <c r="O91" s="40"/>
      <c r="P91" s="40"/>
      <c r="Q91" s="40"/>
      <c r="R91" s="40"/>
    </row>
    <row r="92" spans="1:18" ht="15" x14ac:dyDescent="0.35">
      <c r="A92" s="39" t="s">
        <v>1416</v>
      </c>
      <c r="B92" s="29" t="str">
        <f t="shared" si="5"/>
        <v>WW</v>
      </c>
      <c r="C92" s="40"/>
      <c r="D92" s="40"/>
      <c r="E92" s="40">
        <v>2315</v>
      </c>
      <c r="F92" s="40"/>
      <c r="G92" s="40"/>
      <c r="H92" s="40">
        <v>1364</v>
      </c>
      <c r="I92" s="30">
        <f t="shared" si="6"/>
        <v>2.4384000000000001</v>
      </c>
      <c r="J92" s="8">
        <f t="shared" si="7"/>
        <v>559.38320209973756</v>
      </c>
      <c r="K92" s="8">
        <f t="shared" si="8"/>
        <v>4990.6994586614173</v>
      </c>
      <c r="L92" s="8">
        <f t="shared" si="9"/>
        <v>83.178324311023616</v>
      </c>
      <c r="M92" s="40"/>
      <c r="N92" s="40"/>
      <c r="O92" s="40"/>
      <c r="P92" s="40"/>
      <c r="Q92" s="40"/>
      <c r="R92" s="40"/>
    </row>
    <row r="93" spans="1:18" ht="15" x14ac:dyDescent="0.35">
      <c r="A93" s="35" t="s">
        <v>1417</v>
      </c>
      <c r="B93" s="29" t="str">
        <f t="shared" si="5"/>
        <v>WW</v>
      </c>
      <c r="C93" s="40"/>
      <c r="D93" s="36"/>
      <c r="E93" s="36"/>
      <c r="F93" s="36"/>
      <c r="G93" s="36"/>
      <c r="H93" s="36">
        <v>1658</v>
      </c>
      <c r="I93" s="30">
        <f t="shared" si="6"/>
        <v>2.4384000000000001</v>
      </c>
      <c r="J93" s="8">
        <f t="shared" si="7"/>
        <v>679.95406824146983</v>
      </c>
      <c r="K93" s="8">
        <f t="shared" si="8"/>
        <v>6066.4074064960632</v>
      </c>
      <c r="L93" s="8">
        <f t="shared" si="9"/>
        <v>101.10679010826772</v>
      </c>
      <c r="M93" s="36"/>
      <c r="N93" s="36"/>
      <c r="O93" s="36"/>
      <c r="P93" s="36"/>
      <c r="Q93" s="36"/>
      <c r="R93" s="36"/>
    </row>
    <row r="94" spans="1:18" ht="15" x14ac:dyDescent="0.35">
      <c r="A94" s="39" t="s">
        <v>1417</v>
      </c>
      <c r="B94" s="29" t="str">
        <f t="shared" si="5"/>
        <v>WW</v>
      </c>
      <c r="C94" s="40"/>
      <c r="D94" s="40"/>
      <c r="E94" s="40">
        <v>3105</v>
      </c>
      <c r="F94" s="40"/>
      <c r="G94" s="40"/>
      <c r="H94" s="40">
        <v>1658</v>
      </c>
      <c r="I94" s="30">
        <f t="shared" si="6"/>
        <v>2.4384000000000001</v>
      </c>
      <c r="J94" s="8">
        <f t="shared" si="7"/>
        <v>679.95406824146983</v>
      </c>
      <c r="K94" s="8">
        <f t="shared" si="8"/>
        <v>6066.4074064960632</v>
      </c>
      <c r="L94" s="8">
        <f t="shared" si="9"/>
        <v>101.10679010826772</v>
      </c>
      <c r="M94" s="40"/>
      <c r="N94" s="40"/>
      <c r="O94" s="40"/>
      <c r="P94" s="40"/>
      <c r="Q94" s="40"/>
      <c r="R94" s="40"/>
    </row>
    <row r="95" spans="1:18" ht="15" x14ac:dyDescent="0.35">
      <c r="A95" s="31" t="s">
        <v>1418</v>
      </c>
      <c r="B95" s="29" t="str">
        <f t="shared" si="5"/>
        <v>WW</v>
      </c>
      <c r="C95" s="46"/>
      <c r="D95" s="46"/>
      <c r="E95" s="46">
        <v>2568</v>
      </c>
      <c r="F95" s="32">
        <v>986</v>
      </c>
      <c r="G95" s="32">
        <v>20</v>
      </c>
      <c r="H95" s="32">
        <f>F95-G95</f>
        <v>966</v>
      </c>
      <c r="I95" s="30">
        <f t="shared" si="6"/>
        <v>2.4384000000000001</v>
      </c>
      <c r="J95" s="8">
        <f t="shared" si="7"/>
        <v>396.16141732283461</v>
      </c>
      <c r="K95" s="8">
        <f t="shared" si="8"/>
        <v>3534.4689714566925</v>
      </c>
      <c r="L95" s="8">
        <f t="shared" si="9"/>
        <v>58.907816190944878</v>
      </c>
      <c r="M95" s="32">
        <v>10.8</v>
      </c>
      <c r="N95" s="32">
        <v>7.8</v>
      </c>
      <c r="O95" s="32">
        <v>71.5</v>
      </c>
      <c r="P95" s="32">
        <v>28.2</v>
      </c>
      <c r="Q95" s="32">
        <v>52.8</v>
      </c>
      <c r="R95" s="32"/>
    </row>
    <row r="96" spans="1:18" ht="15" x14ac:dyDescent="0.35">
      <c r="A96" s="37" t="s">
        <v>1418</v>
      </c>
      <c r="B96" s="29" t="str">
        <f t="shared" si="5"/>
        <v>WW</v>
      </c>
      <c r="C96" s="38"/>
      <c r="D96" s="38"/>
      <c r="E96" s="38">
        <v>2568</v>
      </c>
      <c r="F96" s="38"/>
      <c r="G96" s="38"/>
      <c r="H96" s="38">
        <v>959</v>
      </c>
      <c r="I96" s="30">
        <f t="shared" si="6"/>
        <v>2.4384000000000001</v>
      </c>
      <c r="J96" s="8">
        <f t="shared" si="7"/>
        <v>393.29068241469815</v>
      </c>
      <c r="K96" s="8">
        <f t="shared" si="8"/>
        <v>3508.8568774606297</v>
      </c>
      <c r="L96" s="8">
        <f t="shared" si="9"/>
        <v>58.480947957677159</v>
      </c>
      <c r="M96" s="38"/>
      <c r="N96" s="38"/>
      <c r="O96" s="38"/>
      <c r="P96" s="38"/>
      <c r="Q96" s="38"/>
      <c r="R96" s="38"/>
    </row>
    <row r="97" spans="1:18" ht="15" x14ac:dyDescent="0.35">
      <c r="A97" s="37" t="s">
        <v>1419</v>
      </c>
      <c r="B97" s="29" t="str">
        <f t="shared" si="5"/>
        <v>WW</v>
      </c>
      <c r="C97" s="45"/>
      <c r="D97" s="45"/>
      <c r="E97" s="45"/>
      <c r="F97" s="38"/>
      <c r="G97" s="38"/>
      <c r="H97" s="38">
        <v>1328</v>
      </c>
      <c r="I97" s="30">
        <f t="shared" si="6"/>
        <v>2.4384000000000001</v>
      </c>
      <c r="J97" s="8">
        <f t="shared" si="7"/>
        <v>544.61942257217845</v>
      </c>
      <c r="K97" s="8">
        <f t="shared" si="8"/>
        <v>4858.9801181102357</v>
      </c>
      <c r="L97" s="8">
        <f t="shared" si="9"/>
        <v>80.983001968503928</v>
      </c>
      <c r="M97" s="38"/>
      <c r="N97" s="38"/>
      <c r="O97" s="38"/>
      <c r="P97" s="38"/>
      <c r="Q97" s="38"/>
      <c r="R97" s="38"/>
    </row>
    <row r="98" spans="1:18" ht="15" x14ac:dyDescent="0.35">
      <c r="A98" s="39" t="s">
        <v>1419</v>
      </c>
      <c r="B98" s="29" t="str">
        <f t="shared" si="5"/>
        <v>WW</v>
      </c>
      <c r="C98" s="40"/>
      <c r="D98" s="40"/>
      <c r="E98" s="40">
        <v>2379</v>
      </c>
      <c r="F98" s="40"/>
      <c r="G98" s="40"/>
      <c r="H98" s="40">
        <v>1328</v>
      </c>
      <c r="I98" s="30">
        <f t="shared" si="6"/>
        <v>2.4384000000000001</v>
      </c>
      <c r="J98" s="8">
        <f t="shared" si="7"/>
        <v>544.61942257217845</v>
      </c>
      <c r="K98" s="8">
        <f t="shared" si="8"/>
        <v>4858.9801181102357</v>
      </c>
      <c r="L98" s="8">
        <f t="shared" si="9"/>
        <v>80.983001968503928</v>
      </c>
      <c r="M98" s="40"/>
      <c r="N98" s="40"/>
      <c r="O98" s="40"/>
      <c r="P98" s="40"/>
      <c r="Q98" s="40"/>
      <c r="R98" s="40"/>
    </row>
    <row r="99" spans="1:18" ht="15" x14ac:dyDescent="0.35">
      <c r="A99" s="35" t="s">
        <v>1420</v>
      </c>
      <c r="B99" s="29" t="str">
        <f t="shared" si="5"/>
        <v>WW</v>
      </c>
      <c r="C99" s="36"/>
      <c r="D99" s="36"/>
      <c r="E99" s="36">
        <v>1403</v>
      </c>
      <c r="F99" s="36"/>
      <c r="G99" s="36"/>
      <c r="H99" s="36">
        <v>899</v>
      </c>
      <c r="I99" s="30">
        <f t="shared" si="6"/>
        <v>2.4384000000000001</v>
      </c>
      <c r="J99" s="8">
        <f t="shared" si="7"/>
        <v>368.6843832020997</v>
      </c>
      <c r="K99" s="8">
        <f t="shared" si="8"/>
        <v>3289.3246432086607</v>
      </c>
      <c r="L99" s="8">
        <f t="shared" si="9"/>
        <v>54.82207738681101</v>
      </c>
      <c r="M99" s="36"/>
      <c r="N99" s="36"/>
      <c r="O99" s="36"/>
      <c r="P99" s="36"/>
      <c r="Q99" s="36"/>
      <c r="R99" s="36"/>
    </row>
    <row r="100" spans="1:18" ht="15" x14ac:dyDescent="0.35">
      <c r="A100" s="33" t="s">
        <v>1421</v>
      </c>
      <c r="B100" s="29" t="str">
        <f t="shared" si="5"/>
        <v>WW</v>
      </c>
      <c r="C100" s="34" t="s">
        <v>1211</v>
      </c>
      <c r="D100" s="34" t="s">
        <v>1211</v>
      </c>
      <c r="E100" s="34" t="s">
        <v>1211</v>
      </c>
      <c r="F100" s="34">
        <v>898</v>
      </c>
      <c r="G100" s="34">
        <v>20</v>
      </c>
      <c r="H100" s="34">
        <f>F100-G100</f>
        <v>878</v>
      </c>
      <c r="I100" s="30">
        <f t="shared" si="6"/>
        <v>2.4384000000000001</v>
      </c>
      <c r="J100" s="8">
        <f t="shared" si="7"/>
        <v>360.07217847769027</v>
      </c>
      <c r="K100" s="8">
        <f t="shared" si="8"/>
        <v>3212.4883612204721</v>
      </c>
      <c r="L100" s="8">
        <f t="shared" si="9"/>
        <v>53.541472687007868</v>
      </c>
      <c r="M100" s="34">
        <v>9.4</v>
      </c>
      <c r="N100" s="34">
        <v>8.6</v>
      </c>
      <c r="O100" s="34">
        <v>68.099999999999994</v>
      </c>
      <c r="P100" s="34">
        <v>23.9</v>
      </c>
      <c r="Q100" s="34">
        <v>45.3</v>
      </c>
      <c r="R100" s="34"/>
    </row>
    <row r="101" spans="1:18" ht="15" x14ac:dyDescent="0.35">
      <c r="A101" s="39" t="s">
        <v>1421</v>
      </c>
      <c r="B101" s="29" t="str">
        <f t="shared" si="5"/>
        <v>WW</v>
      </c>
      <c r="C101" s="36"/>
      <c r="D101" s="36"/>
      <c r="E101" s="36">
        <v>1809</v>
      </c>
      <c r="F101" s="40"/>
      <c r="G101" s="40"/>
      <c r="H101" s="40">
        <v>877</v>
      </c>
      <c r="I101" s="30">
        <f t="shared" si="6"/>
        <v>2.4384000000000001</v>
      </c>
      <c r="J101" s="8">
        <f t="shared" si="7"/>
        <v>359.66207349081361</v>
      </c>
      <c r="K101" s="8">
        <f t="shared" si="8"/>
        <v>3208.8294906496058</v>
      </c>
      <c r="L101" s="8">
        <f t="shared" si="9"/>
        <v>53.480491510826759</v>
      </c>
      <c r="M101" s="40"/>
      <c r="N101" s="40"/>
      <c r="O101" s="40"/>
      <c r="P101" s="40"/>
      <c r="Q101" s="40"/>
      <c r="R101" s="40"/>
    </row>
    <row r="102" spans="1:18" ht="15" x14ac:dyDescent="0.35">
      <c r="A102" s="31" t="s">
        <v>1422</v>
      </c>
      <c r="B102" s="29" t="str">
        <f t="shared" si="5"/>
        <v>WW</v>
      </c>
      <c r="C102" s="32" t="s">
        <v>1211</v>
      </c>
      <c r="D102" s="32" t="s">
        <v>1211</v>
      </c>
      <c r="E102" s="32" t="s">
        <v>1211</v>
      </c>
      <c r="F102" s="32">
        <v>1203</v>
      </c>
      <c r="G102" s="32">
        <v>20</v>
      </c>
      <c r="H102" s="32">
        <f>F102-G102</f>
        <v>1183</v>
      </c>
      <c r="I102" s="30">
        <f t="shared" si="6"/>
        <v>2.4384000000000001</v>
      </c>
      <c r="J102" s="8">
        <f t="shared" si="7"/>
        <v>485.15419947506558</v>
      </c>
      <c r="K102" s="8">
        <f t="shared" si="8"/>
        <v>4328.4438853346455</v>
      </c>
      <c r="L102" s="8">
        <f t="shared" si="9"/>
        <v>72.140731422244087</v>
      </c>
      <c r="M102" s="32">
        <v>10.199999999999999</v>
      </c>
      <c r="N102" s="32">
        <v>9.5</v>
      </c>
      <c r="O102" s="32">
        <v>66.900000000000006</v>
      </c>
      <c r="P102" s="32">
        <v>27.4</v>
      </c>
      <c r="Q102" s="32">
        <v>39.5</v>
      </c>
      <c r="R102" s="32"/>
    </row>
    <row r="103" spans="1:18" ht="15" x14ac:dyDescent="0.35">
      <c r="A103" s="37" t="s">
        <v>1422</v>
      </c>
      <c r="B103" s="29" t="str">
        <f t="shared" si="5"/>
        <v>WW</v>
      </c>
      <c r="C103" s="45"/>
      <c r="D103" s="45"/>
      <c r="E103" s="45">
        <v>2237</v>
      </c>
      <c r="F103" s="38"/>
      <c r="G103" s="38"/>
      <c r="H103" s="38">
        <v>1187</v>
      </c>
      <c r="I103" s="30">
        <f t="shared" si="6"/>
        <v>2.4384000000000001</v>
      </c>
      <c r="J103" s="8">
        <f t="shared" si="7"/>
        <v>486.79461942257217</v>
      </c>
      <c r="K103" s="8">
        <f t="shared" si="8"/>
        <v>4343.0793676181102</v>
      </c>
      <c r="L103" s="8">
        <f t="shared" si="9"/>
        <v>72.384656126968508</v>
      </c>
      <c r="M103" s="38"/>
      <c r="N103" s="38"/>
      <c r="O103" s="38"/>
      <c r="P103" s="38"/>
      <c r="Q103" s="38"/>
      <c r="R103" s="38"/>
    </row>
    <row r="104" spans="1:18" ht="15" x14ac:dyDescent="0.35">
      <c r="A104" s="33" t="s">
        <v>1423</v>
      </c>
      <c r="B104" s="29" t="str">
        <f t="shared" si="5"/>
        <v>WW</v>
      </c>
      <c r="C104" s="34"/>
      <c r="D104" s="34"/>
      <c r="E104" s="34">
        <v>3689</v>
      </c>
      <c r="F104" s="34">
        <v>1555</v>
      </c>
      <c r="G104" s="34">
        <v>20</v>
      </c>
      <c r="H104" s="34">
        <f>F104-G104</f>
        <v>1535</v>
      </c>
      <c r="I104" s="30">
        <f t="shared" si="6"/>
        <v>2.4384000000000001</v>
      </c>
      <c r="J104" s="8">
        <f t="shared" si="7"/>
        <v>629.51115485564299</v>
      </c>
      <c r="K104" s="8">
        <f t="shared" si="8"/>
        <v>5616.3663262795271</v>
      </c>
      <c r="L104" s="8">
        <f t="shared" si="9"/>
        <v>93.606105437992113</v>
      </c>
      <c r="M104" s="34">
        <v>8.9</v>
      </c>
      <c r="N104" s="34">
        <v>8.6</v>
      </c>
      <c r="O104" s="34">
        <v>74.2</v>
      </c>
      <c r="P104" s="34">
        <v>22</v>
      </c>
      <c r="Q104" s="34">
        <v>51.8</v>
      </c>
      <c r="R104" s="34" t="s">
        <v>1397</v>
      </c>
    </row>
    <row r="105" spans="1:18" ht="15" x14ac:dyDescent="0.35">
      <c r="A105" s="35" t="s">
        <v>1423</v>
      </c>
      <c r="B105" s="29" t="str">
        <f t="shared" si="5"/>
        <v>WW</v>
      </c>
      <c r="C105" s="36"/>
      <c r="D105" s="36"/>
      <c r="E105" s="36">
        <v>3689</v>
      </c>
      <c r="F105" s="36"/>
      <c r="G105" s="36"/>
      <c r="H105" s="36">
        <v>1531</v>
      </c>
      <c r="I105" s="30">
        <f t="shared" si="6"/>
        <v>2.4384000000000001</v>
      </c>
      <c r="J105" s="8">
        <f t="shared" si="7"/>
        <v>627.87073490813646</v>
      </c>
      <c r="K105" s="8">
        <f t="shared" si="8"/>
        <v>5601.7308439960625</v>
      </c>
      <c r="L105" s="8">
        <f t="shared" si="9"/>
        <v>93.362180733267707</v>
      </c>
      <c r="M105" s="36"/>
      <c r="N105" s="36"/>
      <c r="O105" s="36"/>
      <c r="P105" s="36"/>
      <c r="Q105" s="36"/>
      <c r="R105" s="36"/>
    </row>
    <row r="106" spans="1:18" ht="15" x14ac:dyDescent="0.35">
      <c r="A106" s="39" t="s">
        <v>1424</v>
      </c>
      <c r="B106" s="29" t="str">
        <f t="shared" si="5"/>
        <v>WW</v>
      </c>
      <c r="C106" s="40"/>
      <c r="D106" s="40"/>
      <c r="E106" s="40"/>
      <c r="F106" s="40"/>
      <c r="G106" s="40"/>
      <c r="H106" s="40">
        <v>1090</v>
      </c>
      <c r="I106" s="30">
        <f t="shared" si="6"/>
        <v>2.4384000000000001</v>
      </c>
      <c r="J106" s="8">
        <f t="shared" si="7"/>
        <v>447.01443569553805</v>
      </c>
      <c r="K106" s="8">
        <f t="shared" si="8"/>
        <v>3988.1689222440941</v>
      </c>
      <c r="L106" s="8">
        <f t="shared" si="9"/>
        <v>66.469482037401562</v>
      </c>
      <c r="M106" s="40"/>
      <c r="N106" s="40"/>
      <c r="O106" s="40"/>
      <c r="P106" s="40"/>
      <c r="Q106" s="40"/>
      <c r="R106" s="40"/>
    </row>
    <row r="107" spans="1:18" ht="15" x14ac:dyDescent="0.35">
      <c r="A107" s="37" t="s">
        <v>1424</v>
      </c>
      <c r="B107" s="29" t="str">
        <f t="shared" si="5"/>
        <v>WW</v>
      </c>
      <c r="C107" s="45"/>
      <c r="D107" s="45"/>
      <c r="E107" s="45">
        <v>2031</v>
      </c>
      <c r="F107" s="38"/>
      <c r="G107" s="38"/>
      <c r="H107" s="38">
        <v>1090</v>
      </c>
      <c r="I107" s="30">
        <f t="shared" si="6"/>
        <v>2.4384000000000001</v>
      </c>
      <c r="J107" s="8">
        <f t="shared" si="7"/>
        <v>447.01443569553805</v>
      </c>
      <c r="K107" s="8">
        <f t="shared" si="8"/>
        <v>3988.1689222440941</v>
      </c>
      <c r="L107" s="8">
        <f t="shared" si="9"/>
        <v>66.469482037401562</v>
      </c>
      <c r="M107" s="38"/>
      <c r="N107" s="38"/>
      <c r="O107" s="38"/>
      <c r="P107" s="38"/>
      <c r="Q107" s="38"/>
      <c r="R107" s="38"/>
    </row>
    <row r="108" spans="1:18" ht="15" x14ac:dyDescent="0.35">
      <c r="A108" s="37" t="s">
        <v>1425</v>
      </c>
      <c r="B108" s="29" t="str">
        <f t="shared" si="5"/>
        <v>WW</v>
      </c>
      <c r="C108" s="38"/>
      <c r="D108" s="38"/>
      <c r="E108" s="38"/>
      <c r="F108" s="38"/>
      <c r="G108" s="38"/>
      <c r="H108" s="38">
        <v>1439</v>
      </c>
      <c r="I108" s="30">
        <f t="shared" si="6"/>
        <v>2.4384000000000001</v>
      </c>
      <c r="J108" s="8">
        <f t="shared" si="7"/>
        <v>590.14107611548559</v>
      </c>
      <c r="K108" s="8">
        <f t="shared" si="8"/>
        <v>5265.1147514763779</v>
      </c>
      <c r="L108" s="8">
        <f t="shared" si="9"/>
        <v>87.751912524606297</v>
      </c>
      <c r="M108" s="38"/>
      <c r="N108" s="38"/>
      <c r="O108" s="38"/>
      <c r="P108" s="38"/>
      <c r="Q108" s="38"/>
      <c r="R108" s="38"/>
    </row>
    <row r="109" spans="1:18" ht="15" x14ac:dyDescent="0.35">
      <c r="A109" s="37" t="s">
        <v>1425</v>
      </c>
      <c r="B109" s="29" t="str">
        <f t="shared" si="5"/>
        <v>WW</v>
      </c>
      <c r="C109" s="38"/>
      <c r="D109" s="38"/>
      <c r="E109" s="38">
        <v>2623</v>
      </c>
      <c r="F109" s="38"/>
      <c r="G109" s="38"/>
      <c r="H109" s="38">
        <v>1439</v>
      </c>
      <c r="I109" s="30">
        <f t="shared" si="6"/>
        <v>2.4384000000000001</v>
      </c>
      <c r="J109" s="8">
        <f t="shared" si="7"/>
        <v>590.14107611548559</v>
      </c>
      <c r="K109" s="8">
        <f t="shared" si="8"/>
        <v>5265.1147514763779</v>
      </c>
      <c r="L109" s="8">
        <f t="shared" si="9"/>
        <v>87.751912524606297</v>
      </c>
      <c r="M109" s="38"/>
      <c r="N109" s="38"/>
      <c r="O109" s="38"/>
      <c r="P109" s="38"/>
      <c r="Q109" s="38"/>
      <c r="R109" s="38"/>
    </row>
    <row r="110" spans="1:18" ht="15" x14ac:dyDescent="0.35">
      <c r="A110" s="31" t="s">
        <v>1426</v>
      </c>
      <c r="B110" s="29" t="str">
        <f t="shared" si="5"/>
        <v>WW</v>
      </c>
      <c r="C110" s="32" t="s">
        <v>1211</v>
      </c>
      <c r="D110" s="32" t="s">
        <v>1211</v>
      </c>
      <c r="E110" s="32" t="s">
        <v>1211</v>
      </c>
      <c r="F110" s="32">
        <v>1232</v>
      </c>
      <c r="G110" s="32">
        <v>20</v>
      </c>
      <c r="H110" s="32">
        <f>F110-G110</f>
        <v>1212</v>
      </c>
      <c r="I110" s="30">
        <f t="shared" si="6"/>
        <v>2.4384000000000001</v>
      </c>
      <c r="J110" s="8">
        <f t="shared" si="7"/>
        <v>497.04724409448818</v>
      </c>
      <c r="K110" s="8">
        <f t="shared" si="8"/>
        <v>4434.5511318897634</v>
      </c>
      <c r="L110" s="8">
        <f t="shared" si="9"/>
        <v>73.90918553149605</v>
      </c>
      <c r="M110" s="32">
        <v>10.1</v>
      </c>
      <c r="N110" s="32">
        <v>8.6</v>
      </c>
      <c r="O110" s="32">
        <v>72</v>
      </c>
      <c r="P110" s="32">
        <v>26.3</v>
      </c>
      <c r="Q110" s="32">
        <v>49.1</v>
      </c>
      <c r="R110" s="32"/>
    </row>
    <row r="111" spans="1:18" ht="15" x14ac:dyDescent="0.35">
      <c r="A111" s="44" t="s">
        <v>1426</v>
      </c>
      <c r="B111" s="29" t="str">
        <f t="shared" si="5"/>
        <v>WW</v>
      </c>
      <c r="C111" s="45"/>
      <c r="D111" s="45"/>
      <c r="E111" s="45">
        <v>2348</v>
      </c>
      <c r="F111" s="45"/>
      <c r="G111" s="45"/>
      <c r="H111" s="45">
        <v>1215</v>
      </c>
      <c r="I111" s="30">
        <f t="shared" si="6"/>
        <v>2.4384000000000001</v>
      </c>
      <c r="J111" s="8">
        <f t="shared" si="7"/>
        <v>498.2775590551181</v>
      </c>
      <c r="K111" s="8">
        <f t="shared" si="8"/>
        <v>4445.5277436023616</v>
      </c>
      <c r="L111" s="8">
        <f t="shared" si="9"/>
        <v>74.092129060039355</v>
      </c>
      <c r="M111" s="45"/>
      <c r="N111" s="45"/>
      <c r="O111" s="45"/>
      <c r="P111" s="45"/>
      <c r="Q111" s="45"/>
      <c r="R111" s="45"/>
    </row>
    <row r="112" spans="1:18" ht="15" x14ac:dyDescent="0.35">
      <c r="A112" s="33" t="s">
        <v>1427</v>
      </c>
      <c r="B112" s="29" t="str">
        <f t="shared" si="5"/>
        <v>WW</v>
      </c>
      <c r="C112" s="34" t="s">
        <v>1211</v>
      </c>
      <c r="D112" s="34" t="s">
        <v>1211</v>
      </c>
      <c r="E112" s="34" t="s">
        <v>1211</v>
      </c>
      <c r="F112" s="34">
        <v>1339</v>
      </c>
      <c r="G112" s="34">
        <v>20</v>
      </c>
      <c r="H112" s="34">
        <f>F112-G112</f>
        <v>1319</v>
      </c>
      <c r="I112" s="30">
        <f t="shared" si="6"/>
        <v>2.4384000000000001</v>
      </c>
      <c r="J112" s="8">
        <f t="shared" si="7"/>
        <v>540.92847769028867</v>
      </c>
      <c r="K112" s="8">
        <f t="shared" si="8"/>
        <v>4826.0502829724401</v>
      </c>
      <c r="L112" s="8">
        <f t="shared" si="9"/>
        <v>80.434171382873998</v>
      </c>
      <c r="M112" s="34">
        <v>11.2</v>
      </c>
      <c r="N112" s="34">
        <v>8.1999999999999993</v>
      </c>
      <c r="O112" s="34">
        <v>72.599999999999994</v>
      </c>
      <c r="P112" s="34">
        <v>29.8</v>
      </c>
      <c r="Q112" s="34">
        <v>49.7</v>
      </c>
      <c r="R112" s="34" t="s">
        <v>1397</v>
      </c>
    </row>
    <row r="113" spans="1:18" ht="15" x14ac:dyDescent="0.35">
      <c r="A113" s="39" t="s">
        <v>1427</v>
      </c>
      <c r="B113" s="29" t="str">
        <f t="shared" si="5"/>
        <v>WW</v>
      </c>
      <c r="C113" s="36"/>
      <c r="D113" s="36"/>
      <c r="E113" s="36">
        <v>2255</v>
      </c>
      <c r="F113" s="40"/>
      <c r="G113" s="40"/>
      <c r="H113" s="40">
        <v>1313</v>
      </c>
      <c r="I113" s="30">
        <f t="shared" si="6"/>
        <v>2.4384000000000001</v>
      </c>
      <c r="J113" s="8">
        <f t="shared" si="7"/>
        <v>538.46784776902882</v>
      </c>
      <c r="K113" s="8">
        <f t="shared" si="8"/>
        <v>4804.0970595472436</v>
      </c>
      <c r="L113" s="8">
        <f t="shared" si="9"/>
        <v>80.068284325787388</v>
      </c>
      <c r="M113" s="40"/>
      <c r="N113" s="40"/>
      <c r="O113" s="40"/>
      <c r="P113" s="40"/>
      <c r="Q113" s="40"/>
      <c r="R113" s="40"/>
    </row>
    <row r="114" spans="1:18" ht="15" x14ac:dyDescent="0.35">
      <c r="A114" s="31" t="s">
        <v>1428</v>
      </c>
      <c r="B114" s="29" t="str">
        <f t="shared" si="5"/>
        <v>WW</v>
      </c>
      <c r="C114" s="32" t="s">
        <v>1211</v>
      </c>
      <c r="D114" s="32" t="s">
        <v>1211</v>
      </c>
      <c r="E114" s="32" t="s">
        <v>1211</v>
      </c>
      <c r="F114" s="32">
        <v>1013</v>
      </c>
      <c r="G114" s="32">
        <v>20</v>
      </c>
      <c r="H114" s="32">
        <f>F114-G114</f>
        <v>993</v>
      </c>
      <c r="I114" s="30">
        <f t="shared" si="6"/>
        <v>2.4384000000000001</v>
      </c>
      <c r="J114" s="8">
        <f t="shared" si="7"/>
        <v>407.23425196850394</v>
      </c>
      <c r="K114" s="8">
        <f t="shared" si="8"/>
        <v>3633.2584768700785</v>
      </c>
      <c r="L114" s="8">
        <f t="shared" si="9"/>
        <v>60.554307947834644</v>
      </c>
      <c r="M114" s="32">
        <v>9.9</v>
      </c>
      <c r="N114" s="32">
        <v>8.3000000000000007</v>
      </c>
      <c r="O114" s="32">
        <v>72.5</v>
      </c>
      <c r="P114" s="32">
        <v>25.9</v>
      </c>
      <c r="Q114" s="32">
        <v>53.1</v>
      </c>
      <c r="R114" s="32" t="s">
        <v>1397</v>
      </c>
    </row>
    <row r="115" spans="1:18" ht="15" x14ac:dyDescent="0.35">
      <c r="A115" s="37" t="s">
        <v>1428</v>
      </c>
      <c r="B115" s="29" t="str">
        <f t="shared" si="5"/>
        <v>WW</v>
      </c>
      <c r="C115" s="45"/>
      <c r="D115" s="45"/>
      <c r="E115" s="45">
        <v>1730</v>
      </c>
      <c r="F115" s="38"/>
      <c r="G115" s="38"/>
      <c r="H115" s="38">
        <v>989</v>
      </c>
      <c r="I115" s="30">
        <f t="shared" si="6"/>
        <v>2.4384000000000001</v>
      </c>
      <c r="J115" s="8">
        <f t="shared" si="7"/>
        <v>405.59383202099735</v>
      </c>
      <c r="K115" s="8">
        <f t="shared" si="8"/>
        <v>3618.6229945866139</v>
      </c>
      <c r="L115" s="8">
        <f t="shared" si="9"/>
        <v>60.31038324311023</v>
      </c>
      <c r="M115" s="38"/>
      <c r="N115" s="38"/>
      <c r="O115" s="38"/>
      <c r="P115" s="38"/>
      <c r="Q115" s="38"/>
      <c r="R115" s="38"/>
    </row>
    <row r="116" spans="1:18" ht="15" x14ac:dyDescent="0.35">
      <c r="A116" s="33" t="s">
        <v>1429</v>
      </c>
      <c r="B116" s="29" t="str">
        <f t="shared" si="5"/>
        <v>WW</v>
      </c>
      <c r="C116" s="34"/>
      <c r="D116" s="34"/>
      <c r="E116" s="34">
        <v>3594</v>
      </c>
      <c r="F116" s="34">
        <v>1105</v>
      </c>
      <c r="G116" s="34">
        <v>20</v>
      </c>
      <c r="H116" s="34">
        <f>F116-G116</f>
        <v>1085</v>
      </c>
      <c r="I116" s="30">
        <f t="shared" si="6"/>
        <v>2.4384000000000001</v>
      </c>
      <c r="J116" s="8">
        <f t="shared" si="7"/>
        <v>444.96391076115481</v>
      </c>
      <c r="K116" s="8">
        <f t="shared" si="8"/>
        <v>3969.8745693897631</v>
      </c>
      <c r="L116" s="8">
        <f t="shared" si="9"/>
        <v>66.164576156496054</v>
      </c>
      <c r="M116" s="34">
        <v>10.6</v>
      </c>
      <c r="N116" s="34">
        <v>7.8</v>
      </c>
      <c r="O116" s="34">
        <v>72.3</v>
      </c>
      <c r="P116" s="34">
        <v>27.9</v>
      </c>
      <c r="Q116" s="34">
        <v>52.8</v>
      </c>
      <c r="R116" s="34" t="s">
        <v>1397</v>
      </c>
    </row>
    <row r="117" spans="1:18" ht="15" x14ac:dyDescent="0.35">
      <c r="A117" s="35" t="s">
        <v>1429</v>
      </c>
      <c r="B117" s="29" t="str">
        <f t="shared" si="5"/>
        <v>WW</v>
      </c>
      <c r="C117" s="40"/>
      <c r="D117" s="36"/>
      <c r="E117" s="36">
        <v>3594</v>
      </c>
      <c r="F117" s="36"/>
      <c r="G117" s="36"/>
      <c r="H117" s="36">
        <v>1072</v>
      </c>
      <c r="I117" s="30">
        <f t="shared" si="6"/>
        <v>2.4384000000000001</v>
      </c>
      <c r="J117" s="8">
        <f t="shared" si="7"/>
        <v>439.6325459317585</v>
      </c>
      <c r="K117" s="8">
        <f t="shared" si="8"/>
        <v>3922.3092519685033</v>
      </c>
      <c r="L117" s="8">
        <f t="shared" si="9"/>
        <v>65.371820866141718</v>
      </c>
      <c r="M117" s="36"/>
      <c r="N117" s="36"/>
      <c r="O117" s="36"/>
      <c r="P117" s="36"/>
      <c r="Q117" s="36"/>
      <c r="R117" s="36"/>
    </row>
    <row r="118" spans="1:18" ht="15" x14ac:dyDescent="0.35">
      <c r="A118" s="31" t="s">
        <v>1430</v>
      </c>
      <c r="B118" s="29" t="str">
        <f t="shared" si="5"/>
        <v>WW</v>
      </c>
      <c r="C118" s="32" t="s">
        <v>1211</v>
      </c>
      <c r="D118" s="32" t="s">
        <v>1211</v>
      </c>
      <c r="E118" s="32" t="s">
        <v>1211</v>
      </c>
      <c r="F118" s="32">
        <v>711</v>
      </c>
      <c r="G118" s="32">
        <v>20</v>
      </c>
      <c r="H118" s="32">
        <f>F118-G118</f>
        <v>691</v>
      </c>
      <c r="I118" s="30">
        <f t="shared" si="6"/>
        <v>2.4384000000000001</v>
      </c>
      <c r="J118" s="8">
        <f t="shared" si="7"/>
        <v>283.3825459317585</v>
      </c>
      <c r="K118" s="8">
        <f t="shared" si="8"/>
        <v>2528.2795644685034</v>
      </c>
      <c r="L118" s="8">
        <f t="shared" si="9"/>
        <v>42.137992741141723</v>
      </c>
      <c r="M118" s="32">
        <v>13.2</v>
      </c>
      <c r="N118" s="32">
        <v>8.6</v>
      </c>
      <c r="O118" s="32">
        <v>64.2</v>
      </c>
      <c r="P118" s="32">
        <v>35.9</v>
      </c>
      <c r="Q118" s="32">
        <v>45.7</v>
      </c>
      <c r="R118" s="32"/>
    </row>
    <row r="119" spans="1:18" ht="15" x14ac:dyDescent="0.35">
      <c r="A119" s="37" t="s">
        <v>1430</v>
      </c>
      <c r="B119" s="29" t="str">
        <f t="shared" si="5"/>
        <v>WW</v>
      </c>
      <c r="C119" s="45"/>
      <c r="D119" s="45"/>
      <c r="E119" s="45">
        <v>1318</v>
      </c>
      <c r="F119" s="38"/>
      <c r="G119" s="38"/>
      <c r="H119" s="38">
        <v>693</v>
      </c>
      <c r="I119" s="30">
        <f t="shared" si="6"/>
        <v>2.4384000000000001</v>
      </c>
      <c r="J119" s="8">
        <f t="shared" si="7"/>
        <v>284.20275590551182</v>
      </c>
      <c r="K119" s="8">
        <f t="shared" si="8"/>
        <v>2535.5973056102362</v>
      </c>
      <c r="L119" s="8">
        <f t="shared" si="9"/>
        <v>42.259955093503933</v>
      </c>
      <c r="M119" s="38"/>
      <c r="N119" s="38"/>
      <c r="O119" s="38"/>
      <c r="P119" s="38"/>
      <c r="Q119" s="38"/>
      <c r="R119" s="38"/>
    </row>
    <row r="120" spans="1:18" ht="15" x14ac:dyDescent="0.35">
      <c r="A120" s="33" t="s">
        <v>1431</v>
      </c>
      <c r="B120" s="29" t="str">
        <f t="shared" si="5"/>
        <v>WW</v>
      </c>
      <c r="C120" s="34" t="s">
        <v>1211</v>
      </c>
      <c r="D120" s="34" t="s">
        <v>1211</v>
      </c>
      <c r="E120" s="34" t="s">
        <v>1211</v>
      </c>
      <c r="F120" s="34">
        <v>1128</v>
      </c>
      <c r="G120" s="34">
        <v>20</v>
      </c>
      <c r="H120" s="34">
        <f>F120-G120</f>
        <v>1108</v>
      </c>
      <c r="I120" s="30">
        <f t="shared" si="6"/>
        <v>2.4384000000000001</v>
      </c>
      <c r="J120" s="8">
        <f t="shared" si="7"/>
        <v>454.39632545931755</v>
      </c>
      <c r="K120" s="8">
        <f t="shared" si="8"/>
        <v>4054.0285925196845</v>
      </c>
      <c r="L120" s="8">
        <f t="shared" si="9"/>
        <v>67.567143208661406</v>
      </c>
      <c r="M120" s="34">
        <v>9.3000000000000007</v>
      </c>
      <c r="N120" s="34">
        <v>9.5</v>
      </c>
      <c r="O120" s="34">
        <v>67.599999999999994</v>
      </c>
      <c r="P120" s="34">
        <v>24.3</v>
      </c>
      <c r="Q120" s="34">
        <v>43</v>
      </c>
      <c r="R120" s="34" t="s">
        <v>1397</v>
      </c>
    </row>
    <row r="121" spans="1:18" ht="15" x14ac:dyDescent="0.35">
      <c r="A121" s="37" t="s">
        <v>1431</v>
      </c>
      <c r="B121" s="29" t="str">
        <f t="shared" si="5"/>
        <v>WW</v>
      </c>
      <c r="C121" s="38"/>
      <c r="D121" s="38"/>
      <c r="E121" s="38">
        <v>2123</v>
      </c>
      <c r="F121" s="38"/>
      <c r="G121" s="38"/>
      <c r="H121" s="38">
        <v>1110</v>
      </c>
      <c r="I121" s="30">
        <f t="shared" si="6"/>
        <v>2.4384000000000001</v>
      </c>
      <c r="J121" s="8">
        <f t="shared" si="7"/>
        <v>455.21653543307082</v>
      </c>
      <c r="K121" s="8">
        <f t="shared" si="8"/>
        <v>4061.3463336614168</v>
      </c>
      <c r="L121" s="8">
        <f t="shared" si="9"/>
        <v>67.689105561023609</v>
      </c>
      <c r="M121" s="38"/>
      <c r="N121" s="38"/>
      <c r="O121" s="38"/>
      <c r="P121" s="38"/>
      <c r="Q121" s="38"/>
      <c r="R121" s="38"/>
    </row>
    <row r="122" spans="1:18" ht="15" x14ac:dyDescent="0.35">
      <c r="A122" s="39" t="s">
        <v>1432</v>
      </c>
      <c r="B122" s="29" t="str">
        <f t="shared" si="5"/>
        <v>WW</v>
      </c>
      <c r="C122" s="40"/>
      <c r="D122" s="40"/>
      <c r="E122" s="40"/>
      <c r="F122" s="40"/>
      <c r="G122" s="40"/>
      <c r="H122" s="40">
        <v>1625</v>
      </c>
      <c r="I122" s="30">
        <f t="shared" si="6"/>
        <v>2.4384000000000001</v>
      </c>
      <c r="J122" s="8">
        <f t="shared" si="7"/>
        <v>666.42060367454064</v>
      </c>
      <c r="K122" s="8">
        <f t="shared" si="8"/>
        <v>5945.6646776574798</v>
      </c>
      <c r="L122" s="8">
        <f t="shared" si="9"/>
        <v>99.094411294291334</v>
      </c>
      <c r="M122" s="40"/>
      <c r="N122" s="40"/>
      <c r="O122" s="40"/>
      <c r="P122" s="40"/>
      <c r="Q122" s="40"/>
      <c r="R122" s="40"/>
    </row>
    <row r="123" spans="1:18" ht="15" x14ac:dyDescent="0.35">
      <c r="A123" s="35" t="s">
        <v>1432</v>
      </c>
      <c r="B123" s="29" t="str">
        <f t="shared" si="5"/>
        <v>WW</v>
      </c>
      <c r="C123" s="36"/>
      <c r="D123" s="36"/>
      <c r="E123" s="36">
        <v>2643</v>
      </c>
      <c r="F123" s="36"/>
      <c r="G123" s="36"/>
      <c r="H123" s="36">
        <v>1625</v>
      </c>
      <c r="I123" s="30">
        <f t="shared" si="6"/>
        <v>2.4384000000000001</v>
      </c>
      <c r="J123" s="8">
        <f t="shared" si="7"/>
        <v>666.42060367454064</v>
      </c>
      <c r="K123" s="8">
        <f t="shared" si="8"/>
        <v>5945.6646776574798</v>
      </c>
      <c r="L123" s="8">
        <f t="shared" si="9"/>
        <v>99.094411294291334</v>
      </c>
      <c r="M123" s="36"/>
      <c r="N123" s="36"/>
      <c r="O123" s="36"/>
      <c r="P123" s="36"/>
      <c r="Q123" s="36"/>
      <c r="R123" s="36"/>
    </row>
    <row r="124" spans="1:18" ht="15" x14ac:dyDescent="0.35">
      <c r="A124" s="37" t="s">
        <v>1433</v>
      </c>
      <c r="B124" s="29" t="str">
        <f t="shared" si="5"/>
        <v>WW</v>
      </c>
      <c r="C124" s="38"/>
      <c r="D124" s="38"/>
      <c r="E124" s="38"/>
      <c r="F124" s="38"/>
      <c r="G124" s="38"/>
      <c r="H124" s="38">
        <v>932</v>
      </c>
      <c r="I124" s="30">
        <f t="shared" si="6"/>
        <v>2.4384000000000001</v>
      </c>
      <c r="J124" s="8">
        <f t="shared" si="7"/>
        <v>382.21784776902888</v>
      </c>
      <c r="K124" s="8">
        <f t="shared" si="8"/>
        <v>3410.0673720472441</v>
      </c>
      <c r="L124" s="8">
        <f t="shared" si="9"/>
        <v>56.8344562007874</v>
      </c>
      <c r="M124" s="38"/>
      <c r="N124" s="38"/>
      <c r="O124" s="38"/>
      <c r="P124" s="38"/>
      <c r="Q124" s="38"/>
      <c r="R124" s="38"/>
    </row>
    <row r="125" spans="1:18" ht="15" x14ac:dyDescent="0.35">
      <c r="A125" s="37" t="s">
        <v>1433</v>
      </c>
      <c r="B125" s="29" t="str">
        <f t="shared" si="5"/>
        <v>WW</v>
      </c>
      <c r="C125" s="45"/>
      <c r="D125" s="45"/>
      <c r="E125" s="45">
        <v>1547</v>
      </c>
      <c r="F125" s="38"/>
      <c r="G125" s="38"/>
      <c r="H125" s="38">
        <v>932</v>
      </c>
      <c r="I125" s="30">
        <f t="shared" si="6"/>
        <v>2.4384000000000001</v>
      </c>
      <c r="J125" s="8">
        <f t="shared" si="7"/>
        <v>382.21784776902888</v>
      </c>
      <c r="K125" s="8">
        <f t="shared" si="8"/>
        <v>3410.0673720472441</v>
      </c>
      <c r="L125" s="8">
        <f t="shared" si="9"/>
        <v>56.8344562007874</v>
      </c>
      <c r="M125" s="38"/>
      <c r="N125" s="38"/>
      <c r="O125" s="38"/>
      <c r="P125" s="38"/>
      <c r="Q125" s="38"/>
      <c r="R125" s="38"/>
    </row>
    <row r="126" spans="1:18" ht="15" x14ac:dyDescent="0.35">
      <c r="A126" s="31" t="s">
        <v>1434</v>
      </c>
      <c r="B126" s="29" t="str">
        <f t="shared" si="5"/>
        <v>WW</v>
      </c>
      <c r="C126" s="32" t="s">
        <v>1211</v>
      </c>
      <c r="D126" s="32" t="s">
        <v>1211</v>
      </c>
      <c r="E126" s="32" t="s">
        <v>1211</v>
      </c>
      <c r="F126" s="32">
        <v>1215</v>
      </c>
      <c r="G126" s="32">
        <v>20</v>
      </c>
      <c r="H126" s="32">
        <f>F126-G126</f>
        <v>1195</v>
      </c>
      <c r="I126" s="30">
        <f t="shared" si="6"/>
        <v>2.4384000000000001</v>
      </c>
      <c r="J126" s="8">
        <f t="shared" si="7"/>
        <v>490.07545931758528</v>
      </c>
      <c r="K126" s="8">
        <f t="shared" si="8"/>
        <v>4372.3503321850394</v>
      </c>
      <c r="L126" s="8">
        <f t="shared" si="9"/>
        <v>72.872505536417322</v>
      </c>
      <c r="M126" s="32">
        <v>10</v>
      </c>
      <c r="N126" s="32">
        <v>9</v>
      </c>
      <c r="O126" s="32">
        <v>72.900000000000006</v>
      </c>
      <c r="P126" s="32">
        <v>26.1</v>
      </c>
      <c r="Q126" s="32">
        <v>52.5</v>
      </c>
      <c r="R126" s="32"/>
    </row>
    <row r="127" spans="1:18" ht="15" x14ac:dyDescent="0.35">
      <c r="A127" s="39" t="s">
        <v>1434</v>
      </c>
      <c r="B127" s="29" t="str">
        <f t="shared" si="5"/>
        <v>WW</v>
      </c>
      <c r="C127" s="36"/>
      <c r="D127" s="36"/>
      <c r="E127" s="36">
        <v>2189</v>
      </c>
      <c r="F127" s="40"/>
      <c r="G127" s="40"/>
      <c r="H127" s="40">
        <v>1188</v>
      </c>
      <c r="I127" s="30">
        <f t="shared" si="6"/>
        <v>2.4384000000000001</v>
      </c>
      <c r="J127" s="8">
        <f t="shared" si="7"/>
        <v>487.20472440944877</v>
      </c>
      <c r="K127" s="8">
        <f t="shared" si="8"/>
        <v>4346.7382381889756</v>
      </c>
      <c r="L127" s="8">
        <f t="shared" si="9"/>
        <v>72.445637303149596</v>
      </c>
      <c r="M127" s="40"/>
      <c r="N127" s="40"/>
      <c r="O127" s="40"/>
      <c r="P127" s="40"/>
      <c r="Q127" s="40"/>
      <c r="R127" s="40"/>
    </row>
    <row r="128" spans="1:18" ht="15" x14ac:dyDescent="0.35">
      <c r="A128" s="33" t="s">
        <v>1435</v>
      </c>
      <c r="B128" s="29" t="str">
        <f t="shared" si="5"/>
        <v>WW</v>
      </c>
      <c r="C128" s="34" t="s">
        <v>1211</v>
      </c>
      <c r="D128" s="34" t="s">
        <v>1211</v>
      </c>
      <c r="E128" s="34" t="s">
        <v>1211</v>
      </c>
      <c r="F128" s="34">
        <v>1156</v>
      </c>
      <c r="G128" s="34">
        <v>20</v>
      </c>
      <c r="H128" s="34">
        <f>F128-G128</f>
        <v>1136</v>
      </c>
      <c r="I128" s="30">
        <f t="shared" si="6"/>
        <v>2.4384000000000001</v>
      </c>
      <c r="J128" s="8">
        <f t="shared" si="7"/>
        <v>465.87926509186349</v>
      </c>
      <c r="K128" s="8">
        <f t="shared" si="8"/>
        <v>4156.4769685039364</v>
      </c>
      <c r="L128" s="8">
        <f t="shared" si="9"/>
        <v>69.274616141732267</v>
      </c>
      <c r="M128" s="34">
        <v>9.5</v>
      </c>
      <c r="N128" s="34">
        <v>8.8000000000000007</v>
      </c>
      <c r="O128" s="34">
        <v>65.8</v>
      </c>
      <c r="P128" s="34">
        <v>25.3</v>
      </c>
      <c r="Q128" s="34">
        <v>39.700000000000003</v>
      </c>
      <c r="R128" s="34" t="s">
        <v>1436</v>
      </c>
    </row>
    <row r="129" spans="1:18" ht="15" x14ac:dyDescent="0.35">
      <c r="A129" s="44" t="s">
        <v>1435</v>
      </c>
      <c r="B129" s="29" t="str">
        <f t="shared" si="5"/>
        <v>WW</v>
      </c>
      <c r="C129" s="45"/>
      <c r="D129" s="45"/>
      <c r="E129" s="45">
        <v>2176</v>
      </c>
      <c r="F129" s="45"/>
      <c r="G129" s="45"/>
      <c r="H129" s="45">
        <v>1125</v>
      </c>
      <c r="I129" s="30">
        <f t="shared" si="6"/>
        <v>2.4384000000000001</v>
      </c>
      <c r="J129" s="8">
        <f t="shared" si="7"/>
        <v>461.36811023622045</v>
      </c>
      <c r="K129" s="8">
        <f t="shared" si="8"/>
        <v>4116.2293922244089</v>
      </c>
      <c r="L129" s="8">
        <f t="shared" si="9"/>
        <v>68.603823203740149</v>
      </c>
      <c r="M129" s="45"/>
      <c r="N129" s="45"/>
      <c r="O129" s="45"/>
      <c r="P129" s="45"/>
      <c r="Q129" s="45"/>
      <c r="R129" s="45"/>
    </row>
    <row r="130" spans="1:18" ht="15" x14ac:dyDescent="0.35">
      <c r="A130" s="31" t="s">
        <v>1437</v>
      </c>
      <c r="B130" s="29" t="str">
        <f t="shared" si="5"/>
        <v>WW</v>
      </c>
      <c r="C130" s="32" t="s">
        <v>1211</v>
      </c>
      <c r="D130" s="32" t="s">
        <v>1211</v>
      </c>
      <c r="E130" s="32" t="s">
        <v>1211</v>
      </c>
      <c r="F130" s="32">
        <v>1255</v>
      </c>
      <c r="G130" s="32">
        <v>20</v>
      </c>
      <c r="H130" s="32">
        <f>F130-G130</f>
        <v>1235</v>
      </c>
      <c r="I130" s="30">
        <f t="shared" si="6"/>
        <v>2.4384000000000001</v>
      </c>
      <c r="J130" s="8">
        <f t="shared" si="7"/>
        <v>506.47965879265087</v>
      </c>
      <c r="K130" s="8">
        <f t="shared" si="8"/>
        <v>4518.7051550196848</v>
      </c>
      <c r="L130" s="8">
        <f t="shared" si="9"/>
        <v>75.311752583661416</v>
      </c>
      <c r="M130" s="32">
        <v>11</v>
      </c>
      <c r="N130" s="32">
        <v>8.3000000000000007</v>
      </c>
      <c r="O130" s="32">
        <v>68.7</v>
      </c>
      <c r="P130" s="32">
        <v>29</v>
      </c>
      <c r="Q130" s="32">
        <v>43.8</v>
      </c>
      <c r="R130" s="32"/>
    </row>
    <row r="131" spans="1:18" ht="15" x14ac:dyDescent="0.35">
      <c r="A131" s="39" t="s">
        <v>1437</v>
      </c>
      <c r="B131" s="29" t="str">
        <f t="shared" si="5"/>
        <v>WW</v>
      </c>
      <c r="C131" s="36"/>
      <c r="D131" s="36"/>
      <c r="E131" s="36">
        <v>2179</v>
      </c>
      <c r="F131" s="40"/>
      <c r="G131" s="40"/>
      <c r="H131" s="40">
        <v>1230</v>
      </c>
      <c r="I131" s="30">
        <f t="shared" si="6"/>
        <v>2.4384000000000001</v>
      </c>
      <c r="J131" s="8">
        <f t="shared" si="7"/>
        <v>504.42913385826768</v>
      </c>
      <c r="K131" s="8">
        <f t="shared" si="8"/>
        <v>4500.4108021653537</v>
      </c>
      <c r="L131" s="8">
        <f t="shared" si="9"/>
        <v>75.006846702755894</v>
      </c>
      <c r="M131" s="40"/>
      <c r="N131" s="40"/>
      <c r="O131" s="40"/>
      <c r="P131" s="40"/>
      <c r="Q131" s="40"/>
      <c r="R131" s="40"/>
    </row>
    <row r="132" spans="1:18" ht="15" x14ac:dyDescent="0.35">
      <c r="A132" s="33" t="s">
        <v>1438</v>
      </c>
      <c r="B132" s="29" t="str">
        <f t="shared" si="5"/>
        <v>WW</v>
      </c>
      <c r="C132" s="34" t="s">
        <v>1211</v>
      </c>
      <c r="D132" s="34" t="s">
        <v>1211</v>
      </c>
      <c r="E132" s="34" t="s">
        <v>1211</v>
      </c>
      <c r="F132" s="34">
        <v>1228</v>
      </c>
      <c r="G132" s="34">
        <v>20</v>
      </c>
      <c r="H132" s="34">
        <f>F132-G132</f>
        <v>1208</v>
      </c>
      <c r="I132" s="30">
        <f t="shared" si="6"/>
        <v>2.4384000000000001</v>
      </c>
      <c r="J132" s="8">
        <f t="shared" si="7"/>
        <v>495.40682414698159</v>
      </c>
      <c r="K132" s="8">
        <f t="shared" si="8"/>
        <v>4419.9156496062988</v>
      </c>
      <c r="L132" s="8">
        <f t="shared" si="9"/>
        <v>73.665260826771643</v>
      </c>
      <c r="M132" s="34">
        <v>9.8000000000000007</v>
      </c>
      <c r="N132" s="34">
        <v>8.9</v>
      </c>
      <c r="O132" s="34">
        <v>70.099999999999994</v>
      </c>
      <c r="P132" s="34">
        <v>25.7</v>
      </c>
      <c r="Q132" s="34">
        <v>41.5</v>
      </c>
      <c r="R132" s="34"/>
    </row>
    <row r="133" spans="1:18" ht="15" x14ac:dyDescent="0.35">
      <c r="A133" s="39" t="s">
        <v>1438</v>
      </c>
      <c r="B133" s="29" t="str">
        <f t="shared" si="5"/>
        <v>WW</v>
      </c>
      <c r="C133" s="36"/>
      <c r="D133" s="36"/>
      <c r="E133" s="36">
        <v>2077</v>
      </c>
      <c r="F133" s="40"/>
      <c r="G133" s="40"/>
      <c r="H133" s="40">
        <v>1201</v>
      </c>
      <c r="I133" s="30">
        <f t="shared" si="6"/>
        <v>2.4384000000000001</v>
      </c>
      <c r="J133" s="8">
        <f t="shared" si="7"/>
        <v>492.53608923884514</v>
      </c>
      <c r="K133" s="8">
        <f t="shared" si="8"/>
        <v>4394.3035556102359</v>
      </c>
      <c r="L133" s="8">
        <f t="shared" si="9"/>
        <v>73.238392593503931</v>
      </c>
      <c r="M133" s="40"/>
      <c r="N133" s="40"/>
      <c r="O133" s="40"/>
      <c r="P133" s="40"/>
      <c r="Q133" s="40"/>
      <c r="R133" s="40"/>
    </row>
    <row r="134" spans="1:18" ht="15" x14ac:dyDescent="0.35">
      <c r="A134" s="37" t="s">
        <v>1439</v>
      </c>
      <c r="B134" s="29" t="str">
        <f t="shared" ref="B134:B197" si="10">RIGHT(LEFT(A134,8),2)</f>
        <v>WW</v>
      </c>
      <c r="C134" s="38"/>
      <c r="D134" s="38"/>
      <c r="E134" s="38">
        <v>3261</v>
      </c>
      <c r="F134" s="38"/>
      <c r="G134" s="38"/>
      <c r="H134" s="38">
        <v>1427</v>
      </c>
      <c r="I134" s="30">
        <f t="shared" ref="I134:I197" si="11">$I$3</f>
        <v>2.4384000000000001</v>
      </c>
      <c r="J134" s="8">
        <f t="shared" ref="J134:J197" si="12">IF(ISNUMBER(H134),IF(I134,H134/I134,""),"")</f>
        <v>585.21981627296589</v>
      </c>
      <c r="K134" s="8">
        <f t="shared" ref="K134:K197" si="13">IF(J134="","",J134*8.92179)</f>
        <v>5221.2083046259841</v>
      </c>
      <c r="L134" s="8">
        <f t="shared" ref="L134:L197" si="14">IF(K134="","",IF(B134="SW",K134/60,IF(B134="WW",K134/60,"")))</f>
        <v>87.020138410433063</v>
      </c>
      <c r="M134" s="38"/>
      <c r="N134" s="38"/>
      <c r="O134" s="38"/>
      <c r="P134" s="38"/>
      <c r="Q134" s="38"/>
      <c r="R134" s="38"/>
    </row>
    <row r="135" spans="1:18" ht="15" x14ac:dyDescent="0.35">
      <c r="A135" s="44" t="s">
        <v>1439</v>
      </c>
      <c r="B135" s="29" t="str">
        <f t="shared" si="10"/>
        <v>WW</v>
      </c>
      <c r="C135" s="45"/>
      <c r="D135" s="45"/>
      <c r="E135" s="45">
        <v>3261</v>
      </c>
      <c r="F135" s="45"/>
      <c r="G135" s="45"/>
      <c r="H135" s="45">
        <v>1427</v>
      </c>
      <c r="I135" s="30">
        <f t="shared" si="11"/>
        <v>2.4384000000000001</v>
      </c>
      <c r="J135" s="8">
        <f t="shared" si="12"/>
        <v>585.21981627296589</v>
      </c>
      <c r="K135" s="8">
        <f t="shared" si="13"/>
        <v>5221.2083046259841</v>
      </c>
      <c r="L135" s="8">
        <f t="shared" si="14"/>
        <v>87.020138410433063</v>
      </c>
      <c r="M135" s="45"/>
      <c r="N135" s="45"/>
      <c r="O135" s="45"/>
      <c r="P135" s="45"/>
      <c r="Q135" s="45"/>
      <c r="R135" s="45"/>
    </row>
    <row r="136" spans="1:18" ht="15" x14ac:dyDescent="0.35">
      <c r="A136" s="31" t="s">
        <v>1440</v>
      </c>
      <c r="B136" s="29" t="str">
        <f t="shared" si="10"/>
        <v>WW</v>
      </c>
      <c r="C136" s="32"/>
      <c r="D136" s="32"/>
      <c r="E136" s="32">
        <v>3023</v>
      </c>
      <c r="F136" s="32">
        <v>1305</v>
      </c>
      <c r="G136" s="32">
        <v>20</v>
      </c>
      <c r="H136" s="32">
        <f>F136-G136</f>
        <v>1285</v>
      </c>
      <c r="I136" s="30">
        <f t="shared" si="11"/>
        <v>2.4384000000000001</v>
      </c>
      <c r="J136" s="8">
        <f t="shared" si="12"/>
        <v>526.98490813648289</v>
      </c>
      <c r="K136" s="8">
        <f t="shared" si="13"/>
        <v>4701.6486835629912</v>
      </c>
      <c r="L136" s="8">
        <f t="shared" si="14"/>
        <v>78.360811392716514</v>
      </c>
      <c r="M136" s="32">
        <v>11.2</v>
      </c>
      <c r="N136" s="32">
        <v>8.4</v>
      </c>
      <c r="O136" s="32">
        <v>68</v>
      </c>
      <c r="P136" s="32">
        <v>30.4</v>
      </c>
      <c r="Q136" s="32">
        <v>43.9</v>
      </c>
      <c r="R136" s="32"/>
    </row>
    <row r="137" spans="1:18" ht="15" x14ac:dyDescent="0.35">
      <c r="A137" s="39" t="s">
        <v>1440</v>
      </c>
      <c r="B137" s="29" t="str">
        <f t="shared" si="10"/>
        <v>WW</v>
      </c>
      <c r="C137" s="36"/>
      <c r="D137" s="36"/>
      <c r="E137" s="36">
        <v>3023</v>
      </c>
      <c r="F137" s="40"/>
      <c r="G137" s="40"/>
      <c r="H137" s="40">
        <v>1266</v>
      </c>
      <c r="I137" s="30">
        <f t="shared" si="11"/>
        <v>2.4384000000000001</v>
      </c>
      <c r="J137" s="8">
        <f t="shared" si="12"/>
        <v>519.19291338582673</v>
      </c>
      <c r="K137" s="8">
        <f t="shared" si="13"/>
        <v>4632.1301427165345</v>
      </c>
      <c r="L137" s="8">
        <f t="shared" si="14"/>
        <v>77.202169045275568</v>
      </c>
      <c r="M137" s="40"/>
      <c r="N137" s="40"/>
      <c r="O137" s="40"/>
      <c r="P137" s="40"/>
      <c r="Q137" s="40"/>
      <c r="R137" s="40"/>
    </row>
    <row r="138" spans="1:18" ht="15" x14ac:dyDescent="0.35">
      <c r="A138" s="33" t="s">
        <v>1441</v>
      </c>
      <c r="B138" s="29" t="str">
        <f t="shared" si="10"/>
        <v>WW</v>
      </c>
      <c r="C138" s="34" t="s">
        <v>1211</v>
      </c>
      <c r="D138" s="34" t="s">
        <v>1211</v>
      </c>
      <c r="E138" s="34" t="s">
        <v>1211</v>
      </c>
      <c r="F138" s="34">
        <v>1076</v>
      </c>
      <c r="G138" s="34">
        <v>20</v>
      </c>
      <c r="H138" s="34">
        <f>F138-G138</f>
        <v>1056</v>
      </c>
      <c r="I138" s="30">
        <f t="shared" si="11"/>
        <v>2.4384000000000001</v>
      </c>
      <c r="J138" s="8">
        <f t="shared" si="12"/>
        <v>433.07086614173227</v>
      </c>
      <c r="K138" s="8">
        <f t="shared" si="13"/>
        <v>3863.7673228346453</v>
      </c>
      <c r="L138" s="8">
        <f t="shared" si="14"/>
        <v>64.396122047244091</v>
      </c>
      <c r="M138" s="34">
        <v>9.9</v>
      </c>
      <c r="N138" s="34">
        <v>8.9</v>
      </c>
      <c r="O138" s="34">
        <v>75.5</v>
      </c>
      <c r="P138" s="34">
        <v>26.3</v>
      </c>
      <c r="Q138" s="34">
        <v>57</v>
      </c>
      <c r="R138" s="34" t="s">
        <v>1397</v>
      </c>
    </row>
    <row r="139" spans="1:18" ht="15" x14ac:dyDescent="0.35">
      <c r="A139" s="37" t="s">
        <v>1441</v>
      </c>
      <c r="B139" s="29" t="str">
        <f t="shared" si="10"/>
        <v>WW</v>
      </c>
      <c r="C139" s="45"/>
      <c r="D139" s="45"/>
      <c r="E139" s="45">
        <v>1836</v>
      </c>
      <c r="F139" s="38"/>
      <c r="G139" s="38"/>
      <c r="H139" s="38">
        <v>1063</v>
      </c>
      <c r="I139" s="30">
        <f t="shared" si="11"/>
        <v>2.4384000000000001</v>
      </c>
      <c r="J139" s="8">
        <f t="shared" si="12"/>
        <v>435.94160104986872</v>
      </c>
      <c r="K139" s="8">
        <f t="shared" si="13"/>
        <v>3889.3794168307081</v>
      </c>
      <c r="L139" s="8">
        <f t="shared" si="14"/>
        <v>64.822990280511803</v>
      </c>
      <c r="M139" s="38"/>
      <c r="N139" s="38"/>
      <c r="O139" s="38"/>
      <c r="P139" s="38"/>
      <c r="Q139" s="38"/>
      <c r="R139" s="38"/>
    </row>
    <row r="140" spans="1:18" ht="15" x14ac:dyDescent="0.35">
      <c r="A140" s="39" t="s">
        <v>1442</v>
      </c>
      <c r="B140" s="29" t="str">
        <f t="shared" si="10"/>
        <v>WW</v>
      </c>
      <c r="C140" s="40"/>
      <c r="D140" s="40"/>
      <c r="E140" s="40">
        <v>785</v>
      </c>
      <c r="F140" s="40"/>
      <c r="G140" s="40"/>
      <c r="H140" s="40">
        <v>427</v>
      </c>
      <c r="I140" s="30">
        <f t="shared" si="11"/>
        <v>2.4384000000000001</v>
      </c>
      <c r="J140" s="8">
        <f t="shared" si="12"/>
        <v>175.11482939632546</v>
      </c>
      <c r="K140" s="8">
        <f t="shared" si="13"/>
        <v>1562.3377337598424</v>
      </c>
      <c r="L140" s="8">
        <f t="shared" si="14"/>
        <v>26.038962229330707</v>
      </c>
      <c r="M140" s="40"/>
      <c r="N140" s="40"/>
      <c r="O140" s="40"/>
      <c r="P140" s="40"/>
      <c r="Q140" s="40"/>
      <c r="R140" s="40"/>
    </row>
    <row r="141" spans="1:18" ht="15" x14ac:dyDescent="0.35">
      <c r="A141" s="47" t="s">
        <v>1443</v>
      </c>
      <c r="B141" s="29" t="str">
        <f t="shared" si="10"/>
        <v>WW</v>
      </c>
      <c r="C141" s="46" t="s">
        <v>1211</v>
      </c>
      <c r="D141" s="46" t="s">
        <v>1211</v>
      </c>
      <c r="E141" s="46" t="s">
        <v>1211</v>
      </c>
      <c r="F141" s="46">
        <v>954</v>
      </c>
      <c r="G141" s="46">
        <v>20</v>
      </c>
      <c r="H141" s="46">
        <f>F141-G141</f>
        <v>934</v>
      </c>
      <c r="I141" s="30">
        <f t="shared" si="11"/>
        <v>2.4384000000000001</v>
      </c>
      <c r="J141" s="8">
        <f t="shared" si="12"/>
        <v>383.03805774278214</v>
      </c>
      <c r="K141" s="8">
        <f t="shared" si="13"/>
        <v>3417.385113188976</v>
      </c>
      <c r="L141" s="8">
        <f t="shared" si="14"/>
        <v>56.956418553149597</v>
      </c>
      <c r="M141" s="46">
        <v>10.8</v>
      </c>
      <c r="N141" s="46">
        <v>8.4</v>
      </c>
      <c r="O141" s="46">
        <v>71.599999999999994</v>
      </c>
      <c r="P141" s="46">
        <v>29.2</v>
      </c>
      <c r="Q141" s="46">
        <v>56.8</v>
      </c>
      <c r="R141" s="46"/>
    </row>
    <row r="142" spans="1:18" ht="15" x14ac:dyDescent="0.35">
      <c r="A142" s="37" t="s">
        <v>1443</v>
      </c>
      <c r="B142" s="29" t="str">
        <f t="shared" si="10"/>
        <v>WW</v>
      </c>
      <c r="C142" s="38"/>
      <c r="D142" s="38"/>
      <c r="E142" s="38">
        <v>1508</v>
      </c>
      <c r="F142" s="38"/>
      <c r="G142" s="38"/>
      <c r="H142" s="38">
        <v>932</v>
      </c>
      <c r="I142" s="30">
        <f t="shared" si="11"/>
        <v>2.4384000000000001</v>
      </c>
      <c r="J142" s="8">
        <f t="shared" si="12"/>
        <v>382.21784776902888</v>
      </c>
      <c r="K142" s="8">
        <f t="shared" si="13"/>
        <v>3410.0673720472441</v>
      </c>
      <c r="L142" s="8">
        <f t="shared" si="14"/>
        <v>56.8344562007874</v>
      </c>
      <c r="M142" s="38"/>
      <c r="N142" s="38"/>
      <c r="O142" s="38"/>
      <c r="P142" s="38"/>
      <c r="Q142" s="38"/>
      <c r="R142" s="38"/>
    </row>
    <row r="143" spans="1:18" ht="15" x14ac:dyDescent="0.35">
      <c r="A143" s="37" t="s">
        <v>1444</v>
      </c>
      <c r="B143" s="29" t="str">
        <f t="shared" si="10"/>
        <v>WW</v>
      </c>
      <c r="C143" s="38"/>
      <c r="D143" s="38"/>
      <c r="E143" s="38"/>
      <c r="F143" s="38"/>
      <c r="G143" s="38"/>
      <c r="H143" s="38">
        <v>1438</v>
      </c>
      <c r="I143" s="30">
        <f t="shared" si="11"/>
        <v>2.4384000000000001</v>
      </c>
      <c r="J143" s="8">
        <f t="shared" si="12"/>
        <v>589.73097112860887</v>
      </c>
      <c r="K143" s="8">
        <f t="shared" si="13"/>
        <v>5261.4558809055115</v>
      </c>
      <c r="L143" s="8">
        <f t="shared" si="14"/>
        <v>87.690931348425195</v>
      </c>
      <c r="M143" s="38"/>
      <c r="N143" s="38"/>
      <c r="O143" s="38"/>
      <c r="P143" s="38"/>
      <c r="Q143" s="38"/>
      <c r="R143" s="38"/>
    </row>
    <row r="144" spans="1:18" ht="15" x14ac:dyDescent="0.35">
      <c r="A144" s="37" t="s">
        <v>1444</v>
      </c>
      <c r="B144" s="29" t="str">
        <f t="shared" si="10"/>
        <v>WW</v>
      </c>
      <c r="C144" s="38"/>
      <c r="D144" s="38"/>
      <c r="E144" s="38">
        <v>2557</v>
      </c>
      <c r="F144" s="38"/>
      <c r="G144" s="38"/>
      <c r="H144" s="38">
        <v>1438</v>
      </c>
      <c r="I144" s="30">
        <f t="shared" si="11"/>
        <v>2.4384000000000001</v>
      </c>
      <c r="J144" s="8">
        <f t="shared" si="12"/>
        <v>589.73097112860887</v>
      </c>
      <c r="K144" s="8">
        <f t="shared" si="13"/>
        <v>5261.4558809055115</v>
      </c>
      <c r="L144" s="8">
        <f t="shared" si="14"/>
        <v>87.690931348425195</v>
      </c>
      <c r="M144" s="38"/>
      <c r="N144" s="38"/>
      <c r="O144" s="38"/>
      <c r="P144" s="38"/>
      <c r="Q144" s="38"/>
      <c r="R144" s="38"/>
    </row>
    <row r="145" spans="1:18" ht="15" x14ac:dyDescent="0.35">
      <c r="A145" s="39" t="s">
        <v>1445</v>
      </c>
      <c r="B145" s="29" t="str">
        <f t="shared" si="10"/>
        <v>WW</v>
      </c>
      <c r="C145" s="36"/>
      <c r="D145" s="36"/>
      <c r="E145" s="36"/>
      <c r="F145" s="40"/>
      <c r="G145" s="40"/>
      <c r="H145" s="40">
        <v>1028</v>
      </c>
      <c r="I145" s="30">
        <f t="shared" si="11"/>
        <v>2.4384000000000001</v>
      </c>
      <c r="J145" s="8">
        <f t="shared" si="12"/>
        <v>421.58792650918633</v>
      </c>
      <c r="K145" s="8">
        <f t="shared" si="13"/>
        <v>3761.3189468503933</v>
      </c>
      <c r="L145" s="8">
        <f t="shared" si="14"/>
        <v>62.688649114173224</v>
      </c>
      <c r="M145" s="40"/>
      <c r="N145" s="40"/>
      <c r="O145" s="40"/>
      <c r="P145" s="40"/>
      <c r="Q145" s="40"/>
      <c r="R145" s="40"/>
    </row>
    <row r="146" spans="1:18" ht="15" x14ac:dyDescent="0.35">
      <c r="A146" s="39" t="s">
        <v>1445</v>
      </c>
      <c r="B146" s="29" t="str">
        <f t="shared" si="10"/>
        <v>WW</v>
      </c>
      <c r="C146" s="40"/>
      <c r="D146" s="40"/>
      <c r="E146" s="40">
        <v>1729</v>
      </c>
      <c r="F146" s="40"/>
      <c r="G146" s="40"/>
      <c r="H146" s="40">
        <v>1028</v>
      </c>
      <c r="I146" s="30">
        <f t="shared" si="11"/>
        <v>2.4384000000000001</v>
      </c>
      <c r="J146" s="8">
        <f t="shared" si="12"/>
        <v>421.58792650918633</v>
      </c>
      <c r="K146" s="8">
        <f t="shared" si="13"/>
        <v>3761.3189468503933</v>
      </c>
      <c r="L146" s="8">
        <f t="shared" si="14"/>
        <v>62.688649114173224</v>
      </c>
      <c r="M146" s="40"/>
      <c r="N146" s="40"/>
      <c r="O146" s="40"/>
      <c r="P146" s="40"/>
      <c r="Q146" s="40"/>
      <c r="R146" s="40"/>
    </row>
    <row r="147" spans="1:18" ht="15" x14ac:dyDescent="0.35">
      <c r="A147" s="44" t="s">
        <v>1446</v>
      </c>
      <c r="B147" s="29" t="str">
        <f t="shared" si="10"/>
        <v>WW</v>
      </c>
      <c r="C147" s="45"/>
      <c r="D147" s="45"/>
      <c r="E147" s="45"/>
      <c r="F147" s="45"/>
      <c r="G147" s="45"/>
      <c r="H147" s="45">
        <v>1417</v>
      </c>
      <c r="I147" s="30">
        <f t="shared" si="11"/>
        <v>2.4384000000000001</v>
      </c>
      <c r="J147" s="8">
        <f t="shared" si="12"/>
        <v>581.11876640419939</v>
      </c>
      <c r="K147" s="8">
        <f t="shared" si="13"/>
        <v>5184.619598917322</v>
      </c>
      <c r="L147" s="8">
        <f t="shared" si="14"/>
        <v>86.410326648622032</v>
      </c>
      <c r="M147" s="45"/>
      <c r="N147" s="45"/>
      <c r="O147" s="45"/>
      <c r="P147" s="45"/>
      <c r="Q147" s="45"/>
      <c r="R147" s="45"/>
    </row>
    <row r="148" spans="1:18" ht="15" x14ac:dyDescent="0.35">
      <c r="A148" s="37" t="s">
        <v>1446</v>
      </c>
      <c r="B148" s="29" t="str">
        <f t="shared" si="10"/>
        <v>WW</v>
      </c>
      <c r="C148" s="38"/>
      <c r="D148" s="38"/>
      <c r="E148" s="38">
        <v>2341</v>
      </c>
      <c r="F148" s="38"/>
      <c r="G148" s="38"/>
      <c r="H148" s="38">
        <v>1417</v>
      </c>
      <c r="I148" s="30">
        <f t="shared" si="11"/>
        <v>2.4384000000000001</v>
      </c>
      <c r="J148" s="8">
        <f t="shared" si="12"/>
        <v>581.11876640419939</v>
      </c>
      <c r="K148" s="8">
        <f t="shared" si="13"/>
        <v>5184.619598917322</v>
      </c>
      <c r="L148" s="8">
        <f t="shared" si="14"/>
        <v>86.410326648622032</v>
      </c>
      <c r="M148" s="38"/>
      <c r="N148" s="38"/>
      <c r="O148" s="38"/>
      <c r="P148" s="38"/>
      <c r="Q148" s="38"/>
      <c r="R148" s="38"/>
    </row>
    <row r="149" spans="1:18" ht="15" x14ac:dyDescent="0.35">
      <c r="A149" s="33" t="s">
        <v>1447</v>
      </c>
      <c r="B149" s="29" t="str">
        <f t="shared" si="10"/>
        <v>WW</v>
      </c>
      <c r="C149" s="34" t="s">
        <v>1211</v>
      </c>
      <c r="D149" s="34" t="s">
        <v>1211</v>
      </c>
      <c r="E149" s="34" t="s">
        <v>1211</v>
      </c>
      <c r="F149" s="34">
        <v>929</v>
      </c>
      <c r="G149" s="34">
        <v>20</v>
      </c>
      <c r="H149" s="34">
        <f>F149-G149</f>
        <v>909</v>
      </c>
      <c r="I149" s="30">
        <f t="shared" si="11"/>
        <v>2.4384000000000001</v>
      </c>
      <c r="J149" s="8">
        <f t="shared" si="12"/>
        <v>372.78543307086613</v>
      </c>
      <c r="K149" s="8">
        <f t="shared" si="13"/>
        <v>3325.9133489173228</v>
      </c>
      <c r="L149" s="8">
        <f t="shared" si="14"/>
        <v>55.431889148622048</v>
      </c>
      <c r="M149" s="34">
        <v>9.6999999999999993</v>
      </c>
      <c r="N149" s="34">
        <v>8.3000000000000007</v>
      </c>
      <c r="O149" s="34">
        <v>74</v>
      </c>
      <c r="P149" s="34">
        <v>24.8</v>
      </c>
      <c r="Q149" s="34">
        <v>50.1</v>
      </c>
      <c r="R149" s="34" t="s">
        <v>1397</v>
      </c>
    </row>
    <row r="150" spans="1:18" ht="15" x14ac:dyDescent="0.35">
      <c r="A150" s="39" t="s">
        <v>1447</v>
      </c>
      <c r="B150" s="29" t="str">
        <f t="shared" si="10"/>
        <v>WW</v>
      </c>
      <c r="C150" s="40"/>
      <c r="D150" s="40"/>
      <c r="E150" s="40">
        <v>1759</v>
      </c>
      <c r="F150" s="40"/>
      <c r="G150" s="40"/>
      <c r="H150" s="40">
        <v>905</v>
      </c>
      <c r="I150" s="30">
        <f t="shared" si="11"/>
        <v>2.4384000000000001</v>
      </c>
      <c r="J150" s="8">
        <f t="shared" si="12"/>
        <v>371.14501312335955</v>
      </c>
      <c r="K150" s="8">
        <f t="shared" si="13"/>
        <v>3311.2778666338577</v>
      </c>
      <c r="L150" s="8">
        <f t="shared" si="14"/>
        <v>55.187964443897627</v>
      </c>
      <c r="M150" s="40"/>
      <c r="N150" s="40"/>
      <c r="O150" s="40"/>
      <c r="P150" s="40"/>
      <c r="Q150" s="40"/>
      <c r="R150" s="40"/>
    </row>
    <row r="151" spans="1:18" ht="15" x14ac:dyDescent="0.35">
      <c r="A151" s="31" t="s">
        <v>1448</v>
      </c>
      <c r="B151" s="29" t="str">
        <f t="shared" si="10"/>
        <v>WW</v>
      </c>
      <c r="C151" s="46"/>
      <c r="D151" s="46"/>
      <c r="E151" s="46">
        <v>3215</v>
      </c>
      <c r="F151" s="32">
        <v>1341</v>
      </c>
      <c r="G151" s="32">
        <v>20</v>
      </c>
      <c r="H151" s="32">
        <f>F151-G151</f>
        <v>1321</v>
      </c>
      <c r="I151" s="30">
        <f t="shared" si="11"/>
        <v>2.4384000000000001</v>
      </c>
      <c r="J151" s="8">
        <f t="shared" si="12"/>
        <v>541.748687664042</v>
      </c>
      <c r="K151" s="8">
        <f t="shared" si="13"/>
        <v>4833.3680241141728</v>
      </c>
      <c r="L151" s="8">
        <f t="shared" si="14"/>
        <v>80.556133735236216</v>
      </c>
      <c r="M151" s="32">
        <v>10.8</v>
      </c>
      <c r="N151" s="32">
        <v>8.1</v>
      </c>
      <c r="O151" s="32">
        <v>71.7</v>
      </c>
      <c r="P151" s="32">
        <v>28.1</v>
      </c>
      <c r="Q151" s="32">
        <v>46.6</v>
      </c>
      <c r="R151" s="32"/>
    </row>
    <row r="152" spans="1:18" ht="15" x14ac:dyDescent="0.35">
      <c r="A152" s="39" t="s">
        <v>1448</v>
      </c>
      <c r="B152" s="29" t="str">
        <f t="shared" si="10"/>
        <v>WW</v>
      </c>
      <c r="C152" s="40"/>
      <c r="D152" s="40"/>
      <c r="E152" s="40">
        <v>3215</v>
      </c>
      <c r="F152" s="40"/>
      <c r="G152" s="40"/>
      <c r="H152" s="40">
        <v>1314</v>
      </c>
      <c r="I152" s="30">
        <f t="shared" si="11"/>
        <v>2.4384000000000001</v>
      </c>
      <c r="J152" s="8">
        <f t="shared" si="12"/>
        <v>538.87795275590554</v>
      </c>
      <c r="K152" s="8">
        <f t="shared" si="13"/>
        <v>4807.75593011811</v>
      </c>
      <c r="L152" s="8">
        <f t="shared" si="14"/>
        <v>80.129265501968504</v>
      </c>
      <c r="M152" s="40"/>
      <c r="N152" s="40"/>
      <c r="O152" s="40"/>
      <c r="P152" s="40"/>
      <c r="Q152" s="40"/>
      <c r="R152" s="40"/>
    </row>
    <row r="153" spans="1:18" ht="15" x14ac:dyDescent="0.35">
      <c r="A153" s="29" t="s">
        <v>1449</v>
      </c>
      <c r="B153" s="29" t="str">
        <f t="shared" si="10"/>
        <v>WW</v>
      </c>
      <c r="C153" s="30" t="s">
        <v>1211</v>
      </c>
      <c r="D153" s="30" t="s">
        <v>1211</v>
      </c>
      <c r="E153" s="30" t="s">
        <v>1211</v>
      </c>
      <c r="F153" s="30">
        <v>1262</v>
      </c>
      <c r="G153" s="30">
        <v>20</v>
      </c>
      <c r="H153" s="30">
        <f>F153-G153</f>
        <v>1242</v>
      </c>
      <c r="I153" s="30">
        <f t="shared" si="11"/>
        <v>2.4384000000000001</v>
      </c>
      <c r="J153" s="8">
        <f t="shared" si="12"/>
        <v>509.35039370078738</v>
      </c>
      <c r="K153" s="8">
        <f t="shared" si="13"/>
        <v>4544.3172490157476</v>
      </c>
      <c r="L153" s="8">
        <f t="shared" si="14"/>
        <v>75.738620816929128</v>
      </c>
      <c r="M153" s="30">
        <v>9.6999999999999993</v>
      </c>
      <c r="N153" s="30">
        <v>8.3000000000000007</v>
      </c>
      <c r="O153" s="30">
        <v>70.7</v>
      </c>
      <c r="P153" s="30">
        <v>24.6</v>
      </c>
      <c r="Q153" s="30">
        <v>52</v>
      </c>
      <c r="R153" s="30" t="s">
        <v>1397</v>
      </c>
    </row>
    <row r="154" spans="1:18" ht="15" x14ac:dyDescent="0.35">
      <c r="A154" s="37" t="s">
        <v>1449</v>
      </c>
      <c r="B154" s="29" t="str">
        <f t="shared" si="10"/>
        <v>WW</v>
      </c>
      <c r="C154" s="38"/>
      <c r="D154" s="38"/>
      <c r="E154" s="38">
        <v>1991</v>
      </c>
      <c r="F154" s="38"/>
      <c r="G154" s="38"/>
      <c r="H154" s="38">
        <v>1229</v>
      </c>
      <c r="I154" s="30">
        <f t="shared" si="11"/>
        <v>2.4384000000000001</v>
      </c>
      <c r="J154" s="8">
        <f t="shared" si="12"/>
        <v>504.01902887139107</v>
      </c>
      <c r="K154" s="8">
        <f t="shared" si="13"/>
        <v>4496.7519315944883</v>
      </c>
      <c r="L154" s="8">
        <f t="shared" si="14"/>
        <v>74.945865526574806</v>
      </c>
      <c r="M154" s="38"/>
      <c r="N154" s="38"/>
      <c r="O154" s="38"/>
      <c r="P154" s="38"/>
      <c r="Q154" s="38"/>
      <c r="R154" s="38"/>
    </row>
    <row r="155" spans="1:18" ht="15" x14ac:dyDescent="0.35">
      <c r="A155" s="31" t="s">
        <v>1450</v>
      </c>
      <c r="B155" s="29" t="str">
        <f t="shared" si="10"/>
        <v>WW</v>
      </c>
      <c r="C155" s="46" t="s">
        <v>1211</v>
      </c>
      <c r="D155" s="46" t="s">
        <v>1211</v>
      </c>
      <c r="E155" s="46" t="s">
        <v>1211</v>
      </c>
      <c r="F155" s="32">
        <v>1209</v>
      </c>
      <c r="G155" s="32">
        <v>20</v>
      </c>
      <c r="H155" s="32">
        <f>F155-G155</f>
        <v>1189</v>
      </c>
      <c r="I155" s="30">
        <f t="shared" si="11"/>
        <v>2.4384000000000001</v>
      </c>
      <c r="J155" s="8">
        <f t="shared" si="12"/>
        <v>487.61482939632543</v>
      </c>
      <c r="K155" s="8">
        <f t="shared" si="13"/>
        <v>4350.397108759842</v>
      </c>
      <c r="L155" s="8">
        <f t="shared" si="14"/>
        <v>72.506618479330697</v>
      </c>
      <c r="M155" s="32">
        <v>11.5</v>
      </c>
      <c r="N155" s="32">
        <v>8.3000000000000007</v>
      </c>
      <c r="O155" s="32">
        <v>71.099999999999994</v>
      </c>
      <c r="P155" s="32">
        <v>30.9</v>
      </c>
      <c r="Q155" s="32">
        <v>47.4</v>
      </c>
      <c r="R155" s="32"/>
    </row>
    <row r="156" spans="1:18" ht="15" x14ac:dyDescent="0.35">
      <c r="A156" s="37" t="s">
        <v>1450</v>
      </c>
      <c r="B156" s="29" t="str">
        <f t="shared" si="10"/>
        <v>WW</v>
      </c>
      <c r="C156" s="38"/>
      <c r="D156" s="38"/>
      <c r="E156" s="38">
        <v>2267</v>
      </c>
      <c r="F156" s="38"/>
      <c r="G156" s="38"/>
      <c r="H156" s="38">
        <v>1190</v>
      </c>
      <c r="I156" s="30">
        <f t="shared" si="11"/>
        <v>2.4384000000000001</v>
      </c>
      <c r="J156" s="8">
        <f t="shared" si="12"/>
        <v>488.02493438320209</v>
      </c>
      <c r="K156" s="8">
        <f t="shared" si="13"/>
        <v>4354.0559793307084</v>
      </c>
      <c r="L156" s="8">
        <f t="shared" si="14"/>
        <v>72.567599655511813</v>
      </c>
      <c r="M156" s="38"/>
      <c r="N156" s="38"/>
      <c r="O156" s="38"/>
      <c r="P156" s="38"/>
      <c r="Q156" s="38"/>
      <c r="R156" s="38"/>
    </row>
    <row r="157" spans="1:18" ht="15" x14ac:dyDescent="0.35">
      <c r="A157" s="33" t="s">
        <v>1451</v>
      </c>
      <c r="B157" s="29" t="str">
        <f t="shared" si="10"/>
        <v>WW</v>
      </c>
      <c r="C157" s="30" t="s">
        <v>1211</v>
      </c>
      <c r="D157" s="30" t="s">
        <v>1211</v>
      </c>
      <c r="E157" s="30" t="s">
        <v>1211</v>
      </c>
      <c r="F157" s="34">
        <v>1217</v>
      </c>
      <c r="G157" s="34">
        <v>20</v>
      </c>
      <c r="H157" s="34">
        <f>F157-G157</f>
        <v>1197</v>
      </c>
      <c r="I157" s="30">
        <f t="shared" si="11"/>
        <v>2.4384000000000001</v>
      </c>
      <c r="J157" s="8">
        <f t="shared" si="12"/>
        <v>490.89566929133855</v>
      </c>
      <c r="K157" s="8">
        <f t="shared" si="13"/>
        <v>4379.6680733267713</v>
      </c>
      <c r="L157" s="8">
        <f t="shared" si="14"/>
        <v>72.994467888779525</v>
      </c>
      <c r="M157" s="34">
        <v>11.3</v>
      </c>
      <c r="N157" s="34">
        <v>8.4</v>
      </c>
      <c r="O157" s="34">
        <v>70.3</v>
      </c>
      <c r="P157" s="34">
        <v>29.6</v>
      </c>
      <c r="Q157" s="34">
        <v>43.2</v>
      </c>
      <c r="R157" s="34"/>
    </row>
    <row r="158" spans="1:18" ht="15" x14ac:dyDescent="0.35">
      <c r="A158" s="37" t="s">
        <v>1451</v>
      </c>
      <c r="B158" s="29" t="str">
        <f t="shared" si="10"/>
        <v>WW</v>
      </c>
      <c r="C158" s="38"/>
      <c r="D158" s="38"/>
      <c r="E158" s="38">
        <v>2233</v>
      </c>
      <c r="F158" s="38"/>
      <c r="G158" s="38"/>
      <c r="H158" s="38">
        <v>1199</v>
      </c>
      <c r="I158" s="30">
        <f t="shared" si="11"/>
        <v>2.4384000000000001</v>
      </c>
      <c r="J158" s="8">
        <f t="shared" si="12"/>
        <v>491.71587926509181</v>
      </c>
      <c r="K158" s="8">
        <f t="shared" si="13"/>
        <v>4386.9858144685031</v>
      </c>
      <c r="L158" s="8">
        <f t="shared" si="14"/>
        <v>73.116430241141714</v>
      </c>
      <c r="M158" s="38"/>
      <c r="N158" s="38"/>
      <c r="O158" s="38"/>
      <c r="P158" s="38"/>
      <c r="Q158" s="38"/>
      <c r="R158" s="38"/>
    </row>
    <row r="159" spans="1:18" ht="15" x14ac:dyDescent="0.35">
      <c r="A159" s="47" t="s">
        <v>1452</v>
      </c>
      <c r="B159" s="29" t="str">
        <f t="shared" si="10"/>
        <v>WW</v>
      </c>
      <c r="C159" s="32" t="s">
        <v>1211</v>
      </c>
      <c r="D159" s="46" t="s">
        <v>1211</v>
      </c>
      <c r="E159" s="46" t="s">
        <v>1211</v>
      </c>
      <c r="F159" s="46">
        <v>996</v>
      </c>
      <c r="G159" s="46">
        <v>20</v>
      </c>
      <c r="H159" s="46">
        <f>F159-G159</f>
        <v>976</v>
      </c>
      <c r="I159" s="30">
        <f t="shared" si="11"/>
        <v>2.4384000000000001</v>
      </c>
      <c r="J159" s="8">
        <f t="shared" si="12"/>
        <v>400.26246719160105</v>
      </c>
      <c r="K159" s="8">
        <f t="shared" si="13"/>
        <v>3571.0576771653541</v>
      </c>
      <c r="L159" s="8">
        <f t="shared" si="14"/>
        <v>59.517627952755902</v>
      </c>
      <c r="M159" s="46">
        <v>9.9</v>
      </c>
      <c r="N159" s="46">
        <v>8.5</v>
      </c>
      <c r="O159" s="46">
        <v>75.400000000000006</v>
      </c>
      <c r="P159" s="46">
        <v>25.8</v>
      </c>
      <c r="Q159" s="46">
        <v>52.5</v>
      </c>
      <c r="R159" s="46" t="s">
        <v>1397</v>
      </c>
    </row>
    <row r="160" spans="1:18" ht="15" x14ac:dyDescent="0.35">
      <c r="A160" s="39" t="s">
        <v>1452</v>
      </c>
      <c r="B160" s="29" t="str">
        <f t="shared" si="10"/>
        <v>WW</v>
      </c>
      <c r="C160" s="40"/>
      <c r="D160" s="40"/>
      <c r="E160" s="40">
        <v>1624</v>
      </c>
      <c r="F160" s="40"/>
      <c r="G160" s="40"/>
      <c r="H160" s="40">
        <v>973</v>
      </c>
      <c r="I160" s="30">
        <f t="shared" si="11"/>
        <v>2.4384000000000001</v>
      </c>
      <c r="J160" s="8">
        <f t="shared" si="12"/>
        <v>399.03215223097112</v>
      </c>
      <c r="K160" s="8">
        <f t="shared" si="13"/>
        <v>3560.0810654527559</v>
      </c>
      <c r="L160" s="8">
        <f t="shared" si="14"/>
        <v>59.334684424212597</v>
      </c>
      <c r="M160" s="40"/>
      <c r="N160" s="40"/>
      <c r="O160" s="40"/>
      <c r="P160" s="40"/>
      <c r="Q160" s="40"/>
      <c r="R160" s="40"/>
    </row>
    <row r="161" spans="1:18" ht="15" x14ac:dyDescent="0.35">
      <c r="A161" s="39" t="s">
        <v>1453</v>
      </c>
      <c r="B161" s="29" t="str">
        <f t="shared" si="10"/>
        <v>WW</v>
      </c>
      <c r="C161" s="40"/>
      <c r="D161" s="40"/>
      <c r="E161" s="40">
        <v>2076</v>
      </c>
      <c r="F161" s="40"/>
      <c r="G161" s="40"/>
      <c r="H161" s="40">
        <v>1207</v>
      </c>
      <c r="I161" s="30">
        <f t="shared" si="11"/>
        <v>2.4384000000000001</v>
      </c>
      <c r="J161" s="8">
        <f t="shared" si="12"/>
        <v>494.99671916010499</v>
      </c>
      <c r="K161" s="8">
        <f t="shared" si="13"/>
        <v>4416.2567790354333</v>
      </c>
      <c r="L161" s="8">
        <f t="shared" si="14"/>
        <v>73.604279650590556</v>
      </c>
      <c r="M161" s="40"/>
      <c r="N161" s="40"/>
      <c r="O161" s="40"/>
      <c r="P161" s="40"/>
      <c r="Q161" s="40"/>
      <c r="R161" s="40"/>
    </row>
    <row r="162" spans="1:18" ht="15" x14ac:dyDescent="0.35">
      <c r="A162" s="39" t="s">
        <v>1454</v>
      </c>
      <c r="B162" s="29" t="str">
        <f t="shared" si="10"/>
        <v>WW</v>
      </c>
      <c r="C162" s="40"/>
      <c r="D162" s="40"/>
      <c r="E162" s="40">
        <v>2911</v>
      </c>
      <c r="F162" s="40"/>
      <c r="G162" s="40"/>
      <c r="H162" s="40">
        <v>1065</v>
      </c>
      <c r="I162" s="30">
        <f t="shared" si="11"/>
        <v>2.4384000000000001</v>
      </c>
      <c r="J162" s="8">
        <f t="shared" si="12"/>
        <v>436.76181102362204</v>
      </c>
      <c r="K162" s="8">
        <f t="shared" si="13"/>
        <v>3896.6971579724409</v>
      </c>
      <c r="L162" s="8">
        <f t="shared" si="14"/>
        <v>64.944952632874021</v>
      </c>
      <c r="M162" s="40"/>
      <c r="N162" s="40"/>
      <c r="O162" s="40"/>
      <c r="P162" s="40"/>
      <c r="Q162" s="40"/>
      <c r="R162" s="40"/>
    </row>
    <row r="163" spans="1:18" ht="15" x14ac:dyDescent="0.35">
      <c r="A163" s="39" t="s">
        <v>1454</v>
      </c>
      <c r="B163" s="29" t="str">
        <f t="shared" si="10"/>
        <v>WW</v>
      </c>
      <c r="C163" s="36"/>
      <c r="D163" s="36"/>
      <c r="E163" s="36">
        <v>2911</v>
      </c>
      <c r="F163" s="40"/>
      <c r="G163" s="40"/>
      <c r="H163" s="40">
        <v>1065</v>
      </c>
      <c r="I163" s="30">
        <f t="shared" si="11"/>
        <v>2.4384000000000001</v>
      </c>
      <c r="J163" s="8">
        <f t="shared" si="12"/>
        <v>436.76181102362204</v>
      </c>
      <c r="K163" s="8">
        <f t="shared" si="13"/>
        <v>3896.6971579724409</v>
      </c>
      <c r="L163" s="8">
        <f t="shared" si="14"/>
        <v>64.944952632874021</v>
      </c>
      <c r="M163" s="40"/>
      <c r="N163" s="40"/>
      <c r="O163" s="40"/>
      <c r="P163" s="40"/>
      <c r="Q163" s="40"/>
      <c r="R163" s="40"/>
    </row>
    <row r="164" spans="1:18" ht="15" x14ac:dyDescent="0.35">
      <c r="A164" s="33" t="s">
        <v>1455</v>
      </c>
      <c r="B164" s="29" t="str">
        <f t="shared" si="10"/>
        <v>WW</v>
      </c>
      <c r="C164" s="34" t="s">
        <v>1211</v>
      </c>
      <c r="D164" s="34" t="s">
        <v>1211</v>
      </c>
      <c r="E164" s="34" t="s">
        <v>1211</v>
      </c>
      <c r="F164" s="34">
        <v>643</v>
      </c>
      <c r="G164" s="34">
        <v>20</v>
      </c>
      <c r="H164" s="34">
        <f>F164-G164</f>
        <v>623</v>
      </c>
      <c r="I164" s="30">
        <f t="shared" si="11"/>
        <v>2.4384000000000001</v>
      </c>
      <c r="J164" s="8">
        <f t="shared" si="12"/>
        <v>255.49540682414698</v>
      </c>
      <c r="K164" s="8">
        <f t="shared" si="13"/>
        <v>2279.4763656496061</v>
      </c>
      <c r="L164" s="8">
        <f t="shared" si="14"/>
        <v>37.991272760826767</v>
      </c>
      <c r="M164" s="34">
        <v>14.7</v>
      </c>
      <c r="N164" s="34">
        <v>7.8</v>
      </c>
      <c r="O164" s="34">
        <v>63</v>
      </c>
      <c r="P164" s="34">
        <v>40.1</v>
      </c>
      <c r="Q164" s="34">
        <v>46.1</v>
      </c>
      <c r="R164" s="34"/>
    </row>
    <row r="165" spans="1:18" ht="15" x14ac:dyDescent="0.35">
      <c r="A165" s="35" t="s">
        <v>1455</v>
      </c>
      <c r="B165" s="29" t="str">
        <f t="shared" si="10"/>
        <v>WW</v>
      </c>
      <c r="C165" s="40"/>
      <c r="D165" s="36"/>
      <c r="E165" s="36">
        <v>1125</v>
      </c>
      <c r="F165" s="36"/>
      <c r="G165" s="36"/>
      <c r="H165" s="36">
        <v>618</v>
      </c>
      <c r="I165" s="30">
        <f t="shared" si="11"/>
        <v>2.4384000000000001</v>
      </c>
      <c r="J165" s="8">
        <f t="shared" si="12"/>
        <v>253.44488188976376</v>
      </c>
      <c r="K165" s="8">
        <f t="shared" si="13"/>
        <v>2261.1820127952756</v>
      </c>
      <c r="L165" s="8">
        <f t="shared" si="14"/>
        <v>37.686366879921259</v>
      </c>
      <c r="M165" s="36"/>
      <c r="N165" s="36"/>
      <c r="O165" s="36"/>
      <c r="P165" s="36"/>
      <c r="Q165" s="36"/>
      <c r="R165" s="36"/>
    </row>
    <row r="166" spans="1:18" ht="15" x14ac:dyDescent="0.35">
      <c r="A166" s="31" t="s">
        <v>1456</v>
      </c>
      <c r="B166" s="29" t="str">
        <f t="shared" si="10"/>
        <v>WW</v>
      </c>
      <c r="C166" s="32" t="s">
        <v>1211</v>
      </c>
      <c r="D166" s="32" t="s">
        <v>1211</v>
      </c>
      <c r="E166" s="32" t="s">
        <v>1211</v>
      </c>
      <c r="F166" s="32">
        <v>499</v>
      </c>
      <c r="G166" s="32">
        <v>20</v>
      </c>
      <c r="H166" s="32">
        <f>F166-G166</f>
        <v>479</v>
      </c>
      <c r="I166" s="30">
        <f t="shared" si="11"/>
        <v>2.4384000000000001</v>
      </c>
      <c r="J166" s="8">
        <f t="shared" si="12"/>
        <v>196.44028871391075</v>
      </c>
      <c r="K166" s="8">
        <f t="shared" si="13"/>
        <v>1752.5990034448816</v>
      </c>
      <c r="L166" s="8">
        <f t="shared" si="14"/>
        <v>29.209983390748029</v>
      </c>
      <c r="M166" s="32">
        <v>9.9</v>
      </c>
      <c r="N166" s="32">
        <v>8.6</v>
      </c>
      <c r="O166" s="32">
        <v>73.599999999999994</v>
      </c>
      <c r="P166" s="32">
        <v>26.9</v>
      </c>
      <c r="Q166" s="32">
        <v>60.3</v>
      </c>
      <c r="R166" s="32" t="s">
        <v>1397</v>
      </c>
    </row>
    <row r="167" spans="1:18" ht="15" x14ac:dyDescent="0.35">
      <c r="A167" s="37" t="s">
        <v>1456</v>
      </c>
      <c r="B167" s="29" t="str">
        <f t="shared" si="10"/>
        <v>WW</v>
      </c>
      <c r="C167" s="45"/>
      <c r="D167" s="45"/>
      <c r="E167" s="45">
        <v>816</v>
      </c>
      <c r="F167" s="38"/>
      <c r="G167" s="38"/>
      <c r="H167" s="38">
        <v>482</v>
      </c>
      <c r="I167" s="30">
        <f t="shared" si="11"/>
        <v>2.4384000000000001</v>
      </c>
      <c r="J167" s="8">
        <f t="shared" si="12"/>
        <v>197.67060367454067</v>
      </c>
      <c r="K167" s="8">
        <f t="shared" si="13"/>
        <v>1763.5756151574801</v>
      </c>
      <c r="L167" s="8">
        <f t="shared" si="14"/>
        <v>29.392926919291334</v>
      </c>
      <c r="M167" s="38"/>
      <c r="N167" s="38"/>
      <c r="O167" s="38"/>
      <c r="P167" s="38"/>
      <c r="Q167" s="38"/>
      <c r="R167" s="38"/>
    </row>
    <row r="168" spans="1:18" ht="15" x14ac:dyDescent="0.35">
      <c r="A168" s="37" t="s">
        <v>1457</v>
      </c>
      <c r="B168" s="29" t="str">
        <f t="shared" si="10"/>
        <v>WW</v>
      </c>
      <c r="C168" s="38"/>
      <c r="D168" s="38"/>
      <c r="E168" s="38"/>
      <c r="F168" s="38"/>
      <c r="G168" s="38"/>
      <c r="H168" s="38">
        <v>1025</v>
      </c>
      <c r="I168" s="30">
        <f t="shared" si="11"/>
        <v>2.4384000000000001</v>
      </c>
      <c r="J168" s="8">
        <f t="shared" si="12"/>
        <v>420.35761154855641</v>
      </c>
      <c r="K168" s="8">
        <f t="shared" si="13"/>
        <v>3750.3423351377951</v>
      </c>
      <c r="L168" s="8">
        <f t="shared" si="14"/>
        <v>62.505705585629919</v>
      </c>
      <c r="M168" s="38"/>
      <c r="N168" s="38"/>
      <c r="O168" s="38"/>
      <c r="P168" s="38"/>
      <c r="Q168" s="38"/>
      <c r="R168" s="38"/>
    </row>
    <row r="169" spans="1:18" ht="15" x14ac:dyDescent="0.35">
      <c r="A169" s="44" t="s">
        <v>1457</v>
      </c>
      <c r="B169" s="29" t="str">
        <f t="shared" si="10"/>
        <v>WW</v>
      </c>
      <c r="C169" s="45"/>
      <c r="D169" s="45"/>
      <c r="E169" s="45">
        <v>2051</v>
      </c>
      <c r="F169" s="45"/>
      <c r="G169" s="45"/>
      <c r="H169" s="45">
        <v>1025</v>
      </c>
      <c r="I169" s="30">
        <f t="shared" si="11"/>
        <v>2.4384000000000001</v>
      </c>
      <c r="J169" s="8">
        <f t="shared" si="12"/>
        <v>420.35761154855641</v>
      </c>
      <c r="K169" s="8">
        <f t="shared" si="13"/>
        <v>3750.3423351377951</v>
      </c>
      <c r="L169" s="8">
        <f t="shared" si="14"/>
        <v>62.505705585629919</v>
      </c>
      <c r="M169" s="45"/>
      <c r="N169" s="45"/>
      <c r="O169" s="45"/>
      <c r="P169" s="45"/>
      <c r="Q169" s="45"/>
      <c r="R169" s="45"/>
    </row>
    <row r="170" spans="1:18" ht="15" x14ac:dyDescent="0.35">
      <c r="A170" s="39" t="s">
        <v>1458</v>
      </c>
      <c r="B170" s="29" t="str">
        <f t="shared" si="10"/>
        <v>WW</v>
      </c>
      <c r="C170" s="40"/>
      <c r="D170" s="40"/>
      <c r="E170" s="40"/>
      <c r="F170" s="40"/>
      <c r="G170" s="40"/>
      <c r="H170" s="40">
        <v>1037</v>
      </c>
      <c r="I170" s="30">
        <f t="shared" si="11"/>
        <v>2.4384000000000001</v>
      </c>
      <c r="J170" s="8">
        <f t="shared" si="12"/>
        <v>425.27887139107611</v>
      </c>
      <c r="K170" s="8">
        <f t="shared" si="13"/>
        <v>3794.248781988189</v>
      </c>
      <c r="L170" s="8">
        <f t="shared" si="14"/>
        <v>63.237479699803153</v>
      </c>
      <c r="M170" s="40"/>
      <c r="N170" s="40"/>
      <c r="O170" s="40"/>
      <c r="P170" s="40"/>
      <c r="Q170" s="40"/>
      <c r="R170" s="40"/>
    </row>
    <row r="171" spans="1:18" ht="15" x14ac:dyDescent="0.35">
      <c r="A171" s="39" t="s">
        <v>1458</v>
      </c>
      <c r="B171" s="29" t="str">
        <f t="shared" si="10"/>
        <v>WW</v>
      </c>
      <c r="C171" s="36"/>
      <c r="D171" s="36"/>
      <c r="E171" s="36">
        <v>1752</v>
      </c>
      <c r="F171" s="40"/>
      <c r="G171" s="40"/>
      <c r="H171" s="40">
        <v>1037</v>
      </c>
      <c r="I171" s="30">
        <f t="shared" si="11"/>
        <v>2.4384000000000001</v>
      </c>
      <c r="J171" s="8">
        <f t="shared" si="12"/>
        <v>425.27887139107611</v>
      </c>
      <c r="K171" s="8">
        <f t="shared" si="13"/>
        <v>3794.248781988189</v>
      </c>
      <c r="L171" s="8">
        <f t="shared" si="14"/>
        <v>63.237479699803153</v>
      </c>
      <c r="M171" s="40"/>
      <c r="N171" s="40"/>
      <c r="O171" s="40"/>
      <c r="P171" s="40"/>
      <c r="Q171" s="40"/>
      <c r="R171" s="40"/>
    </row>
    <row r="172" spans="1:18" ht="15" x14ac:dyDescent="0.35">
      <c r="A172" s="33" t="s">
        <v>1459</v>
      </c>
      <c r="B172" s="29" t="str">
        <f t="shared" si="10"/>
        <v>WW</v>
      </c>
      <c r="C172" s="34" t="s">
        <v>1211</v>
      </c>
      <c r="D172" s="34" t="s">
        <v>1211</v>
      </c>
      <c r="E172" s="34" t="s">
        <v>1211</v>
      </c>
      <c r="F172" s="34">
        <v>1113</v>
      </c>
      <c r="G172" s="34">
        <v>20</v>
      </c>
      <c r="H172" s="34">
        <f>F172-G172</f>
        <v>1093</v>
      </c>
      <c r="I172" s="30">
        <f t="shared" si="11"/>
        <v>2.4384000000000001</v>
      </c>
      <c r="J172" s="8">
        <f t="shared" si="12"/>
        <v>448.24475065616798</v>
      </c>
      <c r="K172" s="8">
        <f t="shared" si="13"/>
        <v>3999.1455339566928</v>
      </c>
      <c r="L172" s="8">
        <f t="shared" si="14"/>
        <v>66.652425565944881</v>
      </c>
      <c r="M172" s="34">
        <v>10.3</v>
      </c>
      <c r="N172" s="34">
        <v>9.1</v>
      </c>
      <c r="O172" s="34">
        <v>72</v>
      </c>
      <c r="P172" s="34">
        <v>27.1</v>
      </c>
      <c r="Q172" s="34">
        <v>50.1</v>
      </c>
      <c r="R172" s="34"/>
    </row>
    <row r="173" spans="1:18" ht="15" x14ac:dyDescent="0.35">
      <c r="A173" s="37" t="s">
        <v>1459</v>
      </c>
      <c r="B173" s="29" t="str">
        <f t="shared" si="10"/>
        <v>WW</v>
      </c>
      <c r="C173" s="38"/>
      <c r="D173" s="38"/>
      <c r="E173" s="38">
        <v>2180</v>
      </c>
      <c r="F173" s="38"/>
      <c r="G173" s="38"/>
      <c r="H173" s="38">
        <v>1094</v>
      </c>
      <c r="I173" s="30">
        <f t="shared" si="11"/>
        <v>2.4384000000000001</v>
      </c>
      <c r="J173" s="8">
        <f t="shared" si="12"/>
        <v>448.65485564304458</v>
      </c>
      <c r="K173" s="8">
        <f t="shared" si="13"/>
        <v>4002.8044045275587</v>
      </c>
      <c r="L173" s="8">
        <f t="shared" si="14"/>
        <v>66.713406742125983</v>
      </c>
      <c r="M173" s="38"/>
      <c r="N173" s="38"/>
      <c r="O173" s="38"/>
      <c r="P173" s="38"/>
      <c r="Q173" s="38"/>
      <c r="R173" s="38"/>
    </row>
    <row r="174" spans="1:18" ht="15" x14ac:dyDescent="0.35">
      <c r="A174" s="37" t="s">
        <v>1460</v>
      </c>
      <c r="B174" s="29" t="str">
        <f t="shared" si="10"/>
        <v>WW</v>
      </c>
      <c r="C174" s="38"/>
      <c r="D174" s="38"/>
      <c r="E174" s="38"/>
      <c r="F174" s="38"/>
      <c r="G174" s="38"/>
      <c r="H174" s="38">
        <v>933</v>
      </c>
      <c r="I174" s="30">
        <f t="shared" si="11"/>
        <v>2.4384000000000001</v>
      </c>
      <c r="J174" s="8">
        <f t="shared" si="12"/>
        <v>382.62795275590548</v>
      </c>
      <c r="K174" s="8">
        <f t="shared" si="13"/>
        <v>3413.7262426181101</v>
      </c>
      <c r="L174" s="8">
        <f t="shared" si="14"/>
        <v>56.895437376968502</v>
      </c>
      <c r="M174" s="38"/>
      <c r="N174" s="38"/>
      <c r="O174" s="38"/>
      <c r="P174" s="38"/>
      <c r="Q174" s="38"/>
      <c r="R174" s="38"/>
    </row>
    <row r="175" spans="1:18" ht="15" x14ac:dyDescent="0.35">
      <c r="A175" s="35" t="s">
        <v>1460</v>
      </c>
      <c r="B175" s="29" t="str">
        <f t="shared" si="10"/>
        <v>WW</v>
      </c>
      <c r="C175" s="40"/>
      <c r="D175" s="36"/>
      <c r="E175" s="36">
        <v>1848</v>
      </c>
      <c r="F175" s="36"/>
      <c r="G175" s="36"/>
      <c r="H175" s="36">
        <v>933</v>
      </c>
      <c r="I175" s="30">
        <f t="shared" si="11"/>
        <v>2.4384000000000001</v>
      </c>
      <c r="J175" s="8">
        <f t="shared" si="12"/>
        <v>382.62795275590548</v>
      </c>
      <c r="K175" s="8">
        <f t="shared" si="13"/>
        <v>3413.7262426181101</v>
      </c>
      <c r="L175" s="8">
        <f t="shared" si="14"/>
        <v>56.895437376968502</v>
      </c>
      <c r="M175" s="36"/>
      <c r="N175" s="36"/>
      <c r="O175" s="36"/>
      <c r="P175" s="36"/>
      <c r="Q175" s="36"/>
      <c r="R175" s="36"/>
    </row>
    <row r="176" spans="1:18" ht="15" x14ac:dyDescent="0.35">
      <c r="A176" s="31" t="s">
        <v>1461</v>
      </c>
      <c r="B176" s="29" t="str">
        <f t="shared" si="10"/>
        <v>WW</v>
      </c>
      <c r="C176" s="32"/>
      <c r="D176" s="32"/>
      <c r="E176" s="32">
        <v>2133</v>
      </c>
      <c r="F176" s="32">
        <v>930</v>
      </c>
      <c r="G176" s="32">
        <v>20</v>
      </c>
      <c r="H176" s="32">
        <f>F176-G176</f>
        <v>910</v>
      </c>
      <c r="I176" s="30">
        <f t="shared" si="11"/>
        <v>2.4384000000000001</v>
      </c>
      <c r="J176" s="8">
        <f t="shared" si="12"/>
        <v>373.19553805774274</v>
      </c>
      <c r="K176" s="8">
        <f t="shared" si="13"/>
        <v>3329.5722194881882</v>
      </c>
      <c r="L176" s="8">
        <f t="shared" si="14"/>
        <v>55.492870324803135</v>
      </c>
      <c r="M176" s="32">
        <v>10.6</v>
      </c>
      <c r="N176" s="32">
        <v>8.1</v>
      </c>
      <c r="O176" s="32">
        <v>72.2</v>
      </c>
      <c r="P176" s="32">
        <v>27.3</v>
      </c>
      <c r="Q176" s="32">
        <v>46</v>
      </c>
      <c r="R176" s="32"/>
    </row>
    <row r="177" spans="1:18" ht="15" x14ac:dyDescent="0.35">
      <c r="A177" s="37" t="s">
        <v>1461</v>
      </c>
      <c r="B177" s="29" t="str">
        <f t="shared" si="10"/>
        <v>WW</v>
      </c>
      <c r="C177" s="45"/>
      <c r="D177" s="45"/>
      <c r="E177" s="45">
        <v>2133</v>
      </c>
      <c r="F177" s="38"/>
      <c r="G177" s="38"/>
      <c r="H177" s="38">
        <v>904</v>
      </c>
      <c r="I177" s="30">
        <f t="shared" si="11"/>
        <v>2.4384000000000001</v>
      </c>
      <c r="J177" s="8">
        <f t="shared" si="12"/>
        <v>370.73490813648294</v>
      </c>
      <c r="K177" s="8">
        <f t="shared" si="13"/>
        <v>3307.6189960629922</v>
      </c>
      <c r="L177" s="8">
        <f t="shared" si="14"/>
        <v>55.12698326771654</v>
      </c>
      <c r="M177" s="38"/>
      <c r="N177" s="38"/>
      <c r="O177" s="38"/>
      <c r="P177" s="38"/>
      <c r="Q177" s="38"/>
      <c r="R177" s="38"/>
    </row>
    <row r="178" spans="1:18" ht="15" x14ac:dyDescent="0.35">
      <c r="A178" s="33" t="s">
        <v>1462</v>
      </c>
      <c r="B178" s="29" t="str">
        <f t="shared" si="10"/>
        <v>WW</v>
      </c>
      <c r="C178" s="34" t="s">
        <v>1211</v>
      </c>
      <c r="D178" s="34" t="s">
        <v>1211</v>
      </c>
      <c r="E178" s="34" t="s">
        <v>1211</v>
      </c>
      <c r="F178" s="34">
        <v>707</v>
      </c>
      <c r="G178" s="34">
        <v>20</v>
      </c>
      <c r="H178" s="34">
        <f>F178-G178</f>
        <v>687</v>
      </c>
      <c r="I178" s="30">
        <f t="shared" si="11"/>
        <v>2.4384000000000001</v>
      </c>
      <c r="J178" s="8">
        <f t="shared" si="12"/>
        <v>281.74212598425197</v>
      </c>
      <c r="K178" s="8">
        <f t="shared" si="13"/>
        <v>2513.6440821850392</v>
      </c>
      <c r="L178" s="8">
        <f t="shared" si="14"/>
        <v>41.894068036417323</v>
      </c>
      <c r="M178" s="34">
        <v>9.6999999999999993</v>
      </c>
      <c r="N178" s="34">
        <v>9</v>
      </c>
      <c r="O178" s="34">
        <v>68.3</v>
      </c>
      <c r="P178" s="34">
        <v>25.7</v>
      </c>
      <c r="Q178" s="34">
        <v>47.1</v>
      </c>
      <c r="R178" s="34"/>
    </row>
    <row r="179" spans="1:18" ht="15" x14ac:dyDescent="0.35">
      <c r="A179" s="37" t="s">
        <v>1462</v>
      </c>
      <c r="B179" s="29" t="str">
        <f t="shared" si="10"/>
        <v>WW</v>
      </c>
      <c r="C179" s="45"/>
      <c r="D179" s="45"/>
      <c r="E179" s="45">
        <v>2066</v>
      </c>
      <c r="F179" s="38"/>
      <c r="G179" s="38"/>
      <c r="H179" s="38">
        <v>690</v>
      </c>
      <c r="I179" s="30">
        <f t="shared" si="11"/>
        <v>2.4384000000000001</v>
      </c>
      <c r="J179" s="8">
        <f t="shared" si="12"/>
        <v>282.9724409448819</v>
      </c>
      <c r="K179" s="8">
        <f t="shared" si="13"/>
        <v>2524.6206938976379</v>
      </c>
      <c r="L179" s="8">
        <f t="shared" si="14"/>
        <v>42.077011564960635</v>
      </c>
      <c r="M179" s="38"/>
      <c r="N179" s="38"/>
      <c r="O179" s="38"/>
      <c r="P179" s="38"/>
      <c r="Q179" s="38"/>
      <c r="R179" s="38"/>
    </row>
    <row r="180" spans="1:18" ht="15" x14ac:dyDescent="0.35">
      <c r="A180" s="31" t="s">
        <v>1463</v>
      </c>
      <c r="B180" s="29" t="str">
        <f t="shared" si="10"/>
        <v>WW</v>
      </c>
      <c r="C180" s="32"/>
      <c r="D180" s="32"/>
      <c r="E180" s="32">
        <v>3427</v>
      </c>
      <c r="F180" s="32">
        <v>1392</v>
      </c>
      <c r="G180" s="32">
        <v>20</v>
      </c>
      <c r="H180" s="32">
        <f>F180-G180</f>
        <v>1372</v>
      </c>
      <c r="I180" s="30">
        <f t="shared" si="11"/>
        <v>2.4384000000000001</v>
      </c>
      <c r="J180" s="8">
        <f t="shared" si="12"/>
        <v>562.66404199475062</v>
      </c>
      <c r="K180" s="8">
        <f t="shared" si="13"/>
        <v>5019.9704232283457</v>
      </c>
      <c r="L180" s="8">
        <f t="shared" si="14"/>
        <v>83.666173720472429</v>
      </c>
      <c r="M180" s="32">
        <v>10.1</v>
      </c>
      <c r="N180" s="32">
        <v>7.9</v>
      </c>
      <c r="O180" s="32">
        <v>72.3</v>
      </c>
      <c r="P180" s="32">
        <v>26.3</v>
      </c>
      <c r="Q180" s="32">
        <v>44.5</v>
      </c>
      <c r="R180" s="32" t="s">
        <v>1397</v>
      </c>
    </row>
    <row r="181" spans="1:18" ht="15" x14ac:dyDescent="0.35">
      <c r="A181" s="35" t="s">
        <v>1463</v>
      </c>
      <c r="B181" s="29" t="str">
        <f t="shared" si="10"/>
        <v>WW</v>
      </c>
      <c r="C181" s="36"/>
      <c r="D181" s="36"/>
      <c r="E181" s="36">
        <v>3427</v>
      </c>
      <c r="F181" s="36"/>
      <c r="G181" s="36"/>
      <c r="H181" s="36">
        <v>1355</v>
      </c>
      <c r="I181" s="30">
        <f t="shared" si="11"/>
        <v>2.4384000000000001</v>
      </c>
      <c r="J181" s="8">
        <f t="shared" si="12"/>
        <v>555.69225721784778</v>
      </c>
      <c r="K181" s="8">
        <f t="shared" si="13"/>
        <v>4957.7696235236217</v>
      </c>
      <c r="L181" s="8">
        <f t="shared" si="14"/>
        <v>82.629493725393701</v>
      </c>
      <c r="M181" s="36"/>
      <c r="N181" s="36"/>
      <c r="O181" s="36"/>
      <c r="P181" s="36"/>
      <c r="Q181" s="36"/>
      <c r="R181" s="36"/>
    </row>
    <row r="182" spans="1:18" ht="15" x14ac:dyDescent="0.35">
      <c r="A182" s="33" t="s">
        <v>1464</v>
      </c>
      <c r="B182" s="29" t="str">
        <f t="shared" si="10"/>
        <v>WW</v>
      </c>
      <c r="C182" s="34"/>
      <c r="D182" s="34"/>
      <c r="E182" s="34">
        <v>3267</v>
      </c>
      <c r="F182" s="34">
        <v>1359</v>
      </c>
      <c r="G182" s="34">
        <v>20</v>
      </c>
      <c r="H182" s="34">
        <f>F182-G182</f>
        <v>1339</v>
      </c>
      <c r="I182" s="30">
        <f t="shared" si="11"/>
        <v>2.4384000000000001</v>
      </c>
      <c r="J182" s="8">
        <f t="shared" si="12"/>
        <v>549.13057742782155</v>
      </c>
      <c r="K182" s="8">
        <f t="shared" si="13"/>
        <v>4899.2276943897641</v>
      </c>
      <c r="L182" s="8">
        <f t="shared" si="14"/>
        <v>81.653794906496074</v>
      </c>
      <c r="M182" s="34">
        <v>10.199999999999999</v>
      </c>
      <c r="N182" s="34">
        <v>8.1</v>
      </c>
      <c r="O182" s="34">
        <v>72.2</v>
      </c>
      <c r="P182" s="34">
        <v>26.1</v>
      </c>
      <c r="Q182" s="34">
        <v>45.8</v>
      </c>
      <c r="R182" s="34"/>
    </row>
    <row r="183" spans="1:18" ht="15" x14ac:dyDescent="0.35">
      <c r="A183" s="37" t="s">
        <v>1464</v>
      </c>
      <c r="B183" s="29" t="str">
        <f t="shared" si="10"/>
        <v>WW</v>
      </c>
      <c r="C183" s="45"/>
      <c r="D183" s="45"/>
      <c r="E183" s="45">
        <v>3267</v>
      </c>
      <c r="F183" s="38"/>
      <c r="G183" s="38"/>
      <c r="H183" s="38">
        <v>1332</v>
      </c>
      <c r="I183" s="30">
        <f t="shared" si="11"/>
        <v>2.4384000000000001</v>
      </c>
      <c r="J183" s="8">
        <f t="shared" si="12"/>
        <v>546.25984251968498</v>
      </c>
      <c r="K183" s="8">
        <f t="shared" si="13"/>
        <v>4873.6156003937003</v>
      </c>
      <c r="L183" s="8">
        <f t="shared" si="14"/>
        <v>81.226926673228334</v>
      </c>
      <c r="M183" s="38"/>
      <c r="N183" s="38"/>
      <c r="O183" s="38"/>
      <c r="P183" s="38"/>
      <c r="Q183" s="38"/>
      <c r="R183" s="38"/>
    </row>
    <row r="184" spans="1:18" ht="15" x14ac:dyDescent="0.35">
      <c r="A184" s="31" t="s">
        <v>1465</v>
      </c>
      <c r="B184" s="29" t="str">
        <f t="shared" si="10"/>
        <v>WW</v>
      </c>
      <c r="C184" s="32" t="s">
        <v>1211</v>
      </c>
      <c r="D184" s="32" t="s">
        <v>1211</v>
      </c>
      <c r="E184" s="32" t="s">
        <v>1211</v>
      </c>
      <c r="F184" s="32">
        <v>886</v>
      </c>
      <c r="G184" s="32">
        <v>20</v>
      </c>
      <c r="H184" s="32">
        <f>F184-G184</f>
        <v>866</v>
      </c>
      <c r="I184" s="30">
        <f t="shared" si="11"/>
        <v>2.4384000000000001</v>
      </c>
      <c r="J184" s="8">
        <f t="shared" si="12"/>
        <v>355.15091863517057</v>
      </c>
      <c r="K184" s="8">
        <f t="shared" si="13"/>
        <v>3168.5819143700783</v>
      </c>
      <c r="L184" s="8">
        <f t="shared" si="14"/>
        <v>52.809698572834641</v>
      </c>
      <c r="M184" s="32">
        <v>10.4</v>
      </c>
      <c r="N184" s="32">
        <v>8.1</v>
      </c>
      <c r="O184" s="32">
        <v>72.599999999999994</v>
      </c>
      <c r="P184" s="32">
        <v>27.1</v>
      </c>
      <c r="Q184" s="32">
        <v>47.4</v>
      </c>
      <c r="R184" s="32" t="s">
        <v>1397</v>
      </c>
    </row>
    <row r="185" spans="1:18" ht="15" x14ac:dyDescent="0.35">
      <c r="A185" s="37" t="s">
        <v>1465</v>
      </c>
      <c r="B185" s="29" t="str">
        <f t="shared" si="10"/>
        <v>WW</v>
      </c>
      <c r="C185" s="45"/>
      <c r="D185" s="45"/>
      <c r="E185" s="45">
        <v>1740</v>
      </c>
      <c r="F185" s="38"/>
      <c r="G185" s="38"/>
      <c r="H185" s="38">
        <v>860</v>
      </c>
      <c r="I185" s="30">
        <f t="shared" si="11"/>
        <v>2.4384000000000001</v>
      </c>
      <c r="J185" s="8">
        <f t="shared" si="12"/>
        <v>352.69028871391072</v>
      </c>
      <c r="K185" s="8">
        <f t="shared" si="13"/>
        <v>3146.6286909448813</v>
      </c>
      <c r="L185" s="8">
        <f t="shared" si="14"/>
        <v>52.443811515748024</v>
      </c>
      <c r="M185" s="38"/>
      <c r="N185" s="38"/>
      <c r="O185" s="38"/>
      <c r="P185" s="38"/>
      <c r="Q185" s="38"/>
      <c r="R185" s="38"/>
    </row>
    <row r="186" spans="1:18" ht="15" x14ac:dyDescent="0.35">
      <c r="A186" s="33" t="s">
        <v>1466</v>
      </c>
      <c r="B186" s="29" t="str">
        <f t="shared" si="10"/>
        <v>WW</v>
      </c>
      <c r="C186" s="34" t="s">
        <v>1211</v>
      </c>
      <c r="D186" s="34" t="s">
        <v>1211</v>
      </c>
      <c r="E186" s="34" t="s">
        <v>1211</v>
      </c>
      <c r="F186" s="34">
        <v>686</v>
      </c>
      <c r="G186" s="34">
        <v>20</v>
      </c>
      <c r="H186" s="34">
        <f>F186-G186</f>
        <v>666</v>
      </c>
      <c r="I186" s="30">
        <f t="shared" si="11"/>
        <v>2.4384000000000001</v>
      </c>
      <c r="J186" s="8">
        <f t="shared" si="12"/>
        <v>273.12992125984249</v>
      </c>
      <c r="K186" s="8">
        <f t="shared" si="13"/>
        <v>2436.8078001968502</v>
      </c>
      <c r="L186" s="8">
        <f t="shared" si="14"/>
        <v>40.613463336614167</v>
      </c>
      <c r="M186" s="34">
        <v>14</v>
      </c>
      <c r="N186" s="34">
        <v>8.1</v>
      </c>
      <c r="O186" s="34">
        <v>62.9</v>
      </c>
      <c r="P186" s="34">
        <v>37.9</v>
      </c>
      <c r="Q186" s="34">
        <v>44.9</v>
      </c>
      <c r="R186" s="34"/>
    </row>
    <row r="187" spans="1:18" ht="15" x14ac:dyDescent="0.35">
      <c r="A187" s="35" t="s">
        <v>1466</v>
      </c>
      <c r="B187" s="29" t="str">
        <f t="shared" si="10"/>
        <v>WW</v>
      </c>
      <c r="C187" s="36"/>
      <c r="D187" s="36"/>
      <c r="E187" s="36">
        <v>1285</v>
      </c>
      <c r="F187" s="36"/>
      <c r="G187" s="36"/>
      <c r="H187" s="36">
        <v>664</v>
      </c>
      <c r="I187" s="30">
        <f t="shared" si="11"/>
        <v>2.4384000000000001</v>
      </c>
      <c r="J187" s="8">
        <f t="shared" si="12"/>
        <v>272.30971128608923</v>
      </c>
      <c r="K187" s="8">
        <f t="shared" si="13"/>
        <v>2429.4900590551179</v>
      </c>
      <c r="L187" s="8">
        <f t="shared" si="14"/>
        <v>40.491500984251964</v>
      </c>
      <c r="M187" s="36"/>
      <c r="N187" s="36"/>
      <c r="O187" s="36"/>
      <c r="P187" s="36"/>
      <c r="Q187" s="36"/>
      <c r="R187" s="36"/>
    </row>
    <row r="188" spans="1:18" ht="15" x14ac:dyDescent="0.35">
      <c r="A188" s="31" t="s">
        <v>1467</v>
      </c>
      <c r="B188" s="29" t="str">
        <f t="shared" si="10"/>
        <v>WW</v>
      </c>
      <c r="C188" s="32" t="s">
        <v>1211</v>
      </c>
      <c r="D188" s="32" t="s">
        <v>1211</v>
      </c>
      <c r="E188" s="32" t="s">
        <v>1211</v>
      </c>
      <c r="F188" s="32">
        <v>842</v>
      </c>
      <c r="G188" s="32">
        <v>20</v>
      </c>
      <c r="H188" s="32">
        <f>F188-G188</f>
        <v>822</v>
      </c>
      <c r="I188" s="30">
        <f t="shared" si="11"/>
        <v>2.4384000000000001</v>
      </c>
      <c r="J188" s="8">
        <f t="shared" si="12"/>
        <v>337.1062992125984</v>
      </c>
      <c r="K188" s="8">
        <f t="shared" si="13"/>
        <v>3007.5916092519683</v>
      </c>
      <c r="L188" s="8">
        <f t="shared" si="14"/>
        <v>50.12652682086614</v>
      </c>
      <c r="M188" s="32">
        <v>12.1</v>
      </c>
      <c r="N188" s="32">
        <v>8.1999999999999993</v>
      </c>
      <c r="O188" s="32">
        <v>65.2</v>
      </c>
      <c r="P188" s="32">
        <v>31.5</v>
      </c>
      <c r="Q188" s="32">
        <v>40</v>
      </c>
      <c r="R188" s="32"/>
    </row>
    <row r="189" spans="1:18" ht="15" x14ac:dyDescent="0.35">
      <c r="A189" s="39" t="s">
        <v>1467</v>
      </c>
      <c r="B189" s="29" t="str">
        <f t="shared" si="10"/>
        <v>WW</v>
      </c>
      <c r="C189" s="36"/>
      <c r="D189" s="36"/>
      <c r="E189" s="36">
        <v>1779</v>
      </c>
      <c r="F189" s="40"/>
      <c r="G189" s="40"/>
      <c r="H189" s="40">
        <v>822</v>
      </c>
      <c r="I189" s="30">
        <f t="shared" si="11"/>
        <v>2.4384000000000001</v>
      </c>
      <c r="J189" s="8">
        <f t="shared" si="12"/>
        <v>337.1062992125984</v>
      </c>
      <c r="K189" s="8">
        <f t="shared" si="13"/>
        <v>3007.5916092519683</v>
      </c>
      <c r="L189" s="8">
        <f t="shared" si="14"/>
        <v>50.12652682086614</v>
      </c>
      <c r="M189" s="40"/>
      <c r="N189" s="40"/>
      <c r="O189" s="40"/>
      <c r="P189" s="40"/>
      <c r="Q189" s="40"/>
      <c r="R189" s="40"/>
    </row>
    <row r="190" spans="1:18" ht="15" x14ac:dyDescent="0.35">
      <c r="A190" s="33" t="s">
        <v>1468</v>
      </c>
      <c r="B190" s="29" t="str">
        <f t="shared" si="10"/>
        <v>WW</v>
      </c>
      <c r="C190" s="34" t="s">
        <v>1211</v>
      </c>
      <c r="D190" s="34" t="s">
        <v>1211</v>
      </c>
      <c r="E190" s="34" t="s">
        <v>1211</v>
      </c>
      <c r="F190" s="34">
        <v>1044</v>
      </c>
      <c r="G190" s="34">
        <v>20</v>
      </c>
      <c r="H190" s="34">
        <f>F190-G190</f>
        <v>1024</v>
      </c>
      <c r="I190" s="30">
        <f t="shared" si="11"/>
        <v>2.4384000000000001</v>
      </c>
      <c r="J190" s="8">
        <f t="shared" si="12"/>
        <v>419.94750656167975</v>
      </c>
      <c r="K190" s="8">
        <f t="shared" si="13"/>
        <v>3746.6834645669287</v>
      </c>
      <c r="L190" s="8">
        <f t="shared" si="14"/>
        <v>62.44472440944881</v>
      </c>
      <c r="M190" s="34">
        <v>9.4</v>
      </c>
      <c r="N190" s="34">
        <v>8.9</v>
      </c>
      <c r="O190" s="34">
        <v>73.7</v>
      </c>
      <c r="P190" s="34">
        <v>23.7</v>
      </c>
      <c r="Q190" s="34">
        <v>53.5</v>
      </c>
      <c r="R190" s="34" t="s">
        <v>1397</v>
      </c>
    </row>
    <row r="191" spans="1:18" ht="15" x14ac:dyDescent="0.35">
      <c r="A191" s="37" t="s">
        <v>1468</v>
      </c>
      <c r="B191" s="29" t="str">
        <f t="shared" si="10"/>
        <v>WW</v>
      </c>
      <c r="C191" s="38"/>
      <c r="D191" s="38"/>
      <c r="E191" s="38">
        <v>1920</v>
      </c>
      <c r="F191" s="38"/>
      <c r="G191" s="38"/>
      <c r="H191" s="38">
        <v>1026</v>
      </c>
      <c r="I191" s="30">
        <f t="shared" si="11"/>
        <v>2.4384000000000001</v>
      </c>
      <c r="J191" s="8">
        <f t="shared" si="12"/>
        <v>420.76771653543307</v>
      </c>
      <c r="K191" s="8">
        <f t="shared" si="13"/>
        <v>3754.001205708661</v>
      </c>
      <c r="L191" s="8">
        <f t="shared" si="14"/>
        <v>62.56668676181102</v>
      </c>
      <c r="M191" s="38"/>
      <c r="N191" s="38"/>
      <c r="O191" s="38"/>
      <c r="P191" s="38"/>
      <c r="Q191" s="38"/>
      <c r="R191" s="38"/>
    </row>
    <row r="192" spans="1:18" ht="15" x14ac:dyDescent="0.35">
      <c r="A192" s="31" t="s">
        <v>1469</v>
      </c>
      <c r="B192" s="29" t="str">
        <f t="shared" si="10"/>
        <v>WW</v>
      </c>
      <c r="C192" s="32" t="s">
        <v>1211</v>
      </c>
      <c r="D192" s="32" t="s">
        <v>1211</v>
      </c>
      <c r="E192" s="32" t="s">
        <v>1211</v>
      </c>
      <c r="F192" s="32">
        <v>973</v>
      </c>
      <c r="G192" s="32">
        <v>20</v>
      </c>
      <c r="H192" s="32">
        <f>F192-G192</f>
        <v>953</v>
      </c>
      <c r="I192" s="30">
        <f t="shared" si="11"/>
        <v>2.4384000000000001</v>
      </c>
      <c r="J192" s="8">
        <f t="shared" si="12"/>
        <v>390.8300524934383</v>
      </c>
      <c r="K192" s="8">
        <f t="shared" si="13"/>
        <v>3486.9036540354327</v>
      </c>
      <c r="L192" s="8">
        <f t="shared" si="14"/>
        <v>58.115060900590542</v>
      </c>
      <c r="M192" s="32">
        <v>10</v>
      </c>
      <c r="N192" s="32">
        <v>9.4</v>
      </c>
      <c r="O192" s="32">
        <v>68.3</v>
      </c>
      <c r="P192" s="32">
        <v>26.7</v>
      </c>
      <c r="Q192" s="32">
        <v>45.8</v>
      </c>
      <c r="R192" s="32"/>
    </row>
    <row r="193" spans="1:18" ht="15" x14ac:dyDescent="0.35">
      <c r="A193" s="35" t="s">
        <v>1469</v>
      </c>
      <c r="B193" s="29" t="str">
        <f t="shared" si="10"/>
        <v>WW</v>
      </c>
      <c r="C193" s="36"/>
      <c r="D193" s="36"/>
      <c r="E193" s="36">
        <v>2167</v>
      </c>
      <c r="F193" s="36"/>
      <c r="G193" s="36"/>
      <c r="H193" s="36">
        <v>954</v>
      </c>
      <c r="I193" s="30">
        <f t="shared" si="11"/>
        <v>2.4384000000000001</v>
      </c>
      <c r="J193" s="8">
        <f t="shared" si="12"/>
        <v>391.24015748031496</v>
      </c>
      <c r="K193" s="8">
        <f t="shared" si="13"/>
        <v>3490.5625246062991</v>
      </c>
      <c r="L193" s="8">
        <f t="shared" si="14"/>
        <v>58.176042076771651</v>
      </c>
      <c r="M193" s="36"/>
      <c r="N193" s="36"/>
      <c r="O193" s="36"/>
      <c r="P193" s="36"/>
      <c r="Q193" s="36"/>
      <c r="R193" s="36"/>
    </row>
    <row r="194" spans="1:18" ht="15" x14ac:dyDescent="0.35">
      <c r="A194" s="39" t="s">
        <v>1470</v>
      </c>
      <c r="B194" s="29" t="str">
        <f t="shared" si="10"/>
        <v>WW</v>
      </c>
      <c r="C194" s="40"/>
      <c r="D194" s="40"/>
      <c r="E194" s="40"/>
      <c r="F194" s="40"/>
      <c r="G194" s="40"/>
      <c r="H194" s="40">
        <v>939</v>
      </c>
      <c r="I194" s="30">
        <f t="shared" si="11"/>
        <v>2.4384000000000001</v>
      </c>
      <c r="J194" s="8">
        <f t="shared" si="12"/>
        <v>385.08858267716533</v>
      </c>
      <c r="K194" s="8">
        <f t="shared" si="13"/>
        <v>3435.679466043307</v>
      </c>
      <c r="L194" s="8">
        <f t="shared" si="14"/>
        <v>57.261324434055119</v>
      </c>
      <c r="M194" s="40"/>
      <c r="N194" s="40"/>
      <c r="O194" s="40"/>
      <c r="P194" s="40"/>
      <c r="Q194" s="40"/>
      <c r="R194" s="40"/>
    </row>
    <row r="195" spans="1:18" ht="15" x14ac:dyDescent="0.35">
      <c r="A195" s="39" t="s">
        <v>1470</v>
      </c>
      <c r="B195" s="29" t="str">
        <f t="shared" si="10"/>
        <v>WW</v>
      </c>
      <c r="C195" s="36"/>
      <c r="D195" s="36"/>
      <c r="E195" s="36">
        <v>1703</v>
      </c>
      <c r="F195" s="40"/>
      <c r="G195" s="40"/>
      <c r="H195" s="40">
        <v>939</v>
      </c>
      <c r="I195" s="30">
        <f t="shared" si="11"/>
        <v>2.4384000000000001</v>
      </c>
      <c r="J195" s="8">
        <f t="shared" si="12"/>
        <v>385.08858267716533</v>
      </c>
      <c r="K195" s="8">
        <f t="shared" si="13"/>
        <v>3435.679466043307</v>
      </c>
      <c r="L195" s="8">
        <f t="shared" si="14"/>
        <v>57.261324434055119</v>
      </c>
      <c r="M195" s="40"/>
      <c r="N195" s="40"/>
      <c r="O195" s="40"/>
      <c r="P195" s="40"/>
      <c r="Q195" s="40"/>
      <c r="R195" s="40"/>
    </row>
    <row r="196" spans="1:18" ht="15" x14ac:dyDescent="0.35">
      <c r="A196" s="33" t="s">
        <v>1471</v>
      </c>
      <c r="B196" s="29" t="str">
        <f t="shared" si="10"/>
        <v>WW</v>
      </c>
      <c r="C196" s="34"/>
      <c r="D196" s="34"/>
      <c r="E196" s="34">
        <v>2720</v>
      </c>
      <c r="F196" s="34">
        <v>1228</v>
      </c>
      <c r="G196" s="34">
        <v>20</v>
      </c>
      <c r="H196" s="34">
        <f>F196-G196</f>
        <v>1208</v>
      </c>
      <c r="I196" s="30">
        <f t="shared" si="11"/>
        <v>2.4384000000000001</v>
      </c>
      <c r="J196" s="8">
        <f t="shared" si="12"/>
        <v>495.40682414698159</v>
      </c>
      <c r="K196" s="8">
        <f t="shared" si="13"/>
        <v>4419.9156496062988</v>
      </c>
      <c r="L196" s="8">
        <f t="shared" si="14"/>
        <v>73.665260826771643</v>
      </c>
      <c r="M196" s="34">
        <v>11.3</v>
      </c>
      <c r="N196" s="34">
        <v>8.1999999999999993</v>
      </c>
      <c r="O196" s="34">
        <v>70.900000000000006</v>
      </c>
      <c r="P196" s="34">
        <v>30</v>
      </c>
      <c r="Q196" s="34">
        <v>45.1</v>
      </c>
      <c r="R196" s="34"/>
    </row>
    <row r="197" spans="1:18" ht="15" x14ac:dyDescent="0.35">
      <c r="A197" s="39" t="s">
        <v>1471</v>
      </c>
      <c r="B197" s="29" t="str">
        <f t="shared" si="10"/>
        <v>WW</v>
      </c>
      <c r="C197" s="36"/>
      <c r="D197" s="36"/>
      <c r="E197" s="36">
        <v>2720</v>
      </c>
      <c r="F197" s="40"/>
      <c r="G197" s="40"/>
      <c r="H197" s="40">
        <v>1193</v>
      </c>
      <c r="I197" s="30">
        <f t="shared" si="11"/>
        <v>2.4384000000000001</v>
      </c>
      <c r="J197" s="8">
        <f t="shared" si="12"/>
        <v>489.25524934383202</v>
      </c>
      <c r="K197" s="8">
        <f t="shared" si="13"/>
        <v>4365.0325910433066</v>
      </c>
      <c r="L197" s="8">
        <f t="shared" si="14"/>
        <v>72.750543184055104</v>
      </c>
      <c r="M197" s="40"/>
      <c r="N197" s="40"/>
      <c r="O197" s="40"/>
      <c r="P197" s="40"/>
      <c r="Q197" s="40"/>
      <c r="R197" s="40"/>
    </row>
    <row r="198" spans="1:18" ht="15" x14ac:dyDescent="0.35">
      <c r="A198" s="31" t="s">
        <v>1472</v>
      </c>
      <c r="B198" s="29" t="str">
        <f t="shared" ref="B198:B261" si="15">RIGHT(LEFT(A198,8),2)</f>
        <v>WW</v>
      </c>
      <c r="C198" s="32" t="s">
        <v>1211</v>
      </c>
      <c r="D198" s="32" t="s">
        <v>1211</v>
      </c>
      <c r="E198" s="32" t="s">
        <v>1211</v>
      </c>
      <c r="F198" s="32">
        <v>839</v>
      </c>
      <c r="G198" s="32">
        <v>20</v>
      </c>
      <c r="H198" s="32">
        <f>F198-G198</f>
        <v>819</v>
      </c>
      <c r="I198" s="30">
        <f t="shared" ref="I198:I261" si="16">$I$3</f>
        <v>2.4384000000000001</v>
      </c>
      <c r="J198" s="8">
        <f t="shared" ref="J198:J261" si="17">IF(ISNUMBER(H198),IF(I198,H198/I198,""),"")</f>
        <v>335.87598425196848</v>
      </c>
      <c r="K198" s="8">
        <f t="shared" ref="K198:K261" si="18">IF(J198="","",J198*8.92179)</f>
        <v>2996.6149975393696</v>
      </c>
      <c r="L198" s="8">
        <f t="shared" ref="L198:L261" si="19">IF(K198="","",IF(B198="SW",K198/60,IF(B198="WW",K198/60,"")))</f>
        <v>49.943583292322828</v>
      </c>
      <c r="M198" s="32">
        <v>9.1999999999999993</v>
      </c>
      <c r="N198" s="32">
        <v>8.3000000000000007</v>
      </c>
      <c r="O198" s="32">
        <v>74.099999999999994</v>
      </c>
      <c r="P198" s="32">
        <v>23.5</v>
      </c>
      <c r="Q198" s="32">
        <v>51.3</v>
      </c>
      <c r="R198" s="32" t="s">
        <v>1397</v>
      </c>
    </row>
    <row r="199" spans="1:18" ht="15" x14ac:dyDescent="0.35">
      <c r="A199" s="44" t="s">
        <v>1472</v>
      </c>
      <c r="B199" s="29" t="str">
        <f t="shared" si="15"/>
        <v>WW</v>
      </c>
      <c r="C199" s="38"/>
      <c r="D199" s="45"/>
      <c r="E199" s="45">
        <v>1505</v>
      </c>
      <c r="F199" s="45"/>
      <c r="G199" s="45"/>
      <c r="H199" s="45">
        <v>817</v>
      </c>
      <c r="I199" s="30">
        <f t="shared" si="16"/>
        <v>2.4384000000000001</v>
      </c>
      <c r="J199" s="8">
        <f t="shared" si="17"/>
        <v>335.05577427821521</v>
      </c>
      <c r="K199" s="8">
        <f t="shared" si="18"/>
        <v>2989.2972563976377</v>
      </c>
      <c r="L199" s="8">
        <f t="shared" si="19"/>
        <v>49.821620939960631</v>
      </c>
      <c r="M199" s="45"/>
      <c r="N199" s="45"/>
      <c r="O199" s="45"/>
      <c r="P199" s="45"/>
      <c r="Q199" s="45"/>
      <c r="R199" s="45"/>
    </row>
    <row r="200" spans="1:18" ht="15" x14ac:dyDescent="0.35">
      <c r="A200" s="33" t="s">
        <v>1473</v>
      </c>
      <c r="B200" s="29" t="str">
        <f t="shared" si="15"/>
        <v>WW</v>
      </c>
      <c r="C200" s="34" t="s">
        <v>1211</v>
      </c>
      <c r="D200" s="34" t="s">
        <v>1211</v>
      </c>
      <c r="E200" s="34" t="s">
        <v>1211</v>
      </c>
      <c r="F200" s="34">
        <v>1115</v>
      </c>
      <c r="G200" s="34">
        <v>20</v>
      </c>
      <c r="H200" s="34">
        <f>F200-G200</f>
        <v>1095</v>
      </c>
      <c r="I200" s="30">
        <f t="shared" si="16"/>
        <v>2.4384000000000001</v>
      </c>
      <c r="J200" s="8">
        <f t="shared" si="17"/>
        <v>449.06496062992125</v>
      </c>
      <c r="K200" s="8">
        <f t="shared" si="18"/>
        <v>4006.4632750984251</v>
      </c>
      <c r="L200" s="8">
        <f t="shared" si="19"/>
        <v>66.774387918307085</v>
      </c>
      <c r="M200" s="34">
        <v>10</v>
      </c>
      <c r="N200" s="34">
        <v>8.8000000000000007</v>
      </c>
      <c r="O200" s="34">
        <v>74.2</v>
      </c>
      <c r="P200" s="34">
        <v>26.6</v>
      </c>
      <c r="Q200" s="34">
        <v>50.7</v>
      </c>
      <c r="R200" s="34" t="s">
        <v>1397</v>
      </c>
    </row>
    <row r="201" spans="1:18" ht="15" x14ac:dyDescent="0.35">
      <c r="A201" s="37" t="s">
        <v>1473</v>
      </c>
      <c r="B201" s="29" t="str">
        <f t="shared" si="15"/>
        <v>WW</v>
      </c>
      <c r="C201" s="45"/>
      <c r="D201" s="45"/>
      <c r="E201" s="45">
        <v>2218</v>
      </c>
      <c r="F201" s="38"/>
      <c r="G201" s="38"/>
      <c r="H201" s="38">
        <v>1100</v>
      </c>
      <c r="I201" s="30">
        <f t="shared" si="16"/>
        <v>2.4384000000000001</v>
      </c>
      <c r="J201" s="8">
        <f t="shared" si="17"/>
        <v>451.11548556430444</v>
      </c>
      <c r="K201" s="8">
        <f t="shared" si="18"/>
        <v>4024.7576279527557</v>
      </c>
      <c r="L201" s="8">
        <f t="shared" si="19"/>
        <v>67.079293799212593</v>
      </c>
      <c r="M201" s="38"/>
      <c r="N201" s="38"/>
      <c r="O201" s="38"/>
      <c r="P201" s="38"/>
      <c r="Q201" s="38"/>
      <c r="R201" s="38"/>
    </row>
    <row r="202" spans="1:18" ht="15" x14ac:dyDescent="0.35">
      <c r="A202" s="31" t="s">
        <v>1474</v>
      </c>
      <c r="B202" s="29" t="str">
        <f t="shared" si="15"/>
        <v>WW</v>
      </c>
      <c r="C202" s="32" t="s">
        <v>1211</v>
      </c>
      <c r="D202" s="32" t="s">
        <v>1211</v>
      </c>
      <c r="E202" s="32" t="s">
        <v>1211</v>
      </c>
      <c r="F202" s="32">
        <v>1099</v>
      </c>
      <c r="G202" s="32">
        <v>20</v>
      </c>
      <c r="H202" s="32">
        <f>F202-G202</f>
        <v>1079</v>
      </c>
      <c r="I202" s="30">
        <f t="shared" si="16"/>
        <v>2.4384000000000001</v>
      </c>
      <c r="J202" s="8">
        <f t="shared" si="17"/>
        <v>442.50328083989501</v>
      </c>
      <c r="K202" s="8">
        <f t="shared" si="18"/>
        <v>3947.9213459645666</v>
      </c>
      <c r="L202" s="8">
        <f t="shared" si="19"/>
        <v>65.798689099409444</v>
      </c>
      <c r="M202" s="32">
        <v>12.2</v>
      </c>
      <c r="N202" s="32">
        <v>8.3000000000000007</v>
      </c>
      <c r="O202" s="32">
        <v>66</v>
      </c>
      <c r="P202" s="32">
        <v>33.6</v>
      </c>
      <c r="Q202" s="32">
        <v>43.8</v>
      </c>
      <c r="R202" s="32"/>
    </row>
    <row r="203" spans="1:18" ht="15" x14ac:dyDescent="0.35">
      <c r="A203" s="37" t="s">
        <v>1474</v>
      </c>
      <c r="B203" s="29" t="str">
        <f t="shared" si="15"/>
        <v>WW</v>
      </c>
      <c r="C203" s="38"/>
      <c r="D203" s="38"/>
      <c r="E203" s="38">
        <v>2025</v>
      </c>
      <c r="F203" s="38"/>
      <c r="G203" s="38"/>
      <c r="H203" s="38">
        <v>1073</v>
      </c>
      <c r="I203" s="30">
        <f t="shared" si="16"/>
        <v>2.4384000000000001</v>
      </c>
      <c r="J203" s="8">
        <f t="shared" si="17"/>
        <v>440.04265091863516</v>
      </c>
      <c r="K203" s="8">
        <f t="shared" si="18"/>
        <v>3925.9681225393697</v>
      </c>
      <c r="L203" s="8">
        <f t="shared" si="19"/>
        <v>65.432802042322834</v>
      </c>
      <c r="M203" s="38"/>
      <c r="N203" s="38"/>
      <c r="O203" s="38"/>
      <c r="P203" s="38"/>
      <c r="Q203" s="38"/>
      <c r="R203" s="38"/>
    </row>
    <row r="204" spans="1:18" ht="15" x14ac:dyDescent="0.35">
      <c r="A204" s="37" t="s">
        <v>1475</v>
      </c>
      <c r="B204" s="29" t="str">
        <f t="shared" si="15"/>
        <v>WW</v>
      </c>
      <c r="C204" s="38"/>
      <c r="D204" s="38"/>
      <c r="E204" s="38"/>
      <c r="F204" s="38"/>
      <c r="G204" s="38"/>
      <c r="H204" s="38">
        <v>1392</v>
      </c>
      <c r="I204" s="30">
        <f t="shared" si="16"/>
        <v>2.4384000000000001</v>
      </c>
      <c r="J204" s="8">
        <f t="shared" si="17"/>
        <v>570.86614173228338</v>
      </c>
      <c r="K204" s="8">
        <f t="shared" si="18"/>
        <v>5093.1478346456688</v>
      </c>
      <c r="L204" s="8">
        <f t="shared" si="19"/>
        <v>84.885797244094476</v>
      </c>
      <c r="M204" s="38"/>
      <c r="N204" s="38"/>
      <c r="O204" s="38"/>
      <c r="P204" s="38"/>
      <c r="Q204" s="38"/>
      <c r="R204" s="38"/>
    </row>
    <row r="205" spans="1:18" ht="15" x14ac:dyDescent="0.35">
      <c r="A205" s="35" t="s">
        <v>1475</v>
      </c>
      <c r="B205" s="29" t="str">
        <f t="shared" si="15"/>
        <v>WW</v>
      </c>
      <c r="C205" s="36"/>
      <c r="D205" s="36"/>
      <c r="E205" s="36">
        <v>2417</v>
      </c>
      <c r="F205" s="36"/>
      <c r="G205" s="36"/>
      <c r="H205" s="36">
        <v>1392</v>
      </c>
      <c r="I205" s="30">
        <f t="shared" si="16"/>
        <v>2.4384000000000001</v>
      </c>
      <c r="J205" s="8">
        <f t="shared" si="17"/>
        <v>570.86614173228338</v>
      </c>
      <c r="K205" s="8">
        <f t="shared" si="18"/>
        <v>5093.1478346456688</v>
      </c>
      <c r="L205" s="8">
        <f t="shared" si="19"/>
        <v>84.885797244094476</v>
      </c>
      <c r="M205" s="36"/>
      <c r="N205" s="36"/>
      <c r="O205" s="36"/>
      <c r="P205" s="36"/>
      <c r="Q205" s="36"/>
      <c r="R205" s="36"/>
    </row>
    <row r="206" spans="1:18" ht="15" x14ac:dyDescent="0.35">
      <c r="A206" s="39" t="s">
        <v>1476</v>
      </c>
      <c r="B206" s="29" t="str">
        <f t="shared" si="15"/>
        <v>WW</v>
      </c>
      <c r="C206" s="40"/>
      <c r="D206" s="40"/>
      <c r="E206" s="40"/>
      <c r="F206" s="40"/>
      <c r="G206" s="40"/>
      <c r="H206" s="40">
        <v>779</v>
      </c>
      <c r="I206" s="30">
        <f t="shared" si="16"/>
        <v>2.4384000000000001</v>
      </c>
      <c r="J206" s="8">
        <f t="shared" si="17"/>
        <v>319.47178477690289</v>
      </c>
      <c r="K206" s="8">
        <f t="shared" si="18"/>
        <v>2850.2601747047242</v>
      </c>
      <c r="L206" s="8">
        <f t="shared" si="19"/>
        <v>47.50433624507874</v>
      </c>
      <c r="M206" s="40"/>
      <c r="N206" s="40"/>
      <c r="O206" s="40"/>
      <c r="P206" s="40"/>
      <c r="Q206" s="40"/>
      <c r="R206" s="40"/>
    </row>
    <row r="207" spans="1:18" ht="15" x14ac:dyDescent="0.35">
      <c r="A207" s="37" t="s">
        <v>1476</v>
      </c>
      <c r="B207" s="29" t="str">
        <f t="shared" si="15"/>
        <v>WW</v>
      </c>
      <c r="C207" s="45"/>
      <c r="D207" s="45"/>
      <c r="E207" s="45">
        <v>1627</v>
      </c>
      <c r="F207" s="38"/>
      <c r="G207" s="38"/>
      <c r="H207" s="38">
        <v>779</v>
      </c>
      <c r="I207" s="30">
        <f t="shared" si="16"/>
        <v>2.4384000000000001</v>
      </c>
      <c r="J207" s="8">
        <f t="shared" si="17"/>
        <v>319.47178477690289</v>
      </c>
      <c r="K207" s="8">
        <f t="shared" si="18"/>
        <v>2850.2601747047242</v>
      </c>
      <c r="L207" s="8">
        <f t="shared" si="19"/>
        <v>47.50433624507874</v>
      </c>
      <c r="M207" s="38"/>
      <c r="N207" s="38"/>
      <c r="O207" s="38"/>
      <c r="P207" s="38"/>
      <c r="Q207" s="38"/>
      <c r="R207" s="38"/>
    </row>
    <row r="208" spans="1:18" ht="15" x14ac:dyDescent="0.35">
      <c r="A208" s="37" t="s">
        <v>1477</v>
      </c>
      <c r="B208" s="29" t="str">
        <f t="shared" si="15"/>
        <v>WW</v>
      </c>
      <c r="C208" s="38"/>
      <c r="D208" s="38"/>
      <c r="E208" s="38" t="s">
        <v>1409</v>
      </c>
      <c r="F208" s="38"/>
      <c r="G208" s="38"/>
      <c r="H208" s="38">
        <v>947</v>
      </c>
      <c r="I208" s="30">
        <f t="shared" si="16"/>
        <v>2.4384000000000001</v>
      </c>
      <c r="J208" s="8">
        <f t="shared" si="17"/>
        <v>388.36942257217845</v>
      </c>
      <c r="K208" s="8">
        <f t="shared" si="18"/>
        <v>3464.9504306102358</v>
      </c>
      <c r="L208" s="8">
        <f t="shared" si="19"/>
        <v>57.749173843503932</v>
      </c>
      <c r="M208" s="38"/>
      <c r="N208" s="38"/>
      <c r="O208" s="38"/>
      <c r="P208" s="38"/>
      <c r="Q208" s="38"/>
      <c r="R208" s="38"/>
    </row>
    <row r="209" spans="1:18" ht="15" x14ac:dyDescent="0.35">
      <c r="A209" s="39" t="s">
        <v>1477</v>
      </c>
      <c r="B209" s="29" t="str">
        <f t="shared" si="15"/>
        <v>WW</v>
      </c>
      <c r="C209" s="36"/>
      <c r="D209" s="36"/>
      <c r="E209" s="36" t="s">
        <v>1409</v>
      </c>
      <c r="F209" s="40"/>
      <c r="G209" s="40"/>
      <c r="H209" s="40">
        <v>947</v>
      </c>
      <c r="I209" s="30">
        <f t="shared" si="16"/>
        <v>2.4384000000000001</v>
      </c>
      <c r="J209" s="8">
        <f t="shared" si="17"/>
        <v>388.36942257217845</v>
      </c>
      <c r="K209" s="8">
        <f t="shared" si="18"/>
        <v>3464.9504306102358</v>
      </c>
      <c r="L209" s="8">
        <f t="shared" si="19"/>
        <v>57.749173843503932</v>
      </c>
      <c r="M209" s="40"/>
      <c r="N209" s="40"/>
      <c r="O209" s="40"/>
      <c r="P209" s="40"/>
      <c r="Q209" s="40"/>
      <c r="R209" s="40"/>
    </row>
    <row r="210" spans="1:18" ht="15" x14ac:dyDescent="0.35">
      <c r="A210" s="33" t="s">
        <v>1478</v>
      </c>
      <c r="B210" s="29" t="str">
        <f t="shared" si="15"/>
        <v>WW</v>
      </c>
      <c r="C210" s="34" t="s">
        <v>1211</v>
      </c>
      <c r="D210" s="34" t="s">
        <v>1211</v>
      </c>
      <c r="E210" s="34" t="s">
        <v>1211</v>
      </c>
      <c r="F210" s="34">
        <v>796</v>
      </c>
      <c r="G210" s="34">
        <v>20</v>
      </c>
      <c r="H210" s="34">
        <f>F210-G210</f>
        <v>776</v>
      </c>
      <c r="I210" s="30">
        <f t="shared" si="16"/>
        <v>2.4384000000000001</v>
      </c>
      <c r="J210" s="8">
        <f t="shared" si="17"/>
        <v>318.24146981627297</v>
      </c>
      <c r="K210" s="8">
        <f t="shared" si="18"/>
        <v>2839.283562992126</v>
      </c>
      <c r="L210" s="8">
        <f t="shared" si="19"/>
        <v>47.321392716535435</v>
      </c>
      <c r="M210" s="34">
        <v>10.199999999999999</v>
      </c>
      <c r="N210" s="34">
        <v>8.6999999999999993</v>
      </c>
      <c r="O210" s="34">
        <v>67.099999999999994</v>
      </c>
      <c r="P210" s="34">
        <v>26.8</v>
      </c>
      <c r="Q210" s="34">
        <v>41.1</v>
      </c>
      <c r="R210" s="34"/>
    </row>
    <row r="211" spans="1:18" ht="15" x14ac:dyDescent="0.35">
      <c r="A211" s="35" t="s">
        <v>1478</v>
      </c>
      <c r="B211" s="29" t="str">
        <f t="shared" si="15"/>
        <v>WW</v>
      </c>
      <c r="C211" s="36"/>
      <c r="D211" s="36"/>
      <c r="E211" s="36">
        <v>1521</v>
      </c>
      <c r="F211" s="36"/>
      <c r="G211" s="36"/>
      <c r="H211" s="36">
        <v>776</v>
      </c>
      <c r="I211" s="30">
        <f t="shared" si="16"/>
        <v>2.4384000000000001</v>
      </c>
      <c r="J211" s="8">
        <f t="shared" si="17"/>
        <v>318.24146981627297</v>
      </c>
      <c r="K211" s="8">
        <f t="shared" si="18"/>
        <v>2839.283562992126</v>
      </c>
      <c r="L211" s="8">
        <f t="shared" si="19"/>
        <v>47.321392716535435</v>
      </c>
      <c r="M211" s="36"/>
      <c r="N211" s="36"/>
      <c r="O211" s="36"/>
      <c r="P211" s="36"/>
      <c r="Q211" s="36"/>
      <c r="R211" s="36"/>
    </row>
    <row r="212" spans="1:18" ht="15" x14ac:dyDescent="0.35">
      <c r="A212" s="31" t="s">
        <v>1479</v>
      </c>
      <c r="B212" s="29" t="str">
        <f t="shared" si="15"/>
        <v>WW</v>
      </c>
      <c r="C212" s="32" t="s">
        <v>1211</v>
      </c>
      <c r="D212" s="32" t="s">
        <v>1211</v>
      </c>
      <c r="E212" s="32" t="s">
        <v>1211</v>
      </c>
      <c r="F212" s="32">
        <v>769</v>
      </c>
      <c r="G212" s="32">
        <v>20</v>
      </c>
      <c r="H212" s="32">
        <f>F212-G212</f>
        <v>749</v>
      </c>
      <c r="I212" s="30">
        <f t="shared" si="16"/>
        <v>2.4384000000000001</v>
      </c>
      <c r="J212" s="8">
        <f t="shared" si="17"/>
        <v>307.16863517060364</v>
      </c>
      <c r="K212" s="8">
        <f t="shared" si="18"/>
        <v>2740.4940575787396</v>
      </c>
      <c r="L212" s="8">
        <f t="shared" si="19"/>
        <v>45.674900959645662</v>
      </c>
      <c r="M212" s="32">
        <v>13.1</v>
      </c>
      <c r="N212" s="32">
        <v>8.3000000000000007</v>
      </c>
      <c r="O212" s="32">
        <v>65.7</v>
      </c>
      <c r="P212" s="32">
        <v>36</v>
      </c>
      <c r="Q212" s="32">
        <v>47.8</v>
      </c>
      <c r="R212" s="32"/>
    </row>
    <row r="213" spans="1:18" ht="15" x14ac:dyDescent="0.35">
      <c r="A213" s="37" t="s">
        <v>1479</v>
      </c>
      <c r="B213" s="29" t="str">
        <f t="shared" si="15"/>
        <v>WW</v>
      </c>
      <c r="C213" s="45"/>
      <c r="D213" s="45"/>
      <c r="E213" s="45">
        <v>1415</v>
      </c>
      <c r="F213" s="38"/>
      <c r="G213" s="38"/>
      <c r="H213" s="38">
        <v>748</v>
      </c>
      <c r="I213" s="30">
        <f t="shared" si="16"/>
        <v>2.4384000000000001</v>
      </c>
      <c r="J213" s="8">
        <f t="shared" si="17"/>
        <v>306.75853018372703</v>
      </c>
      <c r="K213" s="8">
        <f t="shared" si="18"/>
        <v>2736.8351870078741</v>
      </c>
      <c r="L213" s="8">
        <f t="shared" si="19"/>
        <v>45.613919783464567</v>
      </c>
      <c r="M213" s="38"/>
      <c r="N213" s="38"/>
      <c r="O213" s="38"/>
      <c r="P213" s="38"/>
      <c r="Q213" s="38"/>
      <c r="R213" s="38"/>
    </row>
    <row r="214" spans="1:18" ht="15" x14ac:dyDescent="0.35">
      <c r="A214" s="33" t="s">
        <v>1480</v>
      </c>
      <c r="B214" s="29" t="str">
        <f t="shared" si="15"/>
        <v>WW</v>
      </c>
      <c r="C214" s="34" t="s">
        <v>1211</v>
      </c>
      <c r="D214" s="34" t="s">
        <v>1211</v>
      </c>
      <c r="E214" s="34" t="s">
        <v>1211</v>
      </c>
      <c r="F214" s="34">
        <v>724</v>
      </c>
      <c r="G214" s="34">
        <v>20</v>
      </c>
      <c r="H214" s="34">
        <f>F214-G214</f>
        <v>704</v>
      </c>
      <c r="I214" s="30">
        <f t="shared" si="16"/>
        <v>2.4384000000000001</v>
      </c>
      <c r="J214" s="8">
        <f t="shared" si="17"/>
        <v>288.71391076115486</v>
      </c>
      <c r="K214" s="8">
        <f t="shared" si="18"/>
        <v>2575.8448818897637</v>
      </c>
      <c r="L214" s="8">
        <f t="shared" si="19"/>
        <v>42.930748031496059</v>
      </c>
      <c r="M214" s="34">
        <v>13.3</v>
      </c>
      <c r="N214" s="34">
        <v>8.1999999999999993</v>
      </c>
      <c r="O214" s="34">
        <v>68.2</v>
      </c>
      <c r="P214" s="34">
        <v>36.200000000000003</v>
      </c>
      <c r="Q214" s="34">
        <v>49.4</v>
      </c>
      <c r="R214" s="34"/>
    </row>
    <row r="215" spans="1:18" ht="15" x14ac:dyDescent="0.35">
      <c r="A215" s="39" t="s">
        <v>1480</v>
      </c>
      <c r="B215" s="29" t="str">
        <f t="shared" si="15"/>
        <v>WW</v>
      </c>
      <c r="C215" s="36"/>
      <c r="D215" s="36"/>
      <c r="E215" s="36">
        <v>1446</v>
      </c>
      <c r="F215" s="40"/>
      <c r="G215" s="40"/>
      <c r="H215" s="40">
        <v>702</v>
      </c>
      <c r="I215" s="30">
        <f t="shared" si="16"/>
        <v>2.4384000000000001</v>
      </c>
      <c r="J215" s="8">
        <f t="shared" si="17"/>
        <v>287.89370078740154</v>
      </c>
      <c r="K215" s="8">
        <f t="shared" si="18"/>
        <v>2568.5271407480309</v>
      </c>
      <c r="L215" s="8">
        <f t="shared" si="19"/>
        <v>42.808785679133848</v>
      </c>
      <c r="M215" s="40"/>
      <c r="N215" s="40"/>
      <c r="O215" s="40"/>
      <c r="P215" s="40"/>
      <c r="Q215" s="40"/>
      <c r="R215" s="40"/>
    </row>
    <row r="216" spans="1:18" ht="15" x14ac:dyDescent="0.35">
      <c r="A216" s="37" t="s">
        <v>1481</v>
      </c>
      <c r="B216" s="29" t="str">
        <f t="shared" si="15"/>
        <v>WW</v>
      </c>
      <c r="C216" s="38"/>
      <c r="D216" s="38"/>
      <c r="E216" s="38">
        <v>1413</v>
      </c>
      <c r="F216" s="38"/>
      <c r="G216" s="38"/>
      <c r="H216" s="38">
        <v>886</v>
      </c>
      <c r="I216" s="30">
        <f t="shared" si="16"/>
        <v>2.4384000000000001</v>
      </c>
      <c r="J216" s="8">
        <f t="shared" si="17"/>
        <v>363.35301837270339</v>
      </c>
      <c r="K216" s="8">
        <f t="shared" si="18"/>
        <v>3241.7593257874014</v>
      </c>
      <c r="L216" s="8">
        <f t="shared" si="19"/>
        <v>54.029322096456688</v>
      </c>
      <c r="M216" s="38"/>
      <c r="N216" s="38"/>
      <c r="O216" s="38"/>
      <c r="P216" s="38"/>
      <c r="Q216" s="38"/>
      <c r="R216" s="38"/>
    </row>
    <row r="217" spans="1:18" ht="15" x14ac:dyDescent="0.35">
      <c r="A217" s="47" t="s">
        <v>1482</v>
      </c>
      <c r="B217" s="29" t="str">
        <f t="shared" si="15"/>
        <v>WW</v>
      </c>
      <c r="C217" s="46" t="s">
        <v>1211</v>
      </c>
      <c r="D217" s="46" t="s">
        <v>1211</v>
      </c>
      <c r="E217" s="46" t="s">
        <v>1211</v>
      </c>
      <c r="F217" s="46">
        <v>828</v>
      </c>
      <c r="G217" s="46">
        <v>20</v>
      </c>
      <c r="H217" s="46">
        <f>F217-G217</f>
        <v>808</v>
      </c>
      <c r="I217" s="30">
        <f t="shared" si="16"/>
        <v>2.4384000000000001</v>
      </c>
      <c r="J217" s="8">
        <f t="shared" si="17"/>
        <v>331.36482939632543</v>
      </c>
      <c r="K217" s="8">
        <f t="shared" si="18"/>
        <v>2956.3674212598421</v>
      </c>
      <c r="L217" s="8">
        <f t="shared" si="19"/>
        <v>49.272790354330702</v>
      </c>
      <c r="M217" s="46">
        <v>10.9</v>
      </c>
      <c r="N217" s="46">
        <v>8.8000000000000007</v>
      </c>
      <c r="O217" s="46">
        <v>72.3</v>
      </c>
      <c r="P217" s="46">
        <v>29</v>
      </c>
      <c r="Q217" s="46">
        <v>48.9</v>
      </c>
      <c r="R217" s="46"/>
    </row>
    <row r="218" spans="1:18" ht="15" x14ac:dyDescent="0.35">
      <c r="A218" s="37" t="s">
        <v>1482</v>
      </c>
      <c r="B218" s="29" t="str">
        <f t="shared" si="15"/>
        <v>WW</v>
      </c>
      <c r="C218" s="38"/>
      <c r="D218" s="38"/>
      <c r="E218" s="38">
        <v>1683</v>
      </c>
      <c r="F218" s="38"/>
      <c r="G218" s="38"/>
      <c r="H218" s="38">
        <v>802</v>
      </c>
      <c r="I218" s="30">
        <f t="shared" si="16"/>
        <v>2.4384000000000001</v>
      </c>
      <c r="J218" s="8">
        <f t="shared" si="17"/>
        <v>328.90419947506558</v>
      </c>
      <c r="K218" s="8">
        <f t="shared" si="18"/>
        <v>2934.4141978346452</v>
      </c>
      <c r="L218" s="8">
        <f t="shared" si="19"/>
        <v>48.906903297244085</v>
      </c>
      <c r="M218" s="38"/>
      <c r="N218" s="38"/>
      <c r="O218" s="38"/>
      <c r="P218" s="38"/>
      <c r="Q218" s="38"/>
      <c r="R218" s="38"/>
    </row>
    <row r="219" spans="1:18" ht="15" x14ac:dyDescent="0.35">
      <c r="A219" s="39" t="s">
        <v>1483</v>
      </c>
      <c r="B219" s="29" t="str">
        <f t="shared" si="15"/>
        <v>WW</v>
      </c>
      <c r="C219" s="36"/>
      <c r="D219" s="36"/>
      <c r="E219" s="36"/>
      <c r="F219" s="40"/>
      <c r="G219" s="40"/>
      <c r="H219" s="40">
        <v>1224</v>
      </c>
      <c r="I219" s="30">
        <f t="shared" si="16"/>
        <v>2.4384000000000001</v>
      </c>
      <c r="J219" s="8">
        <f t="shared" si="17"/>
        <v>501.96850393700782</v>
      </c>
      <c r="K219" s="8">
        <f t="shared" si="18"/>
        <v>4478.4575787401573</v>
      </c>
      <c r="L219" s="8">
        <f t="shared" si="19"/>
        <v>74.640959645669284</v>
      </c>
      <c r="M219" s="40"/>
      <c r="N219" s="40"/>
      <c r="O219" s="40"/>
      <c r="P219" s="40"/>
      <c r="Q219" s="40"/>
      <c r="R219" s="40"/>
    </row>
    <row r="220" spans="1:18" ht="15" x14ac:dyDescent="0.35">
      <c r="A220" s="39" t="s">
        <v>1483</v>
      </c>
      <c r="B220" s="29" t="str">
        <f t="shared" si="15"/>
        <v>WW</v>
      </c>
      <c r="C220" s="40"/>
      <c r="D220" s="40"/>
      <c r="E220" s="40">
        <v>2332</v>
      </c>
      <c r="F220" s="40"/>
      <c r="G220" s="40"/>
      <c r="H220" s="40">
        <v>1224</v>
      </c>
      <c r="I220" s="30">
        <f t="shared" si="16"/>
        <v>2.4384000000000001</v>
      </c>
      <c r="J220" s="8">
        <f t="shared" si="17"/>
        <v>501.96850393700782</v>
      </c>
      <c r="K220" s="8">
        <f t="shared" si="18"/>
        <v>4478.4575787401573</v>
      </c>
      <c r="L220" s="8">
        <f t="shared" si="19"/>
        <v>74.640959645669284</v>
      </c>
      <c r="M220" s="40"/>
      <c r="N220" s="40"/>
      <c r="O220" s="40"/>
      <c r="P220" s="40"/>
      <c r="Q220" s="40"/>
      <c r="R220" s="40"/>
    </row>
    <row r="221" spans="1:18" ht="15" x14ac:dyDescent="0.35">
      <c r="A221" s="33" t="s">
        <v>1484</v>
      </c>
      <c r="B221" s="29" t="str">
        <f t="shared" si="15"/>
        <v>WW</v>
      </c>
      <c r="C221" s="30" t="s">
        <v>1211</v>
      </c>
      <c r="D221" s="30" t="s">
        <v>1211</v>
      </c>
      <c r="E221" s="30" t="s">
        <v>1211</v>
      </c>
      <c r="F221" s="34">
        <v>880</v>
      </c>
      <c r="G221" s="34">
        <v>20</v>
      </c>
      <c r="H221" s="34">
        <f>F221-G221</f>
        <v>860</v>
      </c>
      <c r="I221" s="30">
        <f t="shared" si="16"/>
        <v>2.4384000000000001</v>
      </c>
      <c r="J221" s="8">
        <f t="shared" si="17"/>
        <v>352.69028871391072</v>
      </c>
      <c r="K221" s="8">
        <f t="shared" si="18"/>
        <v>3146.6286909448813</v>
      </c>
      <c r="L221" s="8">
        <f t="shared" si="19"/>
        <v>52.443811515748024</v>
      </c>
      <c r="M221" s="34">
        <v>9</v>
      </c>
      <c r="N221" s="34">
        <v>9.3000000000000007</v>
      </c>
      <c r="O221" s="34">
        <v>75.7</v>
      </c>
      <c r="P221" s="34">
        <v>22.8</v>
      </c>
      <c r="Q221" s="34">
        <v>57.3</v>
      </c>
      <c r="R221" s="34" t="s">
        <v>1397</v>
      </c>
    </row>
    <row r="222" spans="1:18" ht="15" x14ac:dyDescent="0.35">
      <c r="A222" s="37" t="s">
        <v>1484</v>
      </c>
      <c r="B222" s="29" t="str">
        <f t="shared" si="15"/>
        <v>WW</v>
      </c>
      <c r="C222" s="38"/>
      <c r="D222" s="38"/>
      <c r="E222" s="38">
        <v>2162</v>
      </c>
      <c r="F222" s="38"/>
      <c r="G222" s="38"/>
      <c r="H222" s="38">
        <v>859</v>
      </c>
      <c r="I222" s="30">
        <f t="shared" si="16"/>
        <v>2.4384000000000001</v>
      </c>
      <c r="J222" s="8">
        <f t="shared" si="17"/>
        <v>352.28018372703411</v>
      </c>
      <c r="K222" s="8">
        <f t="shared" si="18"/>
        <v>3142.9698203740154</v>
      </c>
      <c r="L222" s="8">
        <f t="shared" si="19"/>
        <v>52.382830339566922</v>
      </c>
      <c r="M222" s="38"/>
      <c r="N222" s="38"/>
      <c r="O222" s="38"/>
      <c r="P222" s="38"/>
      <c r="Q222" s="38"/>
      <c r="R222" s="38"/>
    </row>
    <row r="223" spans="1:18" ht="15" x14ac:dyDescent="0.35">
      <c r="A223" s="47" t="s">
        <v>1485</v>
      </c>
      <c r="B223" s="29" t="str">
        <f t="shared" si="15"/>
        <v>WW</v>
      </c>
      <c r="C223" s="46" t="s">
        <v>1211</v>
      </c>
      <c r="D223" s="46" t="s">
        <v>1211</v>
      </c>
      <c r="E223" s="46" t="s">
        <v>1211</v>
      </c>
      <c r="F223" s="46">
        <v>921</v>
      </c>
      <c r="G223" s="46">
        <v>20</v>
      </c>
      <c r="H223" s="46">
        <f>F223-G223</f>
        <v>901</v>
      </c>
      <c r="I223" s="30">
        <f t="shared" si="16"/>
        <v>2.4384000000000001</v>
      </c>
      <c r="J223" s="8">
        <f t="shared" si="17"/>
        <v>369.50459317585302</v>
      </c>
      <c r="K223" s="8">
        <f t="shared" si="18"/>
        <v>3296.6423843503935</v>
      </c>
      <c r="L223" s="8">
        <f t="shared" si="19"/>
        <v>54.944039739173228</v>
      </c>
      <c r="M223" s="46">
        <v>10.7</v>
      </c>
      <c r="N223" s="46">
        <v>8.6999999999999993</v>
      </c>
      <c r="O223" s="46">
        <v>71.3</v>
      </c>
      <c r="P223" s="46">
        <v>28.6</v>
      </c>
      <c r="Q223" s="46">
        <v>48.9</v>
      </c>
      <c r="R223" s="46" t="s">
        <v>1486</v>
      </c>
    </row>
    <row r="224" spans="1:18" ht="15" x14ac:dyDescent="0.35">
      <c r="A224" s="37" t="s">
        <v>1485</v>
      </c>
      <c r="B224" s="29" t="str">
        <f t="shared" si="15"/>
        <v>WW</v>
      </c>
      <c r="C224" s="38"/>
      <c r="D224" s="38"/>
      <c r="E224" s="38">
        <v>1705</v>
      </c>
      <c r="F224" s="38"/>
      <c r="G224" s="38"/>
      <c r="H224" s="38">
        <v>897</v>
      </c>
      <c r="I224" s="30">
        <f t="shared" si="16"/>
        <v>2.4384000000000001</v>
      </c>
      <c r="J224" s="8">
        <f t="shared" si="17"/>
        <v>367.86417322834643</v>
      </c>
      <c r="K224" s="8">
        <f t="shared" si="18"/>
        <v>3282.0069020669289</v>
      </c>
      <c r="L224" s="8">
        <f t="shared" si="19"/>
        <v>54.700115034448814</v>
      </c>
      <c r="M224" s="38"/>
      <c r="N224" s="38"/>
      <c r="O224" s="38"/>
      <c r="P224" s="38"/>
      <c r="Q224" s="38"/>
      <c r="R224" s="38"/>
    </row>
    <row r="225" spans="1:18" ht="15" x14ac:dyDescent="0.35">
      <c r="A225" s="33" t="s">
        <v>1487</v>
      </c>
      <c r="B225" s="29" t="str">
        <f t="shared" si="15"/>
        <v>WW</v>
      </c>
      <c r="C225" s="34"/>
      <c r="D225" s="34"/>
      <c r="E225" s="34">
        <v>1550</v>
      </c>
      <c r="F225" s="34">
        <v>650</v>
      </c>
      <c r="G225" s="34">
        <v>20</v>
      </c>
      <c r="H225" s="34">
        <f>F225-G225</f>
        <v>630</v>
      </c>
      <c r="I225" s="30">
        <f t="shared" si="16"/>
        <v>2.4384000000000001</v>
      </c>
      <c r="J225" s="8">
        <f t="shared" si="17"/>
        <v>258.36614173228344</v>
      </c>
      <c r="K225" s="8">
        <f t="shared" si="18"/>
        <v>2305.088459645669</v>
      </c>
      <c r="L225" s="8">
        <f t="shared" si="19"/>
        <v>38.418140994094486</v>
      </c>
      <c r="M225" s="34">
        <v>10.3</v>
      </c>
      <c r="N225" s="34">
        <v>8.3000000000000007</v>
      </c>
      <c r="O225" s="34">
        <v>73.900000000000006</v>
      </c>
      <c r="P225" s="34">
        <v>28</v>
      </c>
      <c r="Q225" s="34">
        <v>55.7</v>
      </c>
      <c r="R225" s="34"/>
    </row>
    <row r="226" spans="1:18" ht="15" x14ac:dyDescent="0.35">
      <c r="A226" s="39" t="s">
        <v>1487</v>
      </c>
      <c r="B226" s="29" t="str">
        <f t="shared" si="15"/>
        <v>WW</v>
      </c>
      <c r="C226" s="40"/>
      <c r="D226" s="40"/>
      <c r="E226" s="40">
        <v>1550</v>
      </c>
      <c r="F226" s="40"/>
      <c r="G226" s="40"/>
      <c r="H226" s="40">
        <v>628</v>
      </c>
      <c r="I226" s="30">
        <f t="shared" si="16"/>
        <v>2.4384000000000001</v>
      </c>
      <c r="J226" s="8">
        <f t="shared" si="17"/>
        <v>257.54593175853017</v>
      </c>
      <c r="K226" s="8">
        <f t="shared" si="18"/>
        <v>2297.7707185039367</v>
      </c>
      <c r="L226" s="8">
        <f t="shared" si="19"/>
        <v>38.296178641732276</v>
      </c>
      <c r="M226" s="40"/>
      <c r="N226" s="40"/>
      <c r="O226" s="40"/>
      <c r="P226" s="40"/>
      <c r="Q226" s="40"/>
      <c r="R226" s="40"/>
    </row>
    <row r="227" spans="1:18" ht="15" x14ac:dyDescent="0.35">
      <c r="A227" s="37" t="s">
        <v>1488</v>
      </c>
      <c r="B227" s="29" t="str">
        <f t="shared" si="15"/>
        <v>WW</v>
      </c>
      <c r="C227" s="45"/>
      <c r="D227" s="45"/>
      <c r="E227" s="45"/>
      <c r="F227" s="38"/>
      <c r="G227" s="38"/>
      <c r="H227" s="38">
        <v>725</v>
      </c>
      <c r="I227" s="30">
        <f t="shared" si="16"/>
        <v>2.4384000000000001</v>
      </c>
      <c r="J227" s="8">
        <f t="shared" si="17"/>
        <v>297.32611548556429</v>
      </c>
      <c r="K227" s="8">
        <f t="shared" si="18"/>
        <v>2652.6811638779527</v>
      </c>
      <c r="L227" s="8">
        <f t="shared" si="19"/>
        <v>44.211352731299215</v>
      </c>
      <c r="M227" s="38"/>
      <c r="N227" s="38"/>
      <c r="O227" s="38"/>
      <c r="P227" s="38"/>
      <c r="Q227" s="38"/>
      <c r="R227" s="38"/>
    </row>
    <row r="228" spans="1:18" ht="15" x14ac:dyDescent="0.35">
      <c r="A228" s="39" t="s">
        <v>1488</v>
      </c>
      <c r="B228" s="29" t="str">
        <f t="shared" si="15"/>
        <v>WW</v>
      </c>
      <c r="C228" s="40"/>
      <c r="D228" s="40"/>
      <c r="E228" s="40">
        <v>1571</v>
      </c>
      <c r="F228" s="40"/>
      <c r="G228" s="40"/>
      <c r="H228" s="40">
        <v>725</v>
      </c>
      <c r="I228" s="30">
        <f t="shared" si="16"/>
        <v>2.4384000000000001</v>
      </c>
      <c r="J228" s="8">
        <f t="shared" si="17"/>
        <v>297.32611548556429</v>
      </c>
      <c r="K228" s="8">
        <f t="shared" si="18"/>
        <v>2652.6811638779527</v>
      </c>
      <c r="L228" s="8">
        <f t="shared" si="19"/>
        <v>44.211352731299215</v>
      </c>
      <c r="M228" s="40"/>
      <c r="N228" s="40"/>
      <c r="O228" s="40"/>
      <c r="P228" s="40"/>
      <c r="Q228" s="40"/>
      <c r="R228" s="40"/>
    </row>
    <row r="229" spans="1:18" ht="15" x14ac:dyDescent="0.35">
      <c r="A229" s="35" t="s">
        <v>1489</v>
      </c>
      <c r="B229" s="29" t="str">
        <f t="shared" si="15"/>
        <v>WW</v>
      </c>
      <c r="C229" s="36"/>
      <c r="D229" s="36"/>
      <c r="E229" s="36"/>
      <c r="F229" s="36"/>
      <c r="G229" s="36"/>
      <c r="H229" s="36">
        <v>1013</v>
      </c>
      <c r="I229" s="30">
        <f t="shared" si="16"/>
        <v>2.4384000000000001</v>
      </c>
      <c r="J229" s="8">
        <f t="shared" si="17"/>
        <v>415.4363517060367</v>
      </c>
      <c r="K229" s="8">
        <f t="shared" si="18"/>
        <v>3706.4358882874012</v>
      </c>
      <c r="L229" s="8">
        <f t="shared" si="19"/>
        <v>61.773931471456685</v>
      </c>
      <c r="M229" s="36"/>
      <c r="N229" s="36"/>
      <c r="O229" s="36"/>
      <c r="P229" s="36"/>
      <c r="Q229" s="36"/>
      <c r="R229" s="36"/>
    </row>
    <row r="230" spans="1:18" ht="15" x14ac:dyDescent="0.35">
      <c r="A230" s="39" t="s">
        <v>1489</v>
      </c>
      <c r="B230" s="29" t="str">
        <f t="shared" si="15"/>
        <v>WW</v>
      </c>
      <c r="C230" s="40"/>
      <c r="D230" s="40"/>
      <c r="E230" s="40">
        <v>1678</v>
      </c>
      <c r="F230" s="40"/>
      <c r="G230" s="40"/>
      <c r="H230" s="40">
        <v>1013</v>
      </c>
      <c r="I230" s="30">
        <f t="shared" si="16"/>
        <v>2.4384000000000001</v>
      </c>
      <c r="J230" s="8">
        <f t="shared" si="17"/>
        <v>415.4363517060367</v>
      </c>
      <c r="K230" s="8">
        <f t="shared" si="18"/>
        <v>3706.4358882874012</v>
      </c>
      <c r="L230" s="8">
        <f t="shared" si="19"/>
        <v>61.773931471456685</v>
      </c>
      <c r="M230" s="40"/>
      <c r="N230" s="40"/>
      <c r="O230" s="40"/>
      <c r="P230" s="40"/>
      <c r="Q230" s="40"/>
      <c r="R230" s="40"/>
    </row>
    <row r="231" spans="1:18" ht="15" x14ac:dyDescent="0.35">
      <c r="A231" s="31" t="s">
        <v>1490</v>
      </c>
      <c r="B231" s="29" t="str">
        <f t="shared" si="15"/>
        <v>WW</v>
      </c>
      <c r="C231" s="32" t="s">
        <v>1211</v>
      </c>
      <c r="D231" s="32" t="s">
        <v>1211</v>
      </c>
      <c r="E231" s="32" t="s">
        <v>1211</v>
      </c>
      <c r="F231" s="32">
        <v>1056</v>
      </c>
      <c r="G231" s="32">
        <v>20</v>
      </c>
      <c r="H231" s="32">
        <f>F231-G231</f>
        <v>1036</v>
      </c>
      <c r="I231" s="30">
        <f t="shared" si="16"/>
        <v>2.4384000000000001</v>
      </c>
      <c r="J231" s="8">
        <f t="shared" si="17"/>
        <v>424.86876640419945</v>
      </c>
      <c r="K231" s="8">
        <f t="shared" si="18"/>
        <v>3790.5899114173226</v>
      </c>
      <c r="L231" s="8">
        <f t="shared" si="19"/>
        <v>63.176498523622044</v>
      </c>
      <c r="M231" s="32">
        <v>9.1999999999999993</v>
      </c>
      <c r="N231" s="32">
        <v>9.5</v>
      </c>
      <c r="O231" s="32">
        <v>70</v>
      </c>
      <c r="P231" s="32">
        <v>24.1</v>
      </c>
      <c r="Q231" s="32">
        <v>47</v>
      </c>
      <c r="R231" s="32" t="s">
        <v>1397</v>
      </c>
    </row>
    <row r="232" spans="1:18" ht="15" x14ac:dyDescent="0.35">
      <c r="A232" s="37" t="s">
        <v>1490</v>
      </c>
      <c r="B232" s="29" t="str">
        <f t="shared" si="15"/>
        <v>WW</v>
      </c>
      <c r="C232" s="38"/>
      <c r="D232" s="38"/>
      <c r="E232" s="38">
        <v>2136</v>
      </c>
      <c r="F232" s="38"/>
      <c r="G232" s="38"/>
      <c r="H232" s="38">
        <v>1030</v>
      </c>
      <c r="I232" s="30">
        <f t="shared" si="16"/>
        <v>2.4384000000000001</v>
      </c>
      <c r="J232" s="8">
        <f t="shared" si="17"/>
        <v>422.4081364829396</v>
      </c>
      <c r="K232" s="8">
        <f t="shared" si="18"/>
        <v>3768.6366879921256</v>
      </c>
      <c r="L232" s="8">
        <f t="shared" si="19"/>
        <v>62.810611466535427</v>
      </c>
      <c r="M232" s="38"/>
      <c r="N232" s="38"/>
      <c r="O232" s="38"/>
      <c r="P232" s="38"/>
      <c r="Q232" s="38"/>
      <c r="R232" s="38"/>
    </row>
    <row r="233" spans="1:18" ht="15" x14ac:dyDescent="0.35">
      <c r="A233" s="33" t="s">
        <v>1491</v>
      </c>
      <c r="B233" s="29" t="str">
        <f t="shared" si="15"/>
        <v>WW</v>
      </c>
      <c r="C233" s="30"/>
      <c r="D233" s="30"/>
      <c r="E233" s="30">
        <v>2729</v>
      </c>
      <c r="F233" s="34">
        <v>1064</v>
      </c>
      <c r="G233" s="34">
        <v>20</v>
      </c>
      <c r="H233" s="34">
        <f>F233-G233</f>
        <v>1044</v>
      </c>
      <c r="I233" s="30">
        <f t="shared" si="16"/>
        <v>2.4384000000000001</v>
      </c>
      <c r="J233" s="8">
        <f t="shared" si="17"/>
        <v>428.14960629921256</v>
      </c>
      <c r="K233" s="8">
        <f t="shared" si="18"/>
        <v>3819.8608759842514</v>
      </c>
      <c r="L233" s="8">
        <f t="shared" si="19"/>
        <v>63.664347933070857</v>
      </c>
      <c r="M233" s="34">
        <v>11.9</v>
      </c>
      <c r="N233" s="34">
        <v>8.6</v>
      </c>
      <c r="O233" s="34">
        <v>69.599999999999994</v>
      </c>
      <c r="P233" s="34">
        <v>31.6</v>
      </c>
      <c r="Q233" s="34">
        <v>50.6</v>
      </c>
      <c r="R233" s="34"/>
    </row>
    <row r="234" spans="1:18" ht="15" x14ac:dyDescent="0.35">
      <c r="A234" s="39" t="s">
        <v>1491</v>
      </c>
      <c r="B234" s="29" t="str">
        <f t="shared" si="15"/>
        <v>WW</v>
      </c>
      <c r="C234" s="40"/>
      <c r="D234" s="40"/>
      <c r="E234" s="40">
        <v>2729</v>
      </c>
      <c r="F234" s="40"/>
      <c r="G234" s="40"/>
      <c r="H234" s="40">
        <v>1045</v>
      </c>
      <c r="I234" s="30">
        <f t="shared" si="16"/>
        <v>2.4384000000000001</v>
      </c>
      <c r="J234" s="8">
        <f t="shared" si="17"/>
        <v>428.55971128608923</v>
      </c>
      <c r="K234" s="8">
        <f t="shared" si="18"/>
        <v>3823.5197465551178</v>
      </c>
      <c r="L234" s="8">
        <f t="shared" si="19"/>
        <v>63.725329109251966</v>
      </c>
      <c r="M234" s="40"/>
      <c r="N234" s="40"/>
      <c r="O234" s="40"/>
      <c r="P234" s="40"/>
      <c r="Q234" s="40"/>
      <c r="R234" s="40"/>
    </row>
    <row r="235" spans="1:18" ht="15" x14ac:dyDescent="0.35">
      <c r="A235" s="47" t="s">
        <v>1492</v>
      </c>
      <c r="B235" s="29" t="str">
        <f t="shared" si="15"/>
        <v>WW</v>
      </c>
      <c r="C235" s="46" t="s">
        <v>1211</v>
      </c>
      <c r="D235" s="46" t="s">
        <v>1211</v>
      </c>
      <c r="E235" s="46" t="s">
        <v>1211</v>
      </c>
      <c r="F235" s="46">
        <v>1021</v>
      </c>
      <c r="G235" s="46">
        <v>20</v>
      </c>
      <c r="H235" s="46">
        <f>F235-G235</f>
        <v>1001</v>
      </c>
      <c r="I235" s="30">
        <f t="shared" si="16"/>
        <v>2.4384000000000001</v>
      </c>
      <c r="J235" s="8">
        <f t="shared" si="17"/>
        <v>410.51509186351706</v>
      </c>
      <c r="K235" s="8">
        <f t="shared" si="18"/>
        <v>3662.5294414370078</v>
      </c>
      <c r="L235" s="8">
        <f t="shared" si="19"/>
        <v>61.042157357283465</v>
      </c>
      <c r="M235" s="46">
        <v>9.1</v>
      </c>
      <c r="N235" s="46">
        <v>9.5</v>
      </c>
      <c r="O235" s="46">
        <v>70</v>
      </c>
      <c r="P235" s="46">
        <v>23.6</v>
      </c>
      <c r="Q235" s="46">
        <v>48.4</v>
      </c>
      <c r="R235" s="46" t="s">
        <v>1397</v>
      </c>
    </row>
    <row r="236" spans="1:18" ht="15" x14ac:dyDescent="0.35">
      <c r="A236" s="39" t="s">
        <v>1492</v>
      </c>
      <c r="B236" s="29" t="str">
        <f t="shared" si="15"/>
        <v>WW</v>
      </c>
      <c r="C236" s="40"/>
      <c r="D236" s="40"/>
      <c r="E236" s="40">
        <v>1977</v>
      </c>
      <c r="F236" s="40"/>
      <c r="G236" s="40"/>
      <c r="H236" s="40">
        <v>999</v>
      </c>
      <c r="I236" s="30">
        <f t="shared" si="16"/>
        <v>2.4384000000000001</v>
      </c>
      <c r="J236" s="8">
        <f t="shared" si="17"/>
        <v>409.69488188976374</v>
      </c>
      <c r="K236" s="8">
        <f t="shared" si="18"/>
        <v>3655.211700295275</v>
      </c>
      <c r="L236" s="8">
        <f t="shared" si="19"/>
        <v>60.920195004921247</v>
      </c>
      <c r="M236" s="40"/>
      <c r="N236" s="40"/>
      <c r="O236" s="40"/>
      <c r="P236" s="40"/>
      <c r="Q236" s="40"/>
      <c r="R236" s="40"/>
    </row>
    <row r="237" spans="1:18" ht="15" x14ac:dyDescent="0.35">
      <c r="A237" s="33" t="s">
        <v>1493</v>
      </c>
      <c r="B237" s="29" t="str">
        <f t="shared" si="15"/>
        <v>WW</v>
      </c>
      <c r="C237" s="30" t="s">
        <v>1211</v>
      </c>
      <c r="D237" s="30" t="s">
        <v>1211</v>
      </c>
      <c r="E237" s="30" t="s">
        <v>1211</v>
      </c>
      <c r="F237" s="34">
        <v>895</v>
      </c>
      <c r="G237" s="34">
        <v>20</v>
      </c>
      <c r="H237" s="34">
        <f>F237-G237</f>
        <v>875</v>
      </c>
      <c r="I237" s="30">
        <f t="shared" si="16"/>
        <v>2.4384000000000001</v>
      </c>
      <c r="J237" s="8">
        <f t="shared" si="17"/>
        <v>358.84186351706035</v>
      </c>
      <c r="K237" s="8">
        <f t="shared" si="18"/>
        <v>3201.5117495078739</v>
      </c>
      <c r="L237" s="8">
        <f t="shared" si="19"/>
        <v>53.358529158464563</v>
      </c>
      <c r="M237" s="34">
        <v>11.7</v>
      </c>
      <c r="N237" s="34">
        <v>7.9</v>
      </c>
      <c r="O237" s="34">
        <v>69.099999999999994</v>
      </c>
      <c r="P237" s="34">
        <v>31.3</v>
      </c>
      <c r="Q237" s="34">
        <v>43.4</v>
      </c>
      <c r="R237" s="34"/>
    </row>
    <row r="238" spans="1:18" ht="15" x14ac:dyDescent="0.35">
      <c r="A238" s="39" t="s">
        <v>1493</v>
      </c>
      <c r="B238" s="29" t="str">
        <f t="shared" si="15"/>
        <v>WW</v>
      </c>
      <c r="C238" s="40"/>
      <c r="D238" s="40"/>
      <c r="E238" s="40">
        <v>1501</v>
      </c>
      <c r="F238" s="40"/>
      <c r="G238" s="40"/>
      <c r="H238" s="40">
        <v>867</v>
      </c>
      <c r="I238" s="30">
        <f t="shared" si="16"/>
        <v>2.4384000000000001</v>
      </c>
      <c r="J238" s="8">
        <f t="shared" si="17"/>
        <v>355.56102362204723</v>
      </c>
      <c r="K238" s="8">
        <f t="shared" si="18"/>
        <v>3172.2407849409446</v>
      </c>
      <c r="L238" s="8">
        <f t="shared" si="19"/>
        <v>52.870679749015743</v>
      </c>
      <c r="M238" s="40"/>
      <c r="N238" s="40"/>
      <c r="O238" s="40"/>
      <c r="P238" s="40"/>
      <c r="Q238" s="40"/>
      <c r="R238" s="40"/>
    </row>
    <row r="239" spans="1:18" ht="15" x14ac:dyDescent="0.35">
      <c r="A239" s="37" t="s">
        <v>1494</v>
      </c>
      <c r="B239" s="29" t="str">
        <f t="shared" si="15"/>
        <v>WW</v>
      </c>
      <c r="C239" s="45"/>
      <c r="D239" s="45"/>
      <c r="E239" s="45"/>
      <c r="F239" s="38"/>
      <c r="G239" s="38"/>
      <c r="H239" s="38" t="s">
        <v>1409</v>
      </c>
      <c r="I239" s="30">
        <f t="shared" si="16"/>
        <v>2.4384000000000001</v>
      </c>
      <c r="J239" s="8" t="str">
        <f t="shared" si="17"/>
        <v/>
      </c>
      <c r="K239" s="8" t="str">
        <f t="shared" si="18"/>
        <v/>
      </c>
      <c r="L239" s="8" t="str">
        <f t="shared" si="19"/>
        <v/>
      </c>
      <c r="M239" s="38"/>
      <c r="N239" s="38"/>
      <c r="O239" s="38"/>
      <c r="P239" s="38"/>
      <c r="Q239" s="38"/>
      <c r="R239" s="38"/>
    </row>
    <row r="240" spans="1:18" ht="15" x14ac:dyDescent="0.35">
      <c r="A240" s="37" t="s">
        <v>1494</v>
      </c>
      <c r="B240" s="29" t="str">
        <f t="shared" si="15"/>
        <v>WW</v>
      </c>
      <c r="C240" s="38"/>
      <c r="D240" s="38"/>
      <c r="E240" s="38"/>
      <c r="F240" s="38"/>
      <c r="G240" s="38"/>
      <c r="H240" s="38" t="s">
        <v>1409</v>
      </c>
      <c r="I240" s="30">
        <f t="shared" si="16"/>
        <v>2.4384000000000001</v>
      </c>
      <c r="J240" s="8" t="str">
        <f t="shared" si="17"/>
        <v/>
      </c>
      <c r="K240" s="8" t="str">
        <f t="shared" si="18"/>
        <v/>
      </c>
      <c r="L240" s="8" t="str">
        <f t="shared" si="19"/>
        <v/>
      </c>
      <c r="M240" s="38"/>
      <c r="N240" s="38"/>
      <c r="O240" s="38"/>
      <c r="P240" s="38"/>
      <c r="Q240" s="38"/>
      <c r="R240" s="38"/>
    </row>
    <row r="241" spans="1:18" ht="15" x14ac:dyDescent="0.35">
      <c r="A241" s="35" t="s">
        <v>1495</v>
      </c>
      <c r="B241" s="29" t="str">
        <f t="shared" si="15"/>
        <v>WW</v>
      </c>
      <c r="C241" s="40"/>
      <c r="D241" s="36"/>
      <c r="E241" s="36"/>
      <c r="F241" s="36"/>
      <c r="G241" s="36"/>
      <c r="H241" s="36" t="s">
        <v>1409</v>
      </c>
      <c r="I241" s="30">
        <f t="shared" si="16"/>
        <v>2.4384000000000001</v>
      </c>
      <c r="J241" s="8" t="str">
        <f t="shared" si="17"/>
        <v/>
      </c>
      <c r="K241" s="8" t="str">
        <f t="shared" si="18"/>
        <v/>
      </c>
      <c r="L241" s="8" t="str">
        <f t="shared" si="19"/>
        <v/>
      </c>
      <c r="M241" s="36"/>
      <c r="N241" s="36"/>
      <c r="O241" s="36"/>
      <c r="P241" s="36"/>
      <c r="Q241" s="36"/>
      <c r="R241" s="36"/>
    </row>
    <row r="242" spans="1:18" ht="15" x14ac:dyDescent="0.35">
      <c r="A242" s="37" t="s">
        <v>1495</v>
      </c>
      <c r="B242" s="29" t="str">
        <f t="shared" si="15"/>
        <v>WW</v>
      </c>
      <c r="C242" s="38"/>
      <c r="D242" s="38"/>
      <c r="E242" s="38"/>
      <c r="F242" s="38"/>
      <c r="G242" s="38"/>
      <c r="H242" s="38" t="s">
        <v>1409</v>
      </c>
      <c r="I242" s="30">
        <f t="shared" si="16"/>
        <v>2.4384000000000001</v>
      </c>
      <c r="J242" s="8" t="str">
        <f t="shared" si="17"/>
        <v/>
      </c>
      <c r="K242" s="8" t="str">
        <f t="shared" si="18"/>
        <v/>
      </c>
      <c r="L242" s="8" t="str">
        <f t="shared" si="19"/>
        <v/>
      </c>
      <c r="M242" s="38"/>
      <c r="N242" s="38"/>
      <c r="O242" s="38"/>
      <c r="P242" s="38"/>
      <c r="Q242" s="38"/>
      <c r="R242" s="38"/>
    </row>
    <row r="243" spans="1:18" ht="15" x14ac:dyDescent="0.35">
      <c r="A243" s="31" t="s">
        <v>1496</v>
      </c>
      <c r="B243" s="29" t="str">
        <f t="shared" si="15"/>
        <v>WW</v>
      </c>
      <c r="C243" s="32" t="s">
        <v>1211</v>
      </c>
      <c r="D243" s="32" t="s">
        <v>1211</v>
      </c>
      <c r="E243" s="32" t="s">
        <v>1211</v>
      </c>
      <c r="F243" s="32">
        <v>1085</v>
      </c>
      <c r="G243" s="32">
        <v>20</v>
      </c>
      <c r="H243" s="32">
        <f>F243-G243</f>
        <v>1065</v>
      </c>
      <c r="I243" s="30">
        <f t="shared" si="16"/>
        <v>2.4384000000000001</v>
      </c>
      <c r="J243" s="8">
        <f t="shared" si="17"/>
        <v>436.76181102362204</v>
      </c>
      <c r="K243" s="8">
        <f t="shared" si="18"/>
        <v>3896.6971579724409</v>
      </c>
      <c r="L243" s="8">
        <f t="shared" si="19"/>
        <v>64.944952632874021</v>
      </c>
      <c r="M243" s="32">
        <v>11.8</v>
      </c>
      <c r="N243" s="32">
        <v>8.5</v>
      </c>
      <c r="O243" s="32">
        <v>68.2</v>
      </c>
      <c r="P243" s="32">
        <v>31.2</v>
      </c>
      <c r="Q243" s="32">
        <v>48.5</v>
      </c>
      <c r="R243" s="32"/>
    </row>
    <row r="244" spans="1:18" ht="15" x14ac:dyDescent="0.35">
      <c r="A244" s="39" t="s">
        <v>1496</v>
      </c>
      <c r="B244" s="29" t="str">
        <f t="shared" si="15"/>
        <v>WW</v>
      </c>
      <c r="C244" s="40"/>
      <c r="D244" s="40"/>
      <c r="E244" s="40">
        <v>1789</v>
      </c>
      <c r="F244" s="40"/>
      <c r="G244" s="40"/>
      <c r="H244" s="40">
        <v>1060</v>
      </c>
      <c r="I244" s="30">
        <f t="shared" si="16"/>
        <v>2.4384000000000001</v>
      </c>
      <c r="J244" s="8">
        <f t="shared" si="17"/>
        <v>434.7112860892388</v>
      </c>
      <c r="K244" s="8">
        <f t="shared" si="18"/>
        <v>3878.4028051181099</v>
      </c>
      <c r="L244" s="8">
        <f t="shared" si="19"/>
        <v>64.640046751968498</v>
      </c>
      <c r="M244" s="40"/>
      <c r="N244" s="40"/>
      <c r="O244" s="40"/>
      <c r="P244" s="40"/>
      <c r="Q244" s="40"/>
      <c r="R244" s="40"/>
    </row>
    <row r="245" spans="1:18" ht="15" x14ac:dyDescent="0.35">
      <c r="A245" s="39" t="s">
        <v>1497</v>
      </c>
      <c r="B245" s="29" t="str">
        <f t="shared" si="15"/>
        <v>WW</v>
      </c>
      <c r="C245" s="36"/>
      <c r="D245" s="36"/>
      <c r="E245" s="36"/>
      <c r="F245" s="40"/>
      <c r="G245" s="40"/>
      <c r="H245" s="40">
        <v>1494</v>
      </c>
      <c r="I245" s="30">
        <f t="shared" si="16"/>
        <v>2.4384000000000001</v>
      </c>
      <c r="J245" s="8">
        <f t="shared" si="17"/>
        <v>612.69685039370074</v>
      </c>
      <c r="K245" s="8">
        <f t="shared" si="18"/>
        <v>5466.3526328740154</v>
      </c>
      <c r="L245" s="8">
        <f t="shared" si="19"/>
        <v>91.105877214566917</v>
      </c>
      <c r="M245" s="40"/>
      <c r="N245" s="40"/>
      <c r="O245" s="40"/>
      <c r="P245" s="40"/>
      <c r="Q245" s="40"/>
      <c r="R245" s="40"/>
    </row>
    <row r="246" spans="1:18" ht="15" x14ac:dyDescent="0.35">
      <c r="A246" s="37" t="s">
        <v>1497</v>
      </c>
      <c r="B246" s="29" t="str">
        <f t="shared" si="15"/>
        <v>WW</v>
      </c>
      <c r="C246" s="38"/>
      <c r="D246" s="38"/>
      <c r="E246" s="38">
        <v>2559</v>
      </c>
      <c r="F246" s="38"/>
      <c r="G246" s="38"/>
      <c r="H246" s="38">
        <v>1494</v>
      </c>
      <c r="I246" s="30">
        <f t="shared" si="16"/>
        <v>2.4384000000000001</v>
      </c>
      <c r="J246" s="8">
        <f t="shared" si="17"/>
        <v>612.69685039370074</v>
      </c>
      <c r="K246" s="8">
        <f t="shared" si="18"/>
        <v>5466.3526328740154</v>
      </c>
      <c r="L246" s="8">
        <f t="shared" si="19"/>
        <v>91.105877214566917</v>
      </c>
      <c r="M246" s="38"/>
      <c r="N246" s="38"/>
      <c r="O246" s="38"/>
      <c r="P246" s="38"/>
      <c r="Q246" s="38"/>
      <c r="R246" s="38"/>
    </row>
    <row r="247" spans="1:18" ht="15" x14ac:dyDescent="0.35">
      <c r="A247" s="44" t="s">
        <v>1498</v>
      </c>
      <c r="B247" s="29" t="str">
        <f t="shared" si="15"/>
        <v>WW</v>
      </c>
      <c r="C247" s="38"/>
      <c r="D247" s="45"/>
      <c r="E247" s="45"/>
      <c r="F247" s="45"/>
      <c r="G247" s="45"/>
      <c r="H247" s="45">
        <v>759</v>
      </c>
      <c r="I247" s="30">
        <f t="shared" si="16"/>
        <v>2.4384000000000001</v>
      </c>
      <c r="J247" s="8">
        <f t="shared" si="17"/>
        <v>311.26968503937007</v>
      </c>
      <c r="K247" s="8">
        <f t="shared" si="18"/>
        <v>2777.0827632874016</v>
      </c>
      <c r="L247" s="8">
        <f t="shared" si="19"/>
        <v>46.284712721456692</v>
      </c>
      <c r="M247" s="45"/>
      <c r="N247" s="45"/>
      <c r="O247" s="45"/>
      <c r="P247" s="45"/>
      <c r="Q247" s="45"/>
      <c r="R247" s="45"/>
    </row>
    <row r="248" spans="1:18" ht="15" x14ac:dyDescent="0.35">
      <c r="A248" s="37" t="s">
        <v>1498</v>
      </c>
      <c r="B248" s="29" t="str">
        <f t="shared" si="15"/>
        <v>WW</v>
      </c>
      <c r="C248" s="38"/>
      <c r="D248" s="38"/>
      <c r="E248" s="38">
        <v>1491</v>
      </c>
      <c r="F248" s="38"/>
      <c r="G248" s="38"/>
      <c r="H248" s="38">
        <v>759</v>
      </c>
      <c r="I248" s="30">
        <f t="shared" si="16"/>
        <v>2.4384000000000001</v>
      </c>
      <c r="J248" s="8">
        <f t="shared" si="17"/>
        <v>311.26968503937007</v>
      </c>
      <c r="K248" s="8">
        <f t="shared" si="18"/>
        <v>2777.0827632874016</v>
      </c>
      <c r="L248" s="8">
        <f t="shared" si="19"/>
        <v>46.284712721456692</v>
      </c>
      <c r="M248" s="38"/>
      <c r="N248" s="38"/>
      <c r="O248" s="38"/>
      <c r="P248" s="38"/>
      <c r="Q248" s="38"/>
      <c r="R248" s="38"/>
    </row>
    <row r="249" spans="1:18" ht="15" x14ac:dyDescent="0.35">
      <c r="A249" s="39" t="s">
        <v>1499</v>
      </c>
      <c r="B249" s="29" t="str">
        <f t="shared" si="15"/>
        <v>WW</v>
      </c>
      <c r="C249" s="36"/>
      <c r="D249" s="36"/>
      <c r="E249" s="36"/>
      <c r="F249" s="40"/>
      <c r="G249" s="40"/>
      <c r="H249" s="40">
        <v>1142</v>
      </c>
      <c r="I249" s="30">
        <f t="shared" si="16"/>
        <v>2.4384000000000001</v>
      </c>
      <c r="J249" s="8">
        <f t="shared" si="17"/>
        <v>468.33989501312334</v>
      </c>
      <c r="K249" s="8">
        <f t="shared" si="18"/>
        <v>4178.4301919291338</v>
      </c>
      <c r="L249" s="8">
        <f t="shared" si="19"/>
        <v>69.640503198818891</v>
      </c>
      <c r="M249" s="40"/>
      <c r="N249" s="40"/>
      <c r="O249" s="40"/>
      <c r="P249" s="40"/>
      <c r="Q249" s="40"/>
      <c r="R249" s="40"/>
    </row>
    <row r="250" spans="1:18" ht="15" x14ac:dyDescent="0.35">
      <c r="A250" s="39" t="s">
        <v>1499</v>
      </c>
      <c r="B250" s="29" t="str">
        <f t="shared" si="15"/>
        <v>WW</v>
      </c>
      <c r="C250" s="40"/>
      <c r="D250" s="40"/>
      <c r="E250" s="40">
        <v>1890</v>
      </c>
      <c r="F250" s="40"/>
      <c r="G250" s="40"/>
      <c r="H250" s="40">
        <v>1142</v>
      </c>
      <c r="I250" s="30">
        <f t="shared" si="16"/>
        <v>2.4384000000000001</v>
      </c>
      <c r="J250" s="8">
        <f t="shared" si="17"/>
        <v>468.33989501312334</v>
      </c>
      <c r="K250" s="8">
        <f t="shared" si="18"/>
        <v>4178.4301919291338</v>
      </c>
      <c r="L250" s="8">
        <f t="shared" si="19"/>
        <v>69.640503198818891</v>
      </c>
      <c r="M250" s="40"/>
      <c r="N250" s="40"/>
      <c r="O250" s="40"/>
      <c r="P250" s="40"/>
      <c r="Q250" s="40"/>
      <c r="R250" s="40"/>
    </row>
    <row r="251" spans="1:18" ht="15" x14ac:dyDescent="0.35">
      <c r="A251" s="44" t="s">
        <v>1500</v>
      </c>
      <c r="B251" s="29" t="str">
        <f t="shared" si="15"/>
        <v>WW</v>
      </c>
      <c r="C251" s="45"/>
      <c r="D251" s="45"/>
      <c r="E251" s="45"/>
      <c r="F251" s="45"/>
      <c r="G251" s="45"/>
      <c r="H251" s="45">
        <v>1001</v>
      </c>
      <c r="I251" s="30">
        <f t="shared" si="16"/>
        <v>2.4384000000000001</v>
      </c>
      <c r="J251" s="8">
        <f t="shared" si="17"/>
        <v>410.51509186351706</v>
      </c>
      <c r="K251" s="8">
        <f t="shared" si="18"/>
        <v>3662.5294414370078</v>
      </c>
      <c r="L251" s="8">
        <f t="shared" si="19"/>
        <v>61.042157357283465</v>
      </c>
      <c r="M251" s="45"/>
      <c r="N251" s="45"/>
      <c r="O251" s="45"/>
      <c r="P251" s="45"/>
      <c r="Q251" s="45"/>
      <c r="R251" s="45"/>
    </row>
    <row r="252" spans="1:18" ht="15" x14ac:dyDescent="0.35">
      <c r="A252" s="37" t="s">
        <v>1500</v>
      </c>
      <c r="B252" s="29" t="str">
        <f t="shared" si="15"/>
        <v>WW</v>
      </c>
      <c r="C252" s="38"/>
      <c r="D252" s="38"/>
      <c r="E252" s="38">
        <v>2029</v>
      </c>
      <c r="F252" s="38"/>
      <c r="G252" s="38"/>
      <c r="H252" s="38">
        <v>1001</v>
      </c>
      <c r="I252" s="30">
        <f t="shared" si="16"/>
        <v>2.4384000000000001</v>
      </c>
      <c r="J252" s="8">
        <f t="shared" si="17"/>
        <v>410.51509186351706</v>
      </c>
      <c r="K252" s="8">
        <f t="shared" si="18"/>
        <v>3662.5294414370078</v>
      </c>
      <c r="L252" s="8">
        <f t="shared" si="19"/>
        <v>61.042157357283465</v>
      </c>
      <c r="M252" s="38"/>
      <c r="N252" s="38"/>
      <c r="O252" s="38"/>
      <c r="P252" s="38"/>
      <c r="Q252" s="38"/>
      <c r="R252" s="38"/>
    </row>
    <row r="253" spans="1:18" ht="15" x14ac:dyDescent="0.35">
      <c r="A253" s="37" t="s">
        <v>1501</v>
      </c>
      <c r="B253" s="29" t="str">
        <f t="shared" si="15"/>
        <v>WW</v>
      </c>
      <c r="C253" s="45"/>
      <c r="D253" s="45"/>
      <c r="E253" s="45"/>
      <c r="F253" s="38"/>
      <c r="G253" s="38"/>
      <c r="H253" s="38">
        <v>1112</v>
      </c>
      <c r="I253" s="30">
        <f t="shared" si="16"/>
        <v>2.4384000000000001</v>
      </c>
      <c r="J253" s="8">
        <f t="shared" si="17"/>
        <v>456.03674540682414</v>
      </c>
      <c r="K253" s="8">
        <f t="shared" si="18"/>
        <v>4068.6640748031496</v>
      </c>
      <c r="L253" s="8">
        <f t="shared" si="19"/>
        <v>67.811067913385827</v>
      </c>
      <c r="M253" s="38"/>
      <c r="N253" s="38"/>
      <c r="O253" s="38"/>
      <c r="P253" s="38"/>
      <c r="Q253" s="38"/>
      <c r="R253" s="38"/>
    </row>
    <row r="254" spans="1:18" ht="15" x14ac:dyDescent="0.35">
      <c r="A254" s="37" t="s">
        <v>1501</v>
      </c>
      <c r="B254" s="29" t="str">
        <f t="shared" si="15"/>
        <v>WW</v>
      </c>
      <c r="C254" s="38"/>
      <c r="D254" s="38"/>
      <c r="E254" s="38">
        <v>1936</v>
      </c>
      <c r="F254" s="38"/>
      <c r="G254" s="38"/>
      <c r="H254" s="38">
        <v>1112</v>
      </c>
      <c r="I254" s="30">
        <f t="shared" si="16"/>
        <v>2.4384000000000001</v>
      </c>
      <c r="J254" s="8">
        <f t="shared" si="17"/>
        <v>456.03674540682414</v>
      </c>
      <c r="K254" s="8">
        <f t="shared" si="18"/>
        <v>4068.6640748031496</v>
      </c>
      <c r="L254" s="8">
        <f t="shared" si="19"/>
        <v>67.811067913385827</v>
      </c>
      <c r="M254" s="38"/>
      <c r="N254" s="38"/>
      <c r="O254" s="38"/>
      <c r="P254" s="38"/>
      <c r="Q254" s="38"/>
      <c r="R254" s="38"/>
    </row>
    <row r="255" spans="1:18" ht="15" x14ac:dyDescent="0.35">
      <c r="A255" s="37" t="s">
        <v>1502</v>
      </c>
      <c r="B255" s="29" t="str">
        <f t="shared" si="15"/>
        <v>WW</v>
      </c>
      <c r="C255" s="38"/>
      <c r="D255" s="38"/>
      <c r="E255" s="38"/>
      <c r="F255" s="38"/>
      <c r="G255" s="38"/>
      <c r="H255" s="38">
        <v>779</v>
      </c>
      <c r="I255" s="30">
        <f t="shared" si="16"/>
        <v>2.4384000000000001</v>
      </c>
      <c r="J255" s="8">
        <f t="shared" si="17"/>
        <v>319.47178477690289</v>
      </c>
      <c r="K255" s="8">
        <f t="shared" si="18"/>
        <v>2850.2601747047242</v>
      </c>
      <c r="L255" s="8">
        <f t="shared" si="19"/>
        <v>47.50433624507874</v>
      </c>
      <c r="M255" s="38"/>
      <c r="N255" s="38"/>
      <c r="O255" s="38"/>
      <c r="P255" s="38"/>
      <c r="Q255" s="38"/>
      <c r="R255" s="38"/>
    </row>
    <row r="256" spans="1:18" ht="15" x14ac:dyDescent="0.35">
      <c r="A256" s="37" t="s">
        <v>1502</v>
      </c>
      <c r="B256" s="29" t="str">
        <f t="shared" si="15"/>
        <v>WW</v>
      </c>
      <c r="C256" s="38"/>
      <c r="D256" s="38"/>
      <c r="E256" s="38">
        <v>1456</v>
      </c>
      <c r="F256" s="38"/>
      <c r="G256" s="38"/>
      <c r="H256" s="38">
        <v>779</v>
      </c>
      <c r="I256" s="30">
        <f t="shared" si="16"/>
        <v>2.4384000000000001</v>
      </c>
      <c r="J256" s="8">
        <f t="shared" si="17"/>
        <v>319.47178477690289</v>
      </c>
      <c r="K256" s="8">
        <f t="shared" si="18"/>
        <v>2850.2601747047242</v>
      </c>
      <c r="L256" s="8">
        <f t="shared" si="19"/>
        <v>47.50433624507874</v>
      </c>
      <c r="M256" s="38"/>
      <c r="N256" s="38"/>
      <c r="O256" s="38"/>
      <c r="P256" s="38"/>
      <c r="Q256" s="38"/>
      <c r="R256" s="38"/>
    </row>
    <row r="257" spans="1:18" ht="15" x14ac:dyDescent="0.35">
      <c r="A257" s="44" t="s">
        <v>1503</v>
      </c>
      <c r="B257" s="29" t="str">
        <f t="shared" si="15"/>
        <v>WW</v>
      </c>
      <c r="C257" s="38"/>
      <c r="D257" s="45"/>
      <c r="E257" s="45">
        <v>1805</v>
      </c>
      <c r="F257" s="45"/>
      <c r="G257" s="45"/>
      <c r="H257" s="45">
        <v>1063</v>
      </c>
      <c r="I257" s="30">
        <f t="shared" si="16"/>
        <v>2.4384000000000001</v>
      </c>
      <c r="J257" s="8">
        <f t="shared" si="17"/>
        <v>435.94160104986872</v>
      </c>
      <c r="K257" s="8">
        <f t="shared" si="18"/>
        <v>3889.3794168307081</v>
      </c>
      <c r="L257" s="8">
        <f t="shared" si="19"/>
        <v>64.822990280511803</v>
      </c>
      <c r="M257" s="45"/>
      <c r="N257" s="45"/>
      <c r="O257" s="45"/>
      <c r="P257" s="45"/>
      <c r="Q257" s="45"/>
      <c r="R257" s="45"/>
    </row>
    <row r="258" spans="1:18" ht="15" x14ac:dyDescent="0.35">
      <c r="A258" s="39" t="s">
        <v>1504</v>
      </c>
      <c r="B258" s="29" t="str">
        <f t="shared" si="15"/>
        <v>WW</v>
      </c>
      <c r="C258" s="40"/>
      <c r="D258" s="40"/>
      <c r="E258" s="40"/>
      <c r="F258" s="40"/>
      <c r="G258" s="40"/>
      <c r="H258" s="40">
        <v>786</v>
      </c>
      <c r="I258" s="30">
        <f t="shared" si="16"/>
        <v>2.4384000000000001</v>
      </c>
      <c r="J258" s="8">
        <f t="shared" si="17"/>
        <v>322.34251968503935</v>
      </c>
      <c r="K258" s="8">
        <f t="shared" si="18"/>
        <v>2875.8722687007871</v>
      </c>
      <c r="L258" s="8">
        <f t="shared" si="19"/>
        <v>47.931204478346451</v>
      </c>
      <c r="M258" s="40"/>
      <c r="N258" s="40"/>
      <c r="O258" s="40"/>
      <c r="P258" s="40"/>
      <c r="Q258" s="40"/>
      <c r="R258" s="40"/>
    </row>
    <row r="259" spans="1:18" ht="15" x14ac:dyDescent="0.35">
      <c r="A259" s="39" t="s">
        <v>1504</v>
      </c>
      <c r="B259" s="29" t="str">
        <f t="shared" si="15"/>
        <v>WW</v>
      </c>
      <c r="C259" s="36"/>
      <c r="D259" s="36"/>
      <c r="E259" s="36">
        <v>1466</v>
      </c>
      <c r="F259" s="40"/>
      <c r="G259" s="40"/>
      <c r="H259" s="40">
        <v>786</v>
      </c>
      <c r="I259" s="30">
        <f t="shared" si="16"/>
        <v>2.4384000000000001</v>
      </c>
      <c r="J259" s="8">
        <f t="shared" si="17"/>
        <v>322.34251968503935</v>
      </c>
      <c r="K259" s="8">
        <f t="shared" si="18"/>
        <v>2875.8722687007871</v>
      </c>
      <c r="L259" s="8">
        <f t="shared" si="19"/>
        <v>47.931204478346451</v>
      </c>
      <c r="M259" s="40"/>
      <c r="N259" s="40"/>
      <c r="O259" s="40"/>
      <c r="P259" s="40"/>
      <c r="Q259" s="40"/>
      <c r="R259" s="40"/>
    </row>
    <row r="260" spans="1:18" ht="15" x14ac:dyDescent="0.35">
      <c r="A260" s="33" t="s">
        <v>1505</v>
      </c>
      <c r="B260" s="29" t="str">
        <f t="shared" si="15"/>
        <v>WW</v>
      </c>
      <c r="C260" s="34"/>
      <c r="D260" s="34"/>
      <c r="E260" s="34">
        <v>3424</v>
      </c>
      <c r="F260" s="34">
        <v>1352</v>
      </c>
      <c r="G260" s="34">
        <v>20</v>
      </c>
      <c r="H260" s="34">
        <f>F260-G260</f>
        <v>1332</v>
      </c>
      <c r="I260" s="30">
        <f t="shared" si="16"/>
        <v>2.4384000000000001</v>
      </c>
      <c r="J260" s="8">
        <f t="shared" si="17"/>
        <v>546.25984251968498</v>
      </c>
      <c r="K260" s="8">
        <f t="shared" si="18"/>
        <v>4873.6156003937003</v>
      </c>
      <c r="L260" s="8">
        <f t="shared" si="19"/>
        <v>81.226926673228334</v>
      </c>
      <c r="M260" s="34">
        <v>10.1</v>
      </c>
      <c r="N260" s="34">
        <v>9</v>
      </c>
      <c r="O260" s="34">
        <v>72.599999999999994</v>
      </c>
      <c r="P260" s="34">
        <v>26.4</v>
      </c>
      <c r="Q260" s="34">
        <v>47.1</v>
      </c>
      <c r="R260" s="34"/>
    </row>
    <row r="261" spans="1:18" ht="15" x14ac:dyDescent="0.35">
      <c r="A261" s="37" t="s">
        <v>1505</v>
      </c>
      <c r="B261" s="29" t="str">
        <f t="shared" si="15"/>
        <v>WW</v>
      </c>
      <c r="C261" s="45"/>
      <c r="D261" s="45"/>
      <c r="E261" s="45">
        <v>3424</v>
      </c>
      <c r="F261" s="38"/>
      <c r="G261" s="38"/>
      <c r="H261" s="38">
        <v>1344</v>
      </c>
      <c r="I261" s="30">
        <f t="shared" si="16"/>
        <v>2.4384000000000001</v>
      </c>
      <c r="J261" s="8">
        <f t="shared" si="17"/>
        <v>551.18110236220468</v>
      </c>
      <c r="K261" s="8">
        <f t="shared" si="18"/>
        <v>4917.5220472440942</v>
      </c>
      <c r="L261" s="8">
        <f t="shared" si="19"/>
        <v>81.958700787401568</v>
      </c>
      <c r="M261" s="38"/>
      <c r="N261" s="38"/>
      <c r="O261" s="38"/>
      <c r="P261" s="38"/>
      <c r="Q261" s="38"/>
      <c r="R261" s="38"/>
    </row>
    <row r="262" spans="1:18" ht="15" x14ac:dyDescent="0.35">
      <c r="A262" s="37" t="s">
        <v>1506</v>
      </c>
      <c r="B262" s="29" t="str">
        <f t="shared" ref="B262:B278" si="20">RIGHT(LEFT(A262,8),2)</f>
        <v>WW</v>
      </c>
      <c r="C262" s="38"/>
      <c r="D262" s="38"/>
      <c r="E262" s="38"/>
      <c r="F262" s="38"/>
      <c r="G262" s="38"/>
      <c r="H262" s="38">
        <v>1122</v>
      </c>
      <c r="I262" s="30">
        <f t="shared" ref="I262:I278" si="21">$I$3</f>
        <v>2.4384000000000001</v>
      </c>
      <c r="J262" s="8">
        <f t="shared" ref="J262:J278" si="22">IF(ISNUMBER(H262),IF(I262,H262/I262,""),"")</f>
        <v>460.13779527559052</v>
      </c>
      <c r="K262" s="8">
        <f t="shared" ref="K262:K278" si="23">IF(J262="","",J262*8.92179)</f>
        <v>4105.2527805118107</v>
      </c>
      <c r="L262" s="8">
        <f t="shared" ref="L262:L278" si="24">IF(K262="","",IF(B262="SW",K262/60,IF(B262="WW",K262/60,"")))</f>
        <v>68.420879675196844</v>
      </c>
      <c r="M262" s="38"/>
      <c r="N262" s="38"/>
      <c r="O262" s="38"/>
      <c r="P262" s="38"/>
      <c r="Q262" s="38"/>
      <c r="R262" s="38"/>
    </row>
    <row r="263" spans="1:18" ht="15" x14ac:dyDescent="0.35">
      <c r="A263" s="44" t="s">
        <v>1506</v>
      </c>
      <c r="B263" s="29" t="str">
        <f t="shared" si="20"/>
        <v>WW</v>
      </c>
      <c r="C263" s="45"/>
      <c r="D263" s="45"/>
      <c r="E263" s="45">
        <v>1905</v>
      </c>
      <c r="F263" s="45"/>
      <c r="G263" s="45"/>
      <c r="H263" s="45">
        <v>1122</v>
      </c>
      <c r="I263" s="30">
        <f t="shared" si="21"/>
        <v>2.4384000000000001</v>
      </c>
      <c r="J263" s="8">
        <f t="shared" si="22"/>
        <v>460.13779527559052</v>
      </c>
      <c r="K263" s="8">
        <f t="shared" si="23"/>
        <v>4105.2527805118107</v>
      </c>
      <c r="L263" s="8">
        <f t="shared" si="24"/>
        <v>68.420879675196844</v>
      </c>
      <c r="M263" s="45"/>
      <c r="N263" s="45"/>
      <c r="O263" s="45"/>
      <c r="P263" s="45"/>
      <c r="Q263" s="45"/>
      <c r="R263" s="45"/>
    </row>
    <row r="264" spans="1:18" ht="15" x14ac:dyDescent="0.35">
      <c r="A264" s="31" t="s">
        <v>1507</v>
      </c>
      <c r="B264" s="29" t="str">
        <f t="shared" si="20"/>
        <v>WW</v>
      </c>
      <c r="C264" s="32"/>
      <c r="D264" s="32"/>
      <c r="E264" s="32">
        <v>2461</v>
      </c>
      <c r="F264" s="32">
        <v>887</v>
      </c>
      <c r="G264" s="32">
        <v>20</v>
      </c>
      <c r="H264" s="32">
        <f>F264-G264</f>
        <v>867</v>
      </c>
      <c r="I264" s="30">
        <f t="shared" si="21"/>
        <v>2.4384000000000001</v>
      </c>
      <c r="J264" s="8">
        <f t="shared" si="22"/>
        <v>355.56102362204723</v>
      </c>
      <c r="K264" s="8">
        <f t="shared" si="23"/>
        <v>3172.2407849409446</v>
      </c>
      <c r="L264" s="8">
        <f t="shared" si="24"/>
        <v>52.870679749015743</v>
      </c>
      <c r="M264" s="32">
        <v>12</v>
      </c>
      <c r="N264" s="32">
        <v>8.8000000000000007</v>
      </c>
      <c r="O264" s="32">
        <v>68.8</v>
      </c>
      <c r="P264" s="32">
        <v>32.1</v>
      </c>
      <c r="Q264" s="32">
        <v>48.8</v>
      </c>
      <c r="R264" s="32"/>
    </row>
    <row r="265" spans="1:18" ht="15" x14ac:dyDescent="0.35">
      <c r="A265" s="39" t="s">
        <v>1507</v>
      </c>
      <c r="B265" s="29" t="str">
        <f t="shared" si="20"/>
        <v>WW</v>
      </c>
      <c r="C265" s="36"/>
      <c r="D265" s="36"/>
      <c r="E265" s="36">
        <v>2461</v>
      </c>
      <c r="F265" s="40"/>
      <c r="G265" s="40"/>
      <c r="H265" s="40">
        <v>867</v>
      </c>
      <c r="I265" s="30">
        <f t="shared" si="21"/>
        <v>2.4384000000000001</v>
      </c>
      <c r="J265" s="8">
        <f t="shared" si="22"/>
        <v>355.56102362204723</v>
      </c>
      <c r="K265" s="8">
        <f t="shared" si="23"/>
        <v>3172.2407849409446</v>
      </c>
      <c r="L265" s="8">
        <f t="shared" si="24"/>
        <v>52.870679749015743</v>
      </c>
      <c r="M265" s="40"/>
      <c r="N265" s="40"/>
      <c r="O265" s="40"/>
      <c r="P265" s="40"/>
      <c r="Q265" s="40"/>
      <c r="R265" s="40"/>
    </row>
    <row r="266" spans="1:18" ht="15" x14ac:dyDescent="0.35">
      <c r="A266" s="37" t="s">
        <v>1508</v>
      </c>
      <c r="B266" s="29" t="str">
        <f t="shared" si="20"/>
        <v>WW</v>
      </c>
      <c r="C266" s="38"/>
      <c r="D266" s="38"/>
      <c r="E266" s="38"/>
      <c r="F266" s="38"/>
      <c r="G266" s="38"/>
      <c r="H266" s="38">
        <v>804</v>
      </c>
      <c r="I266" s="30">
        <f t="shared" si="21"/>
        <v>2.4384000000000001</v>
      </c>
      <c r="J266" s="8">
        <f t="shared" si="22"/>
        <v>329.7244094488189</v>
      </c>
      <c r="K266" s="8">
        <f t="shared" si="23"/>
        <v>2941.7319389763779</v>
      </c>
      <c r="L266" s="8">
        <f t="shared" si="24"/>
        <v>49.028865649606296</v>
      </c>
      <c r="M266" s="38"/>
      <c r="N266" s="38"/>
      <c r="O266" s="38"/>
      <c r="P266" s="38"/>
      <c r="Q266" s="38"/>
      <c r="R266" s="38"/>
    </row>
    <row r="267" spans="1:18" ht="15" x14ac:dyDescent="0.35">
      <c r="A267" s="37" t="s">
        <v>1508</v>
      </c>
      <c r="B267" s="29" t="str">
        <f t="shared" si="20"/>
        <v>WW</v>
      </c>
      <c r="C267" s="45"/>
      <c r="D267" s="45"/>
      <c r="E267" s="45">
        <v>1517</v>
      </c>
      <c r="F267" s="38"/>
      <c r="G267" s="38"/>
      <c r="H267" s="38">
        <v>804</v>
      </c>
      <c r="I267" s="30">
        <f t="shared" si="21"/>
        <v>2.4384000000000001</v>
      </c>
      <c r="J267" s="8">
        <f t="shared" si="22"/>
        <v>329.7244094488189</v>
      </c>
      <c r="K267" s="8">
        <f t="shared" si="23"/>
        <v>2941.7319389763779</v>
      </c>
      <c r="L267" s="8">
        <f t="shared" si="24"/>
        <v>49.028865649606296</v>
      </c>
      <c r="M267" s="38"/>
      <c r="N267" s="38"/>
      <c r="O267" s="38"/>
      <c r="P267" s="38"/>
      <c r="Q267" s="38"/>
      <c r="R267" s="38"/>
    </row>
    <row r="268" spans="1:18" ht="15" x14ac:dyDescent="0.35">
      <c r="A268" s="39" t="s">
        <v>1509</v>
      </c>
      <c r="B268" s="29" t="str">
        <f t="shared" si="20"/>
        <v>WW</v>
      </c>
      <c r="C268" s="40"/>
      <c r="D268" s="40"/>
      <c r="E268" s="40"/>
      <c r="F268" s="40"/>
      <c r="G268" s="40"/>
      <c r="H268" s="40">
        <v>794</v>
      </c>
      <c r="I268" s="30">
        <f t="shared" si="21"/>
        <v>2.4384000000000001</v>
      </c>
      <c r="J268" s="8">
        <f t="shared" si="22"/>
        <v>325.62335958005247</v>
      </c>
      <c r="K268" s="8">
        <f t="shared" si="23"/>
        <v>2905.1432332677164</v>
      </c>
      <c r="L268" s="8">
        <f t="shared" si="24"/>
        <v>48.419053887795272</v>
      </c>
      <c r="M268" s="40"/>
      <c r="N268" s="40"/>
      <c r="O268" s="40"/>
      <c r="P268" s="40"/>
      <c r="Q268" s="40"/>
      <c r="R268" s="40"/>
    </row>
    <row r="269" spans="1:18" ht="15" x14ac:dyDescent="0.35">
      <c r="A269" s="35" t="s">
        <v>1509</v>
      </c>
      <c r="B269" s="29" t="str">
        <f t="shared" si="20"/>
        <v>WW</v>
      </c>
      <c r="C269" s="36"/>
      <c r="D269" s="36"/>
      <c r="E269" s="36">
        <v>1532</v>
      </c>
      <c r="F269" s="36"/>
      <c r="G269" s="36"/>
      <c r="H269" s="36">
        <v>794</v>
      </c>
      <c r="I269" s="30">
        <f t="shared" si="21"/>
        <v>2.4384000000000001</v>
      </c>
      <c r="J269" s="8">
        <f t="shared" si="22"/>
        <v>325.62335958005247</v>
      </c>
      <c r="K269" s="8">
        <f t="shared" si="23"/>
        <v>2905.1432332677164</v>
      </c>
      <c r="L269" s="8">
        <f t="shared" si="24"/>
        <v>48.419053887795272</v>
      </c>
      <c r="M269" s="36"/>
      <c r="N269" s="36"/>
      <c r="O269" s="36"/>
      <c r="P269" s="36"/>
      <c r="Q269" s="36"/>
      <c r="R269" s="36"/>
    </row>
    <row r="270" spans="1:18" ht="15" x14ac:dyDescent="0.35">
      <c r="A270" s="39" t="s">
        <v>1510</v>
      </c>
      <c r="B270" s="29" t="str">
        <f t="shared" si="20"/>
        <v>WW</v>
      </c>
      <c r="C270" s="40"/>
      <c r="D270" s="40"/>
      <c r="E270" s="40"/>
      <c r="F270" s="40"/>
      <c r="G270" s="40"/>
      <c r="H270" s="40">
        <v>983</v>
      </c>
      <c r="I270" s="30">
        <f t="shared" si="21"/>
        <v>2.4384000000000001</v>
      </c>
      <c r="J270" s="8">
        <f t="shared" si="22"/>
        <v>403.1332020997375</v>
      </c>
      <c r="K270" s="8">
        <f t="shared" si="23"/>
        <v>3596.669771161417</v>
      </c>
      <c r="L270" s="8">
        <f t="shared" si="24"/>
        <v>59.944496186023613</v>
      </c>
      <c r="M270" s="40"/>
      <c r="N270" s="40"/>
      <c r="O270" s="40"/>
      <c r="P270" s="40"/>
      <c r="Q270" s="40"/>
      <c r="R270" s="40"/>
    </row>
    <row r="271" spans="1:18" ht="15" x14ac:dyDescent="0.35">
      <c r="A271" s="37" t="s">
        <v>1510</v>
      </c>
      <c r="B271" s="29" t="str">
        <f t="shared" si="20"/>
        <v>WW</v>
      </c>
      <c r="C271" s="45"/>
      <c r="D271" s="45"/>
      <c r="E271" s="45">
        <v>1841</v>
      </c>
      <c r="F271" s="38"/>
      <c r="G271" s="38"/>
      <c r="H271" s="38">
        <v>983</v>
      </c>
      <c r="I271" s="30">
        <f t="shared" si="21"/>
        <v>2.4384000000000001</v>
      </c>
      <c r="J271" s="8">
        <f t="shared" si="22"/>
        <v>403.1332020997375</v>
      </c>
      <c r="K271" s="8">
        <f t="shared" si="23"/>
        <v>3596.669771161417</v>
      </c>
      <c r="L271" s="8">
        <f t="shared" si="24"/>
        <v>59.944496186023613</v>
      </c>
      <c r="M271" s="38"/>
      <c r="N271" s="38"/>
      <c r="O271" s="38"/>
      <c r="P271" s="38"/>
      <c r="Q271" s="38"/>
      <c r="R271" s="38"/>
    </row>
    <row r="272" spans="1:18" ht="15" x14ac:dyDescent="0.35">
      <c r="A272" s="33" t="s">
        <v>1511</v>
      </c>
      <c r="B272" s="29" t="str">
        <f t="shared" si="20"/>
        <v>WW</v>
      </c>
      <c r="C272" s="34" t="s">
        <v>1211</v>
      </c>
      <c r="D272" s="34" t="s">
        <v>1211</v>
      </c>
      <c r="E272" s="34" t="s">
        <v>1211</v>
      </c>
      <c r="F272" s="34">
        <v>1084</v>
      </c>
      <c r="G272" s="34">
        <v>20</v>
      </c>
      <c r="H272" s="34">
        <f>F272-G272</f>
        <v>1064</v>
      </c>
      <c r="I272" s="30">
        <f t="shared" si="21"/>
        <v>2.4384000000000001</v>
      </c>
      <c r="J272" s="8">
        <f t="shared" si="22"/>
        <v>436.35170603674538</v>
      </c>
      <c r="K272" s="8">
        <f t="shared" si="23"/>
        <v>3893.0382874015745</v>
      </c>
      <c r="L272" s="8">
        <f t="shared" si="24"/>
        <v>64.883971456692905</v>
      </c>
      <c r="M272" s="34">
        <v>9.1</v>
      </c>
      <c r="N272" s="34">
        <v>8.1</v>
      </c>
      <c r="O272" s="34">
        <v>72.599999999999994</v>
      </c>
      <c r="P272" s="34">
        <v>22.7</v>
      </c>
      <c r="Q272" s="34">
        <v>34.6</v>
      </c>
      <c r="R272" s="34" t="s">
        <v>1397</v>
      </c>
    </row>
    <row r="273" spans="1:18" ht="15" x14ac:dyDescent="0.35">
      <c r="A273" s="39" t="s">
        <v>1511</v>
      </c>
      <c r="B273" s="29" t="str">
        <f t="shared" si="20"/>
        <v>WW</v>
      </c>
      <c r="C273" s="40"/>
      <c r="D273" s="40"/>
      <c r="E273" s="40">
        <v>1867</v>
      </c>
      <c r="F273" s="40"/>
      <c r="G273" s="40"/>
      <c r="H273" s="40">
        <v>1056</v>
      </c>
      <c r="I273" s="30">
        <f t="shared" si="21"/>
        <v>2.4384000000000001</v>
      </c>
      <c r="J273" s="8">
        <f t="shared" si="22"/>
        <v>433.07086614173227</v>
      </c>
      <c r="K273" s="8">
        <f t="shared" si="23"/>
        <v>3863.7673228346453</v>
      </c>
      <c r="L273" s="8">
        <f t="shared" si="24"/>
        <v>64.396122047244091</v>
      </c>
      <c r="M273" s="40"/>
      <c r="N273" s="40"/>
      <c r="O273" s="40"/>
      <c r="P273" s="40"/>
      <c r="Q273" s="40"/>
      <c r="R273" s="40"/>
    </row>
    <row r="274" spans="1:18" ht="15" x14ac:dyDescent="0.35">
      <c r="A274" s="31" t="s">
        <v>1512</v>
      </c>
      <c r="B274" s="29" t="str">
        <f t="shared" si="20"/>
        <v>WW</v>
      </c>
      <c r="C274" s="32" t="s">
        <v>1211</v>
      </c>
      <c r="D274" s="32" t="s">
        <v>1211</v>
      </c>
      <c r="E274" s="32" t="s">
        <v>1211</v>
      </c>
      <c r="F274" s="32">
        <v>1010</v>
      </c>
      <c r="G274" s="32">
        <v>20</v>
      </c>
      <c r="H274" s="32">
        <f>F274-G274</f>
        <v>990</v>
      </c>
      <c r="I274" s="30">
        <f t="shared" si="21"/>
        <v>2.4384000000000001</v>
      </c>
      <c r="J274" s="8">
        <f t="shared" si="22"/>
        <v>406.00393700787401</v>
      </c>
      <c r="K274" s="8">
        <f t="shared" si="23"/>
        <v>3622.2818651574803</v>
      </c>
      <c r="L274" s="8">
        <f t="shared" si="24"/>
        <v>60.371364419291339</v>
      </c>
      <c r="M274" s="32">
        <v>10.1</v>
      </c>
      <c r="N274" s="32">
        <v>8.1999999999999993</v>
      </c>
      <c r="O274" s="32">
        <v>74.599999999999994</v>
      </c>
      <c r="P274" s="32">
        <v>26.6</v>
      </c>
      <c r="Q274" s="32">
        <v>55.6</v>
      </c>
      <c r="R274" s="32" t="s">
        <v>1397</v>
      </c>
    </row>
    <row r="275" spans="1:18" ht="15" x14ac:dyDescent="0.35">
      <c r="A275" s="35" t="s">
        <v>1512</v>
      </c>
      <c r="B275" s="29" t="str">
        <f t="shared" si="20"/>
        <v>WW</v>
      </c>
      <c r="C275" s="36"/>
      <c r="D275" s="36"/>
      <c r="E275" s="36">
        <v>1710</v>
      </c>
      <c r="F275" s="36"/>
      <c r="G275" s="36"/>
      <c r="H275" s="36">
        <v>982</v>
      </c>
      <c r="I275" s="30">
        <f t="shared" si="21"/>
        <v>2.4384000000000001</v>
      </c>
      <c r="J275" s="8">
        <f t="shared" si="22"/>
        <v>402.7230971128609</v>
      </c>
      <c r="K275" s="8">
        <f t="shared" si="23"/>
        <v>3593.010900590551</v>
      </c>
      <c r="L275" s="8">
        <f t="shared" si="24"/>
        <v>59.883515009842519</v>
      </c>
      <c r="M275" s="36"/>
      <c r="N275" s="36"/>
      <c r="O275" s="36"/>
      <c r="P275" s="36"/>
      <c r="Q275" s="36"/>
      <c r="R275" s="36"/>
    </row>
    <row r="276" spans="1:18" ht="15" x14ac:dyDescent="0.35">
      <c r="A276" s="39" t="s">
        <v>1513</v>
      </c>
      <c r="B276" s="29" t="str">
        <f t="shared" si="20"/>
        <v>WW</v>
      </c>
      <c r="C276" s="40"/>
      <c r="D276" s="40"/>
      <c r="E276" s="40">
        <v>1463</v>
      </c>
      <c r="F276" s="40"/>
      <c r="G276" s="40"/>
      <c r="H276" s="40">
        <v>893</v>
      </c>
      <c r="I276" s="30">
        <f t="shared" si="21"/>
        <v>2.4384000000000001</v>
      </c>
      <c r="J276" s="8">
        <f t="shared" si="22"/>
        <v>366.2237532808399</v>
      </c>
      <c r="K276" s="8">
        <f t="shared" si="23"/>
        <v>3267.3714197834647</v>
      </c>
      <c r="L276" s="8">
        <f t="shared" si="24"/>
        <v>54.456190329724414</v>
      </c>
      <c r="M276" s="40"/>
      <c r="N276" s="40"/>
      <c r="O276" s="40"/>
      <c r="P276" s="40"/>
      <c r="Q276" s="40"/>
      <c r="R276" s="40"/>
    </row>
    <row r="277" spans="1:18" ht="15" x14ac:dyDescent="0.35">
      <c r="A277" s="39" t="s">
        <v>1514</v>
      </c>
      <c r="B277" s="29" t="str">
        <f t="shared" si="20"/>
        <v>WW</v>
      </c>
      <c r="C277" s="36"/>
      <c r="D277" s="36"/>
      <c r="E277" s="36"/>
      <c r="F277" s="40"/>
      <c r="G277" s="40"/>
      <c r="H277" s="40">
        <v>756</v>
      </c>
      <c r="I277" s="30">
        <f t="shared" si="21"/>
        <v>2.4384000000000001</v>
      </c>
      <c r="J277" s="8">
        <f t="shared" si="22"/>
        <v>310.03937007874015</v>
      </c>
      <c r="K277" s="8">
        <f t="shared" si="23"/>
        <v>2766.1061515748029</v>
      </c>
      <c r="L277" s="8">
        <f t="shared" si="24"/>
        <v>46.10176919291338</v>
      </c>
      <c r="M277" s="40"/>
      <c r="N277" s="40"/>
      <c r="O277" s="40"/>
      <c r="P277" s="40"/>
      <c r="Q277" s="40"/>
      <c r="R277" s="40"/>
    </row>
    <row r="278" spans="1:18" ht="15" x14ac:dyDescent="0.35">
      <c r="A278" s="39" t="s">
        <v>1514</v>
      </c>
      <c r="B278" s="29" t="str">
        <f t="shared" si="20"/>
        <v>WW</v>
      </c>
      <c r="C278" s="40"/>
      <c r="D278" s="40"/>
      <c r="E278" s="40">
        <v>1831</v>
      </c>
      <c r="F278" s="40"/>
      <c r="G278" s="40"/>
      <c r="H278" s="40">
        <v>756</v>
      </c>
      <c r="I278" s="30">
        <f t="shared" si="21"/>
        <v>2.4384000000000001</v>
      </c>
      <c r="J278" s="8">
        <f t="shared" si="22"/>
        <v>310.03937007874015</v>
      </c>
      <c r="K278" s="8">
        <f t="shared" si="23"/>
        <v>2766.1061515748029</v>
      </c>
      <c r="L278" s="8">
        <f t="shared" si="24"/>
        <v>46.10176919291338</v>
      </c>
      <c r="M278" s="40"/>
      <c r="N278" s="40"/>
      <c r="O278" s="40"/>
      <c r="P278" s="40"/>
      <c r="Q278" s="40"/>
      <c r="R278" s="40"/>
    </row>
  </sheetData>
  <mergeCells count="1">
    <mergeCell ref="A2:R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3EEDD6-531E-42A8-8F58-8F41CF8809DE}">
          <x14:formula1>
            <xm:f>Master!$A$27:$A$30</xm:f>
          </x14:formula1>
          <xm:sqref>H3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Master</vt:lpstr>
      <vt:lpstr>2010</vt:lpstr>
      <vt:lpstr>2011</vt:lpstr>
      <vt:lpstr>2012</vt:lpstr>
      <vt:lpstr>2013_Winter Wheat</vt:lpstr>
      <vt:lpstr>2013_Spring Wheat</vt:lpstr>
      <vt:lpstr>2013_Spring Barley</vt:lpstr>
      <vt:lpstr>2013_Garbanzo</vt:lpstr>
      <vt:lpstr>2014_Winter Wheat</vt:lpstr>
      <vt:lpstr>2014_Spring Wheat</vt:lpstr>
      <vt:lpstr>2014_Spring Barley</vt:lpstr>
      <vt:lpstr>2014_Garbanzo</vt:lpstr>
      <vt:lpstr>2015_Spring Barley</vt:lpstr>
      <vt:lpstr>2015_Spring Canola</vt:lpstr>
      <vt:lpstr>2015_Spring Wheat</vt:lpstr>
      <vt:lpstr>2015_Winter Wheat</vt:lpstr>
      <vt:lpstr>2015_Garbanzo</vt:lpstr>
      <vt:lpstr>2016_Spring Canola</vt:lpstr>
      <vt:lpstr>2016_Winter Wheat</vt:lpstr>
      <vt:lpstr>'2012'!Database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2018-04-17T21:15:00Z</dcterms:modified>
</cp:coreProperties>
</file>