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83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OneDrive\OneDrive - Washington State University (email.wsu.edu)\Projects\CookEastPlantHandHarvest\1999-2016\Received\FromDaveHugginsViaEmail_170801\"/>
    </mc:Choice>
  </mc:AlternateContent>
  <xr:revisionPtr revIDLastSave="0" documentId="7675E0C7C4F8684B65A0ED4C25E30962D6BD1680" xr6:coauthVersionLast="21" xr6:coauthVersionMax="21" xr10:uidLastSave="{00000000-0000-0000-0000-000000000000}"/>
  <bookViews>
    <workbookView xWindow="120" yWindow="120" windowWidth="19440" windowHeight="12780" tabRatio="832" activeTab="11" xr2:uid="{00000000-000D-0000-FFFF-FFFF00000000}"/>
  </bookViews>
  <sheets>
    <sheet name="St John" sheetId="1" r:id="rId1"/>
    <sheet name="Wilke Plot2" sheetId="11" r:id="rId2"/>
    <sheet name="ART" sheetId="2" r:id="rId3"/>
    <sheet name="Lime" sheetId="3" r:id="rId4"/>
    <sheet name="NRPD" sheetId="4" r:id="rId5"/>
    <sheet name="Grid Points" sheetId="5" r:id="rId6"/>
    <sheet name="DOE 1" sheetId="6" r:id="rId7"/>
    <sheet name="DOE 2" sheetId="7" r:id="rId8"/>
    <sheet name="DOE 3" sheetId="8" r:id="rId9"/>
    <sheet name="Steep" sheetId="9" r:id="rId10"/>
    <sheet name="SCF Tier II" sheetId="10" r:id="rId11"/>
    <sheet name="Flux Towers" sheetId="12" r:id="rId12"/>
    <sheet name="Bag Weights" sheetId="13" r:id="rId13"/>
    <sheet name="Lauren" sheetId="14" r:id="rId14"/>
    <sheet name="Corys Lime" sheetId="15" r:id="rId15"/>
  </sheets>
  <definedNames>
    <definedName name="_xlnm.Database" localSheetId="2">ART!$B$1:$E$55</definedName>
    <definedName name="_xlnm.Database" localSheetId="14">'Corys Lime'!$B$1:$J$46</definedName>
    <definedName name="_xlnm.Database" localSheetId="5">'Grid Points'!$B$2:$I$390</definedName>
    <definedName name="_xlnm.Database" localSheetId="1">'Wilke Plot2'!$B$2:$L$144</definedName>
    <definedName name="_xlnm.Database">'St John'!$C$1:$P$401</definedName>
    <definedName name="_xlnm.Print_Area" localSheetId="4">NRPD!$C$1:$K$258</definedName>
    <definedName name="_xlnm.Print_Titles" localSheetId="4">NRPD!$1:$1</definedName>
    <definedName name="_xlnm.Print_Titles" localSheetId="0">'St John'!$1:$1</definedName>
  </definedNames>
  <calcPr calcId="171027"/>
</workbook>
</file>

<file path=xl/calcChain.xml><?xml version="1.0" encoding="utf-8"?>
<calcChain xmlns="http://schemas.openxmlformats.org/spreadsheetml/2006/main">
  <c r="AC353" i="1" l="1"/>
  <c r="AC354" i="1"/>
  <c r="AC355" i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C368" i="1"/>
  <c r="AC369" i="1"/>
  <c r="AC370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2" i="1"/>
  <c r="M18" i="9" l="1"/>
  <c r="N18" i="9" s="1"/>
  <c r="O18" i="9" s="1"/>
  <c r="M35" i="9"/>
  <c r="N35" i="9" s="1"/>
  <c r="O35" i="9" s="1"/>
  <c r="M34" i="9"/>
  <c r="N34" i="9" s="1"/>
  <c r="O34" i="9" s="1"/>
  <c r="M33" i="9"/>
  <c r="N33" i="9" s="1"/>
  <c r="O33" i="9" s="1"/>
  <c r="M32" i="9"/>
  <c r="N32" i="9" s="1"/>
  <c r="O32" i="9" s="1"/>
  <c r="M31" i="9"/>
  <c r="N31" i="9" s="1"/>
  <c r="O31" i="9" s="1"/>
  <c r="M30" i="9"/>
  <c r="N30" i="9" s="1"/>
  <c r="O30" i="9" s="1"/>
  <c r="M29" i="9"/>
  <c r="N29" i="9" s="1"/>
  <c r="O29" i="9" s="1"/>
  <c r="M28" i="9"/>
  <c r="N28" i="9" s="1"/>
  <c r="O28" i="9" s="1"/>
  <c r="M27" i="9"/>
  <c r="N27" i="9" s="1"/>
  <c r="O27" i="9" s="1"/>
  <c r="M26" i="9"/>
  <c r="N26" i="9" s="1"/>
  <c r="O26" i="9" s="1"/>
  <c r="M25" i="9"/>
  <c r="N25" i="9" s="1"/>
  <c r="O25" i="9" s="1"/>
  <c r="M24" i="9"/>
  <c r="N24" i="9" s="1"/>
  <c r="O24" i="9" s="1"/>
  <c r="M23" i="9"/>
  <c r="N23" i="9" s="1"/>
  <c r="O23" i="9" s="1"/>
  <c r="M22" i="9"/>
  <c r="N22" i="9" s="1"/>
  <c r="O22" i="9" s="1"/>
  <c r="M21" i="9"/>
  <c r="N21" i="9" s="1"/>
  <c r="O21" i="9" s="1"/>
  <c r="M20" i="9"/>
  <c r="N20" i="9" s="1"/>
  <c r="O20" i="9" s="1"/>
  <c r="M17" i="9"/>
  <c r="N17" i="9" s="1"/>
  <c r="O17" i="9" s="1"/>
  <c r="M16" i="9"/>
  <c r="N16" i="9" s="1"/>
  <c r="O16" i="9" s="1"/>
  <c r="M15" i="9"/>
  <c r="N15" i="9" s="1"/>
  <c r="O15" i="9" s="1"/>
  <c r="M14" i="9"/>
  <c r="N14" i="9" s="1"/>
  <c r="O14" i="9" s="1"/>
  <c r="M13" i="9"/>
  <c r="N13" i="9" s="1"/>
  <c r="O13" i="9" s="1"/>
  <c r="M12" i="9"/>
  <c r="N12" i="9" s="1"/>
  <c r="O12" i="9" s="1"/>
  <c r="M11" i="9"/>
  <c r="N11" i="9" s="1"/>
  <c r="O11" i="9" s="1"/>
  <c r="M10" i="9"/>
  <c r="N10" i="9" s="1"/>
  <c r="O10" i="9" s="1"/>
  <c r="M9" i="9"/>
  <c r="N9" i="9" s="1"/>
  <c r="O9" i="9" s="1"/>
  <c r="M8" i="9"/>
  <c r="N8" i="9" s="1"/>
  <c r="O8" i="9" s="1"/>
  <c r="M7" i="9"/>
  <c r="N7" i="9" s="1"/>
  <c r="O7" i="9" s="1"/>
  <c r="M6" i="9"/>
  <c r="N6" i="9" s="1"/>
  <c r="O6" i="9" s="1"/>
  <c r="M5" i="9"/>
  <c r="N5" i="9" s="1"/>
  <c r="O5" i="9" s="1"/>
  <c r="M4" i="9"/>
  <c r="N4" i="9" s="1"/>
  <c r="O4" i="9" s="1"/>
  <c r="M3" i="9"/>
  <c r="N3" i="9" s="1"/>
  <c r="O3" i="9" s="1"/>
  <c r="O2" i="7"/>
  <c r="P2" i="7" s="1"/>
  <c r="Q2" i="7" s="1"/>
  <c r="R2" i="7" s="1"/>
  <c r="Q56" i="7"/>
  <c r="R56" i="7" s="1"/>
  <c r="P3" i="7"/>
  <c r="Q3" i="7" s="1"/>
  <c r="R3" i="7" s="1"/>
  <c r="P4" i="7"/>
  <c r="Q4" i="7" s="1"/>
  <c r="R4" i="7" s="1"/>
  <c r="P5" i="7"/>
  <c r="Q5" i="7" s="1"/>
  <c r="R5" i="7" s="1"/>
  <c r="P6" i="7"/>
  <c r="Q6" i="7" s="1"/>
  <c r="R6" i="7" s="1"/>
  <c r="P7" i="7"/>
  <c r="Q7" i="7" s="1"/>
  <c r="R7" i="7" s="1"/>
  <c r="P8" i="7"/>
  <c r="Q8" i="7" s="1"/>
  <c r="R8" i="7" s="1"/>
  <c r="P9" i="7"/>
  <c r="Q9" i="7" s="1"/>
  <c r="R9" i="7" s="1"/>
  <c r="P10" i="7"/>
  <c r="Q10" i="7" s="1"/>
  <c r="R10" i="7" s="1"/>
  <c r="P11" i="7"/>
  <c r="Q11" i="7" s="1"/>
  <c r="R11" i="7" s="1"/>
  <c r="P12" i="7"/>
  <c r="Q12" i="7" s="1"/>
  <c r="R12" i="7" s="1"/>
  <c r="P13" i="7"/>
  <c r="Q13" i="7" s="1"/>
  <c r="R13" i="7" s="1"/>
  <c r="P14" i="7"/>
  <c r="Q14" i="7" s="1"/>
  <c r="R14" i="7" s="1"/>
  <c r="P15" i="7"/>
  <c r="Q15" i="7" s="1"/>
  <c r="R15" i="7" s="1"/>
  <c r="P16" i="7"/>
  <c r="Q16" i="7" s="1"/>
  <c r="R16" i="7" s="1"/>
  <c r="P17" i="7"/>
  <c r="Q17" i="7" s="1"/>
  <c r="R17" i="7" s="1"/>
  <c r="P18" i="7"/>
  <c r="Q18" i="7" s="1"/>
  <c r="R18" i="7" s="1"/>
  <c r="P19" i="7"/>
  <c r="Q19" i="7" s="1"/>
  <c r="R19" i="7" s="1"/>
  <c r="P20" i="7"/>
  <c r="Q20" i="7" s="1"/>
  <c r="R20" i="7" s="1"/>
  <c r="P21" i="7"/>
  <c r="Q21" i="7" s="1"/>
  <c r="R21" i="7" s="1"/>
  <c r="P23" i="7"/>
  <c r="Q23" i="7" s="1"/>
  <c r="R23" i="7" s="1"/>
  <c r="P24" i="7"/>
  <c r="Q24" i="7" s="1"/>
  <c r="R24" i="7" s="1"/>
  <c r="P25" i="7"/>
  <c r="Q25" i="7" s="1"/>
  <c r="R25" i="7" s="1"/>
  <c r="P26" i="7"/>
  <c r="Q26" i="7" s="1"/>
  <c r="R26" i="7" s="1"/>
  <c r="P27" i="7"/>
  <c r="Q27" i="7" s="1"/>
  <c r="R27" i="7" s="1"/>
  <c r="P28" i="7"/>
  <c r="Q28" i="7" s="1"/>
  <c r="R28" i="7" s="1"/>
  <c r="P29" i="7"/>
  <c r="Q29" i="7" s="1"/>
  <c r="R29" i="7" s="1"/>
  <c r="P30" i="7"/>
  <c r="Q30" i="7" s="1"/>
  <c r="R30" i="7" s="1"/>
  <c r="P31" i="7"/>
  <c r="Q31" i="7" s="1"/>
  <c r="R31" i="7" s="1"/>
  <c r="P32" i="7"/>
  <c r="Q32" i="7" s="1"/>
  <c r="R32" i="7" s="1"/>
  <c r="P33" i="7"/>
  <c r="Q33" i="7" s="1"/>
  <c r="R33" i="7" s="1"/>
  <c r="P34" i="7"/>
  <c r="Q34" i="7" s="1"/>
  <c r="R34" i="7" s="1"/>
  <c r="P35" i="7"/>
  <c r="Q35" i="7" s="1"/>
  <c r="R35" i="7" s="1"/>
  <c r="P36" i="7"/>
  <c r="Q36" i="7" s="1"/>
  <c r="R36" i="7" s="1"/>
  <c r="P37" i="7"/>
  <c r="Q37" i="7" s="1"/>
  <c r="R37" i="7" s="1"/>
  <c r="P38" i="7"/>
  <c r="Q38" i="7" s="1"/>
  <c r="R38" i="7" s="1"/>
  <c r="P39" i="7"/>
  <c r="Q39" i="7" s="1"/>
  <c r="R39" i="7" s="1"/>
  <c r="P40" i="7"/>
  <c r="Q40" i="7" s="1"/>
  <c r="R40" i="7" s="1"/>
  <c r="P41" i="7"/>
  <c r="Q41" i="7" s="1"/>
  <c r="R41" i="7" s="1"/>
  <c r="P42" i="7"/>
  <c r="Q42" i="7" s="1"/>
  <c r="R42" i="7" s="1"/>
  <c r="P44" i="7"/>
  <c r="Q44" i="7" s="1"/>
  <c r="R44" i="7" s="1"/>
  <c r="P45" i="7"/>
  <c r="Q45" i="7" s="1"/>
  <c r="R45" i="7" s="1"/>
  <c r="P46" i="7"/>
  <c r="Q46" i="7" s="1"/>
  <c r="R46" i="7" s="1"/>
  <c r="P47" i="7"/>
  <c r="Q47" i="7" s="1"/>
  <c r="R47" i="7" s="1"/>
  <c r="P48" i="7"/>
  <c r="Q48" i="7" s="1"/>
  <c r="R48" i="7" s="1"/>
  <c r="P49" i="7"/>
  <c r="Q49" i="7" s="1"/>
  <c r="R49" i="7" s="1"/>
  <c r="P50" i="7"/>
  <c r="Q50" i="7" s="1"/>
  <c r="R50" i="7" s="1"/>
  <c r="P51" i="7"/>
  <c r="Q51" i="7" s="1"/>
  <c r="R51" i="7" s="1"/>
  <c r="P52" i="7"/>
  <c r="Q52" i="7" s="1"/>
  <c r="R52" i="7" s="1"/>
  <c r="P53" i="7"/>
  <c r="Q53" i="7" s="1"/>
  <c r="R53" i="7" s="1"/>
  <c r="P54" i="7"/>
  <c r="Q54" i="7" s="1"/>
  <c r="R54" i="7" s="1"/>
  <c r="P55" i="7"/>
  <c r="Q55" i="7" s="1"/>
  <c r="R55" i="7" s="1"/>
  <c r="P56" i="7"/>
  <c r="P57" i="7"/>
  <c r="Q57" i="7" s="1"/>
  <c r="R57" i="7" s="1"/>
  <c r="P58" i="7"/>
  <c r="Q58" i="7" s="1"/>
  <c r="R58" i="7" s="1"/>
  <c r="P59" i="7"/>
  <c r="Q59" i="7" s="1"/>
  <c r="R59" i="7" s="1"/>
  <c r="P60" i="7"/>
  <c r="Q60" i="7" s="1"/>
  <c r="R60" i="7" s="1"/>
  <c r="P61" i="7"/>
  <c r="Q61" i="7" s="1"/>
  <c r="R61" i="7" s="1"/>
  <c r="P62" i="7"/>
  <c r="Q62" i="7" s="1"/>
  <c r="R62" i="7" s="1"/>
  <c r="P63" i="7"/>
  <c r="Q63" i="7" s="1"/>
  <c r="R63" i="7" s="1"/>
  <c r="O18" i="8" l="1"/>
  <c r="O23" i="8"/>
  <c r="P23" i="8" s="1"/>
  <c r="O25" i="8"/>
  <c r="N3" i="8"/>
  <c r="O3" i="8" s="1"/>
  <c r="N4" i="8"/>
  <c r="O4" i="8" s="1"/>
  <c r="N5" i="8"/>
  <c r="O5" i="8" s="1"/>
  <c r="N6" i="8"/>
  <c r="O6" i="8" s="1"/>
  <c r="N7" i="8"/>
  <c r="O7" i="8" s="1"/>
  <c r="P7" i="8" s="1"/>
  <c r="N8" i="8"/>
  <c r="O8" i="8" s="1"/>
  <c r="P8" i="8" s="1"/>
  <c r="N9" i="8"/>
  <c r="O9" i="8" s="1"/>
  <c r="P9" i="8" s="1"/>
  <c r="N10" i="8"/>
  <c r="O10" i="8" s="1"/>
  <c r="P10" i="8" s="1"/>
  <c r="N11" i="8"/>
  <c r="O11" i="8" s="1"/>
  <c r="P11" i="8" s="1"/>
  <c r="N12" i="8"/>
  <c r="O12" i="8" s="1"/>
  <c r="P12" i="8" s="1"/>
  <c r="N13" i="8"/>
  <c r="O13" i="8" s="1"/>
  <c r="P13" i="8" s="1"/>
  <c r="N14" i="8"/>
  <c r="O14" i="8" s="1"/>
  <c r="P14" i="8" s="1"/>
  <c r="N15" i="8"/>
  <c r="O15" i="8" s="1"/>
  <c r="N16" i="8"/>
  <c r="O16" i="8" s="1"/>
  <c r="N17" i="8"/>
  <c r="O17" i="8" s="1"/>
  <c r="N18" i="8"/>
  <c r="N19" i="8"/>
  <c r="O19" i="8" s="1"/>
  <c r="N20" i="8"/>
  <c r="O20" i="8" s="1"/>
  <c r="P20" i="8" s="1"/>
  <c r="N21" i="8"/>
  <c r="O21" i="8" s="1"/>
  <c r="P21" i="8" s="1"/>
  <c r="N22" i="8"/>
  <c r="O22" i="8" s="1"/>
  <c r="P22" i="8" s="1"/>
  <c r="N23" i="8"/>
  <c r="N24" i="8"/>
  <c r="O24" i="8" s="1"/>
  <c r="N25" i="8"/>
  <c r="N26" i="8"/>
  <c r="O26" i="8" s="1"/>
  <c r="N27" i="8"/>
  <c r="O27" i="8" s="1"/>
  <c r="N28" i="8"/>
  <c r="O28" i="8" s="1"/>
  <c r="N29" i="8"/>
  <c r="O29" i="8" s="1"/>
  <c r="N30" i="8"/>
  <c r="O30" i="8" s="1"/>
  <c r="N31" i="8"/>
  <c r="O31" i="8" s="1"/>
  <c r="N32" i="8"/>
  <c r="O32" i="8" s="1"/>
  <c r="N33" i="8"/>
  <c r="O33" i="8" s="1"/>
  <c r="N34" i="8"/>
  <c r="O34" i="8" s="1"/>
  <c r="P34" i="8" s="1"/>
  <c r="N35" i="8"/>
  <c r="O35" i="8" s="1"/>
  <c r="P35" i="8" s="1"/>
  <c r="N36" i="8"/>
  <c r="O36" i="8" s="1"/>
  <c r="P36" i="8" s="1"/>
  <c r="N37" i="8"/>
  <c r="O37" i="8" s="1"/>
  <c r="P37" i="8" s="1"/>
  <c r="N2" i="8"/>
  <c r="O2" i="8" s="1"/>
  <c r="P366" i="5" l="1"/>
  <c r="Q366" i="5" s="1"/>
  <c r="R366" i="5" s="1"/>
  <c r="Q18" i="9" l="1"/>
  <c r="Q11" i="9"/>
  <c r="Q8" i="9"/>
  <c r="L28" i="10" l="1"/>
  <c r="M28" i="10" s="1"/>
  <c r="L29" i="10"/>
  <c r="M29" i="10" s="1"/>
  <c r="L30" i="10"/>
  <c r="M30" i="10" s="1"/>
  <c r="L31" i="10"/>
  <c r="M31" i="10" s="1"/>
  <c r="L32" i="10"/>
  <c r="M32" i="10" s="1"/>
  <c r="L33" i="10"/>
  <c r="M33" i="10" s="1"/>
  <c r="L34" i="10"/>
  <c r="M34" i="10" s="1"/>
  <c r="L35" i="10"/>
  <c r="M35" i="10" s="1"/>
  <c r="L37" i="10"/>
  <c r="M37" i="10" s="1"/>
  <c r="L38" i="10"/>
  <c r="M38" i="10" s="1"/>
  <c r="L39" i="10"/>
  <c r="M39" i="10" s="1"/>
  <c r="P4" i="5" l="1"/>
  <c r="Q4" i="5" s="1"/>
  <c r="R4" i="5" s="1"/>
  <c r="P5" i="5"/>
  <c r="Q5" i="5" s="1"/>
  <c r="R5" i="5" s="1"/>
  <c r="P6" i="5"/>
  <c r="Q6" i="5" s="1"/>
  <c r="R6" i="5" s="1"/>
  <c r="P7" i="5"/>
  <c r="Q7" i="5" s="1"/>
  <c r="R7" i="5" s="1"/>
  <c r="P8" i="5"/>
  <c r="Q8" i="5"/>
  <c r="R8" i="5" s="1"/>
  <c r="P9" i="5"/>
  <c r="Q9" i="5" s="1"/>
  <c r="R9" i="5" s="1"/>
  <c r="P10" i="5"/>
  <c r="Q10" i="5" s="1"/>
  <c r="R10" i="5"/>
  <c r="P11" i="5"/>
  <c r="Q11" i="5" s="1"/>
  <c r="R11" i="5"/>
  <c r="P12" i="5"/>
  <c r="Q12" i="5"/>
  <c r="R12" i="5"/>
  <c r="P13" i="5"/>
  <c r="Q13" i="5"/>
  <c r="R13" i="5"/>
  <c r="P14" i="5"/>
  <c r="Q14" i="5"/>
  <c r="R14" i="5" s="1"/>
  <c r="P15" i="5"/>
  <c r="Q15" i="5"/>
  <c r="R15" i="5" s="1"/>
  <c r="P16" i="5"/>
  <c r="Q16" i="5" s="1"/>
  <c r="R16" i="5" s="1"/>
  <c r="P17" i="5"/>
  <c r="Q17" i="5" s="1"/>
  <c r="R17" i="5" s="1"/>
  <c r="P18" i="5"/>
  <c r="Q18" i="5" s="1"/>
  <c r="R18" i="5" s="1"/>
  <c r="P19" i="5"/>
  <c r="Q19" i="5" s="1"/>
  <c r="R19" i="5" s="1"/>
  <c r="P20" i="5"/>
  <c r="Q20" i="5"/>
  <c r="R20" i="5" s="1"/>
  <c r="P21" i="5"/>
  <c r="Q21" i="5"/>
  <c r="R21" i="5" s="1"/>
  <c r="P22" i="5"/>
  <c r="Q22" i="5"/>
  <c r="R22" i="5" s="1"/>
  <c r="P23" i="5"/>
  <c r="Q23" i="5" s="1"/>
  <c r="R23" i="5" s="1"/>
  <c r="P24" i="5"/>
  <c r="Q24" i="5" s="1"/>
  <c r="R24" i="5" s="1"/>
  <c r="P25" i="5"/>
  <c r="Q25" i="5" s="1"/>
  <c r="R25" i="5" s="1"/>
  <c r="P26" i="5"/>
  <c r="Q26" i="5" s="1"/>
  <c r="R26" i="5" s="1"/>
  <c r="P27" i="5"/>
  <c r="Q27" i="5" s="1"/>
  <c r="R27" i="5" s="1"/>
  <c r="P28" i="5"/>
  <c r="Q28" i="5" s="1"/>
  <c r="R28" i="5" s="1"/>
  <c r="P29" i="5"/>
  <c r="Q29" i="5" s="1"/>
  <c r="R29" i="5" s="1"/>
  <c r="P30" i="5"/>
  <c r="Q30" i="5" s="1"/>
  <c r="R30" i="5" s="1"/>
  <c r="P31" i="5"/>
  <c r="Q31" i="5" s="1"/>
  <c r="R31" i="5" s="1"/>
  <c r="P32" i="5"/>
  <c r="Q32" i="5" s="1"/>
  <c r="R32" i="5" s="1"/>
  <c r="P33" i="5"/>
  <c r="Q33" i="5" s="1"/>
  <c r="R33" i="5" s="1"/>
  <c r="P34" i="5"/>
  <c r="Q34" i="5" s="1"/>
  <c r="R34" i="5" s="1"/>
  <c r="P35" i="5"/>
  <c r="Q35" i="5" s="1"/>
  <c r="R35" i="5" s="1"/>
  <c r="P36" i="5"/>
  <c r="Q36" i="5" s="1"/>
  <c r="R36" i="5" s="1"/>
  <c r="P37" i="5"/>
  <c r="Q37" i="5" s="1"/>
  <c r="R37" i="5" s="1"/>
  <c r="P38" i="5"/>
  <c r="Q38" i="5" s="1"/>
  <c r="R38" i="5" s="1"/>
  <c r="P39" i="5"/>
  <c r="Q39" i="5" s="1"/>
  <c r="R39" i="5" s="1"/>
  <c r="P40" i="5"/>
  <c r="Q40" i="5" s="1"/>
  <c r="R40" i="5" s="1"/>
  <c r="P41" i="5"/>
  <c r="Q41" i="5" s="1"/>
  <c r="R41" i="5" s="1"/>
  <c r="P42" i="5"/>
  <c r="Q42" i="5" s="1"/>
  <c r="R42" i="5" s="1"/>
  <c r="P43" i="5"/>
  <c r="Q43" i="5" s="1"/>
  <c r="R43" i="5" s="1"/>
  <c r="P44" i="5"/>
  <c r="Q44" i="5" s="1"/>
  <c r="R44" i="5" s="1"/>
  <c r="P45" i="5"/>
  <c r="Q45" i="5" s="1"/>
  <c r="R45" i="5" s="1"/>
  <c r="P46" i="5"/>
  <c r="Q46" i="5" s="1"/>
  <c r="R46" i="5" s="1"/>
  <c r="P47" i="5"/>
  <c r="Q47" i="5" s="1"/>
  <c r="R47" i="5" s="1"/>
  <c r="P48" i="5"/>
  <c r="Q48" i="5" s="1"/>
  <c r="R48" i="5" s="1"/>
  <c r="P49" i="5"/>
  <c r="Q49" i="5" s="1"/>
  <c r="R49" i="5" s="1"/>
  <c r="P50" i="5"/>
  <c r="Q50" i="5" s="1"/>
  <c r="R50" i="5"/>
  <c r="P51" i="5"/>
  <c r="Q51" i="5" s="1"/>
  <c r="R51" i="5" s="1"/>
  <c r="P52" i="5"/>
  <c r="Q52" i="5" s="1"/>
  <c r="R52" i="5" s="1"/>
  <c r="P53" i="5"/>
  <c r="Q53" i="5" s="1"/>
  <c r="R53" i="5" s="1"/>
  <c r="P54" i="5"/>
  <c r="Q54" i="5" s="1"/>
  <c r="R54" i="5" s="1"/>
  <c r="P55" i="5"/>
  <c r="Q55" i="5" s="1"/>
  <c r="R55" i="5" s="1"/>
  <c r="P56" i="5"/>
  <c r="Q56" i="5" s="1"/>
  <c r="R56" i="5" s="1"/>
  <c r="P57" i="5"/>
  <c r="Q57" i="5" s="1"/>
  <c r="R57" i="5" s="1"/>
  <c r="P58" i="5"/>
  <c r="Q58" i="5" s="1"/>
  <c r="R58" i="5" s="1"/>
  <c r="P59" i="5"/>
  <c r="Q59" i="5" s="1"/>
  <c r="R59" i="5" s="1"/>
  <c r="P60" i="5"/>
  <c r="Q60" i="5" s="1"/>
  <c r="R60" i="5" s="1"/>
  <c r="P61" i="5"/>
  <c r="Q61" i="5" s="1"/>
  <c r="R61" i="5" s="1"/>
  <c r="P62" i="5"/>
  <c r="Q62" i="5" s="1"/>
  <c r="R62" i="5" s="1"/>
  <c r="P63" i="5"/>
  <c r="Q63" i="5" s="1"/>
  <c r="R63" i="5" s="1"/>
  <c r="P64" i="5"/>
  <c r="Q64" i="5" s="1"/>
  <c r="R64" i="5" s="1"/>
  <c r="P65" i="5"/>
  <c r="Q65" i="5" s="1"/>
  <c r="R65" i="5" s="1"/>
  <c r="P66" i="5"/>
  <c r="Q66" i="5" s="1"/>
  <c r="R66" i="5" s="1"/>
  <c r="P67" i="5"/>
  <c r="Q67" i="5" s="1"/>
  <c r="R67" i="5" s="1"/>
  <c r="P68" i="5"/>
  <c r="Q68" i="5" s="1"/>
  <c r="R68" i="5" s="1"/>
  <c r="P69" i="5"/>
  <c r="Q69" i="5" s="1"/>
  <c r="R69" i="5" s="1"/>
  <c r="P70" i="5"/>
  <c r="Q70" i="5" s="1"/>
  <c r="R70" i="5" s="1"/>
  <c r="P71" i="5"/>
  <c r="Q71" i="5" s="1"/>
  <c r="R71" i="5" s="1"/>
  <c r="P72" i="5"/>
  <c r="Q72" i="5" s="1"/>
  <c r="R72" i="5" s="1"/>
  <c r="P73" i="5"/>
  <c r="Q73" i="5" s="1"/>
  <c r="R73" i="5" s="1"/>
  <c r="P74" i="5"/>
  <c r="Q74" i="5" s="1"/>
  <c r="R74" i="5" s="1"/>
  <c r="P75" i="5"/>
  <c r="Q75" i="5" s="1"/>
  <c r="R75" i="5" s="1"/>
  <c r="P76" i="5"/>
  <c r="Q76" i="5" s="1"/>
  <c r="R76" i="5" s="1"/>
  <c r="P77" i="5"/>
  <c r="Q77" i="5" s="1"/>
  <c r="R77" i="5" s="1"/>
  <c r="P78" i="5"/>
  <c r="Q78" i="5" s="1"/>
  <c r="R78" i="5" s="1"/>
  <c r="P79" i="5"/>
  <c r="Q79" i="5" s="1"/>
  <c r="R79" i="5" s="1"/>
  <c r="P80" i="5"/>
  <c r="Q80" i="5" s="1"/>
  <c r="R80" i="5" s="1"/>
  <c r="P81" i="5"/>
  <c r="Q81" i="5" s="1"/>
  <c r="R81" i="5" s="1"/>
  <c r="P82" i="5"/>
  <c r="Q82" i="5" s="1"/>
  <c r="R82" i="5" s="1"/>
  <c r="P83" i="5"/>
  <c r="Q83" i="5" s="1"/>
  <c r="R83" i="5" s="1"/>
  <c r="P84" i="5"/>
  <c r="Q84" i="5" s="1"/>
  <c r="R84" i="5" s="1"/>
  <c r="P85" i="5"/>
  <c r="Q85" i="5" s="1"/>
  <c r="R85" i="5" s="1"/>
  <c r="P86" i="5"/>
  <c r="Q86" i="5" s="1"/>
  <c r="R86" i="5" s="1"/>
  <c r="P87" i="5"/>
  <c r="Q87" i="5" s="1"/>
  <c r="R87" i="5" s="1"/>
  <c r="P88" i="5"/>
  <c r="Q88" i="5" s="1"/>
  <c r="R88" i="5" s="1"/>
  <c r="P89" i="5"/>
  <c r="Q89" i="5" s="1"/>
  <c r="R89" i="5" s="1"/>
  <c r="P90" i="5"/>
  <c r="Q90" i="5" s="1"/>
  <c r="R90" i="5" s="1"/>
  <c r="P91" i="5"/>
  <c r="Q91" i="5" s="1"/>
  <c r="R91" i="5" s="1"/>
  <c r="P92" i="5"/>
  <c r="Q92" i="5" s="1"/>
  <c r="R92" i="5" s="1"/>
  <c r="P93" i="5"/>
  <c r="Q93" i="5" s="1"/>
  <c r="R93" i="5" s="1"/>
  <c r="P94" i="5"/>
  <c r="Q94" i="5" s="1"/>
  <c r="R94" i="5" s="1"/>
  <c r="P95" i="5"/>
  <c r="Q95" i="5" s="1"/>
  <c r="R95" i="5" s="1"/>
  <c r="P96" i="5"/>
  <c r="Q96" i="5" s="1"/>
  <c r="R96" i="5" s="1"/>
  <c r="P97" i="5"/>
  <c r="Q97" i="5" s="1"/>
  <c r="R97" i="5" s="1"/>
  <c r="P98" i="5"/>
  <c r="Q98" i="5" s="1"/>
  <c r="R98" i="5" s="1"/>
  <c r="P99" i="5"/>
  <c r="Q99" i="5" s="1"/>
  <c r="R99" i="5" s="1"/>
  <c r="P100" i="5"/>
  <c r="Q100" i="5" s="1"/>
  <c r="R100" i="5" s="1"/>
  <c r="P101" i="5"/>
  <c r="Q101" i="5"/>
  <c r="R101" i="5" s="1"/>
  <c r="P102" i="5"/>
  <c r="Q102" i="5" s="1"/>
  <c r="R102" i="5" s="1"/>
  <c r="P103" i="5"/>
  <c r="Q103" i="5" s="1"/>
  <c r="R103" i="5" s="1"/>
  <c r="P104" i="5"/>
  <c r="Q104" i="5" s="1"/>
  <c r="R104" i="5" s="1"/>
  <c r="P105" i="5"/>
  <c r="Q105" i="5" s="1"/>
  <c r="R105" i="5" s="1"/>
  <c r="P106" i="5"/>
  <c r="Q106" i="5" s="1"/>
  <c r="R106" i="5" s="1"/>
  <c r="P107" i="5"/>
  <c r="Q107" i="5" s="1"/>
  <c r="R107" i="5" s="1"/>
  <c r="P108" i="5"/>
  <c r="Q108" i="5" s="1"/>
  <c r="R108" i="5" s="1"/>
  <c r="P109" i="5"/>
  <c r="Q109" i="5" s="1"/>
  <c r="R109" i="5" s="1"/>
  <c r="P110" i="5"/>
  <c r="Q110" i="5" s="1"/>
  <c r="R110" i="5" s="1"/>
  <c r="P111" i="5"/>
  <c r="Q111" i="5" s="1"/>
  <c r="R111" i="5" s="1"/>
  <c r="P112" i="5"/>
  <c r="Q112" i="5" s="1"/>
  <c r="R112" i="5" s="1"/>
  <c r="P113" i="5"/>
  <c r="Q113" i="5" s="1"/>
  <c r="R113" i="5" s="1"/>
  <c r="P114" i="5"/>
  <c r="Q114" i="5" s="1"/>
  <c r="R114" i="5" s="1"/>
  <c r="P115" i="5"/>
  <c r="Q115" i="5" s="1"/>
  <c r="R115" i="5"/>
  <c r="P116" i="5"/>
  <c r="Q116" i="5" s="1"/>
  <c r="R116" i="5" s="1"/>
  <c r="P117" i="5"/>
  <c r="Q117" i="5" s="1"/>
  <c r="R117" i="5" s="1"/>
  <c r="P118" i="5"/>
  <c r="Q118" i="5" s="1"/>
  <c r="R118" i="5" s="1"/>
  <c r="P119" i="5"/>
  <c r="Q119" i="5" s="1"/>
  <c r="R119" i="5" s="1"/>
  <c r="P120" i="5"/>
  <c r="Q120" i="5" s="1"/>
  <c r="R120" i="5" s="1"/>
  <c r="P121" i="5"/>
  <c r="Q121" i="5" s="1"/>
  <c r="R121" i="5" s="1"/>
  <c r="P122" i="5"/>
  <c r="Q122" i="5" s="1"/>
  <c r="R122" i="5" s="1"/>
  <c r="P123" i="5"/>
  <c r="Q123" i="5" s="1"/>
  <c r="R123" i="5" s="1"/>
  <c r="P124" i="5"/>
  <c r="Q124" i="5" s="1"/>
  <c r="R124" i="5" s="1"/>
  <c r="P125" i="5"/>
  <c r="Q125" i="5"/>
  <c r="R125" i="5" s="1"/>
  <c r="P126" i="5"/>
  <c r="Q126" i="5" s="1"/>
  <c r="R126" i="5" s="1"/>
  <c r="P127" i="5"/>
  <c r="Q127" i="5" s="1"/>
  <c r="R127" i="5" s="1"/>
  <c r="P128" i="5"/>
  <c r="Q128" i="5" s="1"/>
  <c r="R128" i="5" s="1"/>
  <c r="P129" i="5"/>
  <c r="Q129" i="5" s="1"/>
  <c r="R129" i="5" s="1"/>
  <c r="P130" i="5"/>
  <c r="Q130" i="5" s="1"/>
  <c r="R130" i="5" s="1"/>
  <c r="P132" i="5"/>
  <c r="Q132" i="5"/>
  <c r="R132" i="5"/>
  <c r="P133" i="5"/>
  <c r="Q133" i="5"/>
  <c r="R133" i="5" s="1"/>
  <c r="P134" i="5"/>
  <c r="Q134" i="5"/>
  <c r="R134" i="5" s="1"/>
  <c r="P136" i="5"/>
  <c r="Q136" i="5"/>
  <c r="R136" i="5" s="1"/>
  <c r="P137" i="5"/>
  <c r="Q137" i="5" s="1"/>
  <c r="R137" i="5" s="1"/>
  <c r="P138" i="5"/>
  <c r="Q138" i="5" s="1"/>
  <c r="R138" i="5"/>
  <c r="P139" i="5"/>
  <c r="Q139" i="5" s="1"/>
  <c r="R139" i="5"/>
  <c r="P140" i="5"/>
  <c r="Q140" i="5" s="1"/>
  <c r="R140" i="5" s="1"/>
  <c r="P141" i="5"/>
  <c r="Q141" i="5" s="1"/>
  <c r="R141" i="5" s="1"/>
  <c r="P142" i="5"/>
  <c r="Q142" i="5"/>
  <c r="R142" i="5" s="1"/>
  <c r="P143" i="5"/>
  <c r="Q143" i="5" s="1"/>
  <c r="R143" i="5" s="1"/>
  <c r="P144" i="5"/>
  <c r="Q144" i="5" s="1"/>
  <c r="R144" i="5" s="1"/>
  <c r="P145" i="5"/>
  <c r="Q145" i="5" s="1"/>
  <c r="R145" i="5" s="1"/>
  <c r="P146" i="5"/>
  <c r="Q146" i="5" s="1"/>
  <c r="R146" i="5" s="1"/>
  <c r="P147" i="5"/>
  <c r="Q147" i="5" s="1"/>
  <c r="R147" i="5" s="1"/>
  <c r="P148" i="5"/>
  <c r="Q148" i="5"/>
  <c r="R148" i="5"/>
  <c r="P149" i="5"/>
  <c r="Q149" i="5"/>
  <c r="R149" i="5" s="1"/>
  <c r="P150" i="5"/>
  <c r="Q150" i="5" s="1"/>
  <c r="R150" i="5" s="1"/>
  <c r="P151" i="5"/>
  <c r="Q151" i="5" s="1"/>
  <c r="R151" i="5" s="1"/>
  <c r="P152" i="5"/>
  <c r="Q152" i="5"/>
  <c r="R152" i="5" s="1"/>
  <c r="P153" i="5"/>
  <c r="Q153" i="5" s="1"/>
  <c r="R153" i="5" s="1"/>
  <c r="P154" i="5"/>
  <c r="Q154" i="5" s="1"/>
  <c r="R154" i="5"/>
  <c r="P155" i="5"/>
  <c r="Q155" i="5" s="1"/>
  <c r="R155" i="5"/>
  <c r="P156" i="5"/>
  <c r="Q156" i="5" s="1"/>
  <c r="R156" i="5" s="1"/>
  <c r="P158" i="5"/>
  <c r="Q158" i="5"/>
  <c r="R158" i="5" s="1"/>
  <c r="P159" i="5"/>
  <c r="Q159" i="5" s="1"/>
  <c r="R159" i="5" s="1"/>
  <c r="P160" i="5"/>
  <c r="Q160" i="5" s="1"/>
  <c r="R160" i="5" s="1"/>
  <c r="P161" i="5"/>
  <c r="Q161" i="5" s="1"/>
  <c r="R161" i="5" s="1"/>
  <c r="P162" i="5"/>
  <c r="Q162" i="5" s="1"/>
  <c r="R162" i="5" s="1"/>
  <c r="P163" i="5"/>
  <c r="Q163" i="5" s="1"/>
  <c r="R163" i="5"/>
  <c r="P164" i="5"/>
  <c r="Q164" i="5" s="1"/>
  <c r="R164" i="5" s="1"/>
  <c r="P165" i="5"/>
  <c r="Q165" i="5"/>
  <c r="R165" i="5" s="1"/>
  <c r="P166" i="5"/>
  <c r="Q166" i="5" s="1"/>
  <c r="R166" i="5" s="1"/>
  <c r="P167" i="5"/>
  <c r="Q167" i="5"/>
  <c r="R167" i="5" s="1"/>
  <c r="P168" i="5"/>
  <c r="Q168" i="5" s="1"/>
  <c r="R168" i="5" s="1"/>
  <c r="P169" i="5"/>
  <c r="Q169" i="5" s="1"/>
  <c r="R169" i="5" s="1"/>
  <c r="P170" i="5"/>
  <c r="Q170" i="5" s="1"/>
  <c r="R170" i="5"/>
  <c r="P171" i="5"/>
  <c r="Q171" i="5" s="1"/>
  <c r="R171" i="5" s="1"/>
  <c r="P172" i="5"/>
  <c r="Q172" i="5"/>
  <c r="R172" i="5"/>
  <c r="P173" i="5"/>
  <c r="Q173" i="5"/>
  <c r="R173" i="5" s="1"/>
  <c r="P174" i="5"/>
  <c r="Q174" i="5"/>
  <c r="R174" i="5" s="1"/>
  <c r="P175" i="5"/>
  <c r="Q175" i="5"/>
  <c r="R175" i="5" s="1"/>
  <c r="P177" i="5"/>
  <c r="Q177" i="5" s="1"/>
  <c r="R177" i="5" s="1"/>
  <c r="P178" i="5"/>
  <c r="Q178" i="5" s="1"/>
  <c r="R178" i="5"/>
  <c r="P179" i="5"/>
  <c r="Q179" i="5" s="1"/>
  <c r="R179" i="5"/>
  <c r="P180" i="5"/>
  <c r="Q180" i="5" s="1"/>
  <c r="R180" i="5" s="1"/>
  <c r="P181" i="5"/>
  <c r="Q181" i="5" s="1"/>
  <c r="R181" i="5" s="1"/>
  <c r="P182" i="5"/>
  <c r="Q182" i="5"/>
  <c r="R182" i="5" s="1"/>
  <c r="P183" i="5"/>
  <c r="Q183" i="5" s="1"/>
  <c r="R183" i="5" s="1"/>
  <c r="P184" i="5"/>
  <c r="Q184" i="5" s="1"/>
  <c r="R184" i="5" s="1"/>
  <c r="P185" i="5"/>
  <c r="Q185" i="5" s="1"/>
  <c r="R185" i="5" s="1"/>
  <c r="P186" i="5"/>
  <c r="Q186" i="5" s="1"/>
  <c r="R186" i="5" s="1"/>
  <c r="P187" i="5"/>
  <c r="Q187" i="5" s="1"/>
  <c r="R187" i="5" s="1"/>
  <c r="P188" i="5"/>
  <c r="Q188" i="5"/>
  <c r="R188" i="5" s="1"/>
  <c r="P189" i="5"/>
  <c r="Q189" i="5"/>
  <c r="R189" i="5" s="1"/>
  <c r="P190" i="5"/>
  <c r="Q190" i="5"/>
  <c r="R190" i="5" s="1"/>
  <c r="P191" i="5"/>
  <c r="Q191" i="5"/>
  <c r="R191" i="5" s="1"/>
  <c r="P192" i="5"/>
  <c r="Q192" i="5" s="1"/>
  <c r="R192" i="5" s="1"/>
  <c r="P193" i="5"/>
  <c r="Q193" i="5" s="1"/>
  <c r="R193" i="5" s="1"/>
  <c r="P194" i="5"/>
  <c r="Q194" i="5" s="1"/>
  <c r="R194" i="5" s="1"/>
  <c r="P195" i="5"/>
  <c r="Q195" i="5" s="1"/>
  <c r="R195" i="5" s="1"/>
  <c r="P196" i="5"/>
  <c r="Q196" i="5"/>
  <c r="R196" i="5"/>
  <c r="P197" i="5"/>
  <c r="Q197" i="5"/>
  <c r="R197" i="5"/>
  <c r="P198" i="5"/>
  <c r="Q198" i="5"/>
  <c r="R198" i="5" s="1"/>
  <c r="P200" i="5"/>
  <c r="Q200" i="5"/>
  <c r="R200" i="5" s="1"/>
  <c r="P201" i="5"/>
  <c r="Q201" i="5" s="1"/>
  <c r="R201" i="5" s="1"/>
  <c r="P202" i="5"/>
  <c r="Q202" i="5" s="1"/>
  <c r="R202" i="5"/>
  <c r="P203" i="5"/>
  <c r="Q203" i="5" s="1"/>
  <c r="R203" i="5" s="1"/>
  <c r="P204" i="5"/>
  <c r="Q204" i="5" s="1"/>
  <c r="R204" i="5" s="1"/>
  <c r="P205" i="5"/>
  <c r="Q205" i="5" s="1"/>
  <c r="R205" i="5" s="1"/>
  <c r="P206" i="5"/>
  <c r="Q206" i="5" s="1"/>
  <c r="R206" i="5" s="1"/>
  <c r="P207" i="5"/>
  <c r="Q207" i="5" s="1"/>
  <c r="R207" i="5" s="1"/>
  <c r="P208" i="5"/>
  <c r="Q208" i="5" s="1"/>
  <c r="R208" i="5" s="1"/>
  <c r="P209" i="5"/>
  <c r="Q209" i="5" s="1"/>
  <c r="R209" i="5" s="1"/>
  <c r="P210" i="5"/>
  <c r="Q210" i="5" s="1"/>
  <c r="R210" i="5" s="1"/>
  <c r="P211" i="5"/>
  <c r="Q211" i="5" s="1"/>
  <c r="R211" i="5" s="1"/>
  <c r="P212" i="5"/>
  <c r="Q212" i="5" s="1"/>
  <c r="R212" i="5" s="1"/>
  <c r="P213" i="5"/>
  <c r="Q213" i="5"/>
  <c r="R213" i="5" s="1"/>
  <c r="P214" i="5"/>
  <c r="Q214" i="5" s="1"/>
  <c r="R214" i="5" s="1"/>
  <c r="P215" i="5"/>
  <c r="Q215" i="5"/>
  <c r="R215" i="5" s="1"/>
  <c r="P216" i="5"/>
  <c r="Q216" i="5"/>
  <c r="R216" i="5" s="1"/>
  <c r="P217" i="5"/>
  <c r="Q217" i="5" s="1"/>
  <c r="R217" i="5" s="1"/>
  <c r="P219" i="5"/>
  <c r="Q219" i="5" s="1"/>
  <c r="R219" i="5"/>
  <c r="P220" i="5"/>
  <c r="Q220" i="5"/>
  <c r="R220" i="5"/>
  <c r="P221" i="5"/>
  <c r="Q221" i="5"/>
  <c r="R221" i="5" s="1"/>
  <c r="P223" i="5"/>
  <c r="Q223" i="5"/>
  <c r="R223" i="5" s="1"/>
  <c r="P224" i="5"/>
  <c r="Q224" i="5"/>
  <c r="R224" i="5" s="1"/>
  <c r="P225" i="5"/>
  <c r="Q225" i="5" s="1"/>
  <c r="R225" i="5" s="1"/>
  <c r="P226" i="5"/>
  <c r="Q226" i="5" s="1"/>
  <c r="R226" i="5" s="1"/>
  <c r="P227" i="5"/>
  <c r="Q227" i="5" s="1"/>
  <c r="R227" i="5" s="1"/>
  <c r="P228" i="5"/>
  <c r="Q228" i="5"/>
  <c r="R228" i="5" s="1"/>
  <c r="P229" i="5"/>
  <c r="Q229" i="5"/>
  <c r="R229" i="5" s="1"/>
  <c r="P230" i="5"/>
  <c r="Q230" i="5"/>
  <c r="R230" i="5" s="1"/>
  <c r="P231" i="5"/>
  <c r="Q231" i="5"/>
  <c r="R231" i="5" s="1"/>
  <c r="P232" i="5"/>
  <c r="Q232" i="5" s="1"/>
  <c r="R232" i="5" s="1"/>
  <c r="P233" i="5"/>
  <c r="Q233" i="5" s="1"/>
  <c r="R233" i="5" s="1"/>
  <c r="P234" i="5"/>
  <c r="Q234" i="5" s="1"/>
  <c r="R234" i="5"/>
  <c r="P235" i="5"/>
  <c r="Q235" i="5" s="1"/>
  <c r="R235" i="5" s="1"/>
  <c r="P236" i="5"/>
  <c r="Q236" i="5" s="1"/>
  <c r="R236" i="5" s="1"/>
  <c r="P237" i="5"/>
  <c r="Q237" i="5" s="1"/>
  <c r="R237" i="5" s="1"/>
  <c r="P241" i="5"/>
  <c r="Q241" i="5" s="1"/>
  <c r="R241" i="5" s="1"/>
  <c r="P242" i="5"/>
  <c r="Q242" i="5" s="1"/>
  <c r="R242" i="5"/>
  <c r="P244" i="5"/>
  <c r="Q244" i="5" s="1"/>
  <c r="R244" i="5" s="1"/>
  <c r="P245" i="5"/>
  <c r="Q245" i="5"/>
  <c r="R245" i="5"/>
  <c r="P246" i="5"/>
  <c r="Q246" i="5"/>
  <c r="R246" i="5" s="1"/>
  <c r="P247" i="5"/>
  <c r="Q247" i="5" s="1"/>
  <c r="R247" i="5" s="1"/>
  <c r="P248" i="5"/>
  <c r="Q248" i="5" s="1"/>
  <c r="R248" i="5" s="1"/>
  <c r="P249" i="5"/>
  <c r="Q249" i="5" s="1"/>
  <c r="R249" i="5" s="1"/>
  <c r="P251" i="5"/>
  <c r="Q251" i="5" s="1"/>
  <c r="R251" i="5"/>
  <c r="P253" i="5"/>
  <c r="Q253" i="5"/>
  <c r="R253" i="5" s="1"/>
  <c r="P254" i="5"/>
  <c r="Q254" i="5" s="1"/>
  <c r="R254" i="5" s="1"/>
  <c r="P258" i="5"/>
  <c r="Q258" i="5" s="1"/>
  <c r="R258" i="5" s="1"/>
  <c r="P259" i="5"/>
  <c r="Q259" i="5" s="1"/>
  <c r="R259" i="5" s="1"/>
  <c r="P261" i="5"/>
  <c r="Q261" i="5" s="1"/>
  <c r="R261" i="5" s="1"/>
  <c r="P262" i="5"/>
  <c r="Q262" i="5" s="1"/>
  <c r="R262" i="5" s="1"/>
  <c r="P263" i="5"/>
  <c r="Q263" i="5" s="1"/>
  <c r="R263" i="5" s="1"/>
  <c r="P264" i="5"/>
  <c r="Q264" i="5"/>
  <c r="R264" i="5" s="1"/>
  <c r="P265" i="5"/>
  <c r="Q265" i="5" s="1"/>
  <c r="R265" i="5" s="1"/>
  <c r="P266" i="5"/>
  <c r="Q266" i="5" s="1"/>
  <c r="R266" i="5" s="1"/>
  <c r="P267" i="5"/>
  <c r="Q267" i="5" s="1"/>
  <c r="R267" i="5"/>
  <c r="P268" i="5"/>
  <c r="Q268" i="5"/>
  <c r="R268" i="5"/>
  <c r="P269" i="5"/>
  <c r="Q269" i="5"/>
  <c r="R269" i="5" s="1"/>
  <c r="P270" i="5"/>
  <c r="Q270" i="5"/>
  <c r="R270" i="5" s="1"/>
  <c r="P272" i="5"/>
  <c r="Q272" i="5" s="1"/>
  <c r="R272" i="5" s="1"/>
  <c r="P277" i="5"/>
  <c r="Q277" i="5"/>
  <c r="R277" i="5" s="1"/>
  <c r="P278" i="5"/>
  <c r="Q278" i="5"/>
  <c r="R278" i="5" s="1"/>
  <c r="P279" i="5"/>
  <c r="Q279" i="5" s="1"/>
  <c r="R279" i="5" s="1"/>
  <c r="P280" i="5"/>
  <c r="Q280" i="5"/>
  <c r="R280" i="5" s="1"/>
  <c r="P281" i="5"/>
  <c r="Q281" i="5" s="1"/>
  <c r="R281" i="5" s="1"/>
  <c r="P283" i="5"/>
  <c r="Q283" i="5" s="1"/>
  <c r="R283" i="5" s="1"/>
  <c r="P284" i="5"/>
  <c r="Q284" i="5" s="1"/>
  <c r="R284" i="5" s="1"/>
  <c r="P285" i="5"/>
  <c r="Q285" i="5"/>
  <c r="R285" i="5"/>
  <c r="P286" i="5"/>
  <c r="Q286" i="5" s="1"/>
  <c r="R286" i="5" s="1"/>
  <c r="P287" i="5"/>
  <c r="Q287" i="5" s="1"/>
  <c r="R287" i="5" s="1"/>
  <c r="P288" i="5"/>
  <c r="Q288" i="5"/>
  <c r="R288" i="5" s="1"/>
  <c r="P289" i="5"/>
  <c r="Q289" i="5" s="1"/>
  <c r="R289" i="5" s="1"/>
  <c r="P290" i="5"/>
  <c r="Q290" i="5" s="1"/>
  <c r="R290" i="5" s="1"/>
  <c r="P291" i="5"/>
  <c r="Q291" i="5" s="1"/>
  <c r="R291" i="5" s="1"/>
  <c r="P292" i="5"/>
  <c r="Q292" i="5" s="1"/>
  <c r="R292" i="5" s="1"/>
  <c r="P293" i="5"/>
  <c r="Q293" i="5"/>
  <c r="R293" i="5" s="1"/>
  <c r="P295" i="5"/>
  <c r="Q295" i="5"/>
  <c r="R295" i="5" s="1"/>
  <c r="P296" i="5"/>
  <c r="Q296" i="5" s="1"/>
  <c r="R296" i="5" s="1"/>
  <c r="P297" i="5"/>
  <c r="Q297" i="5" s="1"/>
  <c r="R297" i="5" s="1"/>
  <c r="P298" i="5"/>
  <c r="Q298" i="5" s="1"/>
  <c r="R298" i="5" s="1"/>
  <c r="P299" i="5"/>
  <c r="Q299" i="5" s="1"/>
  <c r="R299" i="5" s="1"/>
  <c r="P300" i="5"/>
  <c r="Q300" i="5"/>
  <c r="R300" i="5"/>
  <c r="P301" i="5"/>
  <c r="Q301" i="5"/>
  <c r="R301" i="5" s="1"/>
  <c r="P302" i="5"/>
  <c r="Q302" i="5"/>
  <c r="R302" i="5" s="1"/>
  <c r="P303" i="5"/>
  <c r="Q303" i="5"/>
  <c r="R303" i="5" s="1"/>
  <c r="P305" i="5"/>
  <c r="Q305" i="5" s="1"/>
  <c r="R305" i="5" s="1"/>
  <c r="P306" i="5"/>
  <c r="Q306" i="5" s="1"/>
  <c r="R306" i="5"/>
  <c r="P307" i="5"/>
  <c r="Q307" i="5" s="1"/>
  <c r="R307" i="5" s="1"/>
  <c r="P309" i="5"/>
  <c r="Q309" i="5" s="1"/>
  <c r="R309" i="5" s="1"/>
  <c r="P310" i="5"/>
  <c r="Q310" i="5" s="1"/>
  <c r="R310" i="5" s="1"/>
  <c r="P311" i="5"/>
  <c r="Q311" i="5" s="1"/>
  <c r="R311" i="5" s="1"/>
  <c r="P312" i="5"/>
  <c r="Q312" i="5" s="1"/>
  <c r="R312" i="5" s="1"/>
  <c r="P313" i="5"/>
  <c r="Q313" i="5" s="1"/>
  <c r="R313" i="5"/>
  <c r="P314" i="5"/>
  <c r="Q314" i="5" s="1"/>
  <c r="R314" i="5"/>
  <c r="P315" i="5"/>
  <c r="Q315" i="5" s="1"/>
  <c r="R315" i="5" s="1"/>
  <c r="P317" i="5"/>
  <c r="Q317" i="5"/>
  <c r="R317" i="5" s="1"/>
  <c r="P318" i="5"/>
  <c r="Q318" i="5" s="1"/>
  <c r="R318" i="5" s="1"/>
  <c r="P319" i="5"/>
  <c r="Q319" i="5" s="1"/>
  <c r="R319" i="5" s="1"/>
  <c r="P320" i="5"/>
  <c r="Q320" i="5"/>
  <c r="R320" i="5" s="1"/>
  <c r="P321" i="5"/>
  <c r="Q321" i="5" s="1"/>
  <c r="R321" i="5"/>
  <c r="P322" i="5"/>
  <c r="Q322" i="5" s="1"/>
  <c r="R322" i="5" s="1"/>
  <c r="P323" i="5"/>
  <c r="Q323" i="5" s="1"/>
  <c r="R323" i="5" s="1"/>
  <c r="P324" i="5"/>
  <c r="Q324" i="5"/>
  <c r="R324" i="5" s="1"/>
  <c r="P325" i="5"/>
  <c r="Q325" i="5"/>
  <c r="R325" i="5" s="1"/>
  <c r="P326" i="5"/>
  <c r="Q326" i="5"/>
  <c r="R326" i="5" s="1"/>
  <c r="P327" i="5"/>
  <c r="Q327" i="5" s="1"/>
  <c r="R327" i="5" s="1"/>
  <c r="P329" i="5"/>
  <c r="Q329" i="5" s="1"/>
  <c r="R329" i="5" s="1"/>
  <c r="P330" i="5"/>
  <c r="Q330" i="5" s="1"/>
  <c r="R330" i="5" s="1"/>
  <c r="P331" i="5"/>
  <c r="Q331" i="5" s="1"/>
  <c r="R331" i="5"/>
  <c r="P332" i="5"/>
  <c r="Q332" i="5"/>
  <c r="R332" i="5" s="1"/>
  <c r="P333" i="5"/>
  <c r="Q333" i="5" s="1"/>
  <c r="R333" i="5" s="1"/>
  <c r="P334" i="5"/>
  <c r="Q334" i="5"/>
  <c r="R334" i="5" s="1"/>
  <c r="P335" i="5"/>
  <c r="Q335" i="5" s="1"/>
  <c r="R335" i="5" s="1"/>
  <c r="P336" i="5"/>
  <c r="Q336" i="5" s="1"/>
  <c r="R336" i="5" s="1"/>
  <c r="P337" i="5"/>
  <c r="Q337" i="5" s="1"/>
  <c r="R337" i="5" s="1"/>
  <c r="P338" i="5"/>
  <c r="Q338" i="5" s="1"/>
  <c r="R338" i="5" s="1"/>
  <c r="P339" i="5"/>
  <c r="Q339" i="5" s="1"/>
  <c r="R339" i="5"/>
  <c r="P340" i="5"/>
  <c r="Q340" i="5" s="1"/>
  <c r="R340" i="5" s="1"/>
  <c r="P341" i="5"/>
  <c r="Q341" i="5" s="1"/>
  <c r="R341" i="5" s="1"/>
  <c r="P342" i="5"/>
  <c r="Q342" i="5"/>
  <c r="R342" i="5"/>
  <c r="P343" i="5"/>
  <c r="Q343" i="5"/>
  <c r="R343" i="5" s="1"/>
  <c r="P344" i="5"/>
  <c r="Q344" i="5" s="1"/>
  <c r="R344" i="5" s="1"/>
  <c r="P345" i="5"/>
  <c r="Q345" i="5" s="1"/>
  <c r="R345" i="5" s="1"/>
  <c r="P346" i="5"/>
  <c r="Q346" i="5" s="1"/>
  <c r="R346" i="5" s="1"/>
  <c r="P347" i="5"/>
  <c r="Q347" i="5"/>
  <c r="R347" i="5" s="1"/>
  <c r="P348" i="5"/>
  <c r="Q348" i="5" s="1"/>
  <c r="R348" i="5" s="1"/>
  <c r="P350" i="5"/>
  <c r="Q350" i="5"/>
  <c r="R350" i="5" s="1"/>
  <c r="P351" i="5"/>
  <c r="Q351" i="5"/>
  <c r="R351" i="5" s="1"/>
  <c r="P352" i="5"/>
  <c r="Q352" i="5" s="1"/>
  <c r="R352" i="5" s="1"/>
  <c r="P353" i="5"/>
  <c r="Q353" i="5" s="1"/>
  <c r="R353" i="5" s="1"/>
  <c r="P354" i="5"/>
  <c r="Q354" i="5" s="1"/>
  <c r="R354" i="5" s="1"/>
  <c r="P355" i="5"/>
  <c r="Q355" i="5"/>
  <c r="R355" i="5"/>
  <c r="P356" i="5"/>
  <c r="Q356" i="5"/>
  <c r="R356" i="5" s="1"/>
  <c r="P357" i="5"/>
  <c r="Q357" i="5" s="1"/>
  <c r="R357" i="5" s="1"/>
  <c r="P358" i="5"/>
  <c r="Q358" i="5"/>
  <c r="R358" i="5" s="1"/>
  <c r="P359" i="5"/>
  <c r="Q359" i="5"/>
  <c r="R359" i="5" s="1"/>
  <c r="P360" i="5"/>
  <c r="Q360" i="5" s="1"/>
  <c r="R360" i="5" s="1"/>
  <c r="P361" i="5"/>
  <c r="Q361" i="5" s="1"/>
  <c r="R361" i="5" s="1"/>
  <c r="P362" i="5"/>
  <c r="Q362" i="5" s="1"/>
  <c r="R362" i="5" s="1"/>
  <c r="P363" i="5"/>
  <c r="Q363" i="5" s="1"/>
  <c r="R363" i="5" s="1"/>
  <c r="P364" i="5"/>
  <c r="Q364" i="5"/>
  <c r="R364" i="5"/>
  <c r="P365" i="5"/>
  <c r="Q365" i="5"/>
  <c r="R365" i="5" s="1"/>
  <c r="P367" i="5"/>
  <c r="Q367" i="5" s="1"/>
  <c r="R367" i="5" s="1"/>
  <c r="P368" i="5"/>
  <c r="Q368" i="5" s="1"/>
  <c r="R368" i="5" s="1"/>
  <c r="P369" i="5"/>
  <c r="Q369" i="5" s="1"/>
  <c r="R369" i="5" s="1"/>
  <c r="P370" i="5"/>
  <c r="Q370" i="5" s="1"/>
  <c r="R370" i="5" s="1"/>
  <c r="P374" i="5"/>
  <c r="Q374" i="5" s="1"/>
  <c r="R374" i="5" s="1"/>
  <c r="P375" i="5"/>
  <c r="Q375" i="5" s="1"/>
  <c r="R375" i="5" s="1"/>
  <c r="P376" i="5"/>
  <c r="Q376" i="5" s="1"/>
  <c r="R376" i="5" s="1"/>
  <c r="P377" i="5"/>
  <c r="Q377" i="5" s="1"/>
  <c r="R377" i="5" s="1"/>
  <c r="P378" i="5"/>
  <c r="Q378" i="5" s="1"/>
  <c r="R378" i="5" s="1"/>
  <c r="P379" i="5"/>
  <c r="Q379" i="5"/>
  <c r="R379" i="5" s="1"/>
  <c r="P380" i="5"/>
  <c r="Q380" i="5" s="1"/>
  <c r="R380" i="5" s="1"/>
  <c r="P381" i="5"/>
  <c r="Q381" i="5"/>
  <c r="R381" i="5" s="1"/>
  <c r="P382" i="5"/>
  <c r="Q382" i="5"/>
  <c r="R382" i="5" s="1"/>
  <c r="P383" i="5"/>
  <c r="Q383" i="5"/>
  <c r="R383" i="5" s="1"/>
  <c r="P384" i="5"/>
  <c r="Q384" i="5" s="1"/>
  <c r="R384" i="5" s="1"/>
  <c r="P385" i="5"/>
  <c r="Q385" i="5" s="1"/>
  <c r="R385" i="5" s="1"/>
  <c r="P386" i="5"/>
  <c r="Q386" i="5" s="1"/>
  <c r="R386" i="5" s="1"/>
  <c r="P387" i="5"/>
  <c r="Q387" i="5"/>
  <c r="R387" i="5"/>
  <c r="P388" i="5"/>
  <c r="Q388" i="5"/>
  <c r="R388" i="5" s="1"/>
  <c r="P389" i="5"/>
  <c r="Q389" i="5"/>
  <c r="R389" i="5" s="1"/>
  <c r="P390" i="5"/>
  <c r="Q390" i="5"/>
  <c r="R390" i="5" s="1"/>
  <c r="P3" i="5"/>
  <c r="Q3" i="5" s="1"/>
  <c r="R3" i="5" s="1"/>
  <c r="M8" i="10" l="1"/>
  <c r="M15" i="10"/>
  <c r="M17" i="10"/>
  <c r="M20" i="10"/>
  <c r="M25" i="10"/>
  <c r="L3" i="10"/>
  <c r="M3" i="10" s="1"/>
  <c r="L4" i="10"/>
  <c r="M4" i="10" s="1"/>
  <c r="L5" i="10"/>
  <c r="M5" i="10" s="1"/>
  <c r="L6" i="10"/>
  <c r="M6" i="10" s="1"/>
  <c r="L7" i="10"/>
  <c r="M7" i="10" s="1"/>
  <c r="L8" i="10"/>
  <c r="L9" i="10"/>
  <c r="M9" i="10" s="1"/>
  <c r="L10" i="10"/>
  <c r="M10" i="10" s="1"/>
  <c r="L11" i="10"/>
  <c r="M11" i="10" s="1"/>
  <c r="L13" i="10"/>
  <c r="M13" i="10" s="1"/>
  <c r="L16" i="10"/>
  <c r="M16" i="10" s="1"/>
  <c r="L17" i="10"/>
  <c r="L18" i="10"/>
  <c r="M18" i="10" s="1"/>
  <c r="L19" i="10"/>
  <c r="M19" i="10" s="1"/>
  <c r="L20" i="10"/>
  <c r="L21" i="10"/>
  <c r="M21" i="10" s="1"/>
  <c r="L22" i="10"/>
  <c r="M22" i="10" s="1"/>
  <c r="L23" i="10"/>
  <c r="M23" i="10" s="1"/>
  <c r="L24" i="10"/>
  <c r="M24" i="10" s="1"/>
  <c r="L25" i="10"/>
  <c r="L26" i="10"/>
  <c r="M26" i="10" s="1"/>
  <c r="L41" i="10"/>
  <c r="M41" i="10" s="1"/>
  <c r="L42" i="10"/>
  <c r="M42" i="10" s="1"/>
  <c r="L43" i="10"/>
  <c r="M43" i="10" s="1"/>
  <c r="L44" i="10"/>
  <c r="M44" i="10" s="1"/>
  <c r="L45" i="10"/>
  <c r="M45" i="10" s="1"/>
  <c r="L46" i="10"/>
  <c r="M46" i="10" s="1"/>
  <c r="L47" i="10"/>
  <c r="M47" i="10" s="1"/>
  <c r="L48" i="10"/>
  <c r="M48" i="10" s="1"/>
  <c r="L49" i="10"/>
  <c r="M49" i="10" s="1"/>
  <c r="L50" i="10"/>
  <c r="M50" i="10" s="1"/>
  <c r="L51" i="10"/>
  <c r="M51" i="10" s="1"/>
  <c r="L52" i="10"/>
  <c r="M52" i="10" s="1"/>
  <c r="L2" i="10"/>
  <c r="M2" i="10" s="1"/>
  <c r="D52" i="12" l="1"/>
  <c r="D51" i="12"/>
  <c r="D50" i="12"/>
  <c r="D49" i="12"/>
  <c r="D39" i="12"/>
  <c r="D38" i="12"/>
  <c r="D37" i="12"/>
  <c r="D36" i="12"/>
  <c r="D26" i="12"/>
  <c r="D25" i="12"/>
  <c r="D24" i="12"/>
  <c r="D23" i="12"/>
  <c r="D13" i="12"/>
  <c r="D12" i="12"/>
  <c r="D11" i="12"/>
  <c r="D10" i="12"/>
  <c r="D16" i="10" l="1"/>
  <c r="D29" i="10" s="1"/>
  <c r="D42" i="10" s="1"/>
  <c r="D17" i="10"/>
  <c r="D30" i="10" s="1"/>
  <c r="D43" i="10" s="1"/>
  <c r="D18" i="10"/>
  <c r="D31" i="10" s="1"/>
  <c r="D44" i="10" s="1"/>
  <c r="D19" i="10"/>
  <c r="D32" i="10" s="1"/>
  <c r="D45" i="10" s="1"/>
  <c r="D20" i="10"/>
  <c r="D33" i="10" s="1"/>
  <c r="D46" i="10" s="1"/>
  <c r="D21" i="10"/>
  <c r="D34" i="10" s="1"/>
  <c r="D47" i="10" s="1"/>
  <c r="D22" i="10"/>
  <c r="D35" i="10" s="1"/>
  <c r="D48" i="10" s="1"/>
  <c r="D23" i="10"/>
  <c r="D36" i="10" s="1"/>
  <c r="D49" i="10" s="1"/>
  <c r="D24" i="10"/>
  <c r="D37" i="10" s="1"/>
  <c r="D50" i="10" s="1"/>
  <c r="D25" i="10"/>
  <c r="D38" i="10" s="1"/>
  <c r="D51" i="10" s="1"/>
  <c r="D26" i="10"/>
  <c r="D39" i="10" s="1"/>
  <c r="D52" i="10" s="1"/>
  <c r="D15" i="10"/>
  <c r="D28" i="10" s="1"/>
  <c r="D41" i="10" s="1"/>
  <c r="B76" i="6"/>
  <c r="C76" i="6"/>
  <c r="C82" i="6" s="1"/>
  <c r="C88" i="6" s="1"/>
  <c r="D76" i="6"/>
  <c r="D82" i="6" s="1"/>
  <c r="D88" i="6" s="1"/>
  <c r="E76" i="6"/>
  <c r="F76" i="6"/>
  <c r="F82" i="6" s="1"/>
  <c r="F88" i="6" s="1"/>
  <c r="G76" i="6"/>
  <c r="G82" i="6" s="1"/>
  <c r="G88" i="6" s="1"/>
  <c r="B77" i="6"/>
  <c r="B83" i="6" s="1"/>
  <c r="B89" i="6" s="1"/>
  <c r="C77" i="6"/>
  <c r="C83" i="6" s="1"/>
  <c r="C89" i="6" s="1"/>
  <c r="D77" i="6"/>
  <c r="E77" i="6"/>
  <c r="E83" i="6" s="1"/>
  <c r="E89" i="6" s="1"/>
  <c r="F77" i="6"/>
  <c r="F83" i="6" s="1"/>
  <c r="F89" i="6" s="1"/>
  <c r="G77" i="6"/>
  <c r="B78" i="6"/>
  <c r="B84" i="6" s="1"/>
  <c r="B90" i="6" s="1"/>
  <c r="C78" i="6"/>
  <c r="C84" i="6" s="1"/>
  <c r="C90" i="6" s="1"/>
  <c r="D78" i="6"/>
  <c r="D84" i="6" s="1"/>
  <c r="D90" i="6" s="1"/>
  <c r="E78" i="6"/>
  <c r="E84" i="6" s="1"/>
  <c r="E90" i="6" s="1"/>
  <c r="F78" i="6"/>
  <c r="G78" i="6"/>
  <c r="G84" i="6" s="1"/>
  <c r="G90" i="6" s="1"/>
  <c r="B79" i="6"/>
  <c r="B85" i="6" s="1"/>
  <c r="B91" i="6" s="1"/>
  <c r="C79" i="6"/>
  <c r="D79" i="6"/>
  <c r="D85" i="6" s="1"/>
  <c r="D91" i="6" s="1"/>
  <c r="E79" i="6"/>
  <c r="E85" i="6" s="1"/>
  <c r="E91" i="6" s="1"/>
  <c r="F79" i="6"/>
  <c r="F85" i="6" s="1"/>
  <c r="F91" i="6" s="1"/>
  <c r="G79" i="6"/>
  <c r="G85" i="6" s="1"/>
  <c r="G91" i="6" s="1"/>
  <c r="B80" i="6"/>
  <c r="C80" i="6"/>
  <c r="D80" i="6"/>
  <c r="D86" i="6" s="1"/>
  <c r="D92" i="6" s="1"/>
  <c r="E80" i="6"/>
  <c r="F80" i="6"/>
  <c r="F86" i="6" s="1"/>
  <c r="F92" i="6" s="1"/>
  <c r="G80" i="6"/>
  <c r="G86" i="6" s="1"/>
  <c r="G92" i="6" s="1"/>
  <c r="E81" i="6"/>
  <c r="E87" i="6" s="1"/>
  <c r="F81" i="6"/>
  <c r="F87" i="6" s="1"/>
  <c r="B82" i="6"/>
  <c r="B88" i="6" s="1"/>
  <c r="E82" i="6"/>
  <c r="E88" i="6" s="1"/>
  <c r="D83" i="6"/>
  <c r="D89" i="6" s="1"/>
  <c r="G83" i="6"/>
  <c r="G89" i="6" s="1"/>
  <c r="F84" i="6"/>
  <c r="F90" i="6" s="1"/>
  <c r="C85" i="6"/>
  <c r="C91" i="6" s="1"/>
  <c r="B86" i="6"/>
  <c r="B92" i="6" s="1"/>
  <c r="C86" i="6"/>
  <c r="C92" i="6" s="1"/>
  <c r="E86" i="6"/>
  <c r="E92" i="6" s="1"/>
  <c r="B75" i="6"/>
  <c r="B81" i="6" s="1"/>
  <c r="B87" i="6" s="1"/>
  <c r="C75" i="6"/>
  <c r="C81" i="6" s="1"/>
  <c r="C87" i="6" s="1"/>
  <c r="D75" i="6"/>
  <c r="D81" i="6" s="1"/>
  <c r="D87" i="6" s="1"/>
  <c r="E75" i="6"/>
  <c r="F75" i="6"/>
  <c r="H76" i="6"/>
  <c r="J76" i="6"/>
  <c r="J82" i="6" s="1"/>
  <c r="J88" i="6" s="1"/>
  <c r="K76" i="6"/>
  <c r="K82" i="6" s="1"/>
  <c r="K88" i="6" s="1"/>
  <c r="H77" i="6"/>
  <c r="J77" i="6"/>
  <c r="K77" i="6"/>
  <c r="H78" i="6"/>
  <c r="H84" i="6" s="1"/>
  <c r="H90" i="6" s="1"/>
  <c r="J78" i="6"/>
  <c r="J84" i="6" s="1"/>
  <c r="J90" i="6" s="1"/>
  <c r="K78" i="6"/>
  <c r="H79" i="6"/>
  <c r="H85" i="6" s="1"/>
  <c r="H91" i="6" s="1"/>
  <c r="J79" i="6"/>
  <c r="J85" i="6" s="1"/>
  <c r="J91" i="6" s="1"/>
  <c r="K79" i="6"/>
  <c r="K85" i="6" s="1"/>
  <c r="K91" i="6" s="1"/>
  <c r="H80" i="6"/>
  <c r="H86" i="6" s="1"/>
  <c r="H92" i="6" s="1"/>
  <c r="J80" i="6"/>
  <c r="J86" i="6" s="1"/>
  <c r="J92" i="6" s="1"/>
  <c r="K80" i="6"/>
  <c r="H82" i="6"/>
  <c r="H88" i="6" s="1"/>
  <c r="H83" i="6"/>
  <c r="H89" i="6" s="1"/>
  <c r="J83" i="6"/>
  <c r="J89" i="6" s="1"/>
  <c r="K83" i="6"/>
  <c r="K89" i="6" s="1"/>
  <c r="K84" i="6"/>
  <c r="K90" i="6" s="1"/>
  <c r="K86" i="6"/>
  <c r="K92" i="6" s="1"/>
  <c r="G75" i="6"/>
  <c r="G81" i="6" s="1"/>
  <c r="G87" i="6" s="1"/>
  <c r="H75" i="6"/>
  <c r="H81" i="6" s="1"/>
  <c r="H87" i="6" s="1"/>
  <c r="K75" i="6"/>
  <c r="K81" i="6" s="1"/>
  <c r="K87" i="6" s="1"/>
  <c r="J75" i="6"/>
  <c r="J81" i="6" s="1"/>
  <c r="J87" i="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Uberuaga, Dave</author>
  </authors>
  <commentList>
    <comment ref="J3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Uberuaga, Dave:</t>
        </r>
        <r>
          <rPr>
            <sz val="9"/>
            <color indexed="81"/>
            <rFont val="Tahoma"/>
            <family val="2"/>
          </rPr>
          <t xml:space="preserve">
Fall Burn (FB)
Control (Con)
Spring Burn (SB)</t>
        </r>
      </text>
    </comment>
    <comment ref="K3" authorId="0" shapeId="0" xr:uid="{00000000-0006-0000-0600-000002000000}">
      <text>
        <r>
          <rPr>
            <b/>
            <sz val="9"/>
            <color indexed="81"/>
            <rFont val="Tahoma"/>
            <family val="2"/>
          </rPr>
          <t>Uberuaga, Dave:</t>
        </r>
        <r>
          <rPr>
            <sz val="9"/>
            <color indexed="81"/>
            <rFont val="Tahoma"/>
            <family val="2"/>
          </rPr>
          <t xml:space="preserve">
Fertilized (F)
Non Fertilized (NF)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Uberuaga, Dave</author>
  </authors>
  <commentList>
    <comment ref="J2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Uberuaga, Dave:</t>
        </r>
        <r>
          <rPr>
            <sz val="9"/>
            <color indexed="81"/>
            <rFont val="Tahoma"/>
            <family val="2"/>
          </rPr>
          <t xml:space="preserve">
Fall Burn (FB)
Control (Con)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Covered Storage</author>
  </authors>
  <commentList>
    <comment ref="B13" authorId="0" shapeId="0" xr:uid="{00000000-0006-0000-0D00-000001000000}">
      <text>
        <r>
          <rPr>
            <b/>
            <sz val="9"/>
            <color indexed="81"/>
            <rFont val="Tahoma"/>
            <charset val="1"/>
          </rPr>
          <t>Covered Storage:</t>
        </r>
        <r>
          <rPr>
            <sz val="9"/>
            <color indexed="81"/>
            <rFont val="Tahoma"/>
            <charset val="1"/>
          </rPr>
          <t xml:space="preserve">
This is the bag with the tag stapled to the top, zone 303e. Not enough barcode left and last digit of read barcode is torn off.
Processed by HAB</t>
        </r>
      </text>
    </comment>
  </commentList>
</comments>
</file>

<file path=xl/sharedStrings.xml><?xml version="1.0" encoding="utf-8"?>
<sst xmlns="http://schemas.openxmlformats.org/spreadsheetml/2006/main" count="10164" uniqueCount="1971">
  <si>
    <t>Id</t>
  </si>
  <si>
    <t>Group</t>
  </si>
  <si>
    <t>Rep</t>
  </si>
  <si>
    <t>Variety</t>
  </si>
  <si>
    <t>A</t>
  </si>
  <si>
    <t>Brundage 96</t>
  </si>
  <si>
    <t>B</t>
  </si>
  <si>
    <t>C</t>
  </si>
  <si>
    <t>D</t>
  </si>
  <si>
    <t>E</t>
  </si>
  <si>
    <t>F</t>
  </si>
  <si>
    <t>G</t>
  </si>
  <si>
    <t>H</t>
  </si>
  <si>
    <t>I</t>
  </si>
  <si>
    <t>J</t>
  </si>
  <si>
    <t>STRIPS</t>
  </si>
  <si>
    <t>FIELD</t>
  </si>
  <si>
    <t>Treatment</t>
  </si>
  <si>
    <t>S3</t>
  </si>
  <si>
    <t>NAT</t>
  </si>
  <si>
    <t>S1</t>
  </si>
  <si>
    <t>NTa.2*</t>
  </si>
  <si>
    <t>SW</t>
  </si>
  <si>
    <t>S5</t>
  </si>
  <si>
    <t>NTb.2</t>
  </si>
  <si>
    <t>S6</t>
  </si>
  <si>
    <t>NTc.2</t>
  </si>
  <si>
    <t>WW</t>
  </si>
  <si>
    <t>S2</t>
  </si>
  <si>
    <t>OAT.3**</t>
  </si>
  <si>
    <t>AL</t>
  </si>
  <si>
    <t>S4</t>
  </si>
  <si>
    <t>PAT</t>
  </si>
  <si>
    <t>TW</t>
  </si>
  <si>
    <t>NTa.1</t>
  </si>
  <si>
    <t>GB</t>
  </si>
  <si>
    <t>SB</t>
  </si>
  <si>
    <t>NTc.1</t>
  </si>
  <si>
    <t>SC</t>
  </si>
  <si>
    <t>OAT.2</t>
  </si>
  <si>
    <t>NTa.2</t>
  </si>
  <si>
    <t>NTa.3</t>
  </si>
  <si>
    <t>NTb.3</t>
  </si>
  <si>
    <t>NTc.3</t>
  </si>
  <si>
    <t>OAT.1**</t>
  </si>
  <si>
    <t>OAT.1</t>
  </si>
  <si>
    <t>Barcode</t>
  </si>
  <si>
    <t>Farm</t>
  </si>
  <si>
    <t>Year</t>
  </si>
  <si>
    <t>Project</t>
  </si>
  <si>
    <t>Grain Type</t>
  </si>
  <si>
    <t>ID1</t>
  </si>
  <si>
    <t>ID2</t>
  </si>
  <si>
    <t>ID3</t>
  </si>
  <si>
    <t>PC</t>
  </si>
  <si>
    <t>LS</t>
  </si>
  <si>
    <t>a</t>
  </si>
  <si>
    <t>b</t>
  </si>
  <si>
    <t>Sort</t>
  </si>
  <si>
    <t>Location</t>
  </si>
  <si>
    <t>Plot (1-20)</t>
  </si>
  <si>
    <t>Yield</t>
  </si>
  <si>
    <t>Yield2</t>
  </si>
  <si>
    <t>Fert Rate</t>
  </si>
  <si>
    <t>Plant Density</t>
  </si>
  <si>
    <t>Sample Type (P,S,G)</t>
  </si>
  <si>
    <t>Sample Type 2</t>
  </si>
  <si>
    <t>Dev. Stage ID (T, AN, MA)</t>
  </si>
  <si>
    <t>Dev. Stage</t>
  </si>
  <si>
    <t>High</t>
  </si>
  <si>
    <t>P</t>
  </si>
  <si>
    <t>Plant</t>
  </si>
  <si>
    <t>MA</t>
  </si>
  <si>
    <t>Maturity</t>
  </si>
  <si>
    <t>Inter</t>
  </si>
  <si>
    <t>L</t>
  </si>
  <si>
    <t>Low</t>
  </si>
  <si>
    <t>COLUMN</t>
  </si>
  <si>
    <t>ROW2</t>
  </si>
  <si>
    <t>EASTING</t>
  </si>
  <si>
    <t>NORTHING</t>
  </si>
  <si>
    <t>STRIP</t>
  </si>
  <si>
    <t>K</t>
  </si>
  <si>
    <t>M</t>
  </si>
  <si>
    <t>N</t>
  </si>
  <si>
    <t>O</t>
  </si>
  <si>
    <t>Q</t>
  </si>
  <si>
    <t>R</t>
  </si>
  <si>
    <t>SL</t>
  </si>
  <si>
    <t>Label Sample Type 2</t>
  </si>
  <si>
    <t>ID4</t>
  </si>
  <si>
    <t>ID5</t>
  </si>
  <si>
    <t>CF</t>
  </si>
  <si>
    <t>DOE3</t>
  </si>
  <si>
    <t>Grain</t>
  </si>
  <si>
    <t>NBCS</t>
  </si>
  <si>
    <t>SBCS</t>
  </si>
  <si>
    <t>FBCS</t>
  </si>
  <si>
    <t>NBH</t>
  </si>
  <si>
    <t>CT</t>
  </si>
  <si>
    <t>DOE2</t>
  </si>
  <si>
    <t>FB</t>
  </si>
  <si>
    <t>Con</t>
  </si>
  <si>
    <t>DOE1</t>
  </si>
  <si>
    <t>Residue</t>
  </si>
  <si>
    <t>NF</t>
  </si>
  <si>
    <t>NRPD12_L1R1P1_H-E2-P_MA</t>
  </si>
  <si>
    <t>NRPD12_L1R1P2_H-E4-P_MA</t>
  </si>
  <si>
    <t>NRPD12_L1R1P3_H-E3-P_MA</t>
  </si>
  <si>
    <t>NRPD12_L1R1P4_H-E1-P_MA</t>
  </si>
  <si>
    <t>NRPD12_L1R1P5_H-D4-P_MA</t>
  </si>
  <si>
    <t>NRPD12_L1R1P6_H-D3-P_MA</t>
  </si>
  <si>
    <t>NRPD12_L1R1P7_H-D1-P_MA</t>
  </si>
  <si>
    <t>NRPD12_L1R1P8_H-D2-P_MA</t>
  </si>
  <si>
    <t>NRPD12_L1R1P9_H-C3-P_MA</t>
  </si>
  <si>
    <t>NRPD12_L1R1P10_H-C1-P_MA</t>
  </si>
  <si>
    <t>NRPD12_L1R1P11_H-C4-P_MA</t>
  </si>
  <si>
    <t>NRPD12_L1R1P12_H-C2-P_MA</t>
  </si>
  <si>
    <t>NRPD12_L1R1P13_H-A1-P_MA</t>
  </si>
  <si>
    <t>NRPD12_L1R1P14_H-A2-P_MA</t>
  </si>
  <si>
    <t>NRPD12_L1R1P15_H-A3-P_MA</t>
  </si>
  <si>
    <t>NRPD12_L1R1P16_H-A4-P_MA</t>
  </si>
  <si>
    <t>NRPD12_L1R1P17_H-B1-P_MA</t>
  </si>
  <si>
    <t>NRPD12_L1R1P18_H-B2-P_MA</t>
  </si>
  <si>
    <t>NRPD12_L1R1P19_H-B3-P_MA</t>
  </si>
  <si>
    <t>NRPD12_L1R1P20_H-B4-P_MA</t>
  </si>
  <si>
    <t>NRPD12_L1R2P1_H-A4-P_MA</t>
  </si>
  <si>
    <t>NRPD12_L1R2P2_H-A1-P_MA</t>
  </si>
  <si>
    <t>NRPD12_L1R2P3_H-A2-P_MA</t>
  </si>
  <si>
    <t>NRPD12_L1R2P4_H-A3-P_MA</t>
  </si>
  <si>
    <t>NRPD12_L1R2P5_H-E4-P_MA</t>
  </si>
  <si>
    <t>NRPD12_L1R2P6_H-E1-P_MA</t>
  </si>
  <si>
    <t>NRPD12_L1R2P7_H-E2-P_MA</t>
  </si>
  <si>
    <t>NRPD12_L1R2P8_H-E3-P_MA</t>
  </si>
  <si>
    <t>NRPD12_L1R2P9_H-B1-P_MA</t>
  </si>
  <si>
    <t>NRPD12_L1R2P10_H-B2-P_MA</t>
  </si>
  <si>
    <t>NRPD12_L1R2P11_H-B3-P_MA</t>
  </si>
  <si>
    <t>NRPD12_L1R2P12_H-B4-P_MA</t>
  </si>
  <si>
    <t>NRPD12_L1R2P13_H-D1-P_MA</t>
  </si>
  <si>
    <t>NRPD12_L1R2P14_H-D2-P_MA</t>
  </si>
  <si>
    <t>NRPD12_L1R2P15_H-D4-P_MA</t>
  </si>
  <si>
    <t>NRPD12_L1R2P16_H-D3-P_MA</t>
  </si>
  <si>
    <t>NRPD12_L1R2P17_H-C3-P_MA</t>
  </si>
  <si>
    <t>NRPD12_L1R2P18_H-C4-P_MA</t>
  </si>
  <si>
    <t>NRPD12_L1R2P19_H-C2-P_MA</t>
  </si>
  <si>
    <t>NRPD12_L1R2P20_H-C1-P_MA</t>
  </si>
  <si>
    <t>NRPD12_L1R3P1_H-D2-P_MA</t>
  </si>
  <si>
    <t>NRPD12_L1R3P2_H-D1-P_MA</t>
  </si>
  <si>
    <t>NRPD12_L1R3P3_H-D4-P_MA</t>
  </si>
  <si>
    <t>NRPD12_L1R3P4_H-D3-P_MA</t>
  </si>
  <si>
    <t>NRPD12_L1R3P5_H-B2-P_MA</t>
  </si>
  <si>
    <t>NRPD12_L1R3P6_H-B4-P_MA</t>
  </si>
  <si>
    <t>NRPD12_L1R3P7_H-B1-P_MA</t>
  </si>
  <si>
    <t>NRPD12_L1R3P8_H-B3-P_MA</t>
  </si>
  <si>
    <t>NRPD12_L1R3P9_H-E1-P_MA</t>
  </si>
  <si>
    <t>NRPD12_L1R3P10_H-E2-P_MA</t>
  </si>
  <si>
    <t>NRPD12_L1R3P11_H-E4-P_MA</t>
  </si>
  <si>
    <t>NRPD12_L1R3P12_H-E3-P_MA</t>
  </si>
  <si>
    <t>NRPD12_L1R3P13_H-A4-P_MA</t>
  </si>
  <si>
    <t>NRPD12_L1R3P14_H-A1-P_MA</t>
  </si>
  <si>
    <t>NRPD12_L1R3P15_H-A3-P_MA</t>
  </si>
  <si>
    <t>NRPD12_L1R3P16_H-A2-P_MA</t>
  </si>
  <si>
    <t>NRPD12_L1R3P17_H-C4-P_MA</t>
  </si>
  <si>
    <t>NRPD12_L1R3P18_H-C2-P_MA</t>
  </si>
  <si>
    <t>NRPD12_L1R3P19_H-C3-P_MA</t>
  </si>
  <si>
    <t>NRPD12_L1R3P20_H-C1-P_MA</t>
  </si>
  <si>
    <t>NRPD12_L1R4P1_H-C4-P_MA</t>
  </si>
  <si>
    <t>NRPD12_L1R4P2_H-C2-P_MA</t>
  </si>
  <si>
    <t>NRPD12_L1R4P3_H-C1-P_MA</t>
  </si>
  <si>
    <t>NRPD12_L1R4P4_H-C3-P_MA</t>
  </si>
  <si>
    <t>NRPD12_L1R4P5_H-B1-P_MA</t>
  </si>
  <si>
    <t>NRPD12_L1R4P6_H-B3-P_MA</t>
  </si>
  <si>
    <t>NRPD12_L1R4P7_H-B4-P_MA</t>
  </si>
  <si>
    <t>NRPD12_L1R4P8_H-B2-P_MA</t>
  </si>
  <si>
    <t>NRPD12_L1R4P9_H-D1-P_MA</t>
  </si>
  <si>
    <t>NRPD12_L1R4P10_H-D2-P_MA</t>
  </si>
  <si>
    <t>NRPD12_L1R4P11_H-D4-P_MA</t>
  </si>
  <si>
    <t>NRPD12_L1R4P12_H-D3-P_MA</t>
  </si>
  <si>
    <t>NRPD12_L1R4P13_H-A1-P_MA</t>
  </si>
  <si>
    <t>NRPD12_L1R4P14_H-A4-P_MA</t>
  </si>
  <si>
    <t>NRPD12_L1R4P15_H-A3-P_MA</t>
  </si>
  <si>
    <t>NRPD12_L1R4P16_H-A2-P_MA</t>
  </si>
  <si>
    <t>NRPD12_L1R4P17_H-E4-P_MA</t>
  </si>
  <si>
    <t>NRPD12_L1R4P18_H-E1-P_MA</t>
  </si>
  <si>
    <t>NRPD12_L1R4P19_H-E2-P_MA</t>
  </si>
  <si>
    <t>NRPD12_L1R4P20_H-E3-P_MA</t>
  </si>
  <si>
    <t>NRPD12_L2R1P1_I-D2-P_MA</t>
  </si>
  <si>
    <t>NRPD12_L2R1P2_I-D1-P_MA</t>
  </si>
  <si>
    <t>NRPD12_L2R1P3_I-D4-P_MA</t>
  </si>
  <si>
    <t>NRPD12_L2R1P4_I-D3-P_MA</t>
  </si>
  <si>
    <t>NRPD12_L2R1P5_I-A2-P_MA</t>
  </si>
  <si>
    <t>NRPD12_L2R1P6_I-A4-P_MA</t>
  </si>
  <si>
    <t>NRPD12_L2R1P7_I-A1-P_MA</t>
  </si>
  <si>
    <t>NRPD12_L2R1P8_I-A3-P_MA</t>
  </si>
  <si>
    <t>NRPD12_L2R1P9_I-B2-P_MA</t>
  </si>
  <si>
    <t>NRPD12_L2R1P10_I-B3-P_MA</t>
  </si>
  <si>
    <t>NRPD12_L2R1P11_I-B1-P_MA</t>
  </si>
  <si>
    <t>NRPD12_L2R1P12_I-B4-P_MA</t>
  </si>
  <si>
    <t>NRPD12_L2R1P13_I-C3-P_MA</t>
  </si>
  <si>
    <t>NRPD12_L2R1P14_I-C4-P_MA</t>
  </si>
  <si>
    <t>NRPD12_L2R1P15_I-C2-P_MA</t>
  </si>
  <si>
    <t>NRPD12_L2R1P16_I-C1-P_MA</t>
  </si>
  <si>
    <t>NRPD12_L2R1P17_I-E3-P_MA</t>
  </si>
  <si>
    <t>NRPD12_L2R1P18_I-E1-P_MA</t>
  </si>
  <si>
    <t>NRPD12_L2R1P19_I-E4-P_MA</t>
  </si>
  <si>
    <t>NRPD12_L2R1P20_I-E2-P_MA</t>
  </si>
  <si>
    <t>NRPD12_L2R2P1_I-B3-P_MA</t>
  </si>
  <si>
    <t>NRPD12_L2R2P2_I-B4-P_MA</t>
  </si>
  <si>
    <t>NRPD12_L2R2P3_I-B2-P_MA</t>
  </si>
  <si>
    <t>NRPD12_L2R2P4_I-B1-P_MA</t>
  </si>
  <si>
    <t>NRPD12_L2R2P5_I-C2-P_MA</t>
  </si>
  <si>
    <t>NRPD12_L2R2P6_I-C4-P_MA</t>
  </si>
  <si>
    <t>NRPD12_L2R2P7_I-C3-P_MA</t>
  </si>
  <si>
    <t>NRPD12_L2R2P8_I-C1-P_MA</t>
  </si>
  <si>
    <t>NRPD12_L2R2P9_I-D3-P_MA</t>
  </si>
  <si>
    <t>NRPD12_L2R2P10_I-D1-P_MA</t>
  </si>
  <si>
    <t>NRPD12_L2R2P11_I-D2-P_MA</t>
  </si>
  <si>
    <t>NRPD12_L2R2P12_I-D4-P_MA</t>
  </si>
  <si>
    <t>NRPD12_L2R2P13_I-E2-P_MA</t>
  </si>
  <si>
    <t>NRPD12_L2R2P14_I-E4-P_MA</t>
  </si>
  <si>
    <t>NRPD12_L2R2P15_I-E1-P_MA</t>
  </si>
  <si>
    <t>NRPD12_L2R2P16_I-E3-P_MA</t>
  </si>
  <si>
    <t>NRPD12_L2R2P17_I-A2-P_MA</t>
  </si>
  <si>
    <t>NRPD12_L2R2P18_I-A3-P_MA</t>
  </si>
  <si>
    <t>NRPD12_L2R2P19_I-A4-P_MA</t>
  </si>
  <si>
    <t>NRPD12_L2R2P20_I-A1-P_MA</t>
  </si>
  <si>
    <t>NRPD12_L2R3P1_I-E1-P_MA</t>
  </si>
  <si>
    <t>NRPD12_L2R3P2_I-E4-P_MA</t>
  </si>
  <si>
    <t>NRPD12_L2R3P3_I-E2-P_MA</t>
  </si>
  <si>
    <t>NRPD12_L2R3P4_I-E3-P_MA</t>
  </si>
  <si>
    <t>NRPD12_L2R3P5_I-A2-P_MA</t>
  </si>
  <si>
    <t>NRPD12_L2R3P6_I-A4-P_MA</t>
  </si>
  <si>
    <t>NRPD12_L2R3P7_I-A3-P_MA</t>
  </si>
  <si>
    <t>NRPD12_L2R3P8_I-A1-P_MA</t>
  </si>
  <si>
    <t>NRPD12_L2R3P9_I-C2-P_MA</t>
  </si>
  <si>
    <t>NRPD12_L2R3P10_I-C1-P_MA</t>
  </si>
  <si>
    <t>NRPD12_L2R3P11_I-C3-P_MA</t>
  </si>
  <si>
    <t>NRPD12_L2R3P12_I-C4-P_MA</t>
  </si>
  <si>
    <t>NRPD12_L2R3P13_I-B3-P_MA</t>
  </si>
  <si>
    <t>NRPD12_L2R3P14_I-B1-P_MA</t>
  </si>
  <si>
    <t>NRPD12_L2R3P15_I-B2-P_MA</t>
  </si>
  <si>
    <t>NRPD12_L2R3P16_I-B4-P_MA</t>
  </si>
  <si>
    <t>NRPD12_L2R3P17_I-D1-P_MA</t>
  </si>
  <si>
    <t>NRPD12_L2R3P18_I-D3-P_MA</t>
  </si>
  <si>
    <t>NRPD12_L2R3P19_I-D4-P_MA</t>
  </si>
  <si>
    <t>NRPD12_L2R3P20_I-D2-P_MA</t>
  </si>
  <si>
    <t>NRPD12_L2R4P1_I-E2-P_MA</t>
  </si>
  <si>
    <t>NRPD12_L2R4P2_I-E1-P_MA</t>
  </si>
  <si>
    <t>NRPD12_L2R4P3_I-E4-P_MA</t>
  </si>
  <si>
    <t>NRPD12_L2R4P4_I-E3-P_MA</t>
  </si>
  <si>
    <t>NRPD12_L2R4P5_I-A3-P_MA</t>
  </si>
  <si>
    <t>NRPD12_L2R4P6_I-A2-P_MA</t>
  </si>
  <si>
    <t>NRPD12_L2R4P7_I-A1-P_MA</t>
  </si>
  <si>
    <t>NRPD12_L2R4P8_I-A4-P_MA</t>
  </si>
  <si>
    <t>NRPD12_L2R4P9_I-D3-P_MA</t>
  </si>
  <si>
    <t>NRPD12_L2R4P10_I-D2-P_MA</t>
  </si>
  <si>
    <t>NRPD12_L2R4P11_I-D4-P_MA</t>
  </si>
  <si>
    <t>NRPD12_L2R4P12_I-D1-P_MA</t>
  </si>
  <si>
    <t>NRPD12_L2R4P13_I-C1-P_MA</t>
  </si>
  <si>
    <t>NRPD12_L2R4P14_I-C3-P_MA</t>
  </si>
  <si>
    <t>NRPD12_L2R4P15_I-C2-P_MA</t>
  </si>
  <si>
    <t>NRPD12_L2R4P16_I-C4-P_MA</t>
  </si>
  <si>
    <t>NRPD12_L2R4P17_I-B1-P_MA</t>
  </si>
  <si>
    <t>NRPD12_L2R4P19_I-B3-P_MA</t>
  </si>
  <si>
    <t>NRPD12_L2R4P20_I-B4-P_MA</t>
  </si>
  <si>
    <t>NRPD12_L3R1P1_L-A2-P_MA</t>
  </si>
  <si>
    <t>NRPD12_L3R1P2_L-A1-P_MA</t>
  </si>
  <si>
    <t>NRPD12_L3R1P3_L-A3-P_MA</t>
  </si>
  <si>
    <t>NRPD12_L3R1P4_L-A4-P_MA</t>
  </si>
  <si>
    <t>NRPD12_L3R1P5_L-C4-P_MA</t>
  </si>
  <si>
    <t>NRPD12_L3R1P6_L-C1-P_MA</t>
  </si>
  <si>
    <t>NRPD12_L3R1P7_L-C2-P_MA</t>
  </si>
  <si>
    <t>NRPD12_L3R1P8_L-C3-P_MA</t>
  </si>
  <si>
    <t>NRPD12_L3R1P9_L-D4-P_MA</t>
  </si>
  <si>
    <t>NRPD12_L3R1P10_L-D1-P_MA</t>
  </si>
  <si>
    <t>NRPD12_L3R1P11_L-D3-P_MA</t>
  </si>
  <si>
    <t>NRPD12_L3R1P12_L-D2-P_MA</t>
  </si>
  <si>
    <t>NRPD12_L3R1P13_L-E1-P_MA</t>
  </si>
  <si>
    <t>NRPD12_L3R1P14_L-E3-P_MA</t>
  </si>
  <si>
    <t>NRPD12_L3R1P15_L-E2-P_MA</t>
  </si>
  <si>
    <t>NRPD12_L3R1P16_L-E4-P_MA</t>
  </si>
  <si>
    <t>NRPD12_L3R1P17_L-B4-P_MA</t>
  </si>
  <si>
    <t>NRPD12_L3R1P18_L-B2-P_MA</t>
  </si>
  <si>
    <t>NRPD12_L3R1P19_L-B3-P_MA</t>
  </si>
  <si>
    <t>NRPD12_L3R1P20_L-B1-P_MA</t>
  </si>
  <si>
    <t>NRPD12_L3R2P1_L-E3-P_MA</t>
  </si>
  <si>
    <t>NRPD12_L3R2P2_L-E4-P_MA</t>
  </si>
  <si>
    <t>NRPD12_L3R2P3_L-E2-P_MA</t>
  </si>
  <si>
    <t>NRPD12_L3R2P4_L-E1-P_MA</t>
  </si>
  <si>
    <t>NRPD12_L3R2P5_L-C1-P_MA</t>
  </si>
  <si>
    <t>NRPD12_L3R2P6_L-C2-P_MA</t>
  </si>
  <si>
    <t>NRPD12_L3R2P7_L-C3-P_MA</t>
  </si>
  <si>
    <t>NRPD12_L3R2P8_L-C4-P_MA</t>
  </si>
  <si>
    <t>NRPD12_L3R2P9_L-A4-P_MA</t>
  </si>
  <si>
    <t>NRPD12_L3R2P10_L-A2-P_MA</t>
  </si>
  <si>
    <t>NRPD12_L3R2P11_L-A3-P_MA</t>
  </si>
  <si>
    <t>NRPD12_L3R2P12_L-A1-P_MA</t>
  </si>
  <si>
    <t>NRPD12_L3R2P13_L-D4-P_MA</t>
  </si>
  <si>
    <t>NRPD12_L3R2P14_L-D1-P_MA</t>
  </si>
  <si>
    <t>NRPD12_L3R2P15_L-D3-P_MA</t>
  </si>
  <si>
    <t>NRPD12_L3R2P16_L-D2-P_MA</t>
  </si>
  <si>
    <t>NRPD12_L3R2P17_L-B1-P_MA</t>
  </si>
  <si>
    <t>NRPD12_L3R2P18_L-B4-P_MA</t>
  </si>
  <si>
    <t>NRPD12_L3R2P19_L-B2-P_MA</t>
  </si>
  <si>
    <t>NRPD12_L3R2P20_L-B3-P_MA</t>
  </si>
  <si>
    <t>NRPD12_L3R3P1_L-B3-P_MA</t>
  </si>
  <si>
    <t>NRPD12_L3R3P2_L-B1-P_MA</t>
  </si>
  <si>
    <t>NRPD12_L3R3P3_L-B2-P_MA</t>
  </si>
  <si>
    <t>NRPD12_L3R3P4_L-B4-P_MA</t>
  </si>
  <si>
    <t>NRPD12_L3R3P5_L-C2-P_MA</t>
  </si>
  <si>
    <t>NRPD12_L3R3P6_L-C1-P_MA</t>
  </si>
  <si>
    <t>NRPD12_L3R3P7_L-C4-P_MA</t>
  </si>
  <si>
    <t>NRPD12_L3R3P8_L-C3-P_MA</t>
  </si>
  <si>
    <t>NRPD12_L3R3P9_L-A4-P_MA</t>
  </si>
  <si>
    <t>NRPD12_L3R3P10_L-A3-P_MA</t>
  </si>
  <si>
    <t>NRPD12_L3R3P11_L-A2-P_MA</t>
  </si>
  <si>
    <t>NRPD12_L3R3P12_L-A1-P_MA</t>
  </si>
  <si>
    <t>NRPD12_L3R3P13_L-E1-P_MA</t>
  </si>
  <si>
    <t>NRPD12_L3R3P14_L-E4-P_MA</t>
  </si>
  <si>
    <t>NRPD12_L3R3P15_L-E3-P_MA</t>
  </si>
  <si>
    <t>NRPD12_L3R3P16_L-E2-P_MA</t>
  </si>
  <si>
    <t>NRPD12_L3R3P17_L-D4-P_MA</t>
  </si>
  <si>
    <t>NRPD12_L3R3P18_L-D3-P_MA</t>
  </si>
  <si>
    <t>NRPD12_L3R3P19_L-D2-P_MA</t>
  </si>
  <si>
    <t>NRPD12_L3R3P20_L-D1-P_MA</t>
  </si>
  <si>
    <t>NRPD12_L3R4P1_L-B2-P_MA</t>
  </si>
  <si>
    <t>NRPD12_L3R4P2_L-B4-P_MA</t>
  </si>
  <si>
    <t>NRPD12_L3R4P3_L-B3-P_MA</t>
  </si>
  <si>
    <t>NRPD12_L3R4P4_L-B1-P_MA</t>
  </si>
  <si>
    <t>NRPD12_L3R4P5_L-A2-P_MA</t>
  </si>
  <si>
    <t>NRPD12_L3R4P6_L-A4-P_MA</t>
  </si>
  <si>
    <t>NRPD12_L3R4P7_L-A3-P_MA</t>
  </si>
  <si>
    <t>NRPD12_L3R4P8_L-A1-P_MA</t>
  </si>
  <si>
    <t>NRPD12_L3R4P9_L-D3-P_MA</t>
  </si>
  <si>
    <t>NRPD12_L3R4P10_L-D1-P_MA</t>
  </si>
  <si>
    <t>NRPD12_L3R4P11_L-D4-P_MA</t>
  </si>
  <si>
    <t>NRPD12_L3R4P12_L-D2-P_MA</t>
  </si>
  <si>
    <t>NRPD12_L3R4P13_L-E3-P_MA</t>
  </si>
  <si>
    <t>NRPD12_L3R4P14_L-E2-P_MA</t>
  </si>
  <si>
    <t>NRPD12_L3R4P15_L-E4-P_MA</t>
  </si>
  <si>
    <t>NRPD12_L3R4P16_L-E1-P_MA</t>
  </si>
  <si>
    <t>NRPD12_L3R4P17_L-C3-P_MA</t>
  </si>
  <si>
    <t>NRPD12_L3R4P18_L-C1-P_MA</t>
  </si>
  <si>
    <t>NRPD12_L3R4P19_L-C2-P_MA</t>
  </si>
  <si>
    <t>NRPD12_L3R4P20_L-C4-P_MA</t>
  </si>
  <si>
    <t>Crop</t>
  </si>
  <si>
    <t>Sample Type</t>
  </si>
  <si>
    <t>Stp</t>
  </si>
  <si>
    <t>CF12St 1 WW 1-A D High</t>
  </si>
  <si>
    <t>CF12St 1 WW 1-B D High</t>
  </si>
  <si>
    <t>CF12St 1 WW 1-C D High</t>
  </si>
  <si>
    <t>CF12St 1 WW 1-D D High</t>
  </si>
  <si>
    <t>CF12St 2 WW 2-A D High</t>
  </si>
  <si>
    <t>CF12St 2 WW 2-B D High</t>
  </si>
  <si>
    <t>CF12St 2 WW 2-C D High</t>
  </si>
  <si>
    <t>CF12St 2 WW 2-D D High</t>
  </si>
  <si>
    <t>CF12St 3 WW 3-A D High</t>
  </si>
  <si>
    <t>CF12St 3 WW 3-B D High</t>
  </si>
  <si>
    <t>CF12St 3 WW 3-C D High</t>
  </si>
  <si>
    <t>CF12St 3 WW 3-D D High</t>
  </si>
  <si>
    <t>CF12St 4 WW 4-A D High</t>
  </si>
  <si>
    <t>CF12St 4 WW 4-B D High</t>
  </si>
  <si>
    <t>CF12St 4 WW 4-C D High</t>
  </si>
  <si>
    <t>CF12St 4 WW 4-D D High</t>
  </si>
  <si>
    <t>CF12St 1 WW 1-A D Low</t>
  </si>
  <si>
    <t>CF12St 1 WW 1-B D Low</t>
  </si>
  <si>
    <t>CF12St 1 WW 1-C D Low</t>
  </si>
  <si>
    <t>CF12St 1 WW 1-D D Low</t>
  </si>
  <si>
    <t>CF12St 2 WW 2-A D Low</t>
  </si>
  <si>
    <t>CF12St 2 WW 2-B D Low</t>
  </si>
  <si>
    <t>CF12St 2 WW 2-C D Low</t>
  </si>
  <si>
    <t>CF12St 2 WW 2-D D Low</t>
  </si>
  <si>
    <t>CF12St 3 WW 3-A D Low</t>
  </si>
  <si>
    <t>CF12St 3 WW 3-B D Low</t>
  </si>
  <si>
    <t>CF12St 3 WW 3-C D Low</t>
  </si>
  <si>
    <t>CF12St 3 WW 3-D D Low</t>
  </si>
  <si>
    <t>CF12St 4 WW 4-A D Low</t>
  </si>
  <si>
    <t>CF12St 4 WW 4-B D Low</t>
  </si>
  <si>
    <t>CF12St 4 WW 4-C D Low</t>
  </si>
  <si>
    <t>CF12St 4 WW 4-D D Low</t>
  </si>
  <si>
    <t>Site</t>
  </si>
  <si>
    <t>Well</t>
  </si>
  <si>
    <t>Aeschliman</t>
  </si>
  <si>
    <t>Odberg</t>
  </si>
  <si>
    <t>Jones</t>
  </si>
  <si>
    <t>Wolfe</t>
  </si>
  <si>
    <t>Site2</t>
  </si>
  <si>
    <t>JA</t>
  </si>
  <si>
    <t>EO</t>
  </si>
  <si>
    <t>JJ</t>
  </si>
  <si>
    <t>DW</t>
  </si>
  <si>
    <t>Spikes in 1m</t>
  </si>
  <si>
    <t>Counter</t>
  </si>
  <si>
    <t>Dave</t>
  </si>
  <si>
    <t>Hannah</t>
  </si>
  <si>
    <t>Kirill</t>
  </si>
  <si>
    <t>Jason</t>
  </si>
  <si>
    <t>Jason/Hannah</t>
  </si>
  <si>
    <t>Zones_LMH</t>
  </si>
  <si>
    <t>Rt_Apd_Ms_</t>
  </si>
  <si>
    <t>Target_N</t>
  </si>
  <si>
    <t>Pair</t>
  </si>
  <si>
    <t>Actual_N</t>
  </si>
  <si>
    <t>Section</t>
  </si>
  <si>
    <t>VRT</t>
  </si>
  <si>
    <t>Middle</t>
  </si>
  <si>
    <t>Northern</t>
  </si>
  <si>
    <t>Uniform</t>
  </si>
  <si>
    <t>Treatment2</t>
  </si>
  <si>
    <t>UNI</t>
  </si>
  <si>
    <t>Type</t>
  </si>
  <si>
    <t>Site 2</t>
  </si>
  <si>
    <t>Sub Plot</t>
  </si>
  <si>
    <t>Sub Sample</t>
  </si>
  <si>
    <t>Date</t>
  </si>
  <si>
    <t>Cook</t>
  </si>
  <si>
    <t>Harvest Bio</t>
  </si>
  <si>
    <t>081712</t>
  </si>
  <si>
    <t>Clark</t>
  </si>
  <si>
    <t>CL</t>
  </si>
  <si>
    <t>Idaho</t>
  </si>
  <si>
    <t>MMNT</t>
  </si>
  <si>
    <t>FXBio_CF1-A_081712</t>
  </si>
  <si>
    <t>FXBio_CF2-A_081712</t>
  </si>
  <si>
    <t>FXBio_CF3-A_081712</t>
  </si>
  <si>
    <t>FXBio_CF4-A_081712</t>
  </si>
  <si>
    <t>FXBio_CL1-A_081712</t>
  </si>
  <si>
    <t>FXBio_CL2-A_081712</t>
  </si>
  <si>
    <t>FXBio_CL3-A_081712</t>
  </si>
  <si>
    <t>FXBio_CL4-A_081712</t>
  </si>
  <si>
    <t>FXBio_MMNT1-A_081712</t>
  </si>
  <si>
    <t>FXBio_MMNT2-A_081712</t>
  </si>
  <si>
    <t>FXBio_MMNT3-A_081712</t>
  </si>
  <si>
    <t>FXBio_MMNT4-A_081712</t>
  </si>
  <si>
    <t>FXBio_CF1-B_081712</t>
  </si>
  <si>
    <t>FXBio_CF2-B_081712</t>
  </si>
  <si>
    <t>FXBio_CF3-B_081712</t>
  </si>
  <si>
    <t>FXBio_CF4-B_081712</t>
  </si>
  <si>
    <t>FXBio_CL1-B_081712</t>
  </si>
  <si>
    <t>FXBio_CL2-B_081712</t>
  </si>
  <si>
    <t>FXBio_CL3-B_081712</t>
  </si>
  <si>
    <t>FXBio_CL4-B_081712</t>
  </si>
  <si>
    <t>FXBio_MMNT1-B_081712</t>
  </si>
  <si>
    <t>FXBio_MMNT2-B_081712</t>
  </si>
  <si>
    <t>FXBio_MMNT3-B_081712</t>
  </si>
  <si>
    <t>FXBio_MMNT4-B_081712</t>
  </si>
  <si>
    <t>FXBio_CF1-C_081712</t>
  </si>
  <si>
    <t>FXBio_CF2-C_081712</t>
  </si>
  <si>
    <t>FXBio_CF3-C_081712</t>
  </si>
  <si>
    <t>FXBio_CF4-C_081712</t>
  </si>
  <si>
    <t>FXBio_CL1-C_081712</t>
  </si>
  <si>
    <t>FXBio_CL2-C_081712</t>
  </si>
  <si>
    <t>FXBio_CL3-C_081712</t>
  </si>
  <si>
    <t>FXBio_CL4-C_081712</t>
  </si>
  <si>
    <t>FXBio_MMNT1-C_081712</t>
  </si>
  <si>
    <t>FXBio_MMNT2-C_081712</t>
  </si>
  <si>
    <t>FXBio_MMNT3-C_081712</t>
  </si>
  <si>
    <t>FXBio_MMNT4-C_081712</t>
  </si>
  <si>
    <t>FXBio_CF1-D_081712</t>
  </si>
  <si>
    <t>FXBio_CF2-D_081712</t>
  </si>
  <si>
    <t>FXBio_CF3-D_081712</t>
  </si>
  <si>
    <t>FXBio_CF4-D_081712</t>
  </si>
  <si>
    <t>FXBio_CL1-D_081712</t>
  </si>
  <si>
    <t>FXBio_CL2-D_081712</t>
  </si>
  <si>
    <t>FXBio_CL3-D_081712</t>
  </si>
  <si>
    <t>FXBio_CL4-D_081712</t>
  </si>
  <si>
    <t>FXBio_MMNT1-D_081712</t>
  </si>
  <si>
    <t>FXBio_MMNT2-D_081712</t>
  </si>
  <si>
    <t>FXBio_MMNT3-D_081712</t>
  </si>
  <si>
    <t>FXBio_MMNT4-D_081712</t>
  </si>
  <si>
    <t>WilHy12_P2_SW_1-UNI</t>
  </si>
  <si>
    <t>WilHy12_P2_SW_1-VRT</t>
  </si>
  <si>
    <t>WilHy12_P2_SW_12-UNI</t>
  </si>
  <si>
    <t>WilHy12_P2_SW_12-VRT</t>
  </si>
  <si>
    <t>WilHy12_P2_SW_18-UNI</t>
  </si>
  <si>
    <t>WilHy12_P2_SW_18-VRT</t>
  </si>
  <si>
    <t>WilHy12_P2_SW_33-UNI</t>
  </si>
  <si>
    <t>WilHy12_P2_SW_33-VRT</t>
  </si>
  <si>
    <t>WilHy12_P2_SW_46-UNI</t>
  </si>
  <si>
    <t>WilHy12_P2_SW_46-VRT</t>
  </si>
  <si>
    <t>WilHy12_P2_SW_47-UNI</t>
  </si>
  <si>
    <t>WilHy12_P2_SW_47-VRT</t>
  </si>
  <si>
    <t>WilHy12_P2_SW_55-UNI</t>
  </si>
  <si>
    <t>WilHy12_P2_SW_55-VRT</t>
  </si>
  <si>
    <t>WilHy12_P2_SW_56-UNI</t>
  </si>
  <si>
    <t>WilHy12_P2_SW_56-VRT</t>
  </si>
  <si>
    <t>WilHy12_P2_SW_2-UNI</t>
  </si>
  <si>
    <t>WilHy12_P2_SW_2-VRT</t>
  </si>
  <si>
    <t>WilHy12_P2_SW_3-UNI</t>
  </si>
  <si>
    <t>WilHy12_P2_SW_3-VRT</t>
  </si>
  <si>
    <t>WilHy12_P2_SW_13-UNI</t>
  </si>
  <si>
    <t>WilHy12_P2_SW_13-VRT</t>
  </si>
  <si>
    <t>WilHy12_P2_SW_19-UNI</t>
  </si>
  <si>
    <t>WilHy12_P2_SW_19-VRT</t>
  </si>
  <si>
    <t>WilHy12_P2_SW_34-UNI</t>
  </si>
  <si>
    <t>WilHy12_P2_SW_34-VRT</t>
  </si>
  <si>
    <t>WilHy12_P2_SW_40-UNI</t>
  </si>
  <si>
    <t>WilHy12_P2_SW_40-VRT</t>
  </si>
  <si>
    <t>WilHy12_P2_SW_48-UNI</t>
  </si>
  <si>
    <t>WilHy12_P2_SW_48-VRT</t>
  </si>
  <si>
    <t>WilHy12_P2_SW_57-UNI</t>
  </si>
  <si>
    <t>WilHy12_P2_SW_57-VRT</t>
  </si>
  <si>
    <t>WilHy12_P2_SW_58-UNI</t>
  </si>
  <si>
    <t>WilHy12_P2_SW_58-VRT</t>
  </si>
  <si>
    <t>WilHy12_P2_SW_4-UNI</t>
  </si>
  <si>
    <t>WilHy12_P2_SW_4-VRT</t>
  </si>
  <si>
    <t>WilHy12_P2_SW_25-UNI</t>
  </si>
  <si>
    <t>WilHy12_P2_SW_25-VRT</t>
  </si>
  <si>
    <t>WilHy12_P2_SW_35-UNI</t>
  </si>
  <si>
    <t>WilHy12_P2_SW_35-VRT</t>
  </si>
  <si>
    <t>WilHy12_P2_SW_49-UNI</t>
  </si>
  <si>
    <t>WilHy12_P2_SW_49-VRT</t>
  </si>
  <si>
    <t>WilHy12_P2_SW_59-UNI</t>
  </si>
  <si>
    <t>WilHy12_P2_SW_59-VRT</t>
  </si>
  <si>
    <t>WilHy12_P2_SW_5-UNI</t>
  </si>
  <si>
    <t>WilHy12_P2_SW_5-VRT</t>
  </si>
  <si>
    <t>WilHy12_P2_SW_14-UNI</t>
  </si>
  <si>
    <t>WilHy12_P2_SW_14-VRT</t>
  </si>
  <si>
    <t>WilHy12_P2_SW_20-UNI</t>
  </si>
  <si>
    <t>WilHy12_P2_SW_20-VRT</t>
  </si>
  <si>
    <t>WilHy12_P2_SW_36-UNI</t>
  </si>
  <si>
    <t>WilHy12_P2_SW_36-VRT</t>
  </si>
  <si>
    <t>WilHy12_P2_SW_37-UNI</t>
  </si>
  <si>
    <t>WilHy12_P2_SW_37-VRT</t>
  </si>
  <si>
    <t>WilHy12_P2_SW_41-UNI</t>
  </si>
  <si>
    <t>WilHy12_P2_SW_41-VRT</t>
  </si>
  <si>
    <t>WilHy12_P2_SW_50-UNI</t>
  </si>
  <si>
    <t>WilHy12_P2_SW_50-VRT</t>
  </si>
  <si>
    <t>WilHy12_P2_SW_6-UNI</t>
  </si>
  <si>
    <t>WilHy12_P2_SW_6-VRT</t>
  </si>
  <si>
    <t>WilHy12_P2_SW_26-UNI</t>
  </si>
  <si>
    <t>WilHy12_P2_SW_26-VRT</t>
  </si>
  <si>
    <t>WilHy12_P2_SW_27-UNI</t>
  </si>
  <si>
    <t>WilHy12_P2_SW_27-VRT</t>
  </si>
  <si>
    <t>WilHy12_P2_SW_42-UNI</t>
  </si>
  <si>
    <t>WilHy12_P2_SW_42-VRT</t>
  </si>
  <si>
    <t>WilHy12_P2_SW_60-UNI</t>
  </si>
  <si>
    <t>WilHy12_P2_SW_60-VRT</t>
  </si>
  <si>
    <t>WilHy12_P2_SW_7-UNI</t>
  </si>
  <si>
    <t>WilHy12_P2_SW_7-VRT</t>
  </si>
  <si>
    <t>WilHy12_P2_SW_8-UNI</t>
  </si>
  <si>
    <t>WilHy12_P2_SW_8-VRT</t>
  </si>
  <si>
    <t>WilHy12_P2_SW_15-UNI</t>
  </si>
  <si>
    <t>WilHy12_P2_SW_15-VRT</t>
  </si>
  <si>
    <t>WilHy12_P2_SW_21-UNI</t>
  </si>
  <si>
    <t>WilHy12_P2_SW_21-VRT</t>
  </si>
  <si>
    <t>WilHy12_P2_SW_28-UNI</t>
  </si>
  <si>
    <t>WilHy12_P2_SW_28-VRT</t>
  </si>
  <si>
    <t>WilHy12_P2_SW_29-UNI</t>
  </si>
  <si>
    <t>WilHy12_P2_SW_29-VRT</t>
  </si>
  <si>
    <t>WilHy12_P2_SW_43-UNI</t>
  </si>
  <si>
    <t>WilHy12_P2_SW_43-VRT</t>
  </si>
  <si>
    <t>WilHy12_P2_SW_51-UNI</t>
  </si>
  <si>
    <t>WilHy12_P2_SW_51-VRT</t>
  </si>
  <si>
    <t>WilHy12_P2_SW_61-UNI</t>
  </si>
  <si>
    <t>WilHy12_P2_SW_61-VRT</t>
  </si>
  <si>
    <t>WilHy12_P2_SW_62-UNI</t>
  </si>
  <si>
    <t>WilHy12_P2_SW_62-VRT</t>
  </si>
  <si>
    <t>WilHy12_P2_SW_9-UNI</t>
  </si>
  <si>
    <t>WilHy12_P2_SW_9-VRT</t>
  </si>
  <si>
    <t>WilHy12_P2_SW_10-UNI</t>
  </si>
  <si>
    <t>WilHy12_P2_SW_10-VRT</t>
  </si>
  <si>
    <t>WilHy12_P2_SW_22-UNI</t>
  </si>
  <si>
    <t>WilHy12_P2_SW_22-VRT</t>
  </si>
  <si>
    <t>WilHy12_P2_SW_30-UNI</t>
  </si>
  <si>
    <t>WilHy12_P2_SW_30-VRT</t>
  </si>
  <si>
    <t>WilHy12_P2_SW_38-UNI</t>
  </si>
  <si>
    <t>WilHy12_P2_SW_38-VRT</t>
  </si>
  <si>
    <t>WilHy12_P2_SW_52-UNI</t>
  </si>
  <si>
    <t>WilHy12_P2_SW_52-VRT</t>
  </si>
  <si>
    <t>WilHy12_P2_SW_63-UNI</t>
  </si>
  <si>
    <t>WilHy12_P2_SW_63-VRT</t>
  </si>
  <si>
    <t>WilHy12_P2_SW_11-UNI</t>
  </si>
  <si>
    <t>WilHy12_P2_SW_11-VRT</t>
  </si>
  <si>
    <t>WilHy12_P2_SW_16-UNI</t>
  </si>
  <si>
    <t>WilHy12_P2_SW_16-VRT</t>
  </si>
  <si>
    <t>WilHy12_P2_SW_23-UNI</t>
  </si>
  <si>
    <t>WilHy12_P2_SW_23-VRT</t>
  </si>
  <si>
    <t>WilHy12_P2_SW_31-UNI</t>
  </si>
  <si>
    <t>WilHy12_P2_SW_31-VRT</t>
  </si>
  <si>
    <t>WilHy12_P2_SW_44-UNI</t>
  </si>
  <si>
    <t>WilHy12_P2_SW_44-VRT</t>
  </si>
  <si>
    <t>WilHy12_P2_SW_53-UNI</t>
  </si>
  <si>
    <t>WilHy12_P2_SW_53-VRT</t>
  </si>
  <si>
    <t>WilHy12_P2_SW_64-UNI</t>
  </si>
  <si>
    <t>WilHy12_P2_SW_64-VRT</t>
  </si>
  <si>
    <t>WilHy12_P2_SW_65-UNI</t>
  </si>
  <si>
    <t>WilHy12_P2_SW_65-VRT</t>
  </si>
  <si>
    <t>WilHy12_P2_SW_17-UNI</t>
  </si>
  <si>
    <t>WilHy12_P2_SW_17-VRT</t>
  </si>
  <si>
    <t>WilHy12_P2_SW_24-UNI</t>
  </si>
  <si>
    <t>WilHy12_P2_SW_24-VRT</t>
  </si>
  <si>
    <t>WilHy12_P2_SW_32-UNI</t>
  </si>
  <si>
    <t>WilHy12_P2_SW_32-VRT</t>
  </si>
  <si>
    <t>WilHy12_P2_SW_39-UNI</t>
  </si>
  <si>
    <t>WilHy12_P2_SW_39-VRT</t>
  </si>
  <si>
    <t>WilHy12_P2_SW_45-UNI</t>
  </si>
  <si>
    <t>WilHy12_P2_SW_45-VRT</t>
  </si>
  <si>
    <t>WilHy12_P2_SW_54-UNI</t>
  </si>
  <si>
    <t>WilHy12_P2_SW_54-VRT</t>
  </si>
  <si>
    <t>WilHy12_P2_SW_66-UNI</t>
  </si>
  <si>
    <t>WilHy12_P2_SW_66-VRT</t>
  </si>
  <si>
    <t>WilHy12_P2_SW_67-UNI</t>
  </si>
  <si>
    <t>WilHy12_P2_SW_67-VRT</t>
  </si>
  <si>
    <t>SCFHY12-TII_WW_JA_1</t>
  </si>
  <si>
    <t>SCFHY12-TII_WW_JA_2</t>
  </si>
  <si>
    <t>SCFHY12-TII_WW_JA_3</t>
  </si>
  <si>
    <t>SCFHY12-TII_WW_JA_4</t>
  </si>
  <si>
    <t>SCFHY12-TII_WW_JA_5</t>
  </si>
  <si>
    <t>SCFHY12-TII_WW_JA_6</t>
  </si>
  <si>
    <t>SCFHY12-TII_WW_JA_7</t>
  </si>
  <si>
    <t>SCFHY12-TII_WW_JA_8</t>
  </si>
  <si>
    <t>SCFHY12-TII_WW_JA_9</t>
  </si>
  <si>
    <t>SCFHY12-TII_WW_JA_10</t>
  </si>
  <si>
    <t>SCFHY12-TII_WW_JA_11</t>
  </si>
  <si>
    <t>SCFHY12-TII_WW_JA_12</t>
  </si>
  <si>
    <t>SCFHY12-TII_SW_EO_1</t>
  </si>
  <si>
    <t>SCFHY12-TII_SW_EO_2</t>
  </si>
  <si>
    <t>SCFHY12-TII_SW_EO_3</t>
  </si>
  <si>
    <t>SCFHY12-TII_SW_EO_4</t>
  </si>
  <si>
    <t>SCFHY12-TII_SW_EO_5</t>
  </si>
  <si>
    <t>SCFHY12-TII_SW_EO_6</t>
  </si>
  <si>
    <t>SCFHY12-TII_SW_EO_7</t>
  </si>
  <si>
    <t>SCFHY12-TII_SW_EO_8</t>
  </si>
  <si>
    <t>SCFHY12-TII_SW_EO_9</t>
  </si>
  <si>
    <t>SCFHY12-TII_SW_EO_10</t>
  </si>
  <si>
    <t>SCFHY12-TII_SW_EO_11</t>
  </si>
  <si>
    <t>SCFHY12-TII_SW_EO_12</t>
  </si>
  <si>
    <t>SCFHY12-TII_GB_JJ_1</t>
  </si>
  <si>
    <t>SCFHY12-TII_GB_JJ_2</t>
  </si>
  <si>
    <t>SCFHY12-TII_GB_JJ_3</t>
  </si>
  <si>
    <t>SCFHY12-TII_GB_JJ_4</t>
  </si>
  <si>
    <t>SCFHY12-TII_GB_JJ_5</t>
  </si>
  <si>
    <t>SCFHY12-TII_GB_JJ_6</t>
  </si>
  <si>
    <t>SCFHY12-TII_GB_JJ_7</t>
  </si>
  <si>
    <t>SCFHY12-TII_GB_JJ_8</t>
  </si>
  <si>
    <t>SCFHY12-TII_GB_JJ_9</t>
  </si>
  <si>
    <t>SCFHY12-TII_GB_JJ_10</t>
  </si>
  <si>
    <t>SCFHY12-TII_GB_JJ_11</t>
  </si>
  <si>
    <t>SCFHY12-TII_GB_JJ_12</t>
  </si>
  <si>
    <t>SCFHY12-TII_GB_DW_1</t>
  </si>
  <si>
    <t>SCFHY12-TII_GB_DW_2</t>
  </si>
  <si>
    <t>SCFHY12-TII_GB_DW_3</t>
  </si>
  <si>
    <t>SCFHY12-TII_GB_DW_4</t>
  </si>
  <si>
    <t>SCFHY12-TII_GB_DW_5</t>
  </si>
  <si>
    <t>SCFHY12-TII_GB_DW_6</t>
  </si>
  <si>
    <t>SCFHY12-TII_GB_DW_7</t>
  </si>
  <si>
    <t>SCFHY12-TII_GB_DW_8</t>
  </si>
  <si>
    <t>SCFHY12-TII_GB_DW_9</t>
  </si>
  <si>
    <t>SCFHY12-TII_GB_DW_10</t>
  </si>
  <si>
    <t>SCFHY12-TII_GB_DW_11</t>
  </si>
  <si>
    <t>SCFHY12-TII_GB_DW_12</t>
  </si>
  <si>
    <t>Residue Load</t>
  </si>
  <si>
    <t>CF12_DOE3-GB_1-1-SBCS</t>
  </si>
  <si>
    <t>CF12_DOE3-GB_1-2-NBCS</t>
  </si>
  <si>
    <t>CF12_DOE3-GB_1-3-FBCS</t>
  </si>
  <si>
    <t>CF12_DOE3-GB_1-4-CT</t>
  </si>
  <si>
    <t>CF12_DOE3-GB_1-5-NBH</t>
  </si>
  <si>
    <t>CF12_DOE3-WW_1-6-NBH</t>
  </si>
  <si>
    <t>CF12_DOE3-WW_1-7-FBCS</t>
  </si>
  <si>
    <t>CF12_DOE3-WW_1-8-CT</t>
  </si>
  <si>
    <t>CF12_DOE3-WW_1-9-NBCS</t>
  </si>
  <si>
    <t>CF12_DOE3-WW_2-1-CT</t>
  </si>
  <si>
    <t>CF12_DOE3-WW_2-2-FBCS</t>
  </si>
  <si>
    <t>CF12_DOE3-WW_2-3-NBCS</t>
  </si>
  <si>
    <t>CF12_DOE3-WW_2-4-NBH</t>
  </si>
  <si>
    <t>CF12_DOE3-GB_2-5-CT</t>
  </si>
  <si>
    <t>CF12_DOE3-GB_2-6-NBCS</t>
  </si>
  <si>
    <t>CF12_DOE3-GB_2-7-FBCS</t>
  </si>
  <si>
    <t>CF12_DOE3-GB_2-8-NBH</t>
  </si>
  <si>
    <t>CF12_DOE3-GB_2-9-SBCS</t>
  </si>
  <si>
    <t>CF12_DOE3-WW_3-1-NBCS</t>
  </si>
  <si>
    <t>CF12_DOE3-WW_3-2-NBH</t>
  </si>
  <si>
    <t>CF12_DOE3-WW_3-3-FBCS</t>
  </si>
  <si>
    <t>CF12_DOE3-WW_3-4-CT</t>
  </si>
  <si>
    <t>CF12_DOE3-GB_3-5-SBCS</t>
  </si>
  <si>
    <t>CF12_DOE3-GB_3-6-NBCS</t>
  </si>
  <si>
    <t>CF12_DOE3-GB_3-7-NBH</t>
  </si>
  <si>
    <t>CF12_DOE3-GB_3-8-FBCS</t>
  </si>
  <si>
    <t>CF12_DOE3-GB_3-9-CT</t>
  </si>
  <si>
    <t>CF12_DOE3-GB_4-1-CT</t>
  </si>
  <si>
    <t>CF12_DOE3-GB_4-2-SBCS</t>
  </si>
  <si>
    <t>CF12_DOE3-GB_4-3-NBH</t>
  </si>
  <si>
    <t>CF12_DOE3-GB_4-4-FBCS</t>
  </si>
  <si>
    <t>CF12_DOE3-GB_4-5-NBCS</t>
  </si>
  <si>
    <t>CF12_DOE3-WW_4-6-CT</t>
  </si>
  <si>
    <t>CF12_DOE3-WW_4-7-NBCS</t>
  </si>
  <si>
    <t>CF12_DOE3-WW_4-8-NBH</t>
  </si>
  <si>
    <t>CF12_DOE3-WW_4-9-FBCS</t>
  </si>
  <si>
    <t>CF12_DOE2-WW_4B_1-FB</t>
  </si>
  <si>
    <t>CF12_DOE2-WW_4B_1-Con</t>
  </si>
  <si>
    <t>CF12_DOE2-WW_4B_2-FB</t>
  </si>
  <si>
    <t>CF12_DOE2-WW_4B_2-Con</t>
  </si>
  <si>
    <t>CF12_DOE2-WW_4B_3-FB</t>
  </si>
  <si>
    <t>CF12_DOE2-WW_4B_3-Con</t>
  </si>
  <si>
    <t>CF12_DOE2-WW_4B_4-FB</t>
  </si>
  <si>
    <t>CF12_DOE2-WW_4B_4-Con</t>
  </si>
  <si>
    <t>CF12_DOE2-WW_4B_5-FB</t>
  </si>
  <si>
    <t>CF12_DOE2-WW_4B_5-Con</t>
  </si>
  <si>
    <t>CF12_DOE2-WW_4B_6-FB</t>
  </si>
  <si>
    <t>CF12_DOE2-WW_4B_6-Con</t>
  </si>
  <si>
    <t>CF12_DOE2-WW_4B_7-FB</t>
  </si>
  <si>
    <t>CF12_DOE2-WW_4B_7-Con</t>
  </si>
  <si>
    <t>CF12_DOE2-WW_4B_8-FB</t>
  </si>
  <si>
    <t>CF12_DOE2-WW_4B_8-Con</t>
  </si>
  <si>
    <t>CF12_DOE2-WW_4B_9-FB</t>
  </si>
  <si>
    <t>CF12_DOE2-WW_4B_9-Con</t>
  </si>
  <si>
    <t>CF12_DOE2-WW_4B_10-FB</t>
  </si>
  <si>
    <t>CF12_DOE2-WW_4B_10-Con</t>
  </si>
  <si>
    <t>CF12_DOE2-SB_5B_1-FB</t>
  </si>
  <si>
    <t>CF12_DOE2-SB_5B_1-Con</t>
  </si>
  <si>
    <t>CF12_DOE2-SB_5B_2-FB</t>
  </si>
  <si>
    <t>CF12_DOE2-SB_5B_2-Con</t>
  </si>
  <si>
    <t>CF12_DOE2-SB_5B_3-FB</t>
  </si>
  <si>
    <t>CF12_DOE2-SB_5B_3-Con</t>
  </si>
  <si>
    <t>CF12_DOE2-SB_5B_4-FB</t>
  </si>
  <si>
    <t>CF12_DOE2-SB_5B_4-Con</t>
  </si>
  <si>
    <t>CF12_DOE2-SB_5B_5-FB</t>
  </si>
  <si>
    <t>CF12_DOE2-SB_5B_5-Con</t>
  </si>
  <si>
    <t>CF12_DOE2-SB_5B_6-FB</t>
  </si>
  <si>
    <t>CF12_DOE2-SB_5B_6-Con</t>
  </si>
  <si>
    <t>CF12_DOE2-SB_5B_7-FB</t>
  </si>
  <si>
    <t>CF12_DOE2-SB_5B_7-Con</t>
  </si>
  <si>
    <t>CF12_DOE2-SB_5B_8-FB</t>
  </si>
  <si>
    <t>CF12_DOE2-SB_5B_8-Con</t>
  </si>
  <si>
    <t>CF12_DOE2-SB_5B_9-FB</t>
  </si>
  <si>
    <t>CF12_DOE2-SB_5B_9-Con</t>
  </si>
  <si>
    <t>CF12_DOE2-SB_5B_10-FB</t>
  </si>
  <si>
    <t>CF12_DOE2-SB_5B_10-Con</t>
  </si>
  <si>
    <t>CF12_DOE2-GB_6B_1-FB</t>
  </si>
  <si>
    <t>CF12_DOE2-GB_6B_1-Con</t>
  </si>
  <si>
    <t>CF12_DOE2-GB_6B_2-FB</t>
  </si>
  <si>
    <t>CF12_DOE2-GB_6B_2-Con</t>
  </si>
  <si>
    <t>CF12_DOE2-GB_6B_3-FB</t>
  </si>
  <si>
    <t>CF12_DOE2-GB_6B_3-Con</t>
  </si>
  <si>
    <t>CF12_DOE2-GB_6B_4-FB</t>
  </si>
  <si>
    <t>CF12_DOE2-GB_6B_4-Con</t>
  </si>
  <si>
    <t>CF12_DOE2-GB_6B_5-FB</t>
  </si>
  <si>
    <t>CF12_DOE2-GB_6B_5-Con</t>
  </si>
  <si>
    <t>CF12_DOE2-GB_6B_6-FB</t>
  </si>
  <si>
    <t>CF12_DOE2-GB_6B_6-Con</t>
  </si>
  <si>
    <t>CF12_DOE2-GB_6B_7-FB</t>
  </si>
  <si>
    <t>CF12_DOE2-GB_6B_7-Con</t>
  </si>
  <si>
    <t>CF12_DOE2-GB_6B_8-FB</t>
  </si>
  <si>
    <t>CF12_DOE2-GB_6B_8-Con</t>
  </si>
  <si>
    <t>CF12_DOE2-GB_6B_9-FB</t>
  </si>
  <si>
    <t>CF12_DOE2-GB_6B_9-Con</t>
  </si>
  <si>
    <t>CF12_DOE2-GB_6B_10-FB</t>
  </si>
  <si>
    <t>CF12_DOE2-GB_6B_10-Con</t>
  </si>
  <si>
    <t>CF12_DOE1_3B_1-SB-F</t>
  </si>
  <si>
    <t>CF12_DOE1_3B_1-SB-NF</t>
  </si>
  <si>
    <t>CF12_DOE1_3B_1-FB-F</t>
  </si>
  <si>
    <t>CF12_DOE1_3B_1-FB-NF</t>
  </si>
  <si>
    <t>CF12_DOE1_3B_1-Con-F</t>
  </si>
  <si>
    <t>CF12_DOE1_3B_1-Con-NF</t>
  </si>
  <si>
    <t>CF12_DOE1_3B_2-SB-F</t>
  </si>
  <si>
    <t>CF12_DOE1_3B_2-SB-NF</t>
  </si>
  <si>
    <t>CF12_DOE1_3B_2-FB-F</t>
  </si>
  <si>
    <t>CF12_DOE1_3B_2-FB-NF</t>
  </si>
  <si>
    <t>CF12_DOE1_3B_2-Con-F</t>
  </si>
  <si>
    <t>CF12_DOE1_3B_2-Con-NF</t>
  </si>
  <si>
    <t>CF12_DOE1_3B_3-SB-F</t>
  </si>
  <si>
    <t>CF12_DOE1_3B_3-SB-NF</t>
  </si>
  <si>
    <t>CF12_DOE1_3B_3-FB-F</t>
  </si>
  <si>
    <t>CF12_DOE1_3B_3-FB-NF</t>
  </si>
  <si>
    <t>CF12_DOE1_3B_3-Con-F</t>
  </si>
  <si>
    <t>CF12_DOE1_3B_3-Con-NF</t>
  </si>
  <si>
    <t>CF12_DOE1_3B_4-SB-F</t>
  </si>
  <si>
    <t>CF12_DOE1_3B_4-SB-NF</t>
  </si>
  <si>
    <t>CF12_DOE1_3B_4-FB-F</t>
  </si>
  <si>
    <t>CF12_DOE1_3B_4-FB-NF</t>
  </si>
  <si>
    <t>CF12_DOE1_3B_4-Con-F</t>
  </si>
  <si>
    <t>CF12_DOE1_3B_4-Con-NF</t>
  </si>
  <si>
    <t>CF12_DOE1_3B_5-SB-F</t>
  </si>
  <si>
    <t>CF12_DOE1_3B_5-SB-NF</t>
  </si>
  <si>
    <t>CF12_DOE1_3B_5-FB-F</t>
  </si>
  <si>
    <t>CF12_DOE1_3B_5-FB-NF</t>
  </si>
  <si>
    <t>CF12_DOE1_3B_5-Con-F</t>
  </si>
  <si>
    <t>CF12_DOE1_3B_5-Con-NF</t>
  </si>
  <si>
    <t>CF12_DOE1_3B_6-SB-F</t>
  </si>
  <si>
    <t>CF12_DOE1_3B_6-SB-NF</t>
  </si>
  <si>
    <t>CF12_DOE1_3B_6-FB-F</t>
  </si>
  <si>
    <t>CF12_DOE1_3B_6-FB-NF</t>
  </si>
  <si>
    <t>CF12_DOE1_3B_6-Con-F</t>
  </si>
  <si>
    <t>CF12_DOE1_3B_6-Con-NF</t>
  </si>
  <si>
    <t>CF12_DOE1_3B_7-SB-F</t>
  </si>
  <si>
    <t>CF12_DOE1_3B_7-SB-NF</t>
  </si>
  <si>
    <t>CF12_DOE1_3B_7-FB-F</t>
  </si>
  <si>
    <t>CF12_DOE1_3B_7-FB-NF</t>
  </si>
  <si>
    <t>CF12_DOE1_3B_7-Con-F</t>
  </si>
  <si>
    <t>CF12_DOE1_3B_7-Con-NF</t>
  </si>
  <si>
    <t>CF12_DOE1_3B_8-SB-F</t>
  </si>
  <si>
    <t>CF12_DOE1_3B_8-SB-NF</t>
  </si>
  <si>
    <t>CF12_DOE1_3B_8-FB-F</t>
  </si>
  <si>
    <t>CF12_DOE1_3B_8-FB-NF</t>
  </si>
  <si>
    <t>CF12_DOE1_3B_8-Con-F</t>
  </si>
  <si>
    <t>CF12_DOE1_3B_8-Con-NF</t>
  </si>
  <si>
    <t>CF12_DOE1_3B_9-SB-F</t>
  </si>
  <si>
    <t>CF12_DOE1_3B_9-SB-NF</t>
  </si>
  <si>
    <t>CF12_DOE1_3B_9-FB-F</t>
  </si>
  <si>
    <t>CF12_DOE1_3B_9-FB-NF</t>
  </si>
  <si>
    <t>CF12_DOE1_3B_9-Con-F</t>
  </si>
  <si>
    <t>CF12_DOE1_3B_9-Con-NF</t>
  </si>
  <si>
    <t>CF12_DOE1_3B_10-SB-F</t>
  </si>
  <si>
    <t>CF12_DOE1_3B_10-SB-NF</t>
  </si>
  <si>
    <t>CF12_DOE1_3B_10-FB-F</t>
  </si>
  <si>
    <t>CF12_DOE1_3B_10-FB-NF</t>
  </si>
  <si>
    <t>CF12_DOE1_3B_10-Con-F</t>
  </si>
  <si>
    <t>CF12_DOE1_3B_10-Con-NF</t>
  </si>
  <si>
    <t>CF12_DOE1_3B_11-SB-F</t>
  </si>
  <si>
    <t>CF12_DOE1_3B_11-SB-NF</t>
  </si>
  <si>
    <t>CF12_DOE1_3B_11-FB-F</t>
  </si>
  <si>
    <t>CF12_DOE1_3B_11-FB-NF</t>
  </si>
  <si>
    <t>CF12_DOE1_3B_11-Con-F</t>
  </si>
  <si>
    <t>CF12_DOE1_3B_11-Con-NF</t>
  </si>
  <si>
    <t>CF12_DOE1_3B_12-SB-F</t>
  </si>
  <si>
    <t>CF12_DOE1_3B_12-SB-NF</t>
  </si>
  <si>
    <t>CF12_DOE1_3B_12-FB-F</t>
  </si>
  <si>
    <t>CF12_DOE1_3B_12-FB-NF</t>
  </si>
  <si>
    <t>CF12_DOE1_3B_12-Con-F</t>
  </si>
  <si>
    <t>CF12_DOE1_3B_12-Con-NF</t>
  </si>
  <si>
    <t>CF12_DOE1_3B_13-SB-F</t>
  </si>
  <si>
    <t>CF12_DOE1_3B_13-SB-NF</t>
  </si>
  <si>
    <t>CF12_DOE1_3B_13-FB-F</t>
  </si>
  <si>
    <t>CF12_DOE1_3B_13-FB-NF</t>
  </si>
  <si>
    <t>CF12_DOE1_3B_13-Con-F</t>
  </si>
  <si>
    <t>CF12_DOE1_3B_13-Con-NF</t>
  </si>
  <si>
    <t>CF12_DOE1_3B_14-SB-F</t>
  </si>
  <si>
    <t>CF12_DOE1_3B_14-SB-NF</t>
  </si>
  <si>
    <t>CF12_DOE1_3B_14-FB-F</t>
  </si>
  <si>
    <t>CF12_DOE1_3B_14-FB-NF</t>
  </si>
  <si>
    <t>CF12_DOE1_3B_14-Con-F</t>
  </si>
  <si>
    <t>CF12_DOE1_3B_14-Con-NF</t>
  </si>
  <si>
    <t>CF12_DOE1_3B_15-SB-F</t>
  </si>
  <si>
    <t>CF12_DOE1_3B_15-SB-NF</t>
  </si>
  <si>
    <t>CF12_DOE1_3B_15-FB-F</t>
  </si>
  <si>
    <t>CF12_DOE1_3B_15-FB-NF</t>
  </si>
  <si>
    <t>CF12_DOE1_3B_15-Con-F</t>
  </si>
  <si>
    <t>CF12_DOE1_3B_15-Con-NF</t>
  </si>
  <si>
    <t>GPHY12_SB_B5_10_14-A</t>
  </si>
  <si>
    <t>GPHY12_SB_B5_31_14-B</t>
  </si>
  <si>
    <t>GPHY12_SB_B5_55_15-C</t>
  </si>
  <si>
    <t>GPHY12_SB_B5_56_16-C</t>
  </si>
  <si>
    <t>GPHY12_SB_B5_81_16-D</t>
  </si>
  <si>
    <t>GPHY12_SB_B5_108_16-E</t>
  </si>
  <si>
    <t>GPHY12_SB_B5_135_17-F</t>
  </si>
  <si>
    <t>GPHY12_SB_B5_161_18-G</t>
  </si>
  <si>
    <t>GPHY12_SB_B5_187_18-H</t>
  </si>
  <si>
    <t>GPHY12_SB_B5_188_19-H</t>
  </si>
  <si>
    <t>GPHY12_SB_B5_213_20-I</t>
  </si>
  <si>
    <t>GPHY12_SB_B5_237_19-J</t>
  </si>
  <si>
    <t>GPHY12_SB_B5_238_20-J</t>
  </si>
  <si>
    <t>GPHY12_SB_B5_261_21-K</t>
  </si>
  <si>
    <t>GPHY12_SB_B5_262_22-K</t>
  </si>
  <si>
    <t>GPHY12_SB_B5_284_21-L</t>
  </si>
  <si>
    <t>GPHY12_SB_B5_285_22-L</t>
  </si>
  <si>
    <t>GPHY12_SB_B5_309_21-M</t>
  </si>
  <si>
    <t>GPHY12_SB_B5_310_22-M</t>
  </si>
  <si>
    <t>GPHY12_SB_B5_336_23-N</t>
  </si>
  <si>
    <t>GPHY12_SB_B5_360_23-O</t>
  </si>
  <si>
    <t>GPHY12_SL_B6_11_15-A</t>
  </si>
  <si>
    <t>GPHY12_SL_B6_12_16-A</t>
  </si>
  <si>
    <t>GPHY12_SL_B6_32_15-B</t>
  </si>
  <si>
    <t>GPHY12_SL_B6_33_16-B</t>
  </si>
  <si>
    <t>GPHY12_SL_B6_57_17-C</t>
  </si>
  <si>
    <t>GPHY12_SL_B6_82_17-D</t>
  </si>
  <si>
    <t>GPHY12_SL_B6_109_17-E</t>
  </si>
  <si>
    <t>GPHY12_SL_B6_136_18-F</t>
  </si>
  <si>
    <t>GPHY12_SL_B6_137_19-F</t>
  </si>
  <si>
    <t>GPHY12_SL_B6_162_19-G</t>
  </si>
  <si>
    <t>GPHY12_SL_B6_163_20-G</t>
  </si>
  <si>
    <t>GPHY12_SL_B6_189_20-H</t>
  </si>
  <si>
    <t>GPHY12_SL_B6_214_21-I</t>
  </si>
  <si>
    <t>GPHY12_SL_B6_215_22-I</t>
  </si>
  <si>
    <t>GPHY12_SL_B6_239_21-J</t>
  </si>
  <si>
    <t>GPHY12_SL_B6_240_22-J</t>
  </si>
  <si>
    <t>GPHY12_SL_B6_263_23-K</t>
  </si>
  <si>
    <t>GPHY12_SL_B6_286_23-L</t>
  </si>
  <si>
    <t>GPHY12_SL_B6_311_23-M</t>
  </si>
  <si>
    <t>GPHY12_SL_B6_312_24-M</t>
  </si>
  <si>
    <t>GPHY12_SL_B6_337_24-N</t>
  </si>
  <si>
    <t>GPHY12_SL_C1_13_17-A</t>
  </si>
  <si>
    <t>GPHY12_SL_C1_34_17-B</t>
  </si>
  <si>
    <t>GPHY12_SL_C1_58_18-C</t>
  </si>
  <si>
    <t>GPHY12_SL_C1_83_18-D</t>
  </si>
  <si>
    <t>GPHY12_SL_C1_84_19-D</t>
  </si>
  <si>
    <t>GPHY12_SL_C1_110_18-E</t>
  </si>
  <si>
    <t>GPHY12_SL_C1_111_19-E</t>
  </si>
  <si>
    <t>GPHY12_SL_C1_138_20-F</t>
  </si>
  <si>
    <t>GPHY12_SL_C1_164_21-G</t>
  </si>
  <si>
    <t>GPHY12_SL_C1_165_22-G</t>
  </si>
  <si>
    <t>GPHY12_SL_C1_190_21-H</t>
  </si>
  <si>
    <t>GPHY12_SL_C1_191_22-H</t>
  </si>
  <si>
    <t>GPHY12_SL_C1_216_23-I</t>
  </si>
  <si>
    <t>GPHY12_SL_C1_241_23-J</t>
  </si>
  <si>
    <t>GPHY12_SL_C1_264_24-K</t>
  </si>
  <si>
    <t>GPHY12_SL_C1_287_24-L</t>
  </si>
  <si>
    <t>GPHY12_SL_C1_313_25-M</t>
  </si>
  <si>
    <t>GPHY12_SL_C1_338_25-N</t>
  </si>
  <si>
    <t>GPHY12_SL_C4_16_22-A</t>
  </si>
  <si>
    <t>GPHY12_SL_C4_38_21-B</t>
  </si>
  <si>
    <t>GPHY12_SL_C4_39_22-B</t>
  </si>
  <si>
    <t>GPHY12_SL_C4_63_23-C</t>
  </si>
  <si>
    <t>GPHY12_SL_C4_88_23-D</t>
  </si>
  <si>
    <t>GPHY12_SL_C4_115_23-E</t>
  </si>
  <si>
    <t>GPHY12_SL_C4_116_24-E</t>
  </si>
  <si>
    <t>GPHY12_SL_C4_142_24-F</t>
  </si>
  <si>
    <t>GPHY12_SL_C4_168_25-G</t>
  </si>
  <si>
    <t>GPHY12_SL_C4_169_26-G</t>
  </si>
  <si>
    <t>GPHY12_SL_C4_194_25-H</t>
  </si>
  <si>
    <t>GPHY12_SL_C4_195_26-H</t>
  </si>
  <si>
    <t>GPHY12_SL_C4_220_27-I</t>
  </si>
  <si>
    <t>GPHY12_SL_C4_245_27-J</t>
  </si>
  <si>
    <t>GPHY12_SL_C4_268_28-K</t>
  </si>
  <si>
    <t>GPHY12_SL_C4_269_29-K</t>
  </si>
  <si>
    <t>GPHY12_SL_C4_291_28-L</t>
  </si>
  <si>
    <t>GPHY12_SL_C4_292_29-L</t>
  </si>
  <si>
    <t>GPHY12_SL_C5_17_23-A</t>
  </si>
  <si>
    <t>GPHY12_SL_C5_40_23-B</t>
  </si>
  <si>
    <t>GPHY12_SL_C5_64_24-C</t>
  </si>
  <si>
    <t>GPHY12_SL_C5_89_24-D</t>
  </si>
  <si>
    <t>GPHY12_SL_C5_90_25-D</t>
  </si>
  <si>
    <t>GPHY12_SL_C5_117_25-E</t>
  </si>
  <si>
    <t>GPHY12_SL_C5_143_25-F</t>
  </si>
  <si>
    <t>GPHY12_SL_C5_144_26-F</t>
  </si>
  <si>
    <t>GPHY12_SL_C5_170_27-G</t>
  </si>
  <si>
    <t>GPHY12_SL_C5_196_27-H</t>
  </si>
  <si>
    <t>GPHY12_SL_C5_221_28-I</t>
  </si>
  <si>
    <t>GPHY12_SL_C5_222_29-I</t>
  </si>
  <si>
    <t>GPHY12_SL_C5_246_28-J</t>
  </si>
  <si>
    <t>GPHY12_SL_C5_247_29-J</t>
  </si>
  <si>
    <t>GPHY12_SL_C5_270_30-K</t>
  </si>
  <si>
    <t>GPHY12_SL_C5_293_30-L</t>
  </si>
  <si>
    <t>GPHY12_SL_C6_41_24-B</t>
  </si>
  <si>
    <t>GPHY12_SL_C6_65_25-C</t>
  </si>
  <si>
    <t>GPHY12_SL_C6_66_26-C</t>
  </si>
  <si>
    <t>GPHY12_SL_C6_91_26-D</t>
  </si>
  <si>
    <t>GPHY12_SL_C6_118_26-E</t>
  </si>
  <si>
    <t>GPHY12_SL_C6_145_27-F</t>
  </si>
  <si>
    <t>GPHY12_SL_C6_171_28-G</t>
  </si>
  <si>
    <t>GPHY12_SL_C6_172_29-G</t>
  </si>
  <si>
    <t>GPHY12_SL_C6_197_28-H</t>
  </si>
  <si>
    <t>GPHY12_SL_C6_198_29-H</t>
  </si>
  <si>
    <t>GPHY12_SL_C6_223_30-I</t>
  </si>
  <si>
    <t>GPHY12_SL_C6_248_30-J</t>
  </si>
  <si>
    <t>GPHY12_SL_C6_271_31-K</t>
  </si>
  <si>
    <t>GPHY12_SL_C7_67_27-C</t>
  </si>
  <si>
    <t>GPHY12_SL_C7_92_27-D</t>
  </si>
  <si>
    <t>GPHY12_SL_C7_119_27-E</t>
  </si>
  <si>
    <t>GPHY12_SL_C7_120_28-E</t>
  </si>
  <si>
    <t>GPHY12_SL_C7_146_28-F</t>
  </si>
  <si>
    <t>GPHY12_SL_C7_147_29-F</t>
  </si>
  <si>
    <t>GPHY12_SL_C7_173_30-G</t>
  </si>
  <si>
    <t>GPHY12_SL_C7_199_30-H</t>
  </si>
  <si>
    <t>GPHY12_SL_C7_224_31-I</t>
  </si>
  <si>
    <t>GPHY12_SL_C8_93_28-D</t>
  </si>
  <si>
    <t>GPHY12_SL_C8_94_29-D</t>
  </si>
  <si>
    <t>GPHY12_SL_C8_121_29-E</t>
  </si>
  <si>
    <t>GPHY12_SL_C8_148_30-F</t>
  </si>
  <si>
    <t>GPHY12_SL_C8_174_31-G</t>
  </si>
  <si>
    <t>GPHY12_SW_B1_5_9-A</t>
  </si>
  <si>
    <t>GPHY12_SW_B1_26_9-B</t>
  </si>
  <si>
    <t>GPHY12_SW_B1_50_10-C</t>
  </si>
  <si>
    <t>GPHY12_SW_B1_76_11-D</t>
  </si>
  <si>
    <t>GPHY12_SW_B1_103_11-E</t>
  </si>
  <si>
    <t>GPHY12_SW_B1_104_12-E</t>
  </si>
  <si>
    <t>GPHY12_SW_B1_130_12-F</t>
  </si>
  <si>
    <t>GPHY12_SW_B1_156_13-G</t>
  </si>
  <si>
    <t>GPHY12_SW_B1_157_14-G</t>
  </si>
  <si>
    <t>GPHY12_SW_B1_182_13-H</t>
  </si>
  <si>
    <t>GPHY12_SW_B1_183_14-H</t>
  </si>
  <si>
    <t>GPHY12_SW_B1_208_15-I</t>
  </si>
  <si>
    <t>GPHY12_SW_B1_232_14-J</t>
  </si>
  <si>
    <t>GPHY12_SW_B1_233_15-J</t>
  </si>
  <si>
    <t>GPHY12_SW_B1_256_16-K</t>
  </si>
  <si>
    <t>GPHY12_SW_B1_257_17-K</t>
  </si>
  <si>
    <t>GPHY12_SW_B1_279_16-L</t>
  </si>
  <si>
    <t>GPHY12_SW_B1_280_17-L</t>
  </si>
  <si>
    <t>GPHY12_SW_B1_305_17-M</t>
  </si>
  <si>
    <t>GPHY12_SW_B1_331_18-N</t>
  </si>
  <si>
    <t>GPHY12_SW_B1_355_18-O</t>
  </si>
  <si>
    <t>GPHY12_SW_B1_377_18-P</t>
  </si>
  <si>
    <t>GPHY12_SW_B1_378_19-P</t>
  </si>
  <si>
    <t>GPHY12_SW_B1_401_20-Q</t>
  </si>
  <si>
    <t>GPHY12_SW_B1_425_21-R</t>
  </si>
  <si>
    <t>GPHY12_SW_B2_6_10-A</t>
  </si>
  <si>
    <t>GPHY12_SW_B2_27_10-B</t>
  </si>
  <si>
    <t>GPHY12_SW_B2_51_11-C</t>
  </si>
  <si>
    <t>GPHY12_SW_B2_52_12-C</t>
  </si>
  <si>
    <t>GPHY12_SW_B2_77_12-D</t>
  </si>
  <si>
    <t>GPHY12_SW_B2_105_13-E</t>
  </si>
  <si>
    <t>GPHY12_SW_B2_131_13-F</t>
  </si>
  <si>
    <t>GPHY12_SW_B2_132_14-F</t>
  </si>
  <si>
    <t>GPHY12_SW_B2_158_15-G</t>
  </si>
  <si>
    <t>GPHY12_SW_B2_184_15-H</t>
  </si>
  <si>
    <t>GPHY12_SW_B2_209_16-I</t>
  </si>
  <si>
    <t>GPHY12_SW_B2_234_16-J</t>
  </si>
  <si>
    <t>GPHY12_SW_B2_306_18-M</t>
  </si>
  <si>
    <t>GPHY12_SW_B2_332_19-N</t>
  </si>
  <si>
    <t>GPHY12_SW_B2_356_19-O</t>
  </si>
  <si>
    <t>GPHY12_SW_B2_357_20-O</t>
  </si>
  <si>
    <t>GPHY12_SW_B2_379_20-P</t>
  </si>
  <si>
    <t>GPHY12_SW_B2_402_21-Q</t>
  </si>
  <si>
    <t>GPHY12_SW_B3_7_11-A</t>
  </si>
  <si>
    <t>GPHY12_SW_B3_8_12-A</t>
  </si>
  <si>
    <t>GPHY12_SW_B3_28_11-B</t>
  </si>
  <si>
    <t>GPHY12_SW_B3_29_12-B</t>
  </si>
  <si>
    <t>GPHY12_SW_B3_53_13-C</t>
  </si>
  <si>
    <t>GPHY12_SW_B3_78_13-D</t>
  </si>
  <si>
    <t>GPHY12_SW_B3_79_14-D</t>
  </si>
  <si>
    <t>GPHY12_SW_B3_106_14-E</t>
  </si>
  <si>
    <t>GPHY12_SW_B3_133_15-F</t>
  </si>
  <si>
    <t>GPHY12_SW_B3_159_16-G</t>
  </si>
  <si>
    <t>GPHY12_SW_B3_185_16-H</t>
  </si>
  <si>
    <t>GPHY12_SW_B3_210_17-I</t>
  </si>
  <si>
    <t>GPHY12_SW_B3_235_17-J</t>
  </si>
  <si>
    <t>GPHY12_SW_B3_258_18-K</t>
  </si>
  <si>
    <t>GPHY12_SW_B3_259_19-K</t>
  </si>
  <si>
    <t>GPHY12_SW_B3_281_18-L</t>
  </si>
  <si>
    <t>GPHY12_SW_B3_282_19-L</t>
  </si>
  <si>
    <t>GPHY12_SW_B3_307_19-M</t>
  </si>
  <si>
    <t>GPHY12_SW_B3_308_20-M</t>
  </si>
  <si>
    <t>GPHY12_SW_B3_333_20-N</t>
  </si>
  <si>
    <t>GPHY12_SW_B3_380_21-P</t>
  </si>
  <si>
    <t>GPHY12_SW_B3_381_22-P</t>
  </si>
  <si>
    <t>GPHY12_SW_C2_35_18-B</t>
  </si>
  <si>
    <t>GPHY12_SW_C2_36_19-B</t>
  </si>
  <si>
    <t>GPHY12_SW_C2_59_19-C</t>
  </si>
  <si>
    <t>GPHY12_SW_C2_60_20-C</t>
  </si>
  <si>
    <t>GPHY12_SW_C2_85_20-D</t>
  </si>
  <si>
    <t>GPHY12_SW_C2_112_20-E</t>
  </si>
  <si>
    <t>GPHY12_SW_C2_139_21-F</t>
  </si>
  <si>
    <t>GPHY12_SW_C2_140_22-F</t>
  </si>
  <si>
    <t>GPHY12_SW_C2_166_23-G</t>
  </si>
  <si>
    <t>GPHY12_SW_C2_192_23-H</t>
  </si>
  <si>
    <t>GPHY12_SW_C2_217_24-I</t>
  </si>
  <si>
    <t>GPHY12_SW_C2_242_24-J</t>
  </si>
  <si>
    <t>GPHY12_SW_C2_265_25-K</t>
  </si>
  <si>
    <t>GPHY12_SW_C2_266_26-K</t>
  </si>
  <si>
    <t>GPHY12_SW_C2_288_25-L</t>
  </si>
  <si>
    <t>GPHY12_SW_C2_289_26-L</t>
  </si>
  <si>
    <t>GPHY12_SW_C2_314_26-M</t>
  </si>
  <si>
    <t>GPHY12_SW_C2_315_27-M</t>
  </si>
  <si>
    <t>GPHY12_SW_C3_14_19-A</t>
  </si>
  <si>
    <t>GPHY12_SW_C3_15_20-A</t>
  </si>
  <si>
    <t>GPHY12_SW_C3_37_20-B</t>
  </si>
  <si>
    <t>GPHY12_SW_C3_61_21-C</t>
  </si>
  <si>
    <t>GPHY12_SW_C3_62_22-C</t>
  </si>
  <si>
    <t>GPHY12_SW_C3_86_21-D</t>
  </si>
  <si>
    <t>GPHY12_SW_C3_87_22-D</t>
  </si>
  <si>
    <t>GPHY12_SW_C3_113_21-E</t>
  </si>
  <si>
    <t>GPHY12_SW_C3_114_22-E</t>
  </si>
  <si>
    <t>GPHY12_SW_C3_141_23-F</t>
  </si>
  <si>
    <t>GPHY12_SW_C3_167_24-G</t>
  </si>
  <si>
    <t>GPHY12_SW_C3_193_24-H</t>
  </si>
  <si>
    <t>GPHY12_SW_C3_218_25-I</t>
  </si>
  <si>
    <t>GPHY12_SW_C3_219_26-I</t>
  </si>
  <si>
    <t>GPHY12_SW_C3_243_25-J</t>
  </si>
  <si>
    <t>GPHY12_SW_C3_244_26-J</t>
  </si>
  <si>
    <t>GPHY12_SW_C3_267_27-K</t>
  </si>
  <si>
    <t>GPHY12_SW_C3_290_27-L</t>
  </si>
  <si>
    <t>GPHY12_SW_C3_316_28-M</t>
  </si>
  <si>
    <t>GPHY12_WW_A1_18_1-B</t>
  </si>
  <si>
    <t>GPHY12_WW_A1_42_2-C</t>
  </si>
  <si>
    <t>GPHY12_WW_A1_43_3-C</t>
  </si>
  <si>
    <t>GPHY12_WW_A1_68_3-D</t>
  </si>
  <si>
    <t>GPHY12_WW_A1_95_3-E</t>
  </si>
  <si>
    <t>GPHY12_WW_A1_96_4-E</t>
  </si>
  <si>
    <t>GPHY12_WW_A1_122_4-F</t>
  </si>
  <si>
    <t>GPHY12_WW_A1_123_5-F</t>
  </si>
  <si>
    <t>GPHY12_WW_A1_149_6-G</t>
  </si>
  <si>
    <t>GPHY12_WW_A1_175_6-H</t>
  </si>
  <si>
    <t>GPHY12_WW_A1_176_7-H</t>
  </si>
  <si>
    <t>GPHY12_WW_A1_200_7-I</t>
  </si>
  <si>
    <t>GPHY12_WW_A1_201_8-I</t>
  </si>
  <si>
    <t>GPHY12_WW_A1_225_7-J</t>
  </si>
  <si>
    <t>GPHY12_WW_A1_249_9-K</t>
  </si>
  <si>
    <t>GPHY12_WW_A1_272_9-L</t>
  </si>
  <si>
    <t>GPHY12_WW_A1_297_9-M</t>
  </si>
  <si>
    <t>GPHY12_WW_A1_298_10-M</t>
  </si>
  <si>
    <t>GPHY12_WW_A1_323_10-N</t>
  </si>
  <si>
    <t>GPHY12_WW_A1_348_11-O</t>
  </si>
  <si>
    <t>GPHY12_WW_A1_371_12-P</t>
  </si>
  <si>
    <t>GPHY12_WW_A2_19_2-B</t>
  </si>
  <si>
    <t>GPHY12_WW_A2_20_3-B</t>
  </si>
  <si>
    <t>GPHY12_WW_A2_44_4-C</t>
  </si>
  <si>
    <t>GPHY12_WW_A2_69_4-D</t>
  </si>
  <si>
    <t>GPHY12_WW_A2_70_5-D</t>
  </si>
  <si>
    <t>GPHY12_WW_A2_97_5-E</t>
  </si>
  <si>
    <t>GPHY12_WW_A2_124_6-F</t>
  </si>
  <si>
    <t>GPHY12_WW_A2_150_7-G</t>
  </si>
  <si>
    <t>GPHY12_WW_A2_177_8-H</t>
  </si>
  <si>
    <t>GPHY12_WW_A2_202_9-I</t>
  </si>
  <si>
    <t>GPHY12_WW_A2_226_8-J</t>
  </si>
  <si>
    <t>GPHY12_WW_A2_250_10-K</t>
  </si>
  <si>
    <t>GPHY12_WW_A2_273_10-L</t>
  </si>
  <si>
    <t>GPHY12_WW_A2_299_11-M</t>
  </si>
  <si>
    <t>GPHY12_WW_A2_324_11-N</t>
  </si>
  <si>
    <t>GPHY12_WW_A2_325_12-N</t>
  </si>
  <si>
    <t>GPHY12_WW_A2_349_12-O</t>
  </si>
  <si>
    <t>GPHY12_WW_A2_372_13-P</t>
  </si>
  <si>
    <t>GPHY12_WW_A2_394_13-Q</t>
  </si>
  <si>
    <t>GPHY12_WW_A2_395_14-Q</t>
  </si>
  <si>
    <t>GPHY12_WW_A2_419_15-R</t>
  </si>
  <si>
    <t>GPHY12_WW_A3_21_4-B</t>
  </si>
  <si>
    <t>GPHY12_WW_A3_45_5-C</t>
  </si>
  <si>
    <t>GPHY12_WW_A3_46_6-C</t>
  </si>
  <si>
    <t>GPHY12_WW_A3_71_6-D</t>
  </si>
  <si>
    <t>GPHY12_WW_A3_98_6-E</t>
  </si>
  <si>
    <t>GPHY12_WW_A3_99_7-E</t>
  </si>
  <si>
    <t>GPHY12_WW_A3_125_7-F</t>
  </si>
  <si>
    <t>GPHY12_WW_A3_151_8-G</t>
  </si>
  <si>
    <t>GPHY12_WW_A3_178_9-H</t>
  </si>
  <si>
    <t>GPHY12_WW_A3_203_10-I</t>
  </si>
  <si>
    <t>GPHY12_WW_A3_227_9-J</t>
  </si>
  <si>
    <t>GPHY12_WW_A3_228_10-J</t>
  </si>
  <si>
    <t>GPHY12_WW_A3_251_11-K</t>
  </si>
  <si>
    <t>GPHY12_WW_A3_274_11-L</t>
  </si>
  <si>
    <t>GPHY12_WW_A3_275_12-L</t>
  </si>
  <si>
    <t>GPHY12_WW_A3_300_12-M</t>
  </si>
  <si>
    <t>GPHY12_WW_A3_326_13-N</t>
  </si>
  <si>
    <t>GPHY12_WW_A3_350_13-O</t>
  </si>
  <si>
    <t>GPHY12_WW_A3_373_14-P</t>
  </si>
  <si>
    <t>GPHY12_WW_A3_396_15-Q</t>
  </si>
  <si>
    <t>GPHY12_WW_A3_420_16-R</t>
  </si>
  <si>
    <t>GPHY12_WW_A4_1_5-A</t>
  </si>
  <si>
    <t>GPHY12_WW_A4_22_5-B</t>
  </si>
  <si>
    <t>GPHY12_WW_A4_23_6-B</t>
  </si>
  <si>
    <t>GPHY12_WW_A4_47_7-C</t>
  </si>
  <si>
    <t>GPHY12_WW_A4_72_7-D</t>
  </si>
  <si>
    <t>GPHY12_WW_A4_73_8-D</t>
  </si>
  <si>
    <t>GPHY12_WW_A4_100_8-E</t>
  </si>
  <si>
    <t>GPHY12_WW_A4_126_8-F</t>
  </si>
  <si>
    <t>GPHY12_WW_A4_152_9-G</t>
  </si>
  <si>
    <t>GPHY12_WW_A4_153_10-G</t>
  </si>
  <si>
    <t>GPHY12_WW_A4_179_10-H</t>
  </si>
  <si>
    <t>GPHY12_WW_A4_204_11-I</t>
  </si>
  <si>
    <t>GPHY12_WW_A4_229_11-J</t>
  </si>
  <si>
    <t>GPHY12_WW_A4_252_12-K</t>
  </si>
  <si>
    <t>GPHY12_WW_A4_253_13-K</t>
  </si>
  <si>
    <t>GPHY12_WW_A4_276_13-L</t>
  </si>
  <si>
    <t>GPHY12_WW_A4_301_13-M</t>
  </si>
  <si>
    <t>GPHY12_WW_A4_327_14-N</t>
  </si>
  <si>
    <t>GPHY12_WW_A4_351_14-O</t>
  </si>
  <si>
    <t>GPHY12_WW_A4_374_15-P</t>
  </si>
  <si>
    <t>GPHY12_WW_A4_397_16-Q</t>
  </si>
  <si>
    <t>GPHY12_WW_A4_398_17-Q</t>
  </si>
  <si>
    <t>GPHY12_WW_A4_421_17-R</t>
  </si>
  <si>
    <t>GPHY12_WW_A5_2_6-A</t>
  </si>
  <si>
    <t>GPHY12_WW_A5_3_7-A</t>
  </si>
  <si>
    <t>GPHY12_WW_A5_24_7-B</t>
  </si>
  <si>
    <t>GPHY12_WW_A5_48_8-C</t>
  </si>
  <si>
    <t>GPHY12_WW_A5_101_9-E</t>
  </si>
  <si>
    <t>GPHY12_WW_A5_127_9-F</t>
  </si>
  <si>
    <t>GPHY12_WW_A5_128_10-F</t>
  </si>
  <si>
    <t>GPHY12_WW_A5_154_11-G</t>
  </si>
  <si>
    <t>GPHY12_WW_A5_180_11-H</t>
  </si>
  <si>
    <t>GPHY12_WW_A5_205_12-I</t>
  </si>
  <si>
    <t>GPHY12_WW_A5_230_12-J</t>
  </si>
  <si>
    <t>GPHY12_WW_A5_254_14-K</t>
  </si>
  <si>
    <t>GPHY12_WW_A5_277_14-L</t>
  </si>
  <si>
    <t>GPHY12_WW_A5_302_14-M</t>
  </si>
  <si>
    <t>GPHY12_WW_A5_328_15-N</t>
  </si>
  <si>
    <t>GPHY12_WW_A5_352_15-O</t>
  </si>
  <si>
    <t>GPHY12_WW_A5_353_16-O</t>
  </si>
  <si>
    <t>GPHY12_WW_A5_375_16-P</t>
  </si>
  <si>
    <t>GPHY12_WW_A5_376_17-P</t>
  </si>
  <si>
    <t>GPHY12_WW_A5_422_18-R</t>
  </si>
  <si>
    <t>GPHY12_WW_A6_4_8-A</t>
  </si>
  <si>
    <t>GPHY12_WW_A6_25_8-B</t>
  </si>
  <si>
    <t>GPHY12_WW_A6_49_9-C</t>
  </si>
  <si>
    <t>GPHY12_WW_A6_74_9-D</t>
  </si>
  <si>
    <t>GPHY12_WW_A6_75_10-D</t>
  </si>
  <si>
    <t>GPHY12_WW_A6_102_10-E</t>
  </si>
  <si>
    <t>GPHY12_WW_A6_129_11-F</t>
  </si>
  <si>
    <t>GPHY12_WW_A6_155_12-G</t>
  </si>
  <si>
    <t>GPHY12_WW_A6_181_12-H</t>
  </si>
  <si>
    <t>GPHY12_WW_A6_206_13-I</t>
  </si>
  <si>
    <t>GPHY12_WW_A6_207_14-I</t>
  </si>
  <si>
    <t>GPHY12_WW_A6_231_13-J</t>
  </si>
  <si>
    <t>GPHY12_WW_A6_255_15-K</t>
  </si>
  <si>
    <t>GPHY12_WW_A6_278_15-L</t>
  </si>
  <si>
    <t>GPHY12_WW_A6_303_15-M</t>
  </si>
  <si>
    <t>GPHY12_WW_A6_304_16-M</t>
  </si>
  <si>
    <t>GPHY12_WW_A6_329_16-N</t>
  </si>
  <si>
    <t>GPHY12_WW_A6_330_17-N</t>
  </si>
  <si>
    <t>GPHY12_WW_A6_354_17-O</t>
  </si>
  <si>
    <t>GPHY12_WW_A6_399_18-Q</t>
  </si>
  <si>
    <t>GPHY12_WW_A6_400_19-Q</t>
  </si>
  <si>
    <t>GPHY12_WW_A6_423_19-R</t>
  </si>
  <si>
    <t>GPHY12_WW_A6_424_20-R</t>
  </si>
  <si>
    <t>GPHY12_WW_B4_9_13-A</t>
  </si>
  <si>
    <t>GPHY12_WW_B4_30_13-B</t>
  </si>
  <si>
    <t>GPHY12_WW_B4_54_14-C</t>
  </si>
  <si>
    <t>GPHY12_WW_B4_80_15-D</t>
  </si>
  <si>
    <t>GPHY12_WW_B4_107_15-E</t>
  </si>
  <si>
    <t>GPHY12_WW_B4_134_16-F</t>
  </si>
  <si>
    <t>GPHY12_WW_B4_160_17-G</t>
  </si>
  <si>
    <t>GPHY12_WW_B4_186_17-H</t>
  </si>
  <si>
    <t>GPHY12_WW_B4_211_18-I</t>
  </si>
  <si>
    <t>GPHY12_WW_B4_212_19-I</t>
  </si>
  <si>
    <t>GPHY12_WW_B4_236_18-J</t>
  </si>
  <si>
    <t>GPHY12_WW_B4_260_20-K</t>
  </si>
  <si>
    <t>GPHY12_WW_B4_283_20-L</t>
  </si>
  <si>
    <t>GPHY12_WW_B4_334_21-N</t>
  </si>
  <si>
    <t>GPHY12_WW_B4_335_22-N</t>
  </si>
  <si>
    <t>GPHY12_WW_B4_358_21-O</t>
  </si>
  <si>
    <t>GPHY12_WW_B4_359_22-O</t>
  </si>
  <si>
    <t>Lime12GB_2a1</t>
  </si>
  <si>
    <t>Lime12GB_2a2</t>
  </si>
  <si>
    <t>Lime12GB_2a3</t>
  </si>
  <si>
    <t>Lime12GB_2a4</t>
  </si>
  <si>
    <t>Lime12GB_3a1</t>
  </si>
  <si>
    <t>Lime12GB_3a2</t>
  </si>
  <si>
    <t>Lime12GB_3a3</t>
  </si>
  <si>
    <t>Lime12GB_3a4</t>
  </si>
  <si>
    <t>Lime12GB_4a1</t>
  </si>
  <si>
    <t>Lime12GB_4a2</t>
  </si>
  <si>
    <t>Lime12GB_4a3</t>
  </si>
  <si>
    <t>Lime12GB_4a4</t>
  </si>
  <si>
    <t>Lime12SB_2b1</t>
  </si>
  <si>
    <t>Lime12SB_2b2</t>
  </si>
  <si>
    <t>Lime12SB_2b3</t>
  </si>
  <si>
    <t>Lime12SB_2b4</t>
  </si>
  <si>
    <t>Lime12SB_3b1</t>
  </si>
  <si>
    <t>Lime12SB_3b2</t>
  </si>
  <si>
    <t>Lime12SB_3b3</t>
  </si>
  <si>
    <t>Lime12SB_3b4</t>
  </si>
  <si>
    <t>Lime12SB_4b1</t>
  </si>
  <si>
    <t>Lime12SB_4b2</t>
  </si>
  <si>
    <t>Lime12SB_4b3</t>
  </si>
  <si>
    <t>Lime12SB_4b4</t>
  </si>
  <si>
    <t>Lime12SW_1a1</t>
  </si>
  <si>
    <t>Lime12SW_1a2</t>
  </si>
  <si>
    <t>Lime12SW_1a3</t>
  </si>
  <si>
    <t>Lime12SW_1a4</t>
  </si>
  <si>
    <t>Lime12SW_1b1</t>
  </si>
  <si>
    <t>Lime12SW_1b2</t>
  </si>
  <si>
    <t>Lime12SW_1b3</t>
  </si>
  <si>
    <t>Lime12SW_1b4</t>
  </si>
  <si>
    <t>Lime12SW_5a1</t>
  </si>
  <si>
    <t>Lime12SW_5a2</t>
  </si>
  <si>
    <t>Lime12SW_5a3</t>
  </si>
  <si>
    <t>Lime12SW_5a4</t>
  </si>
  <si>
    <t>Lime12SW_5b1</t>
  </si>
  <si>
    <t>Lime12SW_5b2</t>
  </si>
  <si>
    <t>Lime12SW_5b3</t>
  </si>
  <si>
    <t>Lime12SW_5b4</t>
  </si>
  <si>
    <t>Lime12SW_7a1</t>
  </si>
  <si>
    <t>Lime12SW_7a2</t>
  </si>
  <si>
    <t>Lime12SW_7a3</t>
  </si>
  <si>
    <t>Lime12SW_7a4</t>
  </si>
  <si>
    <t>Lime12SW_7b1</t>
  </si>
  <si>
    <t>Lime12SW_7b2</t>
  </si>
  <si>
    <t>Lime12SW_7b3</t>
  </si>
  <si>
    <t>Lime12SW_7b4</t>
  </si>
  <si>
    <t>Lime12WW_6a1</t>
  </si>
  <si>
    <t>Lime12WW_6a2</t>
  </si>
  <si>
    <t>Lime12WW_6a3</t>
  </si>
  <si>
    <t>Lime12WW_6a4</t>
  </si>
  <si>
    <t>Lime12WW_6b1</t>
  </si>
  <si>
    <t>Lime12WW_6b2</t>
  </si>
  <si>
    <t>Lime12WW_6b3</t>
  </si>
  <si>
    <t>Lime12WW_6b4</t>
  </si>
  <si>
    <t>Lime12WW_8a1</t>
  </si>
  <si>
    <t>Lime12WW_8a2</t>
  </si>
  <si>
    <t>Lime12WW_8a3</t>
  </si>
  <si>
    <t>Lime12WW_8a4</t>
  </si>
  <si>
    <t>Lime12WW_8b1</t>
  </si>
  <si>
    <t>Lime12WW_8b2</t>
  </si>
  <si>
    <t>Lime12WW_8b3</t>
  </si>
  <si>
    <t>Lime12WW_8b4</t>
  </si>
  <si>
    <t>Lime12WW_9a1</t>
  </si>
  <si>
    <t>Lime12WW_9a2</t>
  </si>
  <si>
    <t>Lime12WW_9a3</t>
  </si>
  <si>
    <t>Lime12WW_9a4</t>
  </si>
  <si>
    <t>Lime12WW_9b1</t>
  </si>
  <si>
    <t>Lime12WW_9b2</t>
  </si>
  <si>
    <t>Lime12WW_9b3</t>
  </si>
  <si>
    <t>Lime12WW_9b4</t>
  </si>
  <si>
    <t>ART12_NTa.2*:SW_1-S1</t>
  </si>
  <si>
    <t>ART12_OAT.3**:AL_1-S2</t>
  </si>
  <si>
    <t>ART12_NAT:NAT_1-S3</t>
  </si>
  <si>
    <t>ART12_PAT:TW_1-S4</t>
  </si>
  <si>
    <t>ART12_NTb.2:SW_1-S5</t>
  </si>
  <si>
    <t>ART12_NTc.2:WW_1-S6</t>
  </si>
  <si>
    <t>ART12_NTb.2:SB_2-S1</t>
  </si>
  <si>
    <t>ART12_OAT.2:SB_2-S2</t>
  </si>
  <si>
    <t>ART12_NAT:NAT_2-S3</t>
  </si>
  <si>
    <t>ART12_PAT:TW_2-S4</t>
  </si>
  <si>
    <t>ART12_NTa.1:GB_2-S5</t>
  </si>
  <si>
    <t>ART12_NTc.1:SC_2-S6</t>
  </si>
  <si>
    <t>ART12_NTa.1:GB_3-S1</t>
  </si>
  <si>
    <t>ART12_PAT:TW_3-S2</t>
  </si>
  <si>
    <t>ART12_NAT:NAT_3-S3</t>
  </si>
  <si>
    <t>ART12_OAT.2:SB_3-S4</t>
  </si>
  <si>
    <t>ART12_NTb.2:SB_3-S5</t>
  </si>
  <si>
    <t>ART12_NTc.1:SC_3-S6</t>
  </si>
  <si>
    <t>ART12_NTb.2:SB_4-S1</t>
  </si>
  <si>
    <t>ART12_PAT:TW_4-S2</t>
  </si>
  <si>
    <t>ART12_NAT:NAT_4-S3</t>
  </si>
  <si>
    <t>ART12_OAT.2:SB_4-S4</t>
  </si>
  <si>
    <t>ART12_NTa.1:GB_4-S5</t>
  </si>
  <si>
    <t>ART12_NTc.1:SC_4-S6</t>
  </si>
  <si>
    <t>ART12_PAT:TW_5-S1</t>
  </si>
  <si>
    <t>ART12_OAT.3**:AL_5-S2</t>
  </si>
  <si>
    <t>ART12_NAT:NAT_5-S3</t>
  </si>
  <si>
    <t>ART12_NTb.2:SW_5-S4</t>
  </si>
  <si>
    <t>ART12_NTa.2:SW_5-S5</t>
  </si>
  <si>
    <t>ART12_NTc.2:WW_5-S6</t>
  </si>
  <si>
    <t>ART12_NAT:NAT_6-S1</t>
  </si>
  <si>
    <t>ART12_NTb.3:WW_6-S2</t>
  </si>
  <si>
    <t>ART12_PAT:TW_6-S3</t>
  </si>
  <si>
    <t>ART12_NTa.3:WW_6-S4</t>
  </si>
  <si>
    <t>ART12_OAT.1**:SB_6-S5</t>
  </si>
  <si>
    <t>ART12_NTc.3:WW_6-S6</t>
  </si>
  <si>
    <t>ART12_NTa.2:SW_7-S1</t>
  </si>
  <si>
    <t>ART12_NTb.2:SW_7-S2</t>
  </si>
  <si>
    <t>ART12_PAT:TW_7-S3</t>
  </si>
  <si>
    <t>ART12_NAT:NAT_7-S4</t>
  </si>
  <si>
    <t>ART12_OAT.3**:AL_7-S5</t>
  </si>
  <si>
    <t>ART12_NTc.2:WW_7-S6</t>
  </si>
  <si>
    <t>ART12_NTb.3:WW_8-S1</t>
  </si>
  <si>
    <t>ART12_OAT.1:SB_8-S2</t>
  </si>
  <si>
    <t>ART12_NAT:NAT_8-S3</t>
  </si>
  <si>
    <t>ART12_PAT:TW_8-S4</t>
  </si>
  <si>
    <t>ART12_NTa.3:WW_8-S5</t>
  </si>
  <si>
    <t>ART12_NTc.3:WW_8-S6</t>
  </si>
  <si>
    <t>ART12_PAT:TW_9-S1</t>
  </si>
  <si>
    <t>ART12_NTb.3:WW_9-S2</t>
  </si>
  <si>
    <t>ART12_NAT:NAT_9-S3</t>
  </si>
  <si>
    <t>ART12_NTa.3:WW_9-S4</t>
  </si>
  <si>
    <t>ART12_OAT.1:SB_9-S5</t>
  </si>
  <si>
    <t>ART12_NTc.3:WW_9-S6</t>
  </si>
  <si>
    <t>StJ12WWGr_R1_A-1</t>
  </si>
  <si>
    <t>StJ12WWGr_R1_A-2</t>
  </si>
  <si>
    <t>StJ12WWGr_R1_A-3</t>
  </si>
  <si>
    <t>StJ12WWGr_R1_A-4</t>
  </si>
  <si>
    <t>StJ12WWGr_R1_A-5</t>
  </si>
  <si>
    <t>StJ12WWGr_R1_A-6</t>
  </si>
  <si>
    <t>StJ12WWGr_R1_A-7</t>
  </si>
  <si>
    <t>StJ12WWGr_R1_A-8</t>
  </si>
  <si>
    <t>StJ12WWGr_R1_A-9</t>
  </si>
  <si>
    <t>StJ12WWGr_R1_A-10</t>
  </si>
  <si>
    <t>StJ12WWGr_R2_A-11</t>
  </si>
  <si>
    <t>StJ12WWGr_R2_A-12</t>
  </si>
  <si>
    <t>StJ12WWGr_R2_A-13</t>
  </si>
  <si>
    <t>StJ12WWGr_R2_A-14</t>
  </si>
  <si>
    <t>StJ12WWGr_R2_A-15</t>
  </si>
  <si>
    <t>StJ12WWGr_R2_A-16</t>
  </si>
  <si>
    <t>StJ12WWGr_R2_A-17</t>
  </si>
  <si>
    <t>StJ12WWGr_R2_A-18</t>
  </si>
  <si>
    <t>StJ12WWGr_R2_A-19</t>
  </si>
  <si>
    <t>StJ12WWGr_R2_A-20</t>
  </si>
  <si>
    <t>StJ12WWGr_R3_A-21</t>
  </si>
  <si>
    <t>StJ12WWGr_R3_A-22</t>
  </si>
  <si>
    <t>StJ12WWGr_R3_A-23</t>
  </si>
  <si>
    <t>StJ12WWGr_R3_A-24</t>
  </si>
  <si>
    <t>StJ12WWGr_R3_A-25</t>
  </si>
  <si>
    <t>StJ12WWGr_R3_A-26</t>
  </si>
  <si>
    <t>StJ12WWGr_R3_A-27</t>
  </si>
  <si>
    <t>StJ12WWGr_R3_A-28</t>
  </si>
  <si>
    <t>StJ12WWGr_R3_A-29</t>
  </si>
  <si>
    <t>StJ12WWGr_R3_A-30</t>
  </si>
  <si>
    <t>StJ12WWGr_R4_A-31</t>
  </si>
  <si>
    <t>StJ12WWGr_R4_A-32</t>
  </si>
  <si>
    <t>StJ12WWGr_R4_A-33</t>
  </si>
  <si>
    <t>StJ12WWGr_R4_A-34</t>
  </si>
  <si>
    <t>StJ12WWGr_R4_A-35</t>
  </si>
  <si>
    <t>StJ12WWGr_R4_A-36</t>
  </si>
  <si>
    <t>StJ12WWGr_R4_A-37</t>
  </si>
  <si>
    <t>StJ12WWGr_R4_A-38</t>
  </si>
  <si>
    <t>StJ12WWGr_R4_A-39</t>
  </si>
  <si>
    <t>StJ12WWGr_R4_A-40</t>
  </si>
  <si>
    <t>StJ12WWGr_R1_B-1</t>
  </si>
  <si>
    <t>StJ12WWGr_R1_B-2</t>
  </si>
  <si>
    <t>StJ12WWGr_R1_B-3</t>
  </si>
  <si>
    <t>StJ12WWGr_R1_B-4</t>
  </si>
  <si>
    <t>StJ12WWGr_R1_B-5</t>
  </si>
  <si>
    <t>StJ12WWGr_R1_B-6</t>
  </si>
  <si>
    <t>StJ12WWGr_R1_B-7</t>
  </si>
  <si>
    <t>StJ12WWGr_R1_B-8</t>
  </si>
  <si>
    <t>StJ12WWGr_R1_B-9</t>
  </si>
  <si>
    <t>StJ12WWGr_R1_B-10</t>
  </si>
  <si>
    <t>StJ12WWGr_R2_B-11</t>
  </si>
  <si>
    <t>StJ12WWGr_R2_B-12</t>
  </si>
  <si>
    <t>StJ12WWGr_R2_B-13</t>
  </si>
  <si>
    <t>StJ12WWGr_R2_B-14</t>
  </si>
  <si>
    <t>StJ12WWGr_R2_B-15</t>
  </si>
  <si>
    <t>StJ12WWGr_R2_B-16</t>
  </si>
  <si>
    <t>StJ12WWGr_R2_B-17</t>
  </si>
  <si>
    <t>StJ12WWGr_R2_B-18</t>
  </si>
  <si>
    <t>StJ12WWGr_R2_B-19</t>
  </si>
  <si>
    <t>StJ12WWGr_R2_B-20</t>
  </si>
  <si>
    <t>StJ12WWGr_R3_B-21</t>
  </si>
  <si>
    <t>StJ12WWGr_R3_B-22</t>
  </si>
  <si>
    <t>StJ12WWGr_R3_B-23</t>
  </si>
  <si>
    <t>StJ12WWGr_R3_B-24</t>
  </si>
  <si>
    <t>StJ12WWGr_R3_B-25</t>
  </si>
  <si>
    <t>StJ12WWGr_R3_B-26</t>
  </si>
  <si>
    <t>StJ12WWGr_R3_B-27</t>
  </si>
  <si>
    <t>StJ12WWGr_R3_B-28</t>
  </si>
  <si>
    <t>StJ12WWGr_R3_B-29</t>
  </si>
  <si>
    <t>StJ12WWGr_R3_B-30</t>
  </si>
  <si>
    <t>StJ12WWGr_R4_B-31</t>
  </si>
  <si>
    <t>StJ12WWGr_R4_B-32</t>
  </si>
  <si>
    <t>StJ12WWGr_R4_B-33</t>
  </si>
  <si>
    <t>StJ12WWGr_R4_B-34</t>
  </si>
  <si>
    <t>StJ12WWGr_R4_B-35</t>
  </si>
  <si>
    <t>StJ12WWGr_R4_B-36</t>
  </si>
  <si>
    <t>StJ12WWGr_R4_B-37</t>
  </si>
  <si>
    <t>StJ12WWGr_R4_B-38</t>
  </si>
  <si>
    <t>StJ12WWGr_R4_B-39</t>
  </si>
  <si>
    <t>StJ12WWGr_R4_B-40</t>
  </si>
  <si>
    <t>StJ12WWGr_R1_C-1</t>
  </si>
  <si>
    <t>StJ12WWGr_R1_C-2</t>
  </si>
  <si>
    <t>StJ12WWGr_R1_C-3</t>
  </si>
  <si>
    <t>StJ12WWGr_R1_C-4</t>
  </si>
  <si>
    <t>StJ12WWGr_R1_C-5</t>
  </si>
  <si>
    <t>StJ12WWGr_R1_C-6</t>
  </si>
  <si>
    <t>StJ12WWGr_R1_C-7</t>
  </si>
  <si>
    <t>StJ12WWGr_R1_C-8</t>
  </si>
  <si>
    <t>StJ12WWGr_R1_C-9</t>
  </si>
  <si>
    <t>StJ12WWGr_R1_C-10</t>
  </si>
  <si>
    <t>StJ12WWGr_R2_C-11</t>
  </si>
  <si>
    <t>StJ12WWGr_R2_C-12</t>
  </si>
  <si>
    <t>StJ12WWGr_R2_C-13</t>
  </si>
  <si>
    <t>StJ12WWGr_R2_C-14</t>
  </si>
  <si>
    <t>StJ12WWGr_R2_C-15</t>
  </si>
  <si>
    <t>StJ12WWGr_R2_C-16</t>
  </si>
  <si>
    <t>StJ12WWGr_R2_C-17</t>
  </si>
  <si>
    <t>StJ12WWGr_R2_C-18</t>
  </si>
  <si>
    <t>StJ12WWGr_R2_C-19</t>
  </si>
  <si>
    <t>StJ12WWGr_R2_C-20</t>
  </si>
  <si>
    <t>StJ12WWGr_R3_C-21</t>
  </si>
  <si>
    <t>StJ12WWGr_R3_C-22</t>
  </si>
  <si>
    <t>StJ12WWGr_R3_C-23</t>
  </si>
  <si>
    <t>StJ12WWGr_R3_C-24</t>
  </si>
  <si>
    <t>StJ12WWGr_R3_C-25</t>
  </si>
  <si>
    <t>StJ12WWGr_R3_C-26</t>
  </si>
  <si>
    <t>StJ12WWGr_R3_C-27</t>
  </si>
  <si>
    <t>StJ12WWGr_R3_C-28</t>
  </si>
  <si>
    <t>StJ12WWGr_R3_C-29</t>
  </si>
  <si>
    <t>StJ12WWGr_R3_C-30</t>
  </si>
  <si>
    <t>StJ12WWGr_R4_C-31</t>
  </si>
  <si>
    <t>StJ12WWGr_R4_C-32</t>
  </si>
  <si>
    <t>StJ12WWGr_R4_C-33</t>
  </si>
  <si>
    <t>StJ12WWGr_R4_C-34</t>
  </si>
  <si>
    <t>StJ12WWGr_R4_C-35</t>
  </si>
  <si>
    <t>StJ12WWGr_R4_C-36</t>
  </si>
  <si>
    <t>StJ12WWGr_R4_C-37</t>
  </si>
  <si>
    <t>StJ12WWGr_R4_C-38</t>
  </si>
  <si>
    <t>StJ12WWGr_R4_C-39</t>
  </si>
  <si>
    <t>StJ12WWGr_R4_C-40</t>
  </si>
  <si>
    <t>StJ12WWGr_R1_D-1</t>
  </si>
  <si>
    <t>StJ12WWGr_R1_D-2</t>
  </si>
  <si>
    <t>StJ12WWGr_R1_D-3</t>
  </si>
  <si>
    <t>StJ12WWGr_R1_D-4</t>
  </si>
  <si>
    <t>StJ12WWGr_R1_D-5</t>
  </si>
  <si>
    <t>StJ12WWGr_R1_D-6</t>
  </si>
  <si>
    <t>StJ12WWGr_R1_D-7</t>
  </si>
  <si>
    <t>StJ12WWGr_R1_D-8</t>
  </si>
  <si>
    <t>StJ12WWGr_R1_D-9</t>
  </si>
  <si>
    <t>StJ12WWGr_R1_D-10</t>
  </si>
  <si>
    <t>StJ12WWGr_R2_D-11</t>
  </si>
  <si>
    <t>StJ12WWGr_R2_D-12</t>
  </si>
  <si>
    <t>StJ12WWGr_R2_D-13</t>
  </si>
  <si>
    <t>StJ12WWGr_R2_D-14</t>
  </si>
  <si>
    <t>StJ12WWGr_R2_D-15</t>
  </si>
  <si>
    <t>StJ12WWGr_R2_D-16</t>
  </si>
  <si>
    <t>StJ12WWGr_R2_D-17</t>
  </si>
  <si>
    <t>StJ12WWGr_R2_D-18</t>
  </si>
  <si>
    <t>StJ12WWGr_R2_D-19</t>
  </si>
  <si>
    <t>StJ12WWGr_R2_D-20</t>
  </si>
  <si>
    <t>StJ12WWGr_R3_D-21</t>
  </si>
  <si>
    <t>StJ12WWGr_R3_D-22</t>
  </si>
  <si>
    <t>StJ12WWGr_R3_D-23</t>
  </si>
  <si>
    <t>StJ12WWGr_R3_D-24</t>
  </si>
  <si>
    <t>StJ12WWGr_R3_D-25</t>
  </si>
  <si>
    <t>StJ12WWGr_R3_D-26</t>
  </si>
  <si>
    <t>StJ12WWGr_R3_D-27</t>
  </si>
  <si>
    <t>StJ12WWGr_R3_D-28</t>
  </si>
  <si>
    <t>StJ12WWGr_R3_D-29</t>
  </si>
  <si>
    <t>StJ12WWGr_R3_D-30</t>
  </si>
  <si>
    <t>StJ12WWGr_R4_D-31</t>
  </si>
  <si>
    <t>StJ12WWGr_R4_D-32</t>
  </si>
  <si>
    <t>StJ12WWGr_R4_D-33</t>
  </si>
  <si>
    <t>StJ12WWGr_R4_D-34</t>
  </si>
  <si>
    <t>StJ12WWGr_R4_D-35</t>
  </si>
  <si>
    <t>StJ12WWGr_R4_D-36</t>
  </si>
  <si>
    <t>StJ12WWGr_R4_D-37</t>
  </si>
  <si>
    <t>StJ12WWGr_R4_D-38</t>
  </si>
  <si>
    <t>StJ12WWGr_R4_D-39</t>
  </si>
  <si>
    <t>StJ12WWGr_R4_D-40</t>
  </si>
  <si>
    <t>StJ12WWGr_R1_E-1</t>
  </si>
  <si>
    <t>StJ12WWGr_R1_E-2</t>
  </si>
  <si>
    <t>StJ12WWGr_R1_E-3</t>
  </si>
  <si>
    <t>StJ12WWGr_R1_E-4</t>
  </si>
  <si>
    <t>StJ12WWGr_R1_E-5</t>
  </si>
  <si>
    <t>StJ12WWGr_R1_E-6</t>
  </si>
  <si>
    <t>StJ12WWGr_R1_E-7</t>
  </si>
  <si>
    <t>StJ12WWGr_R1_E-8</t>
  </si>
  <si>
    <t>StJ12WWGr_R1_E-9</t>
  </si>
  <si>
    <t>StJ12WWGr_R1_E-10</t>
  </si>
  <si>
    <t>StJ12WWGr_R2_E-11</t>
  </si>
  <si>
    <t>StJ12WWGr_R2_E-12</t>
  </si>
  <si>
    <t>StJ12WWGr_R2_E-13</t>
  </si>
  <si>
    <t>StJ12WWGr_R2_E-14</t>
  </si>
  <si>
    <t>StJ12WWGr_R2_E-15</t>
  </si>
  <si>
    <t>StJ12WWGr_R2_E-16</t>
  </si>
  <si>
    <t>StJ12WWGr_R2_E-17</t>
  </si>
  <si>
    <t>StJ12WWGr_R2_E-18</t>
  </si>
  <si>
    <t>StJ12WWGr_R2_E-19</t>
  </si>
  <si>
    <t>StJ12WWGr_R2_E-20</t>
  </si>
  <si>
    <t>StJ12WWGr_R3_E-21</t>
  </si>
  <si>
    <t>StJ12WWGr_R3_E-22</t>
  </si>
  <si>
    <t>StJ12WWGr_R3_E-23</t>
  </si>
  <si>
    <t>StJ12WWGr_R3_E-24</t>
  </si>
  <si>
    <t>StJ12WWGr_R3_E-25</t>
  </si>
  <si>
    <t>StJ12WWGr_R3_E-26</t>
  </si>
  <si>
    <t>StJ12WWGr_R3_E-27</t>
  </si>
  <si>
    <t>StJ12WWGr_R3_E-28</t>
  </si>
  <si>
    <t>StJ12WWGr_R3_E-29</t>
  </si>
  <si>
    <t>StJ12WWGr_R3_E-30</t>
  </si>
  <si>
    <t>StJ12WWGr_R4_E-31</t>
  </si>
  <si>
    <t>StJ12WWGr_R4_E-32</t>
  </si>
  <si>
    <t>StJ12WWGr_R4_E-33</t>
  </si>
  <si>
    <t>StJ12WWGr_R4_E-34</t>
  </si>
  <si>
    <t>StJ12WWGr_R4_E-35</t>
  </si>
  <si>
    <t>StJ12WWGr_R4_E-36</t>
  </si>
  <si>
    <t>StJ12WWGr_R4_E-37</t>
  </si>
  <si>
    <t>StJ12WWGr_R4_E-38</t>
  </si>
  <si>
    <t>StJ12WWGr_R4_E-39</t>
  </si>
  <si>
    <t>StJ12WWGr_R4_E-40</t>
  </si>
  <si>
    <t>StJ12WWGr_R1_F-1</t>
  </si>
  <si>
    <t>StJ12WWGr_R1_F-2</t>
  </si>
  <si>
    <t>StJ12WWGr_R1_F-3</t>
  </si>
  <si>
    <t>StJ12WWGr_R1_F-4</t>
  </si>
  <si>
    <t>StJ12WWGr_R1_F-5</t>
  </si>
  <si>
    <t>StJ12WWGr_R1_F-6</t>
  </si>
  <si>
    <t>StJ12WWGr_R1_F-7</t>
  </si>
  <si>
    <t>StJ12WWGr_R1_F-8</t>
  </si>
  <si>
    <t>StJ12WWGr_R1_F-9</t>
  </si>
  <si>
    <t>StJ12WWGr_R1_F-10</t>
  </si>
  <si>
    <t>StJ12WWGr_R2_F-11</t>
  </si>
  <si>
    <t>StJ12WWGr_R2_F-12</t>
  </si>
  <si>
    <t>StJ12WWGr_R2_F-13</t>
  </si>
  <si>
    <t>StJ12WWGr_R2_F-14</t>
  </si>
  <si>
    <t>StJ12WWGr_R2_F-15</t>
  </si>
  <si>
    <t>StJ12WWGr_R2_F-16</t>
  </si>
  <si>
    <t>StJ12WWGr_R2_F-17</t>
  </si>
  <si>
    <t>StJ12WWGr_R2_F-18</t>
  </si>
  <si>
    <t>StJ12WWGr_R2_F-19</t>
  </si>
  <si>
    <t>StJ12WWGr_R2_F-20</t>
  </si>
  <si>
    <t>StJ12WWGr_R3_F-21</t>
  </si>
  <si>
    <t>StJ12WWGr_R3_F-22</t>
  </si>
  <si>
    <t>StJ12WWGr_R3_F-23</t>
  </si>
  <si>
    <t>StJ12WWGr_R3_F-24</t>
  </si>
  <si>
    <t>StJ12WWGr_R3_F-25</t>
  </si>
  <si>
    <t>StJ12WWGr_R3_F-26</t>
  </si>
  <si>
    <t>StJ12WWGr_R3_F-27</t>
  </si>
  <si>
    <t>StJ12WWGr_R3_F-28</t>
  </si>
  <si>
    <t>StJ12WWGr_R3_F-29</t>
  </si>
  <si>
    <t>StJ12WWGr_R3_F-30</t>
  </si>
  <si>
    <t>StJ12WWGr_R4_F-31</t>
  </si>
  <si>
    <t>StJ12WWGr_R4_F-32</t>
  </si>
  <si>
    <t>StJ12WWGr_R4_F-33</t>
  </si>
  <si>
    <t>StJ12WWGr_R4_F-34</t>
  </si>
  <si>
    <t>StJ12WWGr_R4_F-35</t>
  </si>
  <si>
    <t>StJ12WWGr_R4_F-36</t>
  </si>
  <si>
    <t>StJ12WWGr_R4_F-37</t>
  </si>
  <si>
    <t>StJ12WWGr_R4_F-38</t>
  </si>
  <si>
    <t>StJ12WWGr_R4_F-39</t>
  </si>
  <si>
    <t>StJ12WWGr_R4_F-40</t>
  </si>
  <si>
    <t>StJ12WWGr_R1_G-1</t>
  </si>
  <si>
    <t>StJ12WWGr_R1_G-2</t>
  </si>
  <si>
    <t>StJ12WWGr_R1_G-3</t>
  </si>
  <si>
    <t>StJ12WWGr_R1_G-4</t>
  </si>
  <si>
    <t>StJ12WWGr_R1_G-5</t>
  </si>
  <si>
    <t>StJ12WWGr_R1_G-6</t>
  </si>
  <si>
    <t>StJ12WWGr_R1_G-7</t>
  </si>
  <si>
    <t>StJ12WWGr_R1_G-8</t>
  </si>
  <si>
    <t>StJ12WWGr_R1_G-9</t>
  </si>
  <si>
    <t>StJ12WWGr_R1_G-10</t>
  </si>
  <si>
    <t>StJ12WWGr_R2_G-11</t>
  </si>
  <si>
    <t>StJ12WWGr_R2_G-12</t>
  </si>
  <si>
    <t>StJ12WWGr_R2_G-13</t>
  </si>
  <si>
    <t>StJ12WWGr_R2_G-14</t>
  </si>
  <si>
    <t>StJ12WWGr_R2_G-15</t>
  </si>
  <si>
    <t>StJ12WWGr_R2_G-16</t>
  </si>
  <si>
    <t>StJ12WWGr_R2_G-17</t>
  </si>
  <si>
    <t>StJ12WWGr_R2_G-18</t>
  </si>
  <si>
    <t>StJ12WWGr_R2_G-19</t>
  </si>
  <si>
    <t>StJ12WWGr_R2_G-20</t>
  </si>
  <si>
    <t>StJ12WWGr_R3_G-21</t>
  </si>
  <si>
    <t>StJ12WWGr_R3_G-22</t>
  </si>
  <si>
    <t>StJ12WWGr_R3_G-23</t>
  </si>
  <si>
    <t>StJ12WWGr_R3_G-24</t>
  </si>
  <si>
    <t>StJ12WWGr_R3_G-25</t>
  </si>
  <si>
    <t>StJ12WWGr_R3_G-26</t>
  </si>
  <si>
    <t>StJ12WWGr_R3_G-27</t>
  </si>
  <si>
    <t>StJ12WWGr_R3_G-28</t>
  </si>
  <si>
    <t>StJ12WWGr_R3_G-29</t>
  </si>
  <si>
    <t>StJ12WWGr_R3_G-30</t>
  </si>
  <si>
    <t>StJ12WWGr_R4_G-31</t>
  </si>
  <si>
    <t>StJ12WWGr_R4_G-32</t>
  </si>
  <si>
    <t>StJ12WWGr_R4_G-33</t>
  </si>
  <si>
    <t>StJ12WWGr_R4_G-34</t>
  </si>
  <si>
    <t>StJ12WWGr_R4_G-35</t>
  </si>
  <si>
    <t>StJ12WWGr_R4_G-36</t>
  </si>
  <si>
    <t>StJ12WWGr_R4_G-37</t>
  </si>
  <si>
    <t>StJ12WWGr_R4_G-38</t>
  </si>
  <si>
    <t>StJ12WWGr_R4_G-39</t>
  </si>
  <si>
    <t>StJ12WWGr_R4_G-40</t>
  </si>
  <si>
    <t>StJ12WWGr_R1_H-1</t>
  </si>
  <si>
    <t>StJ12WWGr_R1_H-2</t>
  </si>
  <si>
    <t>StJ12WWGr_R1_H-3</t>
  </si>
  <si>
    <t>StJ12WWGr_R1_H-4</t>
  </si>
  <si>
    <t>StJ12WWGr_R1_H-5</t>
  </si>
  <si>
    <t>StJ12WWGr_R1_H-6</t>
  </si>
  <si>
    <t>StJ12WWGr_R1_H-7</t>
  </si>
  <si>
    <t>StJ12WWGr_R1_H-8</t>
  </si>
  <si>
    <t>StJ12WWGr_R1_H-9</t>
  </si>
  <si>
    <t>StJ12WWGr_R1_H-10</t>
  </si>
  <si>
    <t>StJ12WWGr_R2_H-11</t>
  </si>
  <si>
    <t>StJ12WWGr_R2_H-12</t>
  </si>
  <si>
    <t>StJ12WWGr_R2_H-13</t>
  </si>
  <si>
    <t>StJ12WWGr_R2_H-14</t>
  </si>
  <si>
    <t>StJ12WWGr_R2_H-15</t>
  </si>
  <si>
    <t>StJ12WWGr_R2_H-16</t>
  </si>
  <si>
    <t>StJ12WWGr_R2_H-17</t>
  </si>
  <si>
    <t>StJ12WWGr_R2_H-18</t>
  </si>
  <si>
    <t>StJ12WWGr_R2_H-19</t>
  </si>
  <si>
    <t>StJ12WWGr_R2_H-20</t>
  </si>
  <si>
    <t>StJ12WWGr_R3_H-21</t>
  </si>
  <si>
    <t>StJ12WWGr_R3_H-22</t>
  </si>
  <si>
    <t>StJ12WWGr_R3_H-23</t>
  </si>
  <si>
    <t>StJ12WWGr_R3_H-24</t>
  </si>
  <si>
    <t>StJ12WWGr_R3_H-25</t>
  </si>
  <si>
    <t>StJ12WWGr_R3_H-26</t>
  </si>
  <si>
    <t>StJ12WWGr_R3_H-27</t>
  </si>
  <si>
    <t>StJ12WWGr_R3_H-28</t>
  </si>
  <si>
    <t>StJ12WWGr_R3_H-29</t>
  </si>
  <si>
    <t>StJ12WWGr_R3_H-30</t>
  </si>
  <si>
    <t>StJ12WWGr_R4_H-31</t>
  </si>
  <si>
    <t>StJ12WWGr_R4_H-32</t>
  </si>
  <si>
    <t>StJ12WWGr_R4_H-33</t>
  </si>
  <si>
    <t>StJ12WWGr_R4_H-34</t>
  </si>
  <si>
    <t>StJ12WWGr_R4_H-35</t>
  </si>
  <si>
    <t>StJ12WWGr_R4_H-36</t>
  </si>
  <si>
    <t>StJ12WWGr_R4_H-37</t>
  </si>
  <si>
    <t>StJ12WWGr_R4_H-38</t>
  </si>
  <si>
    <t>StJ12WWGr_R4_H-39</t>
  </si>
  <si>
    <t>StJ12WWGr_R4_H-40</t>
  </si>
  <si>
    <t>StJ12WWGr_R1_I-1</t>
  </si>
  <si>
    <t>StJ12WWGr_R1_I-2</t>
  </si>
  <si>
    <t>StJ12WWGr_R1_I-3</t>
  </si>
  <si>
    <t>StJ12WWGr_R1_I-4</t>
  </si>
  <si>
    <t>StJ12WWGr_R1_I-5</t>
  </si>
  <si>
    <t>StJ12WWGr_R1_I-6</t>
  </si>
  <si>
    <t>StJ12WWGr_R1_I-7</t>
  </si>
  <si>
    <t>StJ12WWGr_R1_I-8</t>
  </si>
  <si>
    <t>StJ12WWGr_R1_I-9</t>
  </si>
  <si>
    <t>StJ12WWGr_R1_I-10</t>
  </si>
  <si>
    <t>StJ12WWGr_R2_I-11</t>
  </si>
  <si>
    <t>StJ12WWGr_R2_I-12</t>
  </si>
  <si>
    <t>StJ12WWGr_R2_I-13</t>
  </si>
  <si>
    <t>StJ12WWGr_R2_I-14</t>
  </si>
  <si>
    <t>StJ12WWGr_R2_I-15</t>
  </si>
  <si>
    <t>StJ12WWGr_R2_I-16</t>
  </si>
  <si>
    <t>StJ12WWGr_R2_I-17</t>
  </si>
  <si>
    <t>StJ12WWGr_R2_I-18</t>
  </si>
  <si>
    <t>StJ12WWGr_R2_I-19</t>
  </si>
  <si>
    <t>StJ12WWGr_R2_I-20</t>
  </si>
  <si>
    <t>StJ12WWGr_R3_I-21</t>
  </si>
  <si>
    <t>StJ12WWGr_R3_I-22</t>
  </si>
  <si>
    <t>StJ12WWGr_R3_I-23</t>
  </si>
  <si>
    <t>StJ12WWGr_R3_I-24</t>
  </si>
  <si>
    <t>StJ12WWGr_R3_I-25</t>
  </si>
  <si>
    <t>StJ12WWGr_R3_I-26</t>
  </si>
  <si>
    <t>StJ12WWGr_R3_I-27</t>
  </si>
  <si>
    <t>StJ12WWGr_R3_I-28</t>
  </si>
  <si>
    <t>StJ12WWGr_R3_I-29</t>
  </si>
  <si>
    <t>StJ12WWGr_R3_I-30</t>
  </si>
  <si>
    <t>StJ12WWGr_R4_I-31</t>
  </si>
  <si>
    <t>StJ12WWGr_R4_I-32</t>
  </si>
  <si>
    <t>StJ12WWGr_R4_I-33</t>
  </si>
  <si>
    <t>StJ12WWGr_R4_I-34</t>
  </si>
  <si>
    <t>StJ12WWGr_R4_I-35</t>
  </si>
  <si>
    <t>StJ12WWGr_R4_I-36</t>
  </si>
  <si>
    <t>StJ12WWGr_R4_I-37</t>
  </si>
  <si>
    <t>StJ12WWGr_R4_I-38</t>
  </si>
  <si>
    <t>StJ12WWGr_R4_I-39</t>
  </si>
  <si>
    <t>StJ12WWGr_R4_I-40</t>
  </si>
  <si>
    <t>StJ12WWGr_R1_J-1</t>
  </si>
  <si>
    <t>StJ12WWGr_R1_J-2</t>
  </si>
  <si>
    <t>StJ12WWGr_R1_J-3</t>
  </si>
  <si>
    <t>StJ12WWGr_R1_J-4</t>
  </si>
  <si>
    <t>StJ12WWGr_R1_J-5</t>
  </si>
  <si>
    <t>StJ12WWGr_R1_J-6</t>
  </si>
  <si>
    <t>StJ12WWGr_R1_J-7</t>
  </si>
  <si>
    <t>StJ12WWGr_R1_J-8</t>
  </si>
  <si>
    <t>StJ12WWGr_R1_J-9</t>
  </si>
  <si>
    <t>StJ12WWGr_R1_J-10</t>
  </si>
  <si>
    <t>StJ12WWGr_R2_J-11</t>
  </si>
  <si>
    <t>StJ12WWGr_R2_J-12</t>
  </si>
  <si>
    <t>StJ12WWGr_R2_J-13</t>
  </si>
  <si>
    <t>StJ12WWGr_R2_J-14</t>
  </si>
  <si>
    <t>StJ12WWGr_R2_J-15</t>
  </si>
  <si>
    <t>StJ12WWGr_R2_J-16</t>
  </si>
  <si>
    <t>StJ12WWGr_R2_J-17</t>
  </si>
  <si>
    <t>StJ12WWGr_R2_J-18</t>
  </si>
  <si>
    <t>StJ12WWGr_R2_J-19</t>
  </si>
  <si>
    <t>StJ12WWGr_R2_J-20</t>
  </si>
  <si>
    <t>StJ12WWGr_R3_J-21</t>
  </si>
  <si>
    <t>StJ12WWGr_R3_J-22</t>
  </si>
  <si>
    <t>StJ12WWGr_R3_J-23</t>
  </si>
  <si>
    <t>StJ12WWGr_R3_J-24</t>
  </si>
  <si>
    <t>StJ12WWGr_R3_J-25</t>
  </si>
  <si>
    <t>StJ12WWGr_R3_J-26</t>
  </si>
  <si>
    <t>StJ12WWGr_R3_J-27</t>
  </si>
  <si>
    <t>StJ12WWGr_R3_J-28</t>
  </si>
  <si>
    <t>StJ12WWGr_R3_J-29</t>
  </si>
  <si>
    <t>StJ12WWGr_R3_J-30</t>
  </si>
  <si>
    <t>StJ12WWGr_R4_J-31</t>
  </si>
  <si>
    <t>StJ12WWGr_R4_J-32</t>
  </si>
  <si>
    <t>StJ12WWGr_R4_J-33</t>
  </si>
  <si>
    <t>StJ12WWGr_R4_J-34</t>
  </si>
  <si>
    <t>StJ12WWGr_R4_J-35</t>
  </si>
  <si>
    <t>StJ12WWGr_R4_J-36</t>
  </si>
  <si>
    <t>StJ12WWGr_R4_J-37</t>
  </si>
  <si>
    <t>StJ12WWGr_R4_J-38</t>
  </si>
  <si>
    <t>StJ12WWGr_R4_J-39</t>
  </si>
  <si>
    <t>StJ12WWGr_R4_J-40</t>
  </si>
  <si>
    <t>Grain Weight Wet (g)</t>
  </si>
  <si>
    <t>Total Biomass Wet (g)</t>
  </si>
  <si>
    <t>1.5 area</t>
  </si>
  <si>
    <t xml:space="preserve">1.5area </t>
  </si>
  <si>
    <t>1.5area</t>
  </si>
  <si>
    <t>Area (meter)</t>
  </si>
  <si>
    <t>Combined</t>
  </si>
  <si>
    <t>Grain Weight (g)</t>
  </si>
  <si>
    <t>2012-2853</t>
  </si>
  <si>
    <t>2012-2857</t>
  </si>
  <si>
    <t>2012-2862</t>
  </si>
  <si>
    <t>2012-2869</t>
  </si>
  <si>
    <t>2012-2881</t>
  </si>
  <si>
    <t>2012-2879</t>
  </si>
  <si>
    <t>2012-2874</t>
  </si>
  <si>
    <t>2012-2859</t>
  </si>
  <si>
    <t>2012-2863</t>
  </si>
  <si>
    <t>2012-2867</t>
  </si>
  <si>
    <t>2012-2866</t>
  </si>
  <si>
    <t>2012-2872</t>
  </si>
  <si>
    <t>2012-287?</t>
  </si>
  <si>
    <t>2012-2870</t>
  </si>
  <si>
    <t>2012-2877</t>
  </si>
  <si>
    <t>2012-2878</t>
  </si>
  <si>
    <t>2012-2875</t>
  </si>
  <si>
    <t>2012-2873</t>
  </si>
  <si>
    <t>2012-2861</t>
  </si>
  <si>
    <t>2012-2860</t>
  </si>
  <si>
    <t>2012-2871</t>
  </si>
  <si>
    <t>2012-2865</t>
  </si>
  <si>
    <t>2012-2883</t>
  </si>
  <si>
    <t>2012-2885</t>
  </si>
  <si>
    <t>2012-2864</t>
  </si>
  <si>
    <t>2012-2887</t>
  </si>
  <si>
    <t>2012-2856</t>
  </si>
  <si>
    <t>2012-2884</t>
  </si>
  <si>
    <t>2012-2886</t>
  </si>
  <si>
    <t>2012-2868</t>
  </si>
  <si>
    <t>2012-2858</t>
  </si>
  <si>
    <t>2012-2880</t>
  </si>
  <si>
    <t>2012-2851</t>
  </si>
  <si>
    <t>2012-2882</t>
  </si>
  <si>
    <t>2012-2852</t>
  </si>
  <si>
    <t>2012-2854</t>
  </si>
  <si>
    <t>2012-2838</t>
  </si>
  <si>
    <t>2012-2835</t>
  </si>
  <si>
    <t>2012-2843</t>
  </si>
  <si>
    <t>2012-2841</t>
  </si>
  <si>
    <t>2012-2846</t>
  </si>
  <si>
    <t>2012-2840</t>
  </si>
  <si>
    <t>2012-2847</t>
  </si>
  <si>
    <t>2012-2848</t>
  </si>
  <si>
    <t>2012-2836</t>
  </si>
  <si>
    <t>2012-2842</t>
  </si>
  <si>
    <t>2012-2850</t>
  </si>
  <si>
    <t>2012-2849</t>
  </si>
  <si>
    <t>2012-2855</t>
  </si>
  <si>
    <t>2012-2837</t>
  </si>
  <si>
    <t>2012-2844</t>
  </si>
  <si>
    <t>2012-2839</t>
  </si>
  <si>
    <t>2012-2845</t>
  </si>
  <si>
    <t>2012-2834</t>
  </si>
  <si>
    <t>2012-2831</t>
  </si>
  <si>
    <t>2012-2833</t>
  </si>
  <si>
    <t>2012-2832</t>
  </si>
  <si>
    <t>2012-2830</t>
  </si>
  <si>
    <t>Small Wet paper #8 Bag=19g</t>
  </si>
  <si>
    <t>wet 39 gallon black plastic bag-53g</t>
  </si>
  <si>
    <t>Large Plastic Bag = 250</t>
  </si>
  <si>
    <t>wet spot</t>
  </si>
  <si>
    <t>Threshed before weighed</t>
  </si>
  <si>
    <t>destroyed by mice</t>
  </si>
  <si>
    <t>Small Dry Paper Bag = 19g</t>
  </si>
  <si>
    <t>Large Wet Paper Bag = ?</t>
  </si>
  <si>
    <t>Large Dry Paper Bag = 72g</t>
  </si>
  <si>
    <t>Area (m2)</t>
  </si>
  <si>
    <t>Yield (g/m2)</t>
  </si>
  <si>
    <t>Yield (lbs/ac)</t>
  </si>
  <si>
    <t>Yield (bu/ac)</t>
  </si>
  <si>
    <t>Spring_N (lbs/ac)</t>
  </si>
  <si>
    <t>Fall_N (lbs/ac)</t>
  </si>
  <si>
    <t>Seed_Rate (lbs/ac)</t>
  </si>
  <si>
    <t>Starter_N (lbs/ac)</t>
  </si>
  <si>
    <t>Starter_P (lbs/ac)</t>
  </si>
  <si>
    <t>Starter_S (lbs/ac)</t>
  </si>
  <si>
    <t>Yields (g/m2)</t>
  </si>
  <si>
    <t>No Sample</t>
  </si>
  <si>
    <t>Grain Weight Residue (g)</t>
  </si>
  <si>
    <t>Grain Weight Dry (g)</t>
  </si>
  <si>
    <t>Seed</t>
  </si>
  <si>
    <t>Fertilizer</t>
  </si>
  <si>
    <t>Ca_Seed_lb</t>
  </si>
  <si>
    <t>Gy_Seed_lb</t>
  </si>
  <si>
    <t>Ca_Brd_lb</t>
  </si>
  <si>
    <t>Point</t>
  </si>
  <si>
    <t>Label</t>
  </si>
  <si>
    <t>CALime_Hy12_1-1-A</t>
  </si>
  <si>
    <t>107 lbs Jed Spring Wheat</t>
  </si>
  <si>
    <t>105 lbs aqua/thio - 3 gal 10-34-0</t>
  </si>
  <si>
    <t>1-1-A</t>
  </si>
  <si>
    <t>CALime_Hy12_1-1-B</t>
  </si>
  <si>
    <t>1-1-B</t>
  </si>
  <si>
    <t>CALime_Hy12_1-2-A</t>
  </si>
  <si>
    <t>1-2-A</t>
  </si>
  <si>
    <t>CALime_Hy12_1-2-B</t>
  </si>
  <si>
    <t>1-2-B</t>
  </si>
  <si>
    <t>CALime_Hy12_1-3-A</t>
  </si>
  <si>
    <t>1-3-A</t>
  </si>
  <si>
    <t>CALime_Hy12_1-3-B</t>
  </si>
  <si>
    <t>1-3-B</t>
  </si>
  <si>
    <t>CALime_Hy12_1-4-A</t>
  </si>
  <si>
    <t>1-4-A</t>
  </si>
  <si>
    <t>CALime_Hy12_1-4-B</t>
  </si>
  <si>
    <t>1-4-B</t>
  </si>
  <si>
    <t>CALime_Hy12_1-5-A</t>
  </si>
  <si>
    <t>1-5-A</t>
  </si>
  <si>
    <t>CALime_Hy12_1-5-B</t>
  </si>
  <si>
    <t>1-5-B</t>
  </si>
  <si>
    <t>CALime_Hy12_2-1-A</t>
  </si>
  <si>
    <t>2-1-A</t>
  </si>
  <si>
    <t>CALime_Hy12_2-1-F</t>
  </si>
  <si>
    <t>2-1-F</t>
  </si>
  <si>
    <t>CALime_Hy12_2-2-A</t>
  </si>
  <si>
    <t>2-2-A</t>
  </si>
  <si>
    <t>CALime_Hy12_2-2-F</t>
  </si>
  <si>
    <t>2-2-F</t>
  </si>
  <si>
    <t>CALime_Hy12_2-3-A</t>
  </si>
  <si>
    <t>2-3-A</t>
  </si>
  <si>
    <t>CALime_Hy12_2-3-F</t>
  </si>
  <si>
    <t>2-3-F</t>
  </si>
  <si>
    <t>CALime_Hy12_2-4-A</t>
  </si>
  <si>
    <t>2-4-A</t>
  </si>
  <si>
    <t>CALime_Hy12_2-4-F</t>
  </si>
  <si>
    <t>2-4-F</t>
  </si>
  <si>
    <t>CALime_Hy12_3-1-C</t>
  </si>
  <si>
    <t>3-1-C</t>
  </si>
  <si>
    <t>CALime_Hy12_3-1-D</t>
  </si>
  <si>
    <t>3-1-D</t>
  </si>
  <si>
    <t>CALime_Hy12_3-1-E</t>
  </si>
  <si>
    <t>3-1-E</t>
  </si>
  <si>
    <t>CALime_Hy12_3-2-C</t>
  </si>
  <si>
    <t>3-2-C</t>
  </si>
  <si>
    <t>CALime_Hy12_3-2-D</t>
  </si>
  <si>
    <t>3-2-D</t>
  </si>
  <si>
    <t>CALime_Hy12_3-2-E</t>
  </si>
  <si>
    <t>3-2-E</t>
  </si>
  <si>
    <t>CALime_Hy12_3-3-C</t>
  </si>
  <si>
    <t>3-3-C</t>
  </si>
  <si>
    <t>CALime_Hy12_3-3-D</t>
  </si>
  <si>
    <t>3-3-D</t>
  </si>
  <si>
    <t>CALime_Hy12_3-3-E</t>
  </si>
  <si>
    <t>3-3-E</t>
  </si>
  <si>
    <t>CALime_Hy12_3-4-C</t>
  </si>
  <si>
    <t>3-4-C</t>
  </si>
  <si>
    <t>CALime_Hy12_3-4-D</t>
  </si>
  <si>
    <t>3-4-D</t>
  </si>
  <si>
    <t>CALime_Hy12_3-4-E</t>
  </si>
  <si>
    <t>3-4-E</t>
  </si>
  <si>
    <t>CALime_Hy12_3-5-C</t>
  </si>
  <si>
    <t>3-5-C</t>
  </si>
  <si>
    <t>CALime_Hy12_3-5-D</t>
  </si>
  <si>
    <t>3-5-D</t>
  </si>
  <si>
    <t>CALime_Hy12_3-5-E</t>
  </si>
  <si>
    <t>3-5-E</t>
  </si>
  <si>
    <t>CALime_Hy12_4-1-A</t>
  </si>
  <si>
    <t>4-1-A</t>
  </si>
  <si>
    <t>CALime_Hy12_4-1-E</t>
  </si>
  <si>
    <t>4-1-E</t>
  </si>
  <si>
    <t>CALime_Hy12_4-1-F</t>
  </si>
  <si>
    <t>4-1-F</t>
  </si>
  <si>
    <t>CALime_Hy12_4-2-A</t>
  </si>
  <si>
    <t>4-2-A</t>
  </si>
  <si>
    <t>CALime_Hy12_4-2-E</t>
  </si>
  <si>
    <t>4-2-E</t>
  </si>
  <si>
    <t>CALime_Hy12_4-2-F</t>
  </si>
  <si>
    <t>4-2-F</t>
  </si>
  <si>
    <t>CALime_Hy12_4-3-A</t>
  </si>
  <si>
    <t>4-3-A</t>
  </si>
  <si>
    <t>CALime_Hy12_4-3-E</t>
  </si>
  <si>
    <t>4-3-E</t>
  </si>
  <si>
    <t>CALime_Hy12_4-3-F</t>
  </si>
  <si>
    <t>4-3-F</t>
  </si>
  <si>
    <t>CALime_Hy12_4-4-A</t>
  </si>
  <si>
    <t>4-4-A</t>
  </si>
  <si>
    <t>CALime_Hy12_4-4-E</t>
  </si>
  <si>
    <t>4-4-E</t>
  </si>
  <si>
    <t>CALime_Hy12_4-4-F</t>
  </si>
  <si>
    <t>4-4-F</t>
  </si>
  <si>
    <t>Sub Sample 1 Weight (g)</t>
  </si>
  <si>
    <t>Sub Sample 2 Weight (g)</t>
  </si>
  <si>
    <t>Sub Sample 3 Weight (g)</t>
  </si>
  <si>
    <t>Post</t>
  </si>
  <si>
    <t>Pre</t>
  </si>
  <si>
    <t>Raked Biomass Wet (lbs)</t>
  </si>
  <si>
    <t>73</t>
  </si>
  <si>
    <t>MH90</t>
  </si>
  <si>
    <t>MH50</t>
  </si>
  <si>
    <t>Protein</t>
  </si>
  <si>
    <t>Moisture</t>
  </si>
  <si>
    <t>Starch</t>
  </si>
  <si>
    <t>Gluten</t>
  </si>
  <si>
    <t>Test Weight</t>
  </si>
  <si>
    <t>NRPD12_L2R4P18_I-B2-P_MA</t>
  </si>
  <si>
    <t>not enough sample</t>
  </si>
  <si>
    <t xml:space="preserve"> </t>
  </si>
  <si>
    <t>was  entered in 1,3,12</t>
  </si>
  <si>
    <t>Grain weight wet weighed after NIR</t>
  </si>
  <si>
    <t>no sample taken</t>
  </si>
  <si>
    <t>POINT_X</t>
  </si>
  <si>
    <t>POINT_Y</t>
  </si>
  <si>
    <t>Landscape</t>
  </si>
  <si>
    <t>Shoulder</t>
  </si>
  <si>
    <t>Summit</t>
  </si>
  <si>
    <t>Side Slope</t>
  </si>
  <si>
    <t>Foot Slope</t>
  </si>
  <si>
    <t>WGlutDM</t>
  </si>
  <si>
    <r>
      <t>Area (m</t>
    </r>
    <r>
      <rPr>
        <vertAlign val="superscript"/>
        <sz val="10"/>
        <rFont val="Times New Roman"/>
        <family val="1"/>
      </rPr>
      <t>2</t>
    </r>
    <r>
      <rPr>
        <sz val="10"/>
        <rFont val="Times New Roman"/>
      </rPr>
      <t>)</t>
    </r>
  </si>
  <si>
    <r>
      <t>Wet Yield (g/m</t>
    </r>
    <r>
      <rPr>
        <vertAlign val="superscript"/>
        <sz val="10"/>
        <rFont val="Times New Roman"/>
        <family val="1"/>
      </rPr>
      <t>2</t>
    </r>
    <r>
      <rPr>
        <sz val="10"/>
        <rFont val="Times New Roman"/>
      </rPr>
      <t>)</t>
    </r>
  </si>
  <si>
    <t>Wet Yield (lbs/ac)</t>
  </si>
  <si>
    <t>Wet Yield (bu/ac)</t>
  </si>
  <si>
    <r>
      <t>Area (m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</si>
  <si>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r>
      <t>Yield Wet (g/m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</si>
  <si>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t>Yield Wet (lbs/ac)</t>
  </si>
  <si>
    <t>Yield Wet (bu/ac)</t>
  </si>
  <si>
    <t>Yield Wet (g/m2)</t>
  </si>
  <si>
    <t xml:space="preserve"> not enough sample</t>
  </si>
  <si>
    <t>Swath Biomass Dry (lbs)</t>
  </si>
  <si>
    <t>Raked Biomass Dry (lbs) (Wet*0.66711)</t>
  </si>
  <si>
    <t>mown</t>
  </si>
  <si>
    <t>swept</t>
  </si>
  <si>
    <r>
      <t>Area (m</t>
    </r>
    <r>
      <rPr>
        <vertAlign val="superscript"/>
        <sz val="10"/>
        <rFont val="Times New Roman"/>
        <family val="1"/>
      </rPr>
      <t>2</t>
    </r>
    <r>
      <rPr>
        <sz val="10"/>
        <rFont val="Times New Roman"/>
        <family val="1"/>
      </rPr>
      <t>)</t>
    </r>
  </si>
  <si>
    <t>Oil</t>
  </si>
  <si>
    <t>Test Weight (metric)</t>
  </si>
  <si>
    <t>Test Weight (imperical)</t>
  </si>
  <si>
    <t>mice</t>
  </si>
  <si>
    <t>Mice</t>
  </si>
  <si>
    <t>Test Weight Winchester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</si>
</sst>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000"/>
    <numFmt numFmtId="165" formatCode="0.0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Times New Roman"/>
      <family val="1"/>
    </font>
    <font>
      <sz val="10"/>
      <name val="Arial"/>
      <family val="2"/>
    </font>
    <font>
      <sz val="11"/>
      <color theme="1"/>
      <name val="Times New Roman"/>
      <family val="2"/>
    </font>
    <font>
      <b/>
      <sz val="11"/>
      <color theme="1"/>
      <name val="Times New Roman"/>
      <family val="2"/>
    </font>
    <font>
      <sz val="10"/>
      <name val="Times New Roman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vertAlign val="superscript"/>
      <sz val="10"/>
      <name val="Times New Roman"/>
      <family val="1"/>
    </font>
    <font>
      <vertAlign val="superscript"/>
      <sz val="11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7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0" fillId="0" borderId="0"/>
    <xf numFmtId="0" fontId="18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2" fillId="0" borderId="0"/>
    <xf numFmtId="43" fontId="1" fillId="0" borderId="0" applyFont="0" applyFill="0" applyBorder="0" applyAlignment="0" applyProtection="0"/>
  </cellStyleXfs>
  <cellXfs count="62">
    <xf numFmtId="0" fontId="0" fillId="0" borderId="0" xfId="0"/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8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18" fillId="0" borderId="0" xfId="0" applyFont="1" applyAlignment="1">
      <alignment horizontal="center" vertical="center"/>
    </xf>
    <xf numFmtId="49" fontId="19" fillId="0" borderId="0" xfId="0" applyNumberFormat="1" applyFont="1" applyAlignment="1">
      <alignment horizontal="center"/>
    </xf>
    <xf numFmtId="0" fontId="21" fillId="0" borderId="0" xfId="42" applyFont="1" applyFill="1" applyBorder="1" applyAlignment="1">
      <alignment horizontal="center" vertical="center" wrapText="1"/>
    </xf>
    <xf numFmtId="0" fontId="16" fillId="0" borderId="0" xfId="42" applyFont="1" applyFill="1" applyBorder="1" applyAlignment="1">
      <alignment horizontal="center" vertical="center" wrapText="1"/>
    </xf>
    <xf numFmtId="0" fontId="20" fillId="0" borderId="0" xfId="42" applyFill="1" applyBorder="1" applyAlignment="1">
      <alignment horizontal="center"/>
    </xf>
    <xf numFmtId="0" fontId="20" fillId="0" borderId="0" xfId="42" applyFill="1" applyBorder="1" applyAlignment="1"/>
    <xf numFmtId="0" fontId="18" fillId="0" borderId="0" xfId="55" applyFont="1" applyAlignment="1">
      <alignment horizontal="center" wrapText="1"/>
    </xf>
    <xf numFmtId="0" fontId="22" fillId="0" borderId="0" xfId="55" applyAlignment="1">
      <alignment horizontal="center" wrapText="1"/>
    </xf>
    <xf numFmtId="0" fontId="22" fillId="0" borderId="0" xfId="55" applyAlignment="1">
      <alignment horizontal="center"/>
    </xf>
    <xf numFmtId="0" fontId="18" fillId="0" borderId="0" xfId="55" applyFont="1" applyAlignment="1">
      <alignment horizontal="center"/>
    </xf>
    <xf numFmtId="0" fontId="22" fillId="0" borderId="0" xfId="55" applyNumberFormat="1" applyAlignment="1">
      <alignment horizontal="center"/>
    </xf>
    <xf numFmtId="0" fontId="22" fillId="0" borderId="0" xfId="55"/>
    <xf numFmtId="0" fontId="18" fillId="0" borderId="0" xfId="0" applyFont="1" applyAlignment="1">
      <alignment horizontal="center"/>
    </xf>
    <xf numFmtId="49" fontId="0" fillId="0" borderId="0" xfId="0" applyNumberFormat="1" applyAlignment="1">
      <alignment horizontal="center"/>
    </xf>
    <xf numFmtId="49" fontId="18" fillId="0" borderId="0" xfId="0" applyNumberFormat="1" applyFont="1" applyAlignment="1">
      <alignment horizontal="center"/>
    </xf>
    <xf numFmtId="0" fontId="25" fillId="0" borderId="0" xfId="0" applyFont="1" applyAlignment="1">
      <alignment horizontal="center"/>
    </xf>
    <xf numFmtId="1" fontId="26" fillId="0" borderId="0" xfId="0" applyNumberFormat="1" applyFont="1" applyAlignment="1">
      <alignment horizontal="center"/>
    </xf>
    <xf numFmtId="1" fontId="25" fillId="0" borderId="0" xfId="0" applyNumberFormat="1" applyFont="1" applyAlignment="1">
      <alignment horizontal="center"/>
    </xf>
    <xf numFmtId="0" fontId="25" fillId="0" borderId="10" xfId="0" applyFont="1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Font="1" applyAlignment="1">
      <alignment horizontal="center"/>
    </xf>
    <xf numFmtId="1" fontId="0" fillId="0" borderId="0" xfId="0" applyNumberFormat="1" applyFont="1" applyAlignment="1">
      <alignment horizontal="center"/>
    </xf>
    <xf numFmtId="0" fontId="0" fillId="33" borderId="0" xfId="0" applyFill="1"/>
    <xf numFmtId="2" fontId="25" fillId="0" borderId="0" xfId="0" applyNumberFormat="1" applyFont="1" applyAlignment="1">
      <alignment horizontal="center"/>
    </xf>
    <xf numFmtId="0" fontId="0" fillId="0" borderId="0" xfId="0" applyFill="1" applyAlignment="1">
      <alignment horizontal="center"/>
    </xf>
    <xf numFmtId="0" fontId="18" fillId="34" borderId="0" xfId="0" applyFont="1" applyFill="1" applyAlignment="1">
      <alignment horizontal="center" wrapText="1"/>
    </xf>
    <xf numFmtId="0" fontId="18" fillId="33" borderId="0" xfId="0" applyFont="1" applyFill="1" applyAlignment="1">
      <alignment horizontal="center" wrapText="1"/>
    </xf>
    <xf numFmtId="1" fontId="18" fillId="0" borderId="0" xfId="0" applyNumberFormat="1" applyFont="1" applyAlignment="1">
      <alignment horizontal="center" wrapText="1"/>
    </xf>
    <xf numFmtId="165" fontId="21" fillId="0" borderId="0" xfId="42" applyNumberFormat="1" applyFont="1" applyFill="1" applyBorder="1" applyAlignment="1">
      <alignment horizontal="center" vertical="center" wrapText="1"/>
    </xf>
    <xf numFmtId="165" fontId="20" fillId="0" borderId="0" xfId="42" applyNumberFormat="1" applyFill="1" applyBorder="1" applyAlignment="1">
      <alignment horizontal="center"/>
    </xf>
    <xf numFmtId="0" fontId="20" fillId="33" borderId="0" xfId="42" applyFill="1" applyBorder="1" applyAlignment="1">
      <alignment horizontal="center"/>
    </xf>
    <xf numFmtId="0" fontId="20" fillId="35" borderId="0" xfId="42" applyFill="1" applyBorder="1" applyAlignment="1">
      <alignment horizontal="center"/>
    </xf>
    <xf numFmtId="0" fontId="20" fillId="36" borderId="0" xfId="42" applyFill="1" applyBorder="1" applyAlignment="1">
      <alignment horizontal="center"/>
    </xf>
    <xf numFmtId="165" fontId="20" fillId="36" borderId="0" xfId="42" applyNumberFormat="1" applyFill="1" applyBorder="1" applyAlignment="1">
      <alignment horizontal="center"/>
    </xf>
    <xf numFmtId="0" fontId="20" fillId="0" borderId="0" xfId="42" applyFill="1" applyBorder="1" applyAlignment="1" applyProtection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Font="1" applyAlignment="1" applyProtection="1">
      <alignment horizontal="left"/>
    </xf>
    <xf numFmtId="1" fontId="0" fillId="0" borderId="0" xfId="0" applyNumberFormat="1" applyFont="1" applyAlignment="1" applyProtection="1">
      <alignment horizontal="left"/>
    </xf>
    <xf numFmtId="165" fontId="0" fillId="0" borderId="0" xfId="42" applyNumberFormat="1" applyFont="1" applyFill="1" applyBorder="1" applyAlignment="1" applyProtection="1">
      <alignment horizontal="left" vertical="center"/>
    </xf>
    <xf numFmtId="165" fontId="0" fillId="0" borderId="0" xfId="56" applyNumberFormat="1" applyFont="1" applyAlignment="1">
      <alignment horizontal="center"/>
    </xf>
    <xf numFmtId="165" fontId="22" fillId="0" borderId="0" xfId="55" applyNumberFormat="1" applyAlignment="1">
      <alignment horizontal="center"/>
    </xf>
    <xf numFmtId="165" fontId="18" fillId="0" borderId="0" xfId="55" applyNumberFormat="1" applyFont="1" applyAlignment="1">
      <alignment horizontal="center"/>
    </xf>
    <xf numFmtId="2" fontId="26" fillId="0" borderId="0" xfId="0" applyNumberFormat="1" applyFont="1" applyAlignment="1">
      <alignment horizontal="center"/>
    </xf>
    <xf numFmtId="0" fontId="26" fillId="0" borderId="0" xfId="0" applyFont="1" applyAlignment="1">
      <alignment horizontal="center"/>
    </xf>
    <xf numFmtId="1" fontId="16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165" fontId="26" fillId="0" borderId="0" xfId="0" applyNumberFormat="1" applyFont="1" applyAlignment="1">
      <alignment horizontal="center"/>
    </xf>
    <xf numFmtId="165" fontId="25" fillId="0" borderId="0" xfId="0" applyNumberFormat="1" applyFont="1" applyAlignment="1">
      <alignment horizontal="center"/>
    </xf>
    <xf numFmtId="2" fontId="18" fillId="0" borderId="0" xfId="55" applyNumberFormat="1" applyFont="1" applyAlignment="1">
      <alignment horizontal="center" wrapText="1"/>
    </xf>
    <xf numFmtId="2" fontId="22" fillId="0" borderId="0" xfId="55" applyNumberFormat="1" applyAlignment="1">
      <alignment horizontal="center"/>
    </xf>
    <xf numFmtId="2" fontId="22" fillId="0" borderId="0" xfId="55" applyNumberFormat="1"/>
    <xf numFmtId="2" fontId="0" fillId="0" borderId="0" xfId="0" applyNumberFormat="1" applyAlignment="1">
      <alignment horizontal="center"/>
    </xf>
    <xf numFmtId="2" fontId="0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 wrapText="1"/>
    </xf>
    <xf numFmtId="2" fontId="18" fillId="0" borderId="0" xfId="0" applyNumberFormat="1" applyFont="1" applyAlignment="1">
      <alignment horizontal="center" wrapText="1"/>
    </xf>
    <xf numFmtId="165" fontId="22" fillId="0" borderId="0" xfId="55" applyNumberFormat="1"/>
    <xf numFmtId="2" fontId="0" fillId="0" borderId="0" xfId="0" applyNumberFormat="1" applyFont="1" applyAlignment="1" applyProtection="1">
      <alignment horizontal="left"/>
    </xf>
  </cellXfs>
  <cellStyles count="57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56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10" xfId="43" xr:uid="{00000000-0005-0000-0000-000026000000}"/>
    <cellStyle name="Normal 11" xfId="44" xr:uid="{00000000-0005-0000-0000-000027000000}"/>
    <cellStyle name="Normal 12" xfId="42" xr:uid="{00000000-0005-0000-0000-000028000000}"/>
    <cellStyle name="Normal 13" xfId="55" xr:uid="{00000000-0005-0000-0000-000029000000}"/>
    <cellStyle name="Normal 2" xfId="45" xr:uid="{00000000-0005-0000-0000-00002A000000}"/>
    <cellStyle name="Normal 2 2" xfId="46" xr:uid="{00000000-0005-0000-0000-00002B000000}"/>
    <cellStyle name="Normal 3" xfId="47" xr:uid="{00000000-0005-0000-0000-00002C000000}"/>
    <cellStyle name="Normal 4" xfId="48" xr:uid="{00000000-0005-0000-0000-00002D000000}"/>
    <cellStyle name="Normal 5" xfId="49" xr:uid="{00000000-0005-0000-0000-00002E000000}"/>
    <cellStyle name="Normal 5 2" xfId="50" xr:uid="{00000000-0005-0000-0000-00002F000000}"/>
    <cellStyle name="Normal 6" xfId="51" xr:uid="{00000000-0005-0000-0000-000030000000}"/>
    <cellStyle name="Normal 7" xfId="52" xr:uid="{00000000-0005-0000-0000-000031000000}"/>
    <cellStyle name="Normal 8" xfId="53" xr:uid="{00000000-0005-0000-0000-000032000000}"/>
    <cellStyle name="Normal 9" xfId="54" xr:uid="{00000000-0005-0000-0000-000033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C401"/>
  <sheetViews>
    <sheetView zoomScale="80" zoomScaleNormal="80" workbookViewId="0">
      <pane xSplit="7" ySplit="1" topLeftCell="Q2" activePane="bottomRight" state="frozen"/>
      <selection pane="topRight"/>
      <selection pane="bottomLeft"/>
      <selection pane="bottomRight" activeCell="AC19" sqref="AC19"/>
    </sheetView>
  </sheetViews>
  <sheetFormatPr defaultColWidth="5.44140625" defaultRowHeight="16.5" customHeight="1" x14ac:dyDescent="0.25"/>
  <cols>
    <col min="1" max="1" width="21" style="20" bestFit="1" customWidth="1"/>
    <col min="2" max="2" width="6.88671875" style="21" bestFit="1" customWidth="1"/>
    <col min="3" max="3" width="3.33203125" style="21" bestFit="1" customWidth="1"/>
    <col min="4" max="4" width="8.6640625" style="21" bestFit="1" customWidth="1"/>
    <col min="5" max="5" width="8.88671875" style="21" bestFit="1" customWidth="1"/>
    <col min="6" max="7" width="10.44140625" style="21" bestFit="1" customWidth="1"/>
    <col min="8" max="8" width="17.33203125" style="22" customWidth="1"/>
    <col min="9" max="9" width="14.5546875" style="22" customWidth="1"/>
    <col min="10" max="10" width="18.6640625" style="22" customWidth="1"/>
    <col min="11" max="11" width="4.88671875" style="22" customWidth="1"/>
    <col min="12" max="12" width="17.6640625" style="22" customWidth="1"/>
    <col min="13" max="13" width="17.44140625" style="22" customWidth="1"/>
    <col min="14" max="14" width="17.33203125" style="22" customWidth="1"/>
    <col min="15" max="15" width="5.6640625" style="22" customWidth="1"/>
    <col min="16" max="16" width="11.6640625" style="22" customWidth="1"/>
    <col min="17" max="17" width="13.109375" style="20" customWidth="1"/>
    <col min="18" max="18" width="13.33203125" style="20" customWidth="1"/>
    <col min="19" max="19" width="21.44140625" style="20" customWidth="1"/>
    <col min="20" max="20" width="10.44140625" style="20" customWidth="1"/>
    <col min="21" max="21" width="12.44140625" style="28" customWidth="1"/>
    <col min="22" max="22" width="13.33203125" style="28" customWidth="1"/>
    <col min="23" max="23" width="12.6640625" style="28" customWidth="1"/>
    <col min="24" max="24" width="10.88671875" style="52" customWidth="1"/>
    <col min="25" max="25" width="11.88671875" style="52" customWidth="1"/>
    <col min="26" max="26" width="10.5546875" style="52" customWidth="1"/>
    <col min="27" max="27" width="13.44140625" style="52" customWidth="1"/>
    <col min="28" max="28" width="13.33203125" style="52" customWidth="1"/>
    <col min="29" max="29" width="31.6640625" style="28" customWidth="1"/>
    <col min="30" max="34" width="3" style="20" bestFit="1" customWidth="1"/>
    <col min="35" max="16384" width="5.44140625" style="20"/>
  </cols>
  <sheetData>
    <row r="1" spans="1:29" s="48" customFormat="1" ht="16.5" customHeight="1" x14ac:dyDescent="0.3">
      <c r="A1" s="48" t="s">
        <v>46</v>
      </c>
      <c r="B1" s="21" t="s">
        <v>1</v>
      </c>
      <c r="C1" s="21" t="s">
        <v>0</v>
      </c>
      <c r="D1" s="49" t="s">
        <v>1942</v>
      </c>
      <c r="E1" s="49" t="s">
        <v>1943</v>
      </c>
      <c r="F1" s="49" t="s">
        <v>17</v>
      </c>
      <c r="G1" s="49" t="s">
        <v>1944</v>
      </c>
      <c r="H1" s="21" t="s">
        <v>1813</v>
      </c>
      <c r="I1" s="21" t="s">
        <v>1814</v>
      </c>
      <c r="J1" s="21" t="s">
        <v>1815</v>
      </c>
      <c r="K1" s="21" t="s">
        <v>2</v>
      </c>
      <c r="L1" s="21" t="s">
        <v>1816</v>
      </c>
      <c r="M1" s="21" t="s">
        <v>1817</v>
      </c>
      <c r="N1" s="21" t="s">
        <v>1818</v>
      </c>
      <c r="O1" s="21" t="s">
        <v>345</v>
      </c>
      <c r="P1" s="21" t="s">
        <v>3</v>
      </c>
      <c r="Q1" s="48" t="s">
        <v>391</v>
      </c>
      <c r="R1" s="48" t="s">
        <v>392</v>
      </c>
      <c r="S1" s="48" t="s">
        <v>1734</v>
      </c>
      <c r="T1" s="3" t="s">
        <v>1964</v>
      </c>
      <c r="U1" s="47" t="s">
        <v>1810</v>
      </c>
      <c r="V1" s="47" t="s">
        <v>1811</v>
      </c>
      <c r="W1" s="47" t="s">
        <v>1812</v>
      </c>
      <c r="X1" s="51" t="s">
        <v>1931</v>
      </c>
      <c r="Y1" s="51" t="s">
        <v>1932</v>
      </c>
      <c r="Z1" s="51" t="s">
        <v>1933</v>
      </c>
      <c r="AA1" s="51" t="s">
        <v>1949</v>
      </c>
      <c r="AB1" s="51" t="s">
        <v>1935</v>
      </c>
      <c r="AC1" s="47" t="s">
        <v>1970</v>
      </c>
    </row>
    <row r="2" spans="1:29" ht="16.5" customHeight="1" x14ac:dyDescent="0.3">
      <c r="A2" s="20" t="s">
        <v>1334</v>
      </c>
      <c r="B2" s="21" t="s">
        <v>4</v>
      </c>
      <c r="C2" s="21">
        <v>1</v>
      </c>
      <c r="D2" s="50">
        <v>458204.24288600002</v>
      </c>
      <c r="E2" s="50">
        <v>5215073.04012</v>
      </c>
      <c r="F2" s="50">
        <v>1</v>
      </c>
      <c r="G2" s="50" t="s">
        <v>1948</v>
      </c>
      <c r="H2" s="22">
        <v>0</v>
      </c>
      <c r="I2" s="22">
        <v>50</v>
      </c>
      <c r="J2" s="22">
        <v>40</v>
      </c>
      <c r="K2" s="22">
        <v>1</v>
      </c>
      <c r="L2" s="22">
        <v>10</v>
      </c>
      <c r="M2" s="22">
        <v>10</v>
      </c>
      <c r="N2" s="22">
        <v>15</v>
      </c>
      <c r="O2" s="22" t="s">
        <v>27</v>
      </c>
      <c r="P2" s="22" t="s">
        <v>5</v>
      </c>
      <c r="Q2" s="23">
        <v>84</v>
      </c>
      <c r="R2" s="20" t="s">
        <v>393</v>
      </c>
      <c r="S2" s="20">
        <v>1274</v>
      </c>
      <c r="T2" s="20">
        <v>1.8280000000000001</v>
      </c>
      <c r="U2" s="28">
        <v>696.93654266958424</v>
      </c>
      <c r="V2" s="28">
        <v>6218.0678336980309</v>
      </c>
      <c r="W2" s="28">
        <v>103.63446389496718</v>
      </c>
      <c r="X2" s="52">
        <v>10</v>
      </c>
      <c r="Y2" s="52">
        <v>7.8</v>
      </c>
      <c r="Z2" s="52">
        <v>76.7</v>
      </c>
      <c r="AA2" s="52">
        <v>26</v>
      </c>
      <c r="AB2" s="52">
        <v>79.599999999999994</v>
      </c>
      <c r="AC2" s="28">
        <f>AB2/1.32</f>
        <v>60.303030303030297</v>
      </c>
    </row>
    <row r="3" spans="1:29" ht="16.5" customHeight="1" x14ac:dyDescent="0.3">
      <c r="A3" s="20" t="s">
        <v>1335</v>
      </c>
      <c r="B3" s="21" t="s">
        <v>4</v>
      </c>
      <c r="C3" s="21">
        <v>2</v>
      </c>
      <c r="D3" s="50">
        <v>458204.24288600002</v>
      </c>
      <c r="E3" s="50">
        <v>5215077.2734599998</v>
      </c>
      <c r="F3" s="50">
        <v>2</v>
      </c>
      <c r="G3" s="50" t="s">
        <v>1948</v>
      </c>
      <c r="H3" s="22">
        <v>25</v>
      </c>
      <c r="I3" s="22">
        <v>50</v>
      </c>
      <c r="J3" s="22">
        <v>40</v>
      </c>
      <c r="K3" s="22">
        <v>1</v>
      </c>
      <c r="L3" s="22">
        <v>10</v>
      </c>
      <c r="M3" s="22">
        <v>10</v>
      </c>
      <c r="N3" s="22">
        <v>15</v>
      </c>
      <c r="O3" s="22" t="s">
        <v>27</v>
      </c>
      <c r="P3" s="22" t="s">
        <v>5</v>
      </c>
      <c r="Q3" s="23">
        <v>105</v>
      </c>
      <c r="R3" s="20" t="s">
        <v>393</v>
      </c>
      <c r="S3" s="20">
        <v>1226</v>
      </c>
      <c r="T3" s="20">
        <v>1.8280000000000001</v>
      </c>
      <c r="U3" s="28">
        <v>670.67833698030631</v>
      </c>
      <c r="V3" s="28">
        <v>5983.7921225382934</v>
      </c>
      <c r="W3" s="28">
        <v>99.729868708971551</v>
      </c>
      <c r="X3" s="52">
        <v>10</v>
      </c>
      <c r="Y3" s="52">
        <v>8.1999999999999993</v>
      </c>
      <c r="Z3" s="52">
        <v>76.400000000000006</v>
      </c>
      <c r="AA3" s="52">
        <v>26.2</v>
      </c>
      <c r="AB3" s="52">
        <v>79</v>
      </c>
      <c r="AC3" s="28">
        <f t="shared" ref="AC3:AC66" si="0">AB3/1.32</f>
        <v>59.848484848484844</v>
      </c>
    </row>
    <row r="4" spans="1:29" ht="16.5" customHeight="1" x14ac:dyDescent="0.3">
      <c r="A4" s="20" t="s">
        <v>1336</v>
      </c>
      <c r="B4" s="21" t="s">
        <v>4</v>
      </c>
      <c r="C4" s="21">
        <v>3</v>
      </c>
      <c r="D4" s="50">
        <v>458205.03663699998</v>
      </c>
      <c r="E4" s="50">
        <v>5215085.7401400004</v>
      </c>
      <c r="F4" s="50">
        <v>5</v>
      </c>
      <c r="G4" s="50" t="s">
        <v>1948</v>
      </c>
      <c r="H4" s="22">
        <v>0</v>
      </c>
      <c r="I4" s="22">
        <v>100</v>
      </c>
      <c r="J4" s="22">
        <v>40</v>
      </c>
      <c r="K4" s="22">
        <v>1</v>
      </c>
      <c r="L4" s="22">
        <v>10</v>
      </c>
      <c r="M4" s="22">
        <v>10</v>
      </c>
      <c r="N4" s="22">
        <v>15</v>
      </c>
      <c r="O4" s="22" t="s">
        <v>27</v>
      </c>
      <c r="P4" s="22" t="s">
        <v>5</v>
      </c>
      <c r="Q4" s="23">
        <v>91</v>
      </c>
      <c r="R4" s="20" t="s">
        <v>393</v>
      </c>
      <c r="S4" s="20">
        <v>1171</v>
      </c>
      <c r="T4" s="20">
        <v>1.8280000000000001</v>
      </c>
      <c r="U4" s="28">
        <v>640.59080962800874</v>
      </c>
      <c r="V4" s="28">
        <v>5715.3512035010945</v>
      </c>
      <c r="W4" s="28">
        <v>95.255853391684909</v>
      </c>
      <c r="X4" s="52">
        <v>11.7</v>
      </c>
      <c r="Y4" s="52">
        <v>7.6</v>
      </c>
      <c r="Z4" s="52">
        <v>75.5</v>
      </c>
      <c r="AA4" s="52">
        <v>31.8</v>
      </c>
      <c r="AB4" s="52">
        <v>78.5</v>
      </c>
      <c r="AC4" s="28">
        <f t="shared" si="0"/>
        <v>59.469696969696969</v>
      </c>
    </row>
    <row r="5" spans="1:29" ht="16.5" customHeight="1" x14ac:dyDescent="0.3">
      <c r="A5" s="20" t="s">
        <v>1337</v>
      </c>
      <c r="B5" s="21" t="s">
        <v>4</v>
      </c>
      <c r="C5" s="21">
        <v>4</v>
      </c>
      <c r="D5" s="50">
        <v>458204.772054</v>
      </c>
      <c r="E5" s="50">
        <v>5215090.5026500002</v>
      </c>
      <c r="F5" s="50">
        <v>9</v>
      </c>
      <c r="G5" s="50" t="s">
        <v>1948</v>
      </c>
      <c r="H5" s="22">
        <v>25</v>
      </c>
      <c r="I5" s="22">
        <v>85</v>
      </c>
      <c r="J5" s="22">
        <v>70</v>
      </c>
      <c r="K5" s="22">
        <v>1</v>
      </c>
      <c r="L5" s="22">
        <v>10</v>
      </c>
      <c r="M5" s="22">
        <v>10</v>
      </c>
      <c r="N5" s="22">
        <v>15</v>
      </c>
      <c r="O5" s="22" t="s">
        <v>27</v>
      </c>
      <c r="P5" s="22" t="s">
        <v>5</v>
      </c>
      <c r="Q5" s="23">
        <v>126</v>
      </c>
      <c r="R5" s="20" t="s">
        <v>393</v>
      </c>
      <c r="S5" s="20">
        <v>1086</v>
      </c>
      <c r="T5" s="20">
        <v>1.8280000000000001</v>
      </c>
      <c r="U5" s="28">
        <v>594.09190371991247</v>
      </c>
      <c r="V5" s="28">
        <v>5300.487964989059</v>
      </c>
      <c r="W5" s="28">
        <v>88.341466083150991</v>
      </c>
      <c r="X5" s="52">
        <v>10.199999999999999</v>
      </c>
      <c r="Y5" s="52">
        <v>7.8</v>
      </c>
      <c r="Z5" s="52">
        <v>77</v>
      </c>
      <c r="AA5" s="52">
        <v>26.7</v>
      </c>
      <c r="AB5" s="52">
        <v>80</v>
      </c>
      <c r="AC5" s="28">
        <f t="shared" si="0"/>
        <v>60.606060606060602</v>
      </c>
    </row>
    <row r="6" spans="1:29" ht="16.5" customHeight="1" x14ac:dyDescent="0.3">
      <c r="A6" s="20" t="s">
        <v>1338</v>
      </c>
      <c r="B6" s="21" t="s">
        <v>4</v>
      </c>
      <c r="C6" s="21">
        <v>5</v>
      </c>
      <c r="D6" s="50">
        <v>458205.03663699998</v>
      </c>
      <c r="E6" s="50">
        <v>5215093.9422399998</v>
      </c>
      <c r="F6" s="50">
        <v>8</v>
      </c>
      <c r="G6" s="50" t="s">
        <v>1948</v>
      </c>
      <c r="H6" s="22">
        <v>0</v>
      </c>
      <c r="I6" s="22">
        <v>85</v>
      </c>
      <c r="J6" s="22">
        <v>70</v>
      </c>
      <c r="K6" s="22">
        <v>1</v>
      </c>
      <c r="L6" s="22">
        <v>10</v>
      </c>
      <c r="M6" s="22">
        <v>10</v>
      </c>
      <c r="N6" s="22">
        <v>15</v>
      </c>
      <c r="O6" s="22" t="s">
        <v>27</v>
      </c>
      <c r="P6" s="22" t="s">
        <v>5</v>
      </c>
      <c r="Q6" s="23">
        <v>170</v>
      </c>
      <c r="R6" s="20" t="s">
        <v>393</v>
      </c>
      <c r="S6" s="20">
        <v>1255</v>
      </c>
      <c r="T6" s="20">
        <v>1.8280000000000001</v>
      </c>
      <c r="U6" s="28">
        <v>686.542669584245</v>
      </c>
      <c r="V6" s="28">
        <v>6125.333698030634</v>
      </c>
      <c r="W6" s="28">
        <v>102.08889496717724</v>
      </c>
      <c r="X6" s="52">
        <v>10.6</v>
      </c>
      <c r="Y6" s="52">
        <v>8.1</v>
      </c>
      <c r="Z6" s="52">
        <v>75.3</v>
      </c>
      <c r="AA6" s="52">
        <v>28.5</v>
      </c>
      <c r="AB6" s="52">
        <v>80.2</v>
      </c>
      <c r="AC6" s="28">
        <f t="shared" si="0"/>
        <v>60.757575757575758</v>
      </c>
    </row>
    <row r="7" spans="1:29" ht="16.5" customHeight="1" x14ac:dyDescent="0.3">
      <c r="A7" s="20" t="s">
        <v>1339</v>
      </c>
      <c r="B7" s="21" t="s">
        <v>4</v>
      </c>
      <c r="C7" s="21">
        <v>6</v>
      </c>
      <c r="D7" s="50">
        <v>458205.30122099997</v>
      </c>
      <c r="E7" s="50">
        <v>5215098.7047499996</v>
      </c>
      <c r="F7" s="50">
        <v>10</v>
      </c>
      <c r="G7" s="50" t="s">
        <v>1948</v>
      </c>
      <c r="H7" s="22">
        <v>0</v>
      </c>
      <c r="I7" s="22">
        <v>100</v>
      </c>
      <c r="J7" s="22">
        <v>70</v>
      </c>
      <c r="K7" s="22">
        <v>1</v>
      </c>
      <c r="L7" s="22">
        <v>10</v>
      </c>
      <c r="M7" s="22">
        <v>10</v>
      </c>
      <c r="N7" s="22">
        <v>15</v>
      </c>
      <c r="O7" s="22" t="s">
        <v>27</v>
      </c>
      <c r="P7" s="22" t="s">
        <v>5</v>
      </c>
      <c r="Q7" s="23">
        <v>141</v>
      </c>
      <c r="R7" s="20" t="s">
        <v>393</v>
      </c>
      <c r="S7" s="20">
        <v>1286</v>
      </c>
      <c r="T7" s="20">
        <v>1.8280000000000001</v>
      </c>
      <c r="U7" s="28">
        <v>703.50109409190372</v>
      </c>
      <c r="V7" s="28">
        <v>6276.6367614879655</v>
      </c>
      <c r="W7" s="28">
        <v>104.61061269146609</v>
      </c>
      <c r="X7" s="52">
        <v>10.1</v>
      </c>
      <c r="Y7" s="52">
        <v>8.4</v>
      </c>
      <c r="Z7" s="52">
        <v>76</v>
      </c>
      <c r="AA7" s="52">
        <v>26.9</v>
      </c>
      <c r="AB7" s="52">
        <v>79</v>
      </c>
      <c r="AC7" s="28">
        <f t="shared" si="0"/>
        <v>59.848484848484844</v>
      </c>
    </row>
    <row r="8" spans="1:29" ht="16.5" customHeight="1" x14ac:dyDescent="0.3">
      <c r="A8" s="20" t="s">
        <v>1340</v>
      </c>
      <c r="B8" s="21" t="s">
        <v>4</v>
      </c>
      <c r="C8" s="21">
        <v>7</v>
      </c>
      <c r="D8" s="50">
        <v>458205.56580500002</v>
      </c>
      <c r="E8" s="50">
        <v>5215106.3776799999</v>
      </c>
      <c r="F8" s="50">
        <v>7</v>
      </c>
      <c r="G8" s="50" t="s">
        <v>1948</v>
      </c>
      <c r="H8" s="22">
        <v>25</v>
      </c>
      <c r="I8" s="22">
        <v>50</v>
      </c>
      <c r="J8" s="22">
        <v>70</v>
      </c>
      <c r="K8" s="22">
        <v>1</v>
      </c>
      <c r="L8" s="22">
        <v>10</v>
      </c>
      <c r="M8" s="22">
        <v>10</v>
      </c>
      <c r="N8" s="22">
        <v>15</v>
      </c>
      <c r="O8" s="22" t="s">
        <v>27</v>
      </c>
      <c r="P8" s="22" t="s">
        <v>5</v>
      </c>
      <c r="Q8" s="23">
        <v>146</v>
      </c>
      <c r="R8" s="20" t="s">
        <v>393</v>
      </c>
      <c r="S8" s="20">
        <v>1230</v>
      </c>
      <c r="T8" s="20">
        <v>1.8280000000000001</v>
      </c>
      <c r="U8" s="28">
        <v>672.86652078774614</v>
      </c>
      <c r="V8" s="28">
        <v>6003.3150984682716</v>
      </c>
      <c r="W8" s="28">
        <v>100.05525164113786</v>
      </c>
      <c r="X8" s="52">
        <v>9.5</v>
      </c>
      <c r="Y8" s="52">
        <v>8.5</v>
      </c>
      <c r="Z8" s="52">
        <v>76.599999999999994</v>
      </c>
      <c r="AA8" s="52">
        <v>24.7</v>
      </c>
      <c r="AB8" s="52">
        <v>78.400000000000006</v>
      </c>
      <c r="AC8" s="28">
        <f t="shared" si="0"/>
        <v>59.393939393939398</v>
      </c>
    </row>
    <row r="9" spans="1:29" ht="16.5" customHeight="1" x14ac:dyDescent="0.3">
      <c r="A9" s="20" t="s">
        <v>1341</v>
      </c>
      <c r="B9" s="21" t="s">
        <v>4</v>
      </c>
      <c r="C9" s="21">
        <v>8</v>
      </c>
      <c r="D9" s="50">
        <v>458205.83038900001</v>
      </c>
      <c r="E9" s="50">
        <v>5215110.6110199997</v>
      </c>
      <c r="F9" s="50">
        <v>6</v>
      </c>
      <c r="G9" s="50" t="s">
        <v>1948</v>
      </c>
      <c r="H9" s="22">
        <v>0</v>
      </c>
      <c r="I9" s="22">
        <v>50</v>
      </c>
      <c r="J9" s="22">
        <v>70</v>
      </c>
      <c r="K9" s="22">
        <v>1</v>
      </c>
      <c r="L9" s="22">
        <v>10</v>
      </c>
      <c r="M9" s="22">
        <v>10</v>
      </c>
      <c r="N9" s="22">
        <v>15</v>
      </c>
      <c r="O9" s="22" t="s">
        <v>27</v>
      </c>
      <c r="P9" s="22" t="s">
        <v>5</v>
      </c>
      <c r="Q9" s="23">
        <v>113</v>
      </c>
      <c r="R9" s="20" t="s">
        <v>393</v>
      </c>
      <c r="S9" s="20">
        <v>1146</v>
      </c>
      <c r="T9" s="20">
        <v>1.8280000000000001</v>
      </c>
      <c r="U9" s="28">
        <v>626.91466083150988</v>
      </c>
      <c r="V9" s="28">
        <v>5593.3326039387312</v>
      </c>
      <c r="W9" s="28">
        <v>93.222210065645513</v>
      </c>
      <c r="X9" s="52">
        <v>9.6999999999999993</v>
      </c>
      <c r="Y9" s="52">
        <v>8.1999999999999993</v>
      </c>
      <c r="Z9" s="52">
        <v>76.8</v>
      </c>
      <c r="AA9" s="52">
        <v>24.8</v>
      </c>
      <c r="AB9" s="52">
        <v>79.8</v>
      </c>
      <c r="AC9" s="28">
        <f t="shared" si="0"/>
        <v>60.454545454545446</v>
      </c>
    </row>
    <row r="10" spans="1:29" ht="16.5" customHeight="1" x14ac:dyDescent="0.3">
      <c r="A10" s="20" t="s">
        <v>1342</v>
      </c>
      <c r="B10" s="21" t="s">
        <v>4</v>
      </c>
      <c r="C10" s="21">
        <v>9</v>
      </c>
      <c r="D10" s="50">
        <v>458205.83038900001</v>
      </c>
      <c r="E10" s="50">
        <v>5215114.8443700001</v>
      </c>
      <c r="F10" s="50">
        <v>4</v>
      </c>
      <c r="G10" s="50" t="s">
        <v>1948</v>
      </c>
      <c r="H10" s="22">
        <v>25</v>
      </c>
      <c r="I10" s="22">
        <v>85</v>
      </c>
      <c r="J10" s="22">
        <v>40</v>
      </c>
      <c r="K10" s="22">
        <v>1</v>
      </c>
      <c r="L10" s="22">
        <v>10</v>
      </c>
      <c r="M10" s="22">
        <v>10</v>
      </c>
      <c r="N10" s="22">
        <v>15</v>
      </c>
      <c r="O10" s="22" t="s">
        <v>27</v>
      </c>
      <c r="P10" s="22" t="s">
        <v>5</v>
      </c>
      <c r="Q10" s="23">
        <v>127</v>
      </c>
      <c r="R10" s="20" t="s">
        <v>393</v>
      </c>
      <c r="S10" s="20">
        <v>1200</v>
      </c>
      <c r="T10" s="20">
        <v>1.8280000000000001</v>
      </c>
      <c r="U10" s="28">
        <v>656.45514223194743</v>
      </c>
      <c r="V10" s="28">
        <v>5856.8927789934351</v>
      </c>
      <c r="W10" s="28">
        <v>97.614879649890582</v>
      </c>
      <c r="X10" s="52">
        <v>10.5</v>
      </c>
      <c r="Y10" s="52">
        <v>8.1999999999999993</v>
      </c>
      <c r="Z10" s="52">
        <v>75.599999999999994</v>
      </c>
      <c r="AA10" s="52">
        <v>28.1</v>
      </c>
      <c r="AB10" s="52">
        <v>78.3</v>
      </c>
      <c r="AC10" s="28">
        <f t="shared" si="0"/>
        <v>59.318181818181813</v>
      </c>
    </row>
    <row r="11" spans="1:29" ht="16.5" customHeight="1" x14ac:dyDescent="0.3">
      <c r="A11" s="20" t="s">
        <v>1343</v>
      </c>
      <c r="B11" s="21" t="s">
        <v>4</v>
      </c>
      <c r="C11" s="21">
        <v>10</v>
      </c>
      <c r="D11" s="50">
        <v>458205.83038900001</v>
      </c>
      <c r="E11" s="50">
        <v>5215119.0777099999</v>
      </c>
      <c r="F11" s="50">
        <v>3</v>
      </c>
      <c r="G11" s="50" t="s">
        <v>1948</v>
      </c>
      <c r="H11" s="22">
        <v>0</v>
      </c>
      <c r="I11" s="22">
        <v>85</v>
      </c>
      <c r="J11" s="22">
        <v>40</v>
      </c>
      <c r="K11" s="22">
        <v>1</v>
      </c>
      <c r="L11" s="22">
        <v>10</v>
      </c>
      <c r="M11" s="22">
        <v>10</v>
      </c>
      <c r="N11" s="22">
        <v>15</v>
      </c>
      <c r="O11" s="22" t="s">
        <v>27</v>
      </c>
      <c r="P11" s="22" t="s">
        <v>5</v>
      </c>
      <c r="Q11" s="23">
        <v>145</v>
      </c>
      <c r="R11" s="20" t="s">
        <v>393</v>
      </c>
      <c r="S11" s="20">
        <v>1174</v>
      </c>
      <c r="T11" s="20">
        <v>1.8280000000000001</v>
      </c>
      <c r="U11" s="28">
        <v>642.23194748358856</v>
      </c>
      <c r="V11" s="28">
        <v>5729.9934354485777</v>
      </c>
      <c r="W11" s="28">
        <v>95.499890590809628</v>
      </c>
      <c r="X11" s="52">
        <v>11.2</v>
      </c>
      <c r="Y11" s="52">
        <v>8.3000000000000007</v>
      </c>
      <c r="Z11" s="52">
        <v>74.900000000000006</v>
      </c>
      <c r="AA11" s="52">
        <v>30.5</v>
      </c>
      <c r="AB11" s="52">
        <v>78.599999999999994</v>
      </c>
      <c r="AC11" s="28">
        <f t="shared" si="0"/>
        <v>59.54545454545454</v>
      </c>
    </row>
    <row r="12" spans="1:29" ht="16.5" customHeight="1" x14ac:dyDescent="0.3">
      <c r="A12" s="20" t="s">
        <v>1344</v>
      </c>
      <c r="B12" s="21" t="s">
        <v>4</v>
      </c>
      <c r="C12" s="21">
        <v>11</v>
      </c>
      <c r="D12" s="50">
        <v>458206.094973</v>
      </c>
      <c r="E12" s="50">
        <v>5215123.3110499997</v>
      </c>
      <c r="F12" s="50">
        <v>3</v>
      </c>
      <c r="G12" s="50" t="s">
        <v>1948</v>
      </c>
      <c r="H12" s="22">
        <v>0</v>
      </c>
      <c r="I12" s="22">
        <v>85</v>
      </c>
      <c r="J12" s="22">
        <v>40</v>
      </c>
      <c r="K12" s="22">
        <v>2</v>
      </c>
      <c r="L12" s="22">
        <v>10</v>
      </c>
      <c r="M12" s="22">
        <v>10</v>
      </c>
      <c r="N12" s="22">
        <v>15</v>
      </c>
      <c r="O12" s="22" t="s">
        <v>27</v>
      </c>
      <c r="P12" s="22" t="s">
        <v>5</v>
      </c>
      <c r="Q12" s="23">
        <v>124</v>
      </c>
      <c r="R12" s="20" t="s">
        <v>393</v>
      </c>
      <c r="S12" s="20">
        <v>1219</v>
      </c>
      <c r="T12" s="20">
        <v>1.8280000000000001</v>
      </c>
      <c r="U12" s="28">
        <v>666.84901531728667</v>
      </c>
      <c r="V12" s="28">
        <v>5949.626914660832</v>
      </c>
      <c r="W12" s="28">
        <v>99.160448577680526</v>
      </c>
      <c r="X12" s="52">
        <v>10</v>
      </c>
      <c r="Y12" s="52">
        <v>7.8</v>
      </c>
      <c r="Z12" s="52">
        <v>77.599999999999994</v>
      </c>
      <c r="AA12" s="52">
        <v>25.9</v>
      </c>
      <c r="AB12" s="52">
        <v>79.3</v>
      </c>
      <c r="AC12" s="28">
        <f t="shared" si="0"/>
        <v>60.075757575757571</v>
      </c>
    </row>
    <row r="13" spans="1:29" ht="16.5" customHeight="1" x14ac:dyDescent="0.3">
      <c r="A13" s="20" t="s">
        <v>1345</v>
      </c>
      <c r="B13" s="21" t="s">
        <v>4</v>
      </c>
      <c r="C13" s="21">
        <v>12</v>
      </c>
      <c r="D13" s="50">
        <v>458205.83038900001</v>
      </c>
      <c r="E13" s="50">
        <v>5215127.2798100002</v>
      </c>
      <c r="F13" s="50">
        <v>4</v>
      </c>
      <c r="G13" s="50" t="s">
        <v>1948</v>
      </c>
      <c r="H13" s="22">
        <v>25</v>
      </c>
      <c r="I13" s="22">
        <v>85</v>
      </c>
      <c r="J13" s="22">
        <v>40</v>
      </c>
      <c r="K13" s="22">
        <v>2</v>
      </c>
      <c r="L13" s="22">
        <v>10</v>
      </c>
      <c r="M13" s="22">
        <v>10</v>
      </c>
      <c r="N13" s="22">
        <v>15</v>
      </c>
      <c r="O13" s="22" t="s">
        <v>27</v>
      </c>
      <c r="P13" s="22" t="s">
        <v>5</v>
      </c>
      <c r="Q13" s="23">
        <v>148</v>
      </c>
      <c r="R13" s="20" t="s">
        <v>393</v>
      </c>
      <c r="S13" s="20">
        <v>1155</v>
      </c>
      <c r="T13" s="20">
        <v>1.8280000000000001</v>
      </c>
      <c r="U13" s="28">
        <v>631.83807439824943</v>
      </c>
      <c r="V13" s="28">
        <v>5637.2592997811817</v>
      </c>
      <c r="W13" s="28">
        <v>93.954321663019698</v>
      </c>
      <c r="X13" s="52">
        <v>11.7</v>
      </c>
      <c r="Y13" s="52">
        <v>8</v>
      </c>
      <c r="Z13" s="52">
        <v>74.099999999999994</v>
      </c>
      <c r="AA13" s="52">
        <v>31.9</v>
      </c>
      <c r="AB13" s="52">
        <v>79.2</v>
      </c>
      <c r="AC13" s="28">
        <f t="shared" si="0"/>
        <v>60</v>
      </c>
    </row>
    <row r="14" spans="1:29" ht="16.5" customHeight="1" x14ac:dyDescent="0.3">
      <c r="A14" s="20" t="s">
        <v>1346</v>
      </c>
      <c r="B14" s="21" t="s">
        <v>4</v>
      </c>
      <c r="C14" s="21">
        <v>13</v>
      </c>
      <c r="D14" s="50">
        <v>458206.35955699999</v>
      </c>
      <c r="E14" s="50">
        <v>5215131.7777300002</v>
      </c>
      <c r="F14" s="50">
        <v>5</v>
      </c>
      <c r="G14" s="50" t="s">
        <v>1948</v>
      </c>
      <c r="H14" s="22">
        <v>0</v>
      </c>
      <c r="I14" s="22">
        <v>100</v>
      </c>
      <c r="J14" s="22">
        <v>40</v>
      </c>
      <c r="K14" s="22">
        <v>2</v>
      </c>
      <c r="L14" s="22">
        <v>10</v>
      </c>
      <c r="M14" s="22">
        <v>10</v>
      </c>
      <c r="N14" s="22">
        <v>15</v>
      </c>
      <c r="O14" s="22" t="s">
        <v>27</v>
      </c>
      <c r="P14" s="22" t="s">
        <v>5</v>
      </c>
      <c r="Q14" s="23">
        <v>132</v>
      </c>
      <c r="R14" s="20" t="s">
        <v>393</v>
      </c>
      <c r="S14" s="20">
        <v>1116</v>
      </c>
      <c r="T14" s="20">
        <v>1.8280000000000001</v>
      </c>
      <c r="U14" s="28">
        <v>610.50328227571117</v>
      </c>
      <c r="V14" s="28">
        <v>5446.9102844638956</v>
      </c>
      <c r="W14" s="28">
        <v>90.781838074398266</v>
      </c>
      <c r="X14" s="52">
        <v>11.6</v>
      </c>
      <c r="Y14" s="52">
        <v>8</v>
      </c>
      <c r="Z14" s="52">
        <v>74.900000000000006</v>
      </c>
      <c r="AA14" s="52">
        <v>31.4</v>
      </c>
      <c r="AB14" s="52">
        <v>77.900000000000006</v>
      </c>
      <c r="AC14" s="28">
        <f t="shared" si="0"/>
        <v>59.015151515151516</v>
      </c>
    </row>
    <row r="15" spans="1:29" ht="16.5" customHeight="1" x14ac:dyDescent="0.3">
      <c r="A15" s="20" t="s">
        <v>1347</v>
      </c>
      <c r="B15" s="21" t="s">
        <v>4</v>
      </c>
      <c r="C15" s="21">
        <v>14</v>
      </c>
      <c r="D15" s="50">
        <v>458206.35955699999</v>
      </c>
      <c r="E15" s="50">
        <v>5215139.7152500004</v>
      </c>
      <c r="F15" s="50">
        <v>6</v>
      </c>
      <c r="G15" s="50" t="s">
        <v>1948</v>
      </c>
      <c r="H15" s="22">
        <v>0</v>
      </c>
      <c r="I15" s="22">
        <v>50</v>
      </c>
      <c r="J15" s="22">
        <v>70</v>
      </c>
      <c r="K15" s="22">
        <v>2</v>
      </c>
      <c r="L15" s="22">
        <v>10</v>
      </c>
      <c r="M15" s="22">
        <v>10</v>
      </c>
      <c r="N15" s="22">
        <v>15</v>
      </c>
      <c r="O15" s="22" t="s">
        <v>27</v>
      </c>
      <c r="P15" s="22" t="s">
        <v>5</v>
      </c>
      <c r="Q15" s="23">
        <v>120</v>
      </c>
      <c r="R15" s="20" t="s">
        <v>393</v>
      </c>
      <c r="S15" s="20">
        <v>1471</v>
      </c>
      <c r="T15" s="20">
        <v>1.8280000000000001</v>
      </c>
      <c r="U15" s="28">
        <v>804.70459518599557</v>
      </c>
      <c r="V15" s="28">
        <v>7179.5743982494532</v>
      </c>
      <c r="W15" s="28">
        <v>119.65957330415755</v>
      </c>
      <c r="X15" s="52">
        <v>9.1999999999999993</v>
      </c>
      <c r="Y15" s="52">
        <v>8.1999999999999993</v>
      </c>
      <c r="Z15" s="52">
        <v>77.099999999999994</v>
      </c>
      <c r="AA15" s="52">
        <v>23.3</v>
      </c>
      <c r="AB15" s="52">
        <v>79.3</v>
      </c>
      <c r="AC15" s="28">
        <f t="shared" si="0"/>
        <v>60.075757575757571</v>
      </c>
    </row>
    <row r="16" spans="1:29" ht="16.5" customHeight="1" x14ac:dyDescent="0.3">
      <c r="A16" s="20" t="s">
        <v>1348</v>
      </c>
      <c r="B16" s="21" t="s">
        <v>4</v>
      </c>
      <c r="C16" s="21">
        <v>15</v>
      </c>
      <c r="D16" s="50">
        <v>458206.62414099998</v>
      </c>
      <c r="E16" s="50">
        <v>5215143.9485900002</v>
      </c>
      <c r="F16" s="50">
        <v>7</v>
      </c>
      <c r="G16" s="50" t="s">
        <v>1948</v>
      </c>
      <c r="H16" s="22">
        <v>25</v>
      </c>
      <c r="I16" s="22">
        <v>50</v>
      </c>
      <c r="J16" s="22">
        <v>70</v>
      </c>
      <c r="K16" s="22">
        <v>2</v>
      </c>
      <c r="L16" s="22">
        <v>10</v>
      </c>
      <c r="M16" s="22">
        <v>10</v>
      </c>
      <c r="N16" s="22">
        <v>15</v>
      </c>
      <c r="O16" s="22" t="s">
        <v>27</v>
      </c>
      <c r="P16" s="22" t="s">
        <v>5</v>
      </c>
      <c r="Q16" s="23">
        <v>91</v>
      </c>
      <c r="R16" s="20" t="s">
        <v>393</v>
      </c>
      <c r="S16" s="20">
        <v>1245</v>
      </c>
      <c r="T16" s="20">
        <v>1.8280000000000001</v>
      </c>
      <c r="U16" s="28">
        <v>681.07221006564544</v>
      </c>
      <c r="V16" s="28">
        <v>6076.5262582056894</v>
      </c>
      <c r="W16" s="28">
        <v>101.2754376367615</v>
      </c>
      <c r="X16" s="52">
        <v>10.1</v>
      </c>
      <c r="Y16" s="52">
        <v>8.1</v>
      </c>
      <c r="Z16" s="52">
        <v>76.099999999999994</v>
      </c>
      <c r="AA16" s="52">
        <v>26.5</v>
      </c>
      <c r="AB16" s="52">
        <v>78.599999999999994</v>
      </c>
      <c r="AC16" s="28">
        <f t="shared" si="0"/>
        <v>59.54545454545454</v>
      </c>
    </row>
    <row r="17" spans="1:29" ht="16.5" customHeight="1" x14ac:dyDescent="0.3">
      <c r="A17" s="20" t="s">
        <v>1349</v>
      </c>
      <c r="B17" s="21" t="s">
        <v>4</v>
      </c>
      <c r="C17" s="21">
        <v>16</v>
      </c>
      <c r="D17" s="50">
        <v>458207.417892</v>
      </c>
      <c r="E17" s="50">
        <v>5215152.1506899996</v>
      </c>
      <c r="F17" s="50">
        <v>10</v>
      </c>
      <c r="G17" s="50" t="s">
        <v>1948</v>
      </c>
      <c r="H17" s="22">
        <v>0</v>
      </c>
      <c r="I17" s="22">
        <v>100</v>
      </c>
      <c r="J17" s="22">
        <v>70</v>
      </c>
      <c r="K17" s="22">
        <v>2</v>
      </c>
      <c r="L17" s="22">
        <v>10</v>
      </c>
      <c r="M17" s="22">
        <v>10</v>
      </c>
      <c r="N17" s="22">
        <v>15</v>
      </c>
      <c r="O17" s="22" t="s">
        <v>27</v>
      </c>
      <c r="P17" s="22" t="s">
        <v>5</v>
      </c>
      <c r="Q17" s="23">
        <v>174</v>
      </c>
      <c r="R17" s="20" t="s">
        <v>393</v>
      </c>
      <c r="S17" s="20">
        <v>1248</v>
      </c>
      <c r="T17" s="20">
        <v>1.8280000000000001</v>
      </c>
      <c r="U17" s="28">
        <v>682.71334792122536</v>
      </c>
      <c r="V17" s="28">
        <v>6091.1684901531735</v>
      </c>
      <c r="W17" s="28">
        <v>101.51947483588623</v>
      </c>
      <c r="X17" s="52">
        <v>10.199999999999999</v>
      </c>
      <c r="Y17" s="52">
        <v>8.1</v>
      </c>
      <c r="Z17" s="52">
        <v>76.3</v>
      </c>
      <c r="AA17" s="52">
        <v>26.6</v>
      </c>
      <c r="AB17" s="52">
        <v>80.099999999999994</v>
      </c>
      <c r="AC17" s="28">
        <f t="shared" si="0"/>
        <v>60.681818181818173</v>
      </c>
    </row>
    <row r="18" spans="1:29" ht="16.5" customHeight="1" x14ac:dyDescent="0.3">
      <c r="A18" s="20" t="s">
        <v>1350</v>
      </c>
      <c r="B18" s="21" t="s">
        <v>4</v>
      </c>
      <c r="C18" s="21">
        <v>17</v>
      </c>
      <c r="D18" s="50">
        <v>458210.063731</v>
      </c>
      <c r="E18" s="50">
        <v>5215155.5902800001</v>
      </c>
      <c r="F18" s="50">
        <v>2</v>
      </c>
      <c r="G18" s="50" t="s">
        <v>1948</v>
      </c>
      <c r="H18" s="22">
        <v>25</v>
      </c>
      <c r="I18" s="22">
        <v>50</v>
      </c>
      <c r="J18" s="22">
        <v>40</v>
      </c>
      <c r="K18" s="22">
        <v>2</v>
      </c>
      <c r="L18" s="22">
        <v>10</v>
      </c>
      <c r="M18" s="22">
        <v>10</v>
      </c>
      <c r="N18" s="22">
        <v>15</v>
      </c>
      <c r="O18" s="22" t="s">
        <v>27</v>
      </c>
      <c r="P18" s="22" t="s">
        <v>5</v>
      </c>
      <c r="Q18" s="23">
        <v>118</v>
      </c>
      <c r="R18" s="20" t="s">
        <v>393</v>
      </c>
      <c r="S18" s="20">
        <v>1122</v>
      </c>
      <c r="T18" s="20">
        <v>1.8280000000000001</v>
      </c>
      <c r="U18" s="28">
        <v>613.78555798687091</v>
      </c>
      <c r="V18" s="28">
        <v>5476.1947483588629</v>
      </c>
      <c r="W18" s="28">
        <v>91.269912472647718</v>
      </c>
      <c r="X18" s="52">
        <v>10.6</v>
      </c>
      <c r="Y18" s="52">
        <v>7.6</v>
      </c>
      <c r="Z18" s="52">
        <v>76.900000000000006</v>
      </c>
      <c r="AA18" s="52">
        <v>28.2</v>
      </c>
      <c r="AB18" s="52">
        <v>78.400000000000006</v>
      </c>
      <c r="AC18" s="28">
        <f t="shared" si="0"/>
        <v>59.393939393939398</v>
      </c>
    </row>
    <row r="19" spans="1:29" ht="16.5" customHeight="1" x14ac:dyDescent="0.3">
      <c r="A19" s="20" t="s">
        <v>1351</v>
      </c>
      <c r="B19" s="21" t="s">
        <v>4</v>
      </c>
      <c r="C19" s="21">
        <v>18</v>
      </c>
      <c r="D19" s="50">
        <v>458213.23873699998</v>
      </c>
      <c r="E19" s="50">
        <v>5215159.5590399997</v>
      </c>
      <c r="F19" s="50">
        <v>1</v>
      </c>
      <c r="G19" s="50" t="s">
        <v>1948</v>
      </c>
      <c r="H19" s="22">
        <v>0</v>
      </c>
      <c r="I19" s="22">
        <v>50</v>
      </c>
      <c r="J19" s="22">
        <v>40</v>
      </c>
      <c r="K19" s="22">
        <v>2</v>
      </c>
      <c r="L19" s="22">
        <v>10</v>
      </c>
      <c r="M19" s="22">
        <v>10</v>
      </c>
      <c r="N19" s="22">
        <v>15</v>
      </c>
      <c r="O19" s="22" t="s">
        <v>27</v>
      </c>
      <c r="P19" s="22" t="s">
        <v>5</v>
      </c>
      <c r="Q19" s="23">
        <v>97</v>
      </c>
      <c r="R19" s="20" t="s">
        <v>393</v>
      </c>
      <c r="S19" s="20">
        <v>1064</v>
      </c>
      <c r="T19" s="20">
        <v>1.8280000000000001</v>
      </c>
      <c r="U19" s="28">
        <v>582.05689277899342</v>
      </c>
      <c r="V19" s="28">
        <v>5193.1115973741798</v>
      </c>
      <c r="W19" s="28">
        <v>86.551859956236328</v>
      </c>
      <c r="X19" s="52">
        <v>10.199999999999999</v>
      </c>
      <c r="Y19" s="52">
        <v>7.9</v>
      </c>
      <c r="Z19" s="52">
        <v>76.8</v>
      </c>
      <c r="AA19" s="52">
        <v>26.9</v>
      </c>
      <c r="AB19" s="52">
        <v>78.8</v>
      </c>
      <c r="AC19" s="28">
        <f t="shared" si="0"/>
        <v>59.696969696969695</v>
      </c>
    </row>
    <row r="20" spans="1:29" ht="16.5" customHeight="1" x14ac:dyDescent="0.3">
      <c r="A20" s="20" t="s">
        <v>1352</v>
      </c>
      <c r="B20" s="21" t="s">
        <v>4</v>
      </c>
      <c r="C20" s="21">
        <v>19</v>
      </c>
      <c r="D20" s="50">
        <v>458215.61999199999</v>
      </c>
      <c r="E20" s="50">
        <v>5215163.5278000003</v>
      </c>
      <c r="F20" s="50">
        <v>9</v>
      </c>
      <c r="G20" s="50" t="s">
        <v>1948</v>
      </c>
      <c r="H20" s="22">
        <v>25</v>
      </c>
      <c r="I20" s="22">
        <v>85</v>
      </c>
      <c r="J20" s="22">
        <v>70</v>
      </c>
      <c r="K20" s="22">
        <v>2</v>
      </c>
      <c r="L20" s="22">
        <v>10</v>
      </c>
      <c r="M20" s="22">
        <v>10</v>
      </c>
      <c r="N20" s="22">
        <v>15</v>
      </c>
      <c r="O20" s="22" t="s">
        <v>27</v>
      </c>
      <c r="P20" s="22" t="s">
        <v>5</v>
      </c>
      <c r="Q20" s="23">
        <v>121</v>
      </c>
      <c r="R20" s="20" t="s">
        <v>393</v>
      </c>
      <c r="S20" s="20">
        <v>1173</v>
      </c>
      <c r="T20" s="20">
        <v>1.8280000000000001</v>
      </c>
      <c r="U20" s="28">
        <v>641.68490153172866</v>
      </c>
      <c r="V20" s="28">
        <v>5725.1126914660836</v>
      </c>
      <c r="W20" s="28">
        <v>95.418544857768055</v>
      </c>
      <c r="X20" s="52">
        <v>10.5</v>
      </c>
      <c r="Y20" s="52">
        <v>8.1999999999999993</v>
      </c>
      <c r="Z20" s="52">
        <v>76</v>
      </c>
      <c r="AA20" s="52">
        <v>28.1</v>
      </c>
      <c r="AB20" s="52">
        <v>80</v>
      </c>
      <c r="AC20" s="28">
        <f t="shared" si="0"/>
        <v>60.606060606060602</v>
      </c>
    </row>
    <row r="21" spans="1:29" ht="16.5" customHeight="1" x14ac:dyDescent="0.3">
      <c r="A21" s="20" t="s">
        <v>1353</v>
      </c>
      <c r="B21" s="21" t="s">
        <v>4</v>
      </c>
      <c r="C21" s="21">
        <v>20</v>
      </c>
      <c r="D21" s="50">
        <v>458218.53041399998</v>
      </c>
      <c r="E21" s="50">
        <v>5215166.9673899999</v>
      </c>
      <c r="F21" s="50">
        <v>8</v>
      </c>
      <c r="G21" s="50" t="s">
        <v>1948</v>
      </c>
      <c r="H21" s="22">
        <v>0</v>
      </c>
      <c r="I21" s="22">
        <v>85</v>
      </c>
      <c r="J21" s="22">
        <v>70</v>
      </c>
      <c r="K21" s="22">
        <v>2</v>
      </c>
      <c r="L21" s="22">
        <v>10</v>
      </c>
      <c r="M21" s="22">
        <v>10</v>
      </c>
      <c r="N21" s="22">
        <v>15</v>
      </c>
      <c r="O21" s="22" t="s">
        <v>27</v>
      </c>
      <c r="P21" s="22" t="s">
        <v>5</v>
      </c>
      <c r="Q21" s="23">
        <v>100</v>
      </c>
      <c r="R21" s="20" t="s">
        <v>393</v>
      </c>
      <c r="S21" s="20">
        <v>1029</v>
      </c>
      <c r="T21" s="20">
        <v>1.8280000000000001</v>
      </c>
      <c r="U21" s="28">
        <v>562.91028446389498</v>
      </c>
      <c r="V21" s="28">
        <v>5022.285557986871</v>
      </c>
      <c r="W21" s="28">
        <v>83.704759299781188</v>
      </c>
      <c r="X21" s="52">
        <v>9.5</v>
      </c>
      <c r="Y21" s="52">
        <v>8.1</v>
      </c>
      <c r="Z21" s="52">
        <v>77.400000000000006</v>
      </c>
      <c r="AA21" s="52">
        <v>24</v>
      </c>
      <c r="AB21" s="52">
        <v>78.8</v>
      </c>
      <c r="AC21" s="28">
        <f t="shared" si="0"/>
        <v>59.696969696969695</v>
      </c>
    </row>
    <row r="22" spans="1:29" ht="16.5" customHeight="1" x14ac:dyDescent="0.3">
      <c r="A22" s="20" t="s">
        <v>1354</v>
      </c>
      <c r="B22" s="21" t="s">
        <v>4</v>
      </c>
      <c r="C22" s="21">
        <v>21</v>
      </c>
      <c r="D22" s="50">
        <v>458220.647085</v>
      </c>
      <c r="E22" s="50">
        <v>5215170.6715599997</v>
      </c>
      <c r="F22" s="50">
        <v>2</v>
      </c>
      <c r="G22" s="50" t="s">
        <v>1948</v>
      </c>
      <c r="H22" s="22">
        <v>25</v>
      </c>
      <c r="I22" s="22">
        <v>50</v>
      </c>
      <c r="J22" s="22">
        <v>40</v>
      </c>
      <c r="K22" s="22">
        <v>3</v>
      </c>
      <c r="L22" s="22">
        <v>10</v>
      </c>
      <c r="M22" s="22">
        <v>10</v>
      </c>
      <c r="N22" s="22">
        <v>15</v>
      </c>
      <c r="O22" s="22" t="s">
        <v>27</v>
      </c>
      <c r="P22" s="22" t="s">
        <v>5</v>
      </c>
      <c r="Q22" s="23">
        <v>158</v>
      </c>
      <c r="R22" s="20" t="s">
        <v>393</v>
      </c>
      <c r="S22" s="20">
        <v>965</v>
      </c>
      <c r="T22" s="20">
        <v>1.8280000000000001</v>
      </c>
      <c r="U22" s="28">
        <v>527.89934354485774</v>
      </c>
      <c r="V22" s="28">
        <v>4709.9179431072207</v>
      </c>
      <c r="W22" s="28">
        <v>78.498632385120345</v>
      </c>
      <c r="X22" s="52">
        <v>10</v>
      </c>
      <c r="Y22" s="52">
        <v>8</v>
      </c>
      <c r="Z22" s="52">
        <v>76.400000000000006</v>
      </c>
      <c r="AA22" s="52">
        <v>25.6</v>
      </c>
      <c r="AB22" s="52">
        <v>78.099999999999994</v>
      </c>
      <c r="AC22" s="28">
        <f t="shared" si="0"/>
        <v>59.166666666666657</v>
      </c>
    </row>
    <row r="23" spans="1:29" ht="16.5" customHeight="1" x14ac:dyDescent="0.3">
      <c r="A23" s="20" t="s">
        <v>1355</v>
      </c>
      <c r="B23" s="21" t="s">
        <v>4</v>
      </c>
      <c r="C23" s="21">
        <v>22</v>
      </c>
      <c r="D23" s="50">
        <v>458223.29292400001</v>
      </c>
      <c r="E23" s="50">
        <v>5215174.3757300004</v>
      </c>
      <c r="F23" s="50">
        <v>1</v>
      </c>
      <c r="G23" s="50" t="s">
        <v>1948</v>
      </c>
      <c r="H23" s="22">
        <v>0</v>
      </c>
      <c r="I23" s="22">
        <v>50</v>
      </c>
      <c r="J23" s="22">
        <v>40</v>
      </c>
      <c r="K23" s="22">
        <v>3</v>
      </c>
      <c r="L23" s="22">
        <v>10</v>
      </c>
      <c r="M23" s="22">
        <v>10</v>
      </c>
      <c r="N23" s="22">
        <v>15</v>
      </c>
      <c r="O23" s="22" t="s">
        <v>27</v>
      </c>
      <c r="P23" s="22" t="s">
        <v>5</v>
      </c>
      <c r="Q23" s="23">
        <v>134</v>
      </c>
      <c r="R23" s="20" t="s">
        <v>393</v>
      </c>
      <c r="S23" s="20">
        <v>1288</v>
      </c>
      <c r="T23" s="20">
        <v>1.8280000000000001</v>
      </c>
      <c r="U23" s="28">
        <v>704.59518599562364</v>
      </c>
      <c r="V23" s="28">
        <v>6286.3982494529546</v>
      </c>
      <c r="W23" s="28">
        <v>104.77330415754925</v>
      </c>
      <c r="X23" s="52">
        <v>11.3</v>
      </c>
      <c r="Y23" s="52">
        <v>8.1</v>
      </c>
      <c r="Z23" s="52">
        <v>74.900000000000006</v>
      </c>
      <c r="AA23" s="52">
        <v>30.9</v>
      </c>
      <c r="AB23" s="52">
        <v>79.5</v>
      </c>
      <c r="AC23" s="28">
        <f t="shared" si="0"/>
        <v>60.227272727272727</v>
      </c>
    </row>
    <row r="24" spans="1:29" ht="16.5" customHeight="1" x14ac:dyDescent="0.3">
      <c r="A24" s="20" t="s">
        <v>1356</v>
      </c>
      <c r="B24" s="21" t="s">
        <v>4</v>
      </c>
      <c r="C24" s="21">
        <v>23</v>
      </c>
      <c r="D24" s="50">
        <v>458226.20334599999</v>
      </c>
      <c r="E24" s="50">
        <v>5215178.6090799998</v>
      </c>
      <c r="F24" s="50">
        <v>8</v>
      </c>
      <c r="G24" s="50" t="s">
        <v>1948</v>
      </c>
      <c r="H24" s="22">
        <v>0</v>
      </c>
      <c r="I24" s="22">
        <v>85</v>
      </c>
      <c r="J24" s="22">
        <v>70</v>
      </c>
      <c r="K24" s="22">
        <v>3</v>
      </c>
      <c r="L24" s="22">
        <v>10</v>
      </c>
      <c r="M24" s="22">
        <v>10</v>
      </c>
      <c r="N24" s="22">
        <v>15</v>
      </c>
      <c r="O24" s="22" t="s">
        <v>27</v>
      </c>
      <c r="P24" s="22" t="s">
        <v>5</v>
      </c>
      <c r="Q24" s="23">
        <v>139</v>
      </c>
      <c r="R24" s="20" t="s">
        <v>393</v>
      </c>
      <c r="S24" s="20">
        <v>946</v>
      </c>
      <c r="T24" s="20">
        <v>1.8280000000000001</v>
      </c>
      <c r="U24" s="28">
        <v>517.50547045951862</v>
      </c>
      <c r="V24" s="28">
        <v>4617.1838074398256</v>
      </c>
      <c r="W24" s="28">
        <v>76.95306345733043</v>
      </c>
      <c r="X24" s="52">
        <v>10.199999999999999</v>
      </c>
      <c r="Y24" s="52">
        <v>7.8</v>
      </c>
      <c r="Z24" s="52">
        <v>76.8</v>
      </c>
      <c r="AA24" s="52">
        <v>26.2</v>
      </c>
      <c r="AB24" s="52">
        <v>78</v>
      </c>
      <c r="AC24" s="28">
        <f t="shared" si="0"/>
        <v>59.090909090909086</v>
      </c>
    </row>
    <row r="25" spans="1:29" ht="16.5" customHeight="1" x14ac:dyDescent="0.3">
      <c r="A25" s="20" t="s">
        <v>1357</v>
      </c>
      <c r="B25" s="21" t="s">
        <v>4</v>
      </c>
      <c r="C25" s="21">
        <v>24</v>
      </c>
      <c r="D25" s="50">
        <v>458228.849185</v>
      </c>
      <c r="E25" s="50">
        <v>5215182.5778299998</v>
      </c>
      <c r="F25" s="50">
        <v>9</v>
      </c>
      <c r="G25" s="50" t="s">
        <v>1948</v>
      </c>
      <c r="H25" s="22">
        <v>25</v>
      </c>
      <c r="I25" s="22">
        <v>85</v>
      </c>
      <c r="J25" s="22">
        <v>70</v>
      </c>
      <c r="K25" s="22">
        <v>3</v>
      </c>
      <c r="L25" s="22">
        <v>10</v>
      </c>
      <c r="M25" s="22">
        <v>10</v>
      </c>
      <c r="N25" s="22">
        <v>15</v>
      </c>
      <c r="O25" s="22" t="s">
        <v>27</v>
      </c>
      <c r="P25" s="22" t="s">
        <v>5</v>
      </c>
      <c r="Q25" s="23">
        <v>161</v>
      </c>
      <c r="R25" s="20" t="s">
        <v>393</v>
      </c>
      <c r="S25" s="20">
        <v>866</v>
      </c>
      <c r="T25" s="20">
        <v>1.8280000000000001</v>
      </c>
      <c r="U25" s="28">
        <v>473.74179431072207</v>
      </c>
      <c r="V25" s="28">
        <v>4226.7242888402625</v>
      </c>
      <c r="W25" s="28">
        <v>70.445404814004377</v>
      </c>
      <c r="X25" s="52">
        <v>11.8</v>
      </c>
      <c r="Y25" s="52">
        <v>7.4</v>
      </c>
      <c r="Z25" s="52">
        <v>75.5</v>
      </c>
      <c r="AA25" s="52">
        <v>31.4</v>
      </c>
      <c r="AB25" s="52">
        <v>77.599999999999994</v>
      </c>
      <c r="AC25" s="28">
        <f t="shared" si="0"/>
        <v>58.787878787878782</v>
      </c>
    </row>
    <row r="26" spans="1:29" ht="16.5" customHeight="1" x14ac:dyDescent="0.3">
      <c r="A26" s="20" t="s">
        <v>1358</v>
      </c>
      <c r="B26" s="21" t="s">
        <v>4</v>
      </c>
      <c r="C26" s="21">
        <v>25</v>
      </c>
      <c r="D26" s="50">
        <v>458231.23044000001</v>
      </c>
      <c r="E26" s="50">
        <v>5215185.48826</v>
      </c>
      <c r="F26" s="50">
        <v>5</v>
      </c>
      <c r="G26" s="50" t="s">
        <v>1948</v>
      </c>
      <c r="H26" s="22">
        <v>0</v>
      </c>
      <c r="I26" s="22">
        <v>100</v>
      </c>
      <c r="J26" s="22">
        <v>40</v>
      </c>
      <c r="K26" s="22">
        <v>3</v>
      </c>
      <c r="L26" s="22">
        <v>10</v>
      </c>
      <c r="M26" s="22">
        <v>10</v>
      </c>
      <c r="N26" s="22">
        <v>15</v>
      </c>
      <c r="O26" s="22" t="s">
        <v>27</v>
      </c>
      <c r="P26" s="22" t="s">
        <v>5</v>
      </c>
      <c r="Q26" s="23">
        <v>109</v>
      </c>
      <c r="R26" s="20" t="s">
        <v>393</v>
      </c>
      <c r="S26" s="20">
        <v>981</v>
      </c>
      <c r="T26" s="20">
        <v>1.8280000000000001</v>
      </c>
      <c r="U26" s="28">
        <v>536.65207877461705</v>
      </c>
      <c r="V26" s="28">
        <v>4788.0098468271335</v>
      </c>
      <c r="W26" s="28">
        <v>79.800164113785556</v>
      </c>
      <c r="X26" s="52">
        <v>11.8</v>
      </c>
      <c r="Y26" s="52">
        <v>8</v>
      </c>
      <c r="Z26" s="52">
        <v>74.7</v>
      </c>
      <c r="AA26" s="52">
        <v>32</v>
      </c>
      <c r="AB26" s="52">
        <v>77.900000000000006</v>
      </c>
      <c r="AC26" s="28">
        <f t="shared" si="0"/>
        <v>59.015151515151516</v>
      </c>
    </row>
    <row r="27" spans="1:29" ht="16.5" customHeight="1" x14ac:dyDescent="0.3">
      <c r="A27" s="20" t="s">
        <v>1359</v>
      </c>
      <c r="B27" s="21" t="s">
        <v>4</v>
      </c>
      <c r="C27" s="21">
        <v>26</v>
      </c>
      <c r="D27" s="50">
        <v>458237.31586899998</v>
      </c>
      <c r="E27" s="50">
        <v>5215192.3674400002</v>
      </c>
      <c r="F27" s="50">
        <v>7</v>
      </c>
      <c r="G27" s="50" t="s">
        <v>1948</v>
      </c>
      <c r="H27" s="22">
        <v>25</v>
      </c>
      <c r="I27" s="22">
        <v>50</v>
      </c>
      <c r="J27" s="22">
        <v>70</v>
      </c>
      <c r="K27" s="22">
        <v>3</v>
      </c>
      <c r="L27" s="22">
        <v>10</v>
      </c>
      <c r="M27" s="22">
        <v>10</v>
      </c>
      <c r="N27" s="22">
        <v>15</v>
      </c>
      <c r="O27" s="22" t="s">
        <v>27</v>
      </c>
      <c r="P27" s="22" t="s">
        <v>5</v>
      </c>
      <c r="Q27" s="23">
        <v>164</v>
      </c>
      <c r="R27" s="20" t="s">
        <v>393</v>
      </c>
      <c r="S27" s="20">
        <v>950</v>
      </c>
      <c r="T27" s="20">
        <v>1.8280000000000001</v>
      </c>
      <c r="U27" s="28">
        <v>519.69365426695845</v>
      </c>
      <c r="V27" s="28">
        <v>4636.7067833698038</v>
      </c>
      <c r="W27" s="28">
        <v>77.278446389496736</v>
      </c>
      <c r="X27" s="52">
        <v>12.1</v>
      </c>
      <c r="Y27" s="52">
        <v>7.4</v>
      </c>
      <c r="Z27" s="52">
        <v>75.900000000000006</v>
      </c>
      <c r="AA27" s="52">
        <v>32.4</v>
      </c>
      <c r="AB27" s="52">
        <v>79</v>
      </c>
      <c r="AC27" s="28">
        <f t="shared" si="0"/>
        <v>59.848484848484844</v>
      </c>
    </row>
    <row r="28" spans="1:29" ht="16.5" customHeight="1" x14ac:dyDescent="0.3">
      <c r="A28" s="20" t="s">
        <v>1360</v>
      </c>
      <c r="B28" s="21" t="s">
        <v>4</v>
      </c>
      <c r="C28" s="21">
        <v>27</v>
      </c>
      <c r="D28" s="50">
        <v>458241.28462699999</v>
      </c>
      <c r="E28" s="50">
        <v>5215195.8070299998</v>
      </c>
      <c r="F28" s="50">
        <v>6</v>
      </c>
      <c r="G28" s="50" t="s">
        <v>1948</v>
      </c>
      <c r="H28" s="22">
        <v>0</v>
      </c>
      <c r="I28" s="22">
        <v>50</v>
      </c>
      <c r="J28" s="22">
        <v>70</v>
      </c>
      <c r="K28" s="22">
        <v>3</v>
      </c>
      <c r="L28" s="22">
        <v>10</v>
      </c>
      <c r="M28" s="22">
        <v>10</v>
      </c>
      <c r="N28" s="22">
        <v>15</v>
      </c>
      <c r="O28" s="22" t="s">
        <v>27</v>
      </c>
      <c r="P28" s="22" t="s">
        <v>5</v>
      </c>
      <c r="Q28" s="23">
        <v>131</v>
      </c>
      <c r="R28" s="20" t="s">
        <v>393</v>
      </c>
      <c r="S28" s="20">
        <v>1069</v>
      </c>
      <c r="T28" s="20">
        <v>1.8280000000000001</v>
      </c>
      <c r="U28" s="28">
        <v>584.79212253829314</v>
      </c>
      <c r="V28" s="28">
        <v>5217.5153172866521</v>
      </c>
      <c r="W28" s="28">
        <v>86.958588621444207</v>
      </c>
      <c r="X28" s="52">
        <v>9.6</v>
      </c>
      <c r="Y28" s="52">
        <v>8.1</v>
      </c>
      <c r="Z28" s="52">
        <v>76.900000000000006</v>
      </c>
      <c r="AA28" s="52">
        <v>23.9</v>
      </c>
      <c r="AB28" s="52">
        <v>77.3</v>
      </c>
      <c r="AC28" s="28">
        <f t="shared" si="0"/>
        <v>58.560606060606055</v>
      </c>
    </row>
    <row r="29" spans="1:29" ht="16.5" customHeight="1" x14ac:dyDescent="0.3">
      <c r="A29" s="20" t="s">
        <v>1361</v>
      </c>
      <c r="B29" s="21" t="s">
        <v>4</v>
      </c>
      <c r="C29" s="21">
        <v>28</v>
      </c>
      <c r="D29" s="50">
        <v>458245.51796799997</v>
      </c>
      <c r="E29" s="50">
        <v>5215198.9820299996</v>
      </c>
      <c r="F29" s="50">
        <v>3</v>
      </c>
      <c r="G29" s="50" t="s">
        <v>1948</v>
      </c>
      <c r="H29" s="22">
        <v>0</v>
      </c>
      <c r="I29" s="22">
        <v>85</v>
      </c>
      <c r="J29" s="22">
        <v>40</v>
      </c>
      <c r="K29" s="22">
        <v>3</v>
      </c>
      <c r="L29" s="22">
        <v>10</v>
      </c>
      <c r="M29" s="22">
        <v>10</v>
      </c>
      <c r="N29" s="22">
        <v>15</v>
      </c>
      <c r="O29" s="22" t="s">
        <v>27</v>
      </c>
      <c r="P29" s="22" t="s">
        <v>5</v>
      </c>
      <c r="Q29" s="23">
        <v>239</v>
      </c>
      <c r="R29" s="20" t="s">
        <v>393</v>
      </c>
      <c r="S29" s="20">
        <v>1052</v>
      </c>
      <c r="T29" s="20">
        <v>1.8280000000000001</v>
      </c>
      <c r="U29" s="28">
        <v>575.49234135667393</v>
      </c>
      <c r="V29" s="28">
        <v>5134.5426695842452</v>
      </c>
      <c r="W29" s="28">
        <v>85.575711159737423</v>
      </c>
      <c r="X29" s="52">
        <v>11.2</v>
      </c>
      <c r="Y29" s="52">
        <v>8.1999999999999993</v>
      </c>
      <c r="Z29" s="52">
        <v>75.400000000000006</v>
      </c>
      <c r="AA29" s="52">
        <v>29.8</v>
      </c>
      <c r="AB29" s="52">
        <v>77.2</v>
      </c>
      <c r="AC29" s="28">
        <f t="shared" si="0"/>
        <v>58.484848484848484</v>
      </c>
    </row>
    <row r="30" spans="1:29" ht="16.5" customHeight="1" x14ac:dyDescent="0.3">
      <c r="A30" s="20" t="s">
        <v>1362</v>
      </c>
      <c r="B30" s="21" t="s">
        <v>4</v>
      </c>
      <c r="C30" s="21">
        <v>29</v>
      </c>
      <c r="D30" s="50">
        <v>458248.69297500001</v>
      </c>
      <c r="E30" s="50">
        <v>5215202.4216200002</v>
      </c>
      <c r="F30" s="50">
        <v>4</v>
      </c>
      <c r="G30" s="50" t="s">
        <v>1948</v>
      </c>
      <c r="H30" s="22">
        <v>25</v>
      </c>
      <c r="I30" s="22">
        <v>85</v>
      </c>
      <c r="J30" s="22">
        <v>40</v>
      </c>
      <c r="K30" s="22">
        <v>3</v>
      </c>
      <c r="L30" s="22">
        <v>10</v>
      </c>
      <c r="M30" s="22">
        <v>10</v>
      </c>
      <c r="N30" s="22">
        <v>15</v>
      </c>
      <c r="O30" s="22" t="s">
        <v>27</v>
      </c>
      <c r="P30" s="22" t="s">
        <v>5</v>
      </c>
      <c r="Q30" s="23">
        <v>173</v>
      </c>
      <c r="R30" s="20" t="s">
        <v>393</v>
      </c>
      <c r="S30" s="20">
        <v>1053</v>
      </c>
      <c r="T30" s="20">
        <v>1.8280000000000001</v>
      </c>
      <c r="U30" s="28">
        <v>576.03938730853395</v>
      </c>
      <c r="V30" s="28">
        <v>5139.4234135667402</v>
      </c>
      <c r="W30" s="28">
        <v>85.657056892779011</v>
      </c>
      <c r="X30" s="52">
        <v>11.2</v>
      </c>
      <c r="Y30" s="52">
        <v>8.1999999999999993</v>
      </c>
      <c r="Z30" s="52">
        <v>75.099999999999994</v>
      </c>
      <c r="AA30" s="52">
        <v>30</v>
      </c>
      <c r="AB30" s="52">
        <v>78.8</v>
      </c>
      <c r="AC30" s="28">
        <f t="shared" si="0"/>
        <v>59.696969696969695</v>
      </c>
    </row>
    <row r="31" spans="1:29" ht="16.5" customHeight="1" x14ac:dyDescent="0.3">
      <c r="A31" s="20" t="s">
        <v>1363</v>
      </c>
      <c r="B31" s="21" t="s">
        <v>4</v>
      </c>
      <c r="C31" s="21">
        <v>30</v>
      </c>
      <c r="D31" s="50">
        <v>458256.10132299998</v>
      </c>
      <c r="E31" s="50">
        <v>5215209.0362200001</v>
      </c>
      <c r="F31" s="50">
        <v>10</v>
      </c>
      <c r="G31" s="50" t="s">
        <v>1948</v>
      </c>
      <c r="H31" s="22">
        <v>0</v>
      </c>
      <c r="I31" s="22">
        <v>100</v>
      </c>
      <c r="J31" s="22">
        <v>70</v>
      </c>
      <c r="K31" s="22">
        <v>3</v>
      </c>
      <c r="L31" s="22">
        <v>10</v>
      </c>
      <c r="M31" s="22">
        <v>10</v>
      </c>
      <c r="N31" s="22">
        <v>15</v>
      </c>
      <c r="O31" s="22" t="s">
        <v>27</v>
      </c>
      <c r="P31" s="22" t="s">
        <v>5</v>
      </c>
      <c r="Q31" s="23">
        <v>173</v>
      </c>
      <c r="R31" s="20" t="s">
        <v>393</v>
      </c>
      <c r="S31" s="20">
        <v>1115</v>
      </c>
      <c r="T31" s="20">
        <v>1.8280000000000001</v>
      </c>
      <c r="U31" s="28">
        <v>609.95623632385116</v>
      </c>
      <c r="V31" s="28">
        <v>5442.0295404814005</v>
      </c>
      <c r="W31" s="28">
        <v>90.700492341356679</v>
      </c>
      <c r="X31" s="52">
        <v>11.2</v>
      </c>
      <c r="Y31" s="52">
        <v>8.1999999999999993</v>
      </c>
      <c r="Z31" s="52">
        <v>75.7</v>
      </c>
      <c r="AA31" s="52">
        <v>30.7</v>
      </c>
      <c r="AB31" s="52">
        <v>79.599999999999994</v>
      </c>
      <c r="AC31" s="28">
        <f t="shared" si="0"/>
        <v>60.303030303030297</v>
      </c>
    </row>
    <row r="32" spans="1:29" ht="16.5" customHeight="1" x14ac:dyDescent="0.3">
      <c r="A32" s="20" t="s">
        <v>1364</v>
      </c>
      <c r="B32" s="21" t="s">
        <v>4</v>
      </c>
      <c r="C32" s="21">
        <v>31</v>
      </c>
      <c r="D32" s="50">
        <v>458259.540913</v>
      </c>
      <c r="E32" s="50">
        <v>5215212.4758099997</v>
      </c>
      <c r="F32" s="50">
        <v>7</v>
      </c>
      <c r="G32" s="50" t="s">
        <v>1948</v>
      </c>
      <c r="H32" s="22">
        <v>25</v>
      </c>
      <c r="I32" s="22">
        <v>50</v>
      </c>
      <c r="J32" s="22">
        <v>70</v>
      </c>
      <c r="K32" s="22">
        <v>4</v>
      </c>
      <c r="L32" s="22">
        <v>10</v>
      </c>
      <c r="M32" s="22">
        <v>10</v>
      </c>
      <c r="N32" s="22">
        <v>15</v>
      </c>
      <c r="O32" s="22" t="s">
        <v>27</v>
      </c>
      <c r="P32" s="22" t="s">
        <v>5</v>
      </c>
      <c r="Q32" s="23">
        <v>217</v>
      </c>
      <c r="R32" s="20" t="s">
        <v>393</v>
      </c>
      <c r="S32" s="20">
        <v>974</v>
      </c>
      <c r="T32" s="20">
        <v>1.8280000000000001</v>
      </c>
      <c r="U32" s="28">
        <v>532.8227571115973</v>
      </c>
      <c r="V32" s="28">
        <v>4753.8446389496712</v>
      </c>
      <c r="W32" s="28">
        <v>79.230743982494516</v>
      </c>
      <c r="X32" s="52">
        <v>10.6</v>
      </c>
      <c r="Y32" s="52">
        <v>8</v>
      </c>
      <c r="Z32" s="52">
        <v>75.8</v>
      </c>
      <c r="AA32" s="52">
        <v>27.6</v>
      </c>
      <c r="AB32" s="52">
        <v>78.8</v>
      </c>
      <c r="AC32" s="28">
        <f t="shared" si="0"/>
        <v>59.696969696969695</v>
      </c>
    </row>
    <row r="33" spans="1:29" ht="16.5" customHeight="1" x14ac:dyDescent="0.3">
      <c r="A33" s="20" t="s">
        <v>1365</v>
      </c>
      <c r="B33" s="21" t="s">
        <v>4</v>
      </c>
      <c r="C33" s="21">
        <v>32</v>
      </c>
      <c r="D33" s="50">
        <v>458263.50967100001</v>
      </c>
      <c r="E33" s="50">
        <v>5215216.1799799995</v>
      </c>
      <c r="F33" s="50">
        <v>6</v>
      </c>
      <c r="G33" s="50" t="s">
        <v>1948</v>
      </c>
      <c r="H33" s="22">
        <v>0</v>
      </c>
      <c r="I33" s="22">
        <v>50</v>
      </c>
      <c r="J33" s="22">
        <v>70</v>
      </c>
      <c r="K33" s="22">
        <v>4</v>
      </c>
      <c r="L33" s="22">
        <v>10</v>
      </c>
      <c r="M33" s="22">
        <v>10</v>
      </c>
      <c r="N33" s="22">
        <v>15</v>
      </c>
      <c r="O33" s="22" t="s">
        <v>27</v>
      </c>
      <c r="P33" s="22" t="s">
        <v>5</v>
      </c>
      <c r="Q33" s="23">
        <v>187</v>
      </c>
      <c r="R33" s="20" t="s">
        <v>393</v>
      </c>
      <c r="S33" s="20">
        <v>1119</v>
      </c>
      <c r="T33" s="20">
        <v>1.8280000000000001</v>
      </c>
      <c r="U33" s="28">
        <v>612.14442013129099</v>
      </c>
      <c r="V33" s="28">
        <v>5461.5525164113787</v>
      </c>
      <c r="W33" s="28">
        <v>91.025875273522985</v>
      </c>
      <c r="X33" s="52">
        <v>10.5</v>
      </c>
      <c r="Y33" s="52">
        <v>8.1999999999999993</v>
      </c>
      <c r="Z33" s="52">
        <v>75.7</v>
      </c>
      <c r="AA33" s="52">
        <v>27.8</v>
      </c>
      <c r="AB33" s="52">
        <v>79.599999999999994</v>
      </c>
      <c r="AC33" s="28">
        <f t="shared" si="0"/>
        <v>60.303030303030297</v>
      </c>
    </row>
    <row r="34" spans="1:29" ht="16.5" customHeight="1" x14ac:dyDescent="0.3">
      <c r="A34" s="20" t="s">
        <v>1366</v>
      </c>
      <c r="B34" s="21" t="s">
        <v>4</v>
      </c>
      <c r="C34" s="21">
        <v>33</v>
      </c>
      <c r="D34" s="50">
        <v>458270.388851</v>
      </c>
      <c r="E34" s="50">
        <v>5215222.7945800005</v>
      </c>
      <c r="F34" s="50">
        <v>10</v>
      </c>
      <c r="G34" s="50" t="s">
        <v>1948</v>
      </c>
      <c r="H34" s="22">
        <v>0</v>
      </c>
      <c r="I34" s="22">
        <v>100</v>
      </c>
      <c r="J34" s="22">
        <v>70</v>
      </c>
      <c r="K34" s="22">
        <v>4</v>
      </c>
      <c r="L34" s="22">
        <v>10</v>
      </c>
      <c r="M34" s="22">
        <v>10</v>
      </c>
      <c r="N34" s="22">
        <v>15</v>
      </c>
      <c r="O34" s="22" t="s">
        <v>27</v>
      </c>
      <c r="P34" s="22" t="s">
        <v>5</v>
      </c>
      <c r="Q34" s="23">
        <v>184</v>
      </c>
      <c r="R34" s="20" t="s">
        <v>393</v>
      </c>
      <c r="S34" s="20">
        <v>1252</v>
      </c>
      <c r="T34" s="20">
        <v>1.8280000000000001</v>
      </c>
      <c r="U34" s="28">
        <v>684.90153172866519</v>
      </c>
      <c r="V34" s="28">
        <v>6110.6914660831517</v>
      </c>
      <c r="W34" s="28">
        <v>101.84485776805253</v>
      </c>
      <c r="X34" s="52">
        <v>10.199999999999999</v>
      </c>
      <c r="Y34" s="52">
        <v>7.9</v>
      </c>
      <c r="Z34" s="52">
        <v>76.900000000000006</v>
      </c>
      <c r="AA34" s="52">
        <v>26.1</v>
      </c>
      <c r="AB34" s="52">
        <v>79.099999999999994</v>
      </c>
      <c r="AC34" s="28">
        <f t="shared" si="0"/>
        <v>59.924242424242415</v>
      </c>
    </row>
    <row r="35" spans="1:29" ht="16.5" customHeight="1" x14ac:dyDescent="0.3">
      <c r="A35" s="20" t="s">
        <v>1367</v>
      </c>
      <c r="B35" s="21" t="s">
        <v>4</v>
      </c>
      <c r="C35" s="21">
        <v>34</v>
      </c>
      <c r="D35" s="50">
        <v>458273.82844200003</v>
      </c>
      <c r="E35" s="50">
        <v>5215226.4987599999</v>
      </c>
      <c r="F35" s="50">
        <v>5</v>
      </c>
      <c r="G35" s="50" t="s">
        <v>1948</v>
      </c>
      <c r="H35" s="22">
        <v>0</v>
      </c>
      <c r="I35" s="22">
        <v>100</v>
      </c>
      <c r="J35" s="22">
        <v>40</v>
      </c>
      <c r="K35" s="22">
        <v>4</v>
      </c>
      <c r="L35" s="22">
        <v>10</v>
      </c>
      <c r="M35" s="22">
        <v>10</v>
      </c>
      <c r="N35" s="22">
        <v>15</v>
      </c>
      <c r="O35" s="22" t="s">
        <v>27</v>
      </c>
      <c r="P35" s="22" t="s">
        <v>5</v>
      </c>
      <c r="Q35" s="23">
        <v>147</v>
      </c>
      <c r="R35" s="20" t="s">
        <v>393</v>
      </c>
      <c r="S35" s="20">
        <v>1068</v>
      </c>
      <c r="T35" s="20">
        <v>1.8280000000000001</v>
      </c>
      <c r="U35" s="28">
        <v>584.24507658643324</v>
      </c>
      <c r="V35" s="28">
        <v>5212.634573304158</v>
      </c>
      <c r="W35" s="28">
        <v>86.877242888402634</v>
      </c>
      <c r="X35" s="52">
        <v>12.7</v>
      </c>
      <c r="Y35" s="52">
        <v>7.5</v>
      </c>
      <c r="Z35" s="52">
        <v>74.400000000000006</v>
      </c>
      <c r="AA35" s="52">
        <v>34.700000000000003</v>
      </c>
      <c r="AB35" s="52">
        <v>77.099999999999994</v>
      </c>
      <c r="AC35" s="28">
        <f t="shared" si="0"/>
        <v>58.409090909090899</v>
      </c>
    </row>
    <row r="36" spans="1:29" ht="16.5" customHeight="1" x14ac:dyDescent="0.3">
      <c r="A36" s="20" t="s">
        <v>1368</v>
      </c>
      <c r="B36" s="21" t="s">
        <v>4</v>
      </c>
      <c r="C36" s="21">
        <v>35</v>
      </c>
      <c r="D36" s="50">
        <v>458279.913871</v>
      </c>
      <c r="E36" s="50">
        <v>5215233.6425200002</v>
      </c>
      <c r="F36" s="50">
        <v>9</v>
      </c>
      <c r="G36" s="50" t="s">
        <v>1948</v>
      </c>
      <c r="H36" s="22">
        <v>25</v>
      </c>
      <c r="I36" s="22">
        <v>85</v>
      </c>
      <c r="J36" s="22">
        <v>70</v>
      </c>
      <c r="K36" s="22">
        <v>4</v>
      </c>
      <c r="L36" s="22">
        <v>10</v>
      </c>
      <c r="M36" s="22">
        <v>10</v>
      </c>
      <c r="N36" s="22">
        <v>15</v>
      </c>
      <c r="O36" s="22" t="s">
        <v>27</v>
      </c>
      <c r="P36" s="22" t="s">
        <v>5</v>
      </c>
      <c r="Q36" s="23">
        <v>256</v>
      </c>
      <c r="R36" s="20" t="s">
        <v>393</v>
      </c>
      <c r="S36" s="20">
        <v>1081</v>
      </c>
      <c r="T36" s="20">
        <v>1.8280000000000001</v>
      </c>
      <c r="U36" s="28">
        <v>591.35667396061262</v>
      </c>
      <c r="V36" s="28">
        <v>5276.0842450765858</v>
      </c>
      <c r="W36" s="28">
        <v>87.934737417943097</v>
      </c>
      <c r="X36" s="52">
        <v>10.3</v>
      </c>
      <c r="Y36" s="52">
        <v>7.8</v>
      </c>
      <c r="Z36" s="52">
        <v>77.23</v>
      </c>
      <c r="AA36" s="52">
        <v>26.7</v>
      </c>
      <c r="AB36" s="52">
        <v>78.510000000000005</v>
      </c>
      <c r="AC36" s="28">
        <f t="shared" si="0"/>
        <v>59.477272727272727</v>
      </c>
    </row>
    <row r="37" spans="1:29" ht="16.5" customHeight="1" x14ac:dyDescent="0.3">
      <c r="A37" s="20" t="s">
        <v>1369</v>
      </c>
      <c r="B37" s="21" t="s">
        <v>4</v>
      </c>
      <c r="C37" s="21">
        <v>36</v>
      </c>
      <c r="D37" s="50">
        <v>458283.35346100002</v>
      </c>
      <c r="E37" s="50">
        <v>5215237.0821099998</v>
      </c>
      <c r="F37" s="50">
        <v>8</v>
      </c>
      <c r="G37" s="50" t="s">
        <v>1948</v>
      </c>
      <c r="H37" s="22">
        <v>0</v>
      </c>
      <c r="I37" s="22">
        <v>85</v>
      </c>
      <c r="J37" s="22">
        <v>70</v>
      </c>
      <c r="K37" s="22">
        <v>4</v>
      </c>
      <c r="L37" s="22">
        <v>10</v>
      </c>
      <c r="M37" s="22">
        <v>10</v>
      </c>
      <c r="N37" s="22">
        <v>15</v>
      </c>
      <c r="O37" s="22" t="s">
        <v>27</v>
      </c>
      <c r="P37" s="22" t="s">
        <v>5</v>
      </c>
      <c r="Q37" s="23">
        <v>212</v>
      </c>
      <c r="R37" s="20" t="s">
        <v>393</v>
      </c>
      <c r="S37" s="20">
        <v>1234</v>
      </c>
      <c r="T37" s="20">
        <v>1.8280000000000001</v>
      </c>
      <c r="U37" s="28">
        <v>675.05470459518597</v>
      </c>
      <c r="V37" s="28">
        <v>6022.8380743982498</v>
      </c>
      <c r="W37" s="28">
        <v>100.38063457330416</v>
      </c>
      <c r="X37" s="52">
        <v>10</v>
      </c>
      <c r="Y37" s="52">
        <v>8.1999999999999993</v>
      </c>
      <c r="Z37" s="52">
        <v>76.7</v>
      </c>
      <c r="AA37" s="52">
        <v>26.1</v>
      </c>
      <c r="AB37" s="52">
        <v>78.400000000000006</v>
      </c>
      <c r="AC37" s="28">
        <f t="shared" si="0"/>
        <v>59.393939393939398</v>
      </c>
    </row>
    <row r="38" spans="1:29" ht="16.5" customHeight="1" x14ac:dyDescent="0.3">
      <c r="A38" s="20" t="s">
        <v>1370</v>
      </c>
      <c r="B38" s="21" t="s">
        <v>4</v>
      </c>
      <c r="C38" s="21">
        <v>37</v>
      </c>
      <c r="D38" s="50">
        <v>458286.79305099999</v>
      </c>
      <c r="E38" s="50">
        <v>5215240.7862799997</v>
      </c>
      <c r="F38" s="50">
        <v>1</v>
      </c>
      <c r="G38" s="50" t="s">
        <v>1948</v>
      </c>
      <c r="H38" s="22">
        <v>0</v>
      </c>
      <c r="I38" s="22">
        <v>50</v>
      </c>
      <c r="J38" s="22">
        <v>40</v>
      </c>
      <c r="K38" s="22">
        <v>4</v>
      </c>
      <c r="L38" s="22">
        <v>10</v>
      </c>
      <c r="M38" s="22">
        <v>10</v>
      </c>
      <c r="N38" s="22">
        <v>15</v>
      </c>
      <c r="O38" s="22" t="s">
        <v>27</v>
      </c>
      <c r="P38" s="22" t="s">
        <v>5</v>
      </c>
      <c r="Q38" s="23">
        <v>115</v>
      </c>
      <c r="R38" s="20" t="s">
        <v>393</v>
      </c>
      <c r="S38" s="20">
        <v>1398</v>
      </c>
      <c r="T38" s="20">
        <v>1.8280000000000001</v>
      </c>
      <c r="U38" s="28">
        <v>764.77024070021878</v>
      </c>
      <c r="V38" s="28">
        <v>6823.2800875273524</v>
      </c>
      <c r="W38" s="28">
        <v>113.72133479212253</v>
      </c>
      <c r="X38" s="52">
        <v>9.1</v>
      </c>
      <c r="Y38" s="52">
        <v>8.1</v>
      </c>
      <c r="Z38" s="52">
        <v>77.099999999999994</v>
      </c>
      <c r="AA38" s="52">
        <v>23</v>
      </c>
      <c r="AB38" s="52">
        <v>78.400000000000006</v>
      </c>
      <c r="AC38" s="28">
        <f t="shared" si="0"/>
        <v>59.393939393939398</v>
      </c>
    </row>
    <row r="39" spans="1:29" ht="16.5" customHeight="1" x14ac:dyDescent="0.3">
      <c r="A39" s="20" t="s">
        <v>1371</v>
      </c>
      <c r="B39" s="21" t="s">
        <v>4</v>
      </c>
      <c r="C39" s="21">
        <v>38</v>
      </c>
      <c r="D39" s="50">
        <v>458289.70347299997</v>
      </c>
      <c r="E39" s="50">
        <v>5215244.7550400002</v>
      </c>
      <c r="F39" s="50">
        <v>2</v>
      </c>
      <c r="G39" s="50" t="s">
        <v>1948</v>
      </c>
      <c r="H39" s="22">
        <v>25</v>
      </c>
      <c r="I39" s="22">
        <v>50</v>
      </c>
      <c r="J39" s="22">
        <v>40</v>
      </c>
      <c r="K39" s="22">
        <v>4</v>
      </c>
      <c r="L39" s="22">
        <v>10</v>
      </c>
      <c r="M39" s="22">
        <v>10</v>
      </c>
      <c r="N39" s="22">
        <v>15</v>
      </c>
      <c r="O39" s="22" t="s">
        <v>27</v>
      </c>
      <c r="P39" s="22" t="s">
        <v>5</v>
      </c>
      <c r="Q39" s="23">
        <v>94</v>
      </c>
      <c r="R39" s="20" t="s">
        <v>393</v>
      </c>
      <c r="S39" s="20">
        <v>1282</v>
      </c>
      <c r="T39" s="20">
        <v>1.8280000000000001</v>
      </c>
      <c r="U39" s="28">
        <v>701.3129102844639</v>
      </c>
      <c r="V39" s="28">
        <v>6257.1137855579873</v>
      </c>
      <c r="W39" s="28">
        <v>104.28522975929978</v>
      </c>
      <c r="X39" s="52">
        <v>12</v>
      </c>
      <c r="Y39" s="52">
        <v>7.8</v>
      </c>
      <c r="Z39" s="52">
        <v>75.2</v>
      </c>
      <c r="AA39" s="52">
        <v>33</v>
      </c>
      <c r="AB39" s="52">
        <v>80.099999999999994</v>
      </c>
      <c r="AC39" s="28">
        <f t="shared" si="0"/>
        <v>60.681818181818173</v>
      </c>
    </row>
    <row r="40" spans="1:29" ht="16.5" customHeight="1" x14ac:dyDescent="0.3">
      <c r="A40" s="20" t="s">
        <v>1372</v>
      </c>
      <c r="B40" s="21" t="s">
        <v>4</v>
      </c>
      <c r="C40" s="21">
        <v>39</v>
      </c>
      <c r="D40" s="50">
        <v>458292.87848000001</v>
      </c>
      <c r="E40" s="50">
        <v>5215247.6654599998</v>
      </c>
      <c r="F40" s="50">
        <v>3</v>
      </c>
      <c r="G40" s="50" t="s">
        <v>1948</v>
      </c>
      <c r="H40" s="22">
        <v>0</v>
      </c>
      <c r="I40" s="22">
        <v>85</v>
      </c>
      <c r="J40" s="22">
        <v>40</v>
      </c>
      <c r="K40" s="22">
        <v>4</v>
      </c>
      <c r="L40" s="22">
        <v>10</v>
      </c>
      <c r="M40" s="22">
        <v>10</v>
      </c>
      <c r="N40" s="22">
        <v>15</v>
      </c>
      <c r="O40" s="22" t="s">
        <v>27</v>
      </c>
      <c r="P40" s="22" t="s">
        <v>5</v>
      </c>
      <c r="Q40" s="23">
        <v>121</v>
      </c>
      <c r="R40" s="20" t="s">
        <v>393</v>
      </c>
      <c r="S40" s="20">
        <v>1103</v>
      </c>
      <c r="T40" s="20">
        <v>1.8280000000000001</v>
      </c>
      <c r="U40" s="28">
        <v>603.39168490153168</v>
      </c>
      <c r="V40" s="28">
        <v>5383.4606126914659</v>
      </c>
      <c r="W40" s="28">
        <v>89.72434354485776</v>
      </c>
      <c r="X40" s="52">
        <v>11.8</v>
      </c>
      <c r="Y40" s="52">
        <v>7.9</v>
      </c>
      <c r="Z40" s="52">
        <v>74.900000000000006</v>
      </c>
      <c r="AA40" s="52">
        <v>32.299999999999997</v>
      </c>
      <c r="AB40" s="52">
        <v>80.3</v>
      </c>
      <c r="AC40" s="28">
        <f t="shared" si="0"/>
        <v>60.833333333333329</v>
      </c>
    </row>
    <row r="41" spans="1:29" ht="16.5" customHeight="1" x14ac:dyDescent="0.3">
      <c r="A41" s="20" t="s">
        <v>1373</v>
      </c>
      <c r="B41" s="21" t="s">
        <v>4</v>
      </c>
      <c r="C41" s="21">
        <v>40</v>
      </c>
      <c r="D41" s="50">
        <v>458296.05348599999</v>
      </c>
      <c r="E41" s="50">
        <v>5215251.3696400002</v>
      </c>
      <c r="F41" s="50">
        <v>4</v>
      </c>
      <c r="G41" s="50" t="s">
        <v>1948</v>
      </c>
      <c r="H41" s="22">
        <v>25</v>
      </c>
      <c r="I41" s="22">
        <v>85</v>
      </c>
      <c r="J41" s="22">
        <v>40</v>
      </c>
      <c r="K41" s="22">
        <v>4</v>
      </c>
      <c r="L41" s="22">
        <v>10</v>
      </c>
      <c r="M41" s="22">
        <v>10</v>
      </c>
      <c r="N41" s="22">
        <v>15</v>
      </c>
      <c r="O41" s="22" t="s">
        <v>27</v>
      </c>
      <c r="P41" s="22" t="s">
        <v>5</v>
      </c>
      <c r="Q41" s="23">
        <v>135</v>
      </c>
      <c r="R41" s="20" t="s">
        <v>393</v>
      </c>
      <c r="S41" s="20">
        <v>1124</v>
      </c>
      <c r="T41" s="20">
        <v>1.8280000000000001</v>
      </c>
      <c r="U41" s="28">
        <v>614.87964989059083</v>
      </c>
      <c r="V41" s="28">
        <v>5485.956236323852</v>
      </c>
      <c r="W41" s="28">
        <v>91.432603938730864</v>
      </c>
      <c r="X41" s="52">
        <v>11.4</v>
      </c>
      <c r="Y41" s="52">
        <v>8.1999999999999993</v>
      </c>
      <c r="Z41" s="52">
        <v>74.900000000000006</v>
      </c>
      <c r="AA41" s="52">
        <v>30.8</v>
      </c>
      <c r="AB41" s="52">
        <v>78.8</v>
      </c>
      <c r="AC41" s="28">
        <f t="shared" si="0"/>
        <v>59.696969696969695</v>
      </c>
    </row>
    <row r="42" spans="1:29" ht="16.5" customHeight="1" x14ac:dyDescent="0.3">
      <c r="A42" s="20" t="s">
        <v>1374</v>
      </c>
      <c r="B42" s="21" t="s">
        <v>6</v>
      </c>
      <c r="C42" s="21">
        <v>1</v>
      </c>
      <c r="D42" s="50">
        <v>458220.11791799997</v>
      </c>
      <c r="E42" s="50">
        <v>5215068.0130200004</v>
      </c>
      <c r="F42" s="50">
        <v>1</v>
      </c>
      <c r="G42" s="50" t="s">
        <v>1945</v>
      </c>
      <c r="H42" s="22">
        <v>0</v>
      </c>
      <c r="I42" s="22">
        <v>50</v>
      </c>
      <c r="J42" s="22">
        <v>40</v>
      </c>
      <c r="K42" s="22">
        <v>1</v>
      </c>
      <c r="L42" s="22">
        <v>10</v>
      </c>
      <c r="M42" s="22">
        <v>10</v>
      </c>
      <c r="N42" s="22">
        <v>15</v>
      </c>
      <c r="O42" s="22" t="s">
        <v>27</v>
      </c>
      <c r="P42" s="22" t="s">
        <v>5</v>
      </c>
      <c r="Q42" s="23">
        <v>78</v>
      </c>
      <c r="R42" s="20" t="s">
        <v>394</v>
      </c>
      <c r="S42" s="20">
        <v>1037</v>
      </c>
      <c r="T42" s="20">
        <v>1.8280000000000001</v>
      </c>
      <c r="U42" s="28">
        <v>567.28665207877464</v>
      </c>
      <c r="V42" s="28">
        <v>5061.3315098468274</v>
      </c>
      <c r="W42" s="28">
        <v>84.355525164113786</v>
      </c>
      <c r="X42" s="52">
        <v>9.6999999999999993</v>
      </c>
      <c r="Y42" s="52">
        <v>8.1</v>
      </c>
      <c r="Z42" s="52">
        <v>76.900000000000006</v>
      </c>
      <c r="AA42" s="52">
        <v>24.8</v>
      </c>
      <c r="AB42" s="52">
        <v>79.900000000000006</v>
      </c>
      <c r="AC42" s="28">
        <f t="shared" si="0"/>
        <v>60.530303030303031</v>
      </c>
    </row>
    <row r="43" spans="1:29" ht="16.5" customHeight="1" x14ac:dyDescent="0.3">
      <c r="A43" s="20" t="s">
        <v>1375</v>
      </c>
      <c r="B43" s="21" t="s">
        <v>6</v>
      </c>
      <c r="C43" s="21">
        <v>2</v>
      </c>
      <c r="D43" s="50">
        <v>458220.11791799997</v>
      </c>
      <c r="E43" s="50">
        <v>5215072.51095</v>
      </c>
      <c r="F43" s="50">
        <v>2</v>
      </c>
      <c r="G43" s="50" t="s">
        <v>1945</v>
      </c>
      <c r="H43" s="22">
        <v>25</v>
      </c>
      <c r="I43" s="22">
        <v>50</v>
      </c>
      <c r="J43" s="22">
        <v>40</v>
      </c>
      <c r="K43" s="22">
        <v>1</v>
      </c>
      <c r="L43" s="22">
        <v>10</v>
      </c>
      <c r="M43" s="22">
        <v>10</v>
      </c>
      <c r="N43" s="22">
        <v>15</v>
      </c>
      <c r="O43" s="22" t="s">
        <v>27</v>
      </c>
      <c r="P43" s="22" t="s">
        <v>5</v>
      </c>
      <c r="Q43" s="23">
        <v>63</v>
      </c>
      <c r="R43" s="20" t="s">
        <v>394</v>
      </c>
      <c r="S43" s="20">
        <v>879</v>
      </c>
      <c r="T43" s="20">
        <v>1.8280000000000001</v>
      </c>
      <c r="U43" s="28">
        <v>480.85339168490151</v>
      </c>
      <c r="V43" s="28">
        <v>4290.1739606126912</v>
      </c>
      <c r="W43" s="28">
        <v>71.502899343544854</v>
      </c>
      <c r="X43" s="52">
        <v>11.4</v>
      </c>
      <c r="Y43" s="52">
        <v>7.7</v>
      </c>
      <c r="Z43" s="52">
        <v>74.7</v>
      </c>
      <c r="AA43" s="52">
        <v>30</v>
      </c>
      <c r="AB43" s="52">
        <v>78.5</v>
      </c>
      <c r="AC43" s="28">
        <f t="shared" si="0"/>
        <v>59.469696969696969</v>
      </c>
    </row>
    <row r="44" spans="1:29" ht="16.5" customHeight="1" x14ac:dyDescent="0.3">
      <c r="A44" s="20" t="s">
        <v>1376</v>
      </c>
      <c r="B44" s="21" t="s">
        <v>6</v>
      </c>
      <c r="C44" s="21">
        <v>3</v>
      </c>
      <c r="D44" s="50">
        <v>458220.11791799997</v>
      </c>
      <c r="E44" s="50">
        <v>5215081.5067999996</v>
      </c>
      <c r="F44" s="50">
        <v>5</v>
      </c>
      <c r="G44" s="50" t="s">
        <v>1945</v>
      </c>
      <c r="H44" s="22">
        <v>0</v>
      </c>
      <c r="I44" s="22">
        <v>100</v>
      </c>
      <c r="J44" s="22">
        <v>40</v>
      </c>
      <c r="K44" s="22">
        <v>1</v>
      </c>
      <c r="L44" s="22">
        <v>10</v>
      </c>
      <c r="M44" s="22">
        <v>10</v>
      </c>
      <c r="N44" s="22">
        <v>15</v>
      </c>
      <c r="O44" s="22" t="s">
        <v>27</v>
      </c>
      <c r="P44" s="22" t="s">
        <v>5</v>
      </c>
      <c r="Q44" s="23">
        <v>95</v>
      </c>
      <c r="R44" s="20" t="s">
        <v>394</v>
      </c>
      <c r="S44" s="20">
        <v>1014</v>
      </c>
      <c r="T44" s="20">
        <v>1.8280000000000001</v>
      </c>
      <c r="U44" s="28">
        <v>554.70459518599557</v>
      </c>
      <c r="V44" s="28">
        <v>4949.0743982494532</v>
      </c>
      <c r="W44" s="28">
        <v>82.48457330415755</v>
      </c>
      <c r="X44" s="52">
        <v>12.3</v>
      </c>
      <c r="Y44" s="52">
        <v>7.7</v>
      </c>
      <c r="Z44" s="52">
        <v>74.099999999999994</v>
      </c>
      <c r="AA44" s="52">
        <v>33.200000000000003</v>
      </c>
      <c r="AB44" s="52">
        <v>77.900000000000006</v>
      </c>
      <c r="AC44" s="28">
        <f t="shared" si="0"/>
        <v>59.015151515151516</v>
      </c>
    </row>
    <row r="45" spans="1:29" ht="16.5" customHeight="1" x14ac:dyDescent="0.3">
      <c r="A45" s="20" t="s">
        <v>1377</v>
      </c>
      <c r="B45" s="21" t="s">
        <v>6</v>
      </c>
      <c r="C45" s="21">
        <v>4</v>
      </c>
      <c r="D45" s="50">
        <v>458219.85333399998</v>
      </c>
      <c r="E45" s="50">
        <v>5215085.7401400004</v>
      </c>
      <c r="F45" s="50">
        <v>9</v>
      </c>
      <c r="G45" s="50" t="s">
        <v>1945</v>
      </c>
      <c r="H45" s="22">
        <v>25</v>
      </c>
      <c r="I45" s="22">
        <v>85</v>
      </c>
      <c r="J45" s="22">
        <v>70</v>
      </c>
      <c r="K45" s="22">
        <v>1</v>
      </c>
      <c r="L45" s="22">
        <v>10</v>
      </c>
      <c r="M45" s="22">
        <v>10</v>
      </c>
      <c r="N45" s="22">
        <v>15</v>
      </c>
      <c r="O45" s="22" t="s">
        <v>27</v>
      </c>
      <c r="P45" s="22" t="s">
        <v>5</v>
      </c>
      <c r="Q45" s="23">
        <v>66</v>
      </c>
      <c r="R45" s="20" t="s">
        <v>394</v>
      </c>
      <c r="S45" s="20">
        <v>1252</v>
      </c>
      <c r="T45" s="20">
        <v>1.8280000000000001</v>
      </c>
      <c r="U45" s="28">
        <v>684.90153172866519</v>
      </c>
      <c r="V45" s="28">
        <v>6110.6914660831517</v>
      </c>
      <c r="W45" s="28">
        <v>101.84485776805253</v>
      </c>
      <c r="X45" s="52">
        <v>10.9</v>
      </c>
      <c r="Y45" s="52">
        <v>8.3000000000000007</v>
      </c>
      <c r="Z45" s="52">
        <v>75.2</v>
      </c>
      <c r="AA45" s="52">
        <v>29.8</v>
      </c>
      <c r="AB45" s="52">
        <v>78.3</v>
      </c>
      <c r="AC45" s="28">
        <f t="shared" si="0"/>
        <v>59.318181818181813</v>
      </c>
    </row>
    <row r="46" spans="1:29" ht="16.5" customHeight="1" x14ac:dyDescent="0.3">
      <c r="A46" s="20" t="s">
        <v>1378</v>
      </c>
      <c r="B46" s="21" t="s">
        <v>6</v>
      </c>
      <c r="C46" s="21">
        <v>5</v>
      </c>
      <c r="D46" s="50">
        <v>458220.647085</v>
      </c>
      <c r="E46" s="50">
        <v>5215089.7089</v>
      </c>
      <c r="F46" s="50">
        <v>8</v>
      </c>
      <c r="G46" s="50" t="s">
        <v>1945</v>
      </c>
      <c r="H46" s="22">
        <v>0</v>
      </c>
      <c r="I46" s="22">
        <v>85</v>
      </c>
      <c r="J46" s="22">
        <v>70</v>
      </c>
      <c r="K46" s="22">
        <v>1</v>
      </c>
      <c r="L46" s="22">
        <v>10</v>
      </c>
      <c r="M46" s="22">
        <v>10</v>
      </c>
      <c r="N46" s="22">
        <v>15</v>
      </c>
      <c r="O46" s="22" t="s">
        <v>27</v>
      </c>
      <c r="P46" s="22" t="s">
        <v>5</v>
      </c>
      <c r="Q46" s="23">
        <v>125</v>
      </c>
      <c r="R46" s="20" t="s">
        <v>394</v>
      </c>
      <c r="S46" s="20">
        <v>1160</v>
      </c>
      <c r="T46" s="20">
        <v>1.8280000000000001</v>
      </c>
      <c r="U46" s="28">
        <v>634.57330415754916</v>
      </c>
      <c r="V46" s="28">
        <v>5661.663019693654</v>
      </c>
      <c r="W46" s="28">
        <v>94.361050328227563</v>
      </c>
      <c r="X46" s="52">
        <v>10.9</v>
      </c>
      <c r="Y46" s="52">
        <v>7.5</v>
      </c>
      <c r="Z46" s="52">
        <v>76.5</v>
      </c>
      <c r="AA46" s="52">
        <v>28.6</v>
      </c>
      <c r="AB46" s="52">
        <v>79.3</v>
      </c>
      <c r="AC46" s="28">
        <f t="shared" si="0"/>
        <v>60.075757575757571</v>
      </c>
    </row>
    <row r="47" spans="1:29" ht="16.5" customHeight="1" x14ac:dyDescent="0.3">
      <c r="A47" s="20" t="s">
        <v>1379</v>
      </c>
      <c r="B47" s="21" t="s">
        <v>6</v>
      </c>
      <c r="C47" s="21">
        <v>6</v>
      </c>
      <c r="D47" s="50">
        <v>458220.647085</v>
      </c>
      <c r="E47" s="50">
        <v>5215098.7047499996</v>
      </c>
      <c r="F47" s="50">
        <v>10</v>
      </c>
      <c r="G47" s="50" t="s">
        <v>1945</v>
      </c>
      <c r="H47" s="22">
        <v>0</v>
      </c>
      <c r="I47" s="22">
        <v>100</v>
      </c>
      <c r="J47" s="22">
        <v>70</v>
      </c>
      <c r="K47" s="22">
        <v>1</v>
      </c>
      <c r="L47" s="22">
        <v>10</v>
      </c>
      <c r="M47" s="22">
        <v>10</v>
      </c>
      <c r="N47" s="22">
        <v>15</v>
      </c>
      <c r="O47" s="22" t="s">
        <v>27</v>
      </c>
      <c r="P47" s="22" t="s">
        <v>5</v>
      </c>
      <c r="Q47" s="23">
        <v>110</v>
      </c>
      <c r="R47" s="20" t="s">
        <v>394</v>
      </c>
      <c r="S47" s="20">
        <v>1250</v>
      </c>
      <c r="T47" s="20">
        <v>1.8280000000000001</v>
      </c>
      <c r="U47" s="28">
        <v>683.80743982494528</v>
      </c>
      <c r="V47" s="28">
        <v>6100.9299781181626</v>
      </c>
      <c r="W47" s="28">
        <v>101.68216630196937</v>
      </c>
      <c r="X47" s="52">
        <v>10</v>
      </c>
      <c r="Y47" s="52">
        <v>8.1999999999999993</v>
      </c>
      <c r="Z47" s="52">
        <v>76.5</v>
      </c>
      <c r="AA47" s="52">
        <v>26.5</v>
      </c>
      <c r="AB47" s="52">
        <v>79.5</v>
      </c>
      <c r="AC47" s="28">
        <f t="shared" si="0"/>
        <v>60.227272727272727</v>
      </c>
    </row>
    <row r="48" spans="1:29" ht="16.5" customHeight="1" x14ac:dyDescent="0.3">
      <c r="A48" s="20" t="s">
        <v>1380</v>
      </c>
      <c r="B48" s="21" t="s">
        <v>6</v>
      </c>
      <c r="C48" s="21">
        <v>7</v>
      </c>
      <c r="D48" s="50">
        <v>458220.38250100001</v>
      </c>
      <c r="E48" s="50">
        <v>5215102.6735100001</v>
      </c>
      <c r="F48" s="50">
        <v>7</v>
      </c>
      <c r="G48" s="50" t="s">
        <v>1945</v>
      </c>
      <c r="H48" s="22">
        <v>25</v>
      </c>
      <c r="I48" s="22">
        <v>50</v>
      </c>
      <c r="J48" s="22">
        <v>70</v>
      </c>
      <c r="K48" s="22">
        <v>1</v>
      </c>
      <c r="L48" s="22">
        <v>10</v>
      </c>
      <c r="M48" s="22">
        <v>10</v>
      </c>
      <c r="N48" s="22">
        <v>15</v>
      </c>
      <c r="O48" s="22" t="s">
        <v>27</v>
      </c>
      <c r="P48" s="22" t="s">
        <v>5</v>
      </c>
      <c r="Q48" s="23">
        <v>79</v>
      </c>
      <c r="R48" s="20" t="s">
        <v>394</v>
      </c>
      <c r="S48" s="20">
        <v>1375</v>
      </c>
      <c r="T48" s="20">
        <v>1.8280000000000001</v>
      </c>
      <c r="U48" s="28">
        <v>752.18818380743983</v>
      </c>
      <c r="V48" s="28">
        <v>6711.0229759299782</v>
      </c>
      <c r="W48" s="28">
        <v>111.8503829321663</v>
      </c>
      <c r="X48" s="52">
        <v>9.6999999999999993</v>
      </c>
      <c r="Y48" s="52">
        <v>7.9</v>
      </c>
      <c r="Z48" s="52">
        <v>77.099999999999994</v>
      </c>
      <c r="AA48" s="52">
        <v>24.9</v>
      </c>
      <c r="AB48" s="52">
        <v>79.2</v>
      </c>
      <c r="AC48" s="28">
        <f t="shared" si="0"/>
        <v>60</v>
      </c>
    </row>
    <row r="49" spans="1:29" ht="16.5" customHeight="1" x14ac:dyDescent="0.3">
      <c r="A49" s="20" t="s">
        <v>1381</v>
      </c>
      <c r="B49" s="21" t="s">
        <v>6</v>
      </c>
      <c r="C49" s="21">
        <v>8</v>
      </c>
      <c r="D49" s="50">
        <v>458221.17625299998</v>
      </c>
      <c r="E49" s="50">
        <v>5215106.9068499999</v>
      </c>
      <c r="F49" s="50">
        <v>6</v>
      </c>
      <c r="G49" s="50" t="s">
        <v>1945</v>
      </c>
      <c r="H49" s="22">
        <v>0</v>
      </c>
      <c r="I49" s="22">
        <v>50</v>
      </c>
      <c r="J49" s="22">
        <v>70</v>
      </c>
      <c r="K49" s="22">
        <v>1</v>
      </c>
      <c r="L49" s="22">
        <v>10</v>
      </c>
      <c r="M49" s="22">
        <v>10</v>
      </c>
      <c r="N49" s="22">
        <v>15</v>
      </c>
      <c r="O49" s="22" t="s">
        <v>27</v>
      </c>
      <c r="P49" s="22" t="s">
        <v>5</v>
      </c>
      <c r="Q49" s="23">
        <v>78</v>
      </c>
      <c r="R49" s="20" t="s">
        <v>394</v>
      </c>
      <c r="S49" s="20">
        <v>1500</v>
      </c>
      <c r="T49" s="20">
        <v>1.8280000000000001</v>
      </c>
      <c r="U49" s="28">
        <v>820.56892778993438</v>
      </c>
      <c r="V49" s="28">
        <v>7321.1159737417947</v>
      </c>
      <c r="W49" s="28">
        <v>122.01859956236325</v>
      </c>
      <c r="X49" s="52">
        <v>10.7</v>
      </c>
      <c r="Y49" s="52">
        <v>7.9</v>
      </c>
      <c r="Z49" s="52">
        <v>75.8</v>
      </c>
      <c r="AA49" s="52">
        <v>27.8</v>
      </c>
      <c r="AB49" s="52">
        <v>80.400000000000006</v>
      </c>
      <c r="AC49" s="28">
        <f t="shared" si="0"/>
        <v>60.909090909090914</v>
      </c>
    </row>
    <row r="50" spans="1:29" ht="16.5" customHeight="1" x14ac:dyDescent="0.3">
      <c r="A50" s="20" t="s">
        <v>1382</v>
      </c>
      <c r="B50" s="21" t="s">
        <v>6</v>
      </c>
      <c r="C50" s="21">
        <v>9</v>
      </c>
      <c r="D50" s="50">
        <v>458221.97000500001</v>
      </c>
      <c r="E50" s="50">
        <v>5215110.8756100005</v>
      </c>
      <c r="F50" s="50">
        <v>4</v>
      </c>
      <c r="G50" s="50" t="s">
        <v>1945</v>
      </c>
      <c r="H50" s="22">
        <v>25</v>
      </c>
      <c r="I50" s="22">
        <v>85</v>
      </c>
      <c r="J50" s="22">
        <v>40</v>
      </c>
      <c r="K50" s="22">
        <v>1</v>
      </c>
      <c r="L50" s="22">
        <v>10</v>
      </c>
      <c r="M50" s="22">
        <v>10</v>
      </c>
      <c r="N50" s="22">
        <v>15</v>
      </c>
      <c r="O50" s="22" t="s">
        <v>27</v>
      </c>
      <c r="P50" s="22" t="s">
        <v>5</v>
      </c>
      <c r="Q50" s="23">
        <v>74</v>
      </c>
      <c r="R50" s="20" t="s">
        <v>394</v>
      </c>
      <c r="S50" s="20">
        <v>1615</v>
      </c>
      <c r="T50" s="20">
        <v>1.8280000000000001</v>
      </c>
      <c r="U50" s="28">
        <v>883.47921225382925</v>
      </c>
      <c r="V50" s="28">
        <v>7882.4015317286648</v>
      </c>
      <c r="W50" s="28">
        <v>131.37335886214441</v>
      </c>
      <c r="X50" s="52">
        <v>12.3</v>
      </c>
      <c r="Y50" s="52">
        <v>8</v>
      </c>
      <c r="Z50" s="52">
        <v>73.7</v>
      </c>
      <c r="AA50" s="52">
        <v>33.799999999999997</v>
      </c>
      <c r="AB50" s="52">
        <v>80.099999999999994</v>
      </c>
      <c r="AC50" s="28">
        <f t="shared" si="0"/>
        <v>60.681818181818173</v>
      </c>
    </row>
    <row r="51" spans="1:29" ht="16.5" customHeight="1" x14ac:dyDescent="0.3">
      <c r="A51" s="20" t="s">
        <v>1383</v>
      </c>
      <c r="B51" s="21" t="s">
        <v>6</v>
      </c>
      <c r="C51" s="21">
        <v>10</v>
      </c>
      <c r="D51" s="50">
        <v>458222.23458799999</v>
      </c>
      <c r="E51" s="50">
        <v>5215115.3735300004</v>
      </c>
      <c r="F51" s="50">
        <v>3</v>
      </c>
      <c r="G51" s="50" t="s">
        <v>1945</v>
      </c>
      <c r="H51" s="22">
        <v>0</v>
      </c>
      <c r="I51" s="22">
        <v>85</v>
      </c>
      <c r="J51" s="22">
        <v>40</v>
      </c>
      <c r="K51" s="22">
        <v>1</v>
      </c>
      <c r="L51" s="22">
        <v>10</v>
      </c>
      <c r="M51" s="22">
        <v>10</v>
      </c>
      <c r="N51" s="22">
        <v>15</v>
      </c>
      <c r="O51" s="22" t="s">
        <v>27</v>
      </c>
      <c r="P51" s="22" t="s">
        <v>5</v>
      </c>
      <c r="Q51" s="23">
        <v>106</v>
      </c>
      <c r="R51" s="20" t="s">
        <v>394</v>
      </c>
      <c r="S51" s="20">
        <v>1379</v>
      </c>
      <c r="T51" s="20">
        <v>1.8280000000000001</v>
      </c>
      <c r="U51" s="28">
        <v>754.37636761487965</v>
      </c>
      <c r="V51" s="28">
        <v>6730.5459518599564</v>
      </c>
      <c r="W51" s="28">
        <v>112.1757658643326</v>
      </c>
      <c r="X51" s="52">
        <v>11.4</v>
      </c>
      <c r="Y51" s="52">
        <v>8.1999999999999993</v>
      </c>
      <c r="Z51" s="52">
        <v>74.5</v>
      </c>
      <c r="AA51" s="52">
        <v>30.9</v>
      </c>
      <c r="AB51" s="52">
        <v>78.900000000000006</v>
      </c>
      <c r="AC51" s="28">
        <f t="shared" si="0"/>
        <v>59.772727272727273</v>
      </c>
    </row>
    <row r="52" spans="1:29" ht="16.5" customHeight="1" x14ac:dyDescent="0.3">
      <c r="A52" s="20" t="s">
        <v>1384</v>
      </c>
      <c r="B52" s="21" t="s">
        <v>6</v>
      </c>
      <c r="C52" s="21">
        <v>11</v>
      </c>
      <c r="D52" s="50">
        <v>458223.29292400001</v>
      </c>
      <c r="E52" s="50">
        <v>5215119.0777099999</v>
      </c>
      <c r="F52" s="50">
        <v>3</v>
      </c>
      <c r="G52" s="50" t="s">
        <v>1945</v>
      </c>
      <c r="H52" s="22">
        <v>0</v>
      </c>
      <c r="I52" s="22">
        <v>85</v>
      </c>
      <c r="J52" s="22">
        <v>40</v>
      </c>
      <c r="K52" s="22">
        <v>2</v>
      </c>
      <c r="L52" s="22">
        <v>10</v>
      </c>
      <c r="M52" s="22">
        <v>10</v>
      </c>
      <c r="N52" s="22">
        <v>15</v>
      </c>
      <c r="O52" s="22" t="s">
        <v>27</v>
      </c>
      <c r="P52" s="22" t="s">
        <v>5</v>
      </c>
      <c r="Q52" s="23">
        <v>116</v>
      </c>
      <c r="R52" s="20" t="s">
        <v>394</v>
      </c>
      <c r="S52" s="20">
        <v>1335</v>
      </c>
      <c r="T52" s="20">
        <v>1.8280000000000001</v>
      </c>
      <c r="U52" s="28">
        <v>730.30634573304155</v>
      </c>
      <c r="V52" s="28">
        <v>6515.7932166301971</v>
      </c>
      <c r="W52" s="28">
        <v>108.59655361050328</v>
      </c>
      <c r="X52" s="52">
        <v>11.4</v>
      </c>
      <c r="Y52" s="52">
        <v>8.1999999999999993</v>
      </c>
      <c r="Z52" s="52">
        <v>74.599999999999994</v>
      </c>
      <c r="AA52" s="52">
        <v>31</v>
      </c>
      <c r="AB52" s="52">
        <v>78.5</v>
      </c>
      <c r="AC52" s="28">
        <f t="shared" si="0"/>
        <v>59.469696969696969</v>
      </c>
    </row>
    <row r="53" spans="1:29" ht="16.5" customHeight="1" x14ac:dyDescent="0.3">
      <c r="A53" s="20" t="s">
        <v>1385</v>
      </c>
      <c r="B53" s="21" t="s">
        <v>6</v>
      </c>
      <c r="C53" s="21">
        <v>12</v>
      </c>
      <c r="D53" s="50">
        <v>458224.08667599998</v>
      </c>
      <c r="E53" s="50">
        <v>5215123.3110499997</v>
      </c>
      <c r="F53" s="50">
        <v>4</v>
      </c>
      <c r="G53" s="50" t="s">
        <v>1945</v>
      </c>
      <c r="H53" s="22">
        <v>25</v>
      </c>
      <c r="I53" s="22">
        <v>85</v>
      </c>
      <c r="J53" s="22">
        <v>40</v>
      </c>
      <c r="K53" s="22">
        <v>2</v>
      </c>
      <c r="L53" s="22">
        <v>10</v>
      </c>
      <c r="M53" s="22">
        <v>10</v>
      </c>
      <c r="N53" s="22">
        <v>15</v>
      </c>
      <c r="O53" s="22" t="s">
        <v>27</v>
      </c>
      <c r="P53" s="22" t="s">
        <v>5</v>
      </c>
      <c r="Q53" s="23">
        <v>68</v>
      </c>
      <c r="R53" s="20" t="s">
        <v>394</v>
      </c>
      <c r="S53" s="20">
        <v>1361</v>
      </c>
      <c r="T53" s="20">
        <v>1.8280000000000001</v>
      </c>
      <c r="U53" s="28">
        <v>744.52954048140043</v>
      </c>
      <c r="V53" s="28">
        <v>6642.6925601750554</v>
      </c>
      <c r="W53" s="28">
        <v>110.71154266958426</v>
      </c>
      <c r="X53" s="52">
        <v>12.1</v>
      </c>
      <c r="Y53" s="52">
        <v>8.1999999999999993</v>
      </c>
      <c r="Z53" s="52">
        <v>73.900000000000006</v>
      </c>
      <c r="AA53" s="52">
        <v>33.4</v>
      </c>
      <c r="AB53" s="52">
        <v>78.900000000000006</v>
      </c>
      <c r="AC53" s="28">
        <f t="shared" si="0"/>
        <v>59.772727272727273</v>
      </c>
    </row>
    <row r="54" spans="1:29" ht="16.5" customHeight="1" x14ac:dyDescent="0.3">
      <c r="A54" s="20" t="s">
        <v>1386</v>
      </c>
      <c r="B54" s="21" t="s">
        <v>6</v>
      </c>
      <c r="C54" s="21">
        <v>13</v>
      </c>
      <c r="D54" s="50">
        <v>458227.526266</v>
      </c>
      <c r="E54" s="50">
        <v>5215131.2485600002</v>
      </c>
      <c r="F54" s="50">
        <v>5</v>
      </c>
      <c r="G54" s="50" t="s">
        <v>1945</v>
      </c>
      <c r="H54" s="22">
        <v>0</v>
      </c>
      <c r="I54" s="22">
        <v>100</v>
      </c>
      <c r="J54" s="22">
        <v>40</v>
      </c>
      <c r="K54" s="22">
        <v>2</v>
      </c>
      <c r="L54" s="22">
        <v>10</v>
      </c>
      <c r="M54" s="22">
        <v>10</v>
      </c>
      <c r="N54" s="22">
        <v>15</v>
      </c>
      <c r="O54" s="22" t="s">
        <v>27</v>
      </c>
      <c r="P54" s="22" t="s">
        <v>5</v>
      </c>
      <c r="Q54" s="23">
        <v>119</v>
      </c>
      <c r="R54" s="20" t="s">
        <v>394</v>
      </c>
      <c r="S54" s="20">
        <v>1212</v>
      </c>
      <c r="T54" s="20">
        <v>1.8280000000000001</v>
      </c>
      <c r="U54" s="28">
        <v>663.01969365426692</v>
      </c>
      <c r="V54" s="28">
        <v>5915.4617067833697</v>
      </c>
      <c r="W54" s="28">
        <v>98.591028446389501</v>
      </c>
      <c r="X54" s="52">
        <v>11.9</v>
      </c>
      <c r="Y54" s="52">
        <v>7.8</v>
      </c>
      <c r="Z54" s="52">
        <v>74</v>
      </c>
      <c r="AA54" s="52">
        <v>32.299999999999997</v>
      </c>
      <c r="AB54" s="52">
        <v>79.3</v>
      </c>
      <c r="AC54" s="28">
        <f t="shared" si="0"/>
        <v>60.075757575757571</v>
      </c>
    </row>
    <row r="55" spans="1:29" ht="16.5" customHeight="1" x14ac:dyDescent="0.3">
      <c r="A55" s="20" t="s">
        <v>1387</v>
      </c>
      <c r="B55" s="21" t="s">
        <v>6</v>
      </c>
      <c r="C55" s="21">
        <v>14</v>
      </c>
      <c r="D55" s="50">
        <v>458228.849185</v>
      </c>
      <c r="E55" s="50">
        <v>5215134.9527399996</v>
      </c>
      <c r="F55" s="50">
        <v>6</v>
      </c>
      <c r="G55" s="50" t="s">
        <v>1945</v>
      </c>
      <c r="H55" s="22">
        <v>0</v>
      </c>
      <c r="I55" s="22">
        <v>50</v>
      </c>
      <c r="J55" s="22">
        <v>70</v>
      </c>
      <c r="K55" s="22">
        <v>2</v>
      </c>
      <c r="L55" s="22">
        <v>10</v>
      </c>
      <c r="M55" s="22">
        <v>10</v>
      </c>
      <c r="N55" s="22">
        <v>15</v>
      </c>
      <c r="O55" s="22" t="s">
        <v>27</v>
      </c>
      <c r="P55" s="22" t="s">
        <v>5</v>
      </c>
      <c r="Q55" s="23">
        <v>100</v>
      </c>
      <c r="R55" s="20" t="s">
        <v>394</v>
      </c>
      <c r="S55" s="20">
        <v>1332</v>
      </c>
      <c r="T55" s="20">
        <v>1.8280000000000001</v>
      </c>
      <c r="U55" s="28">
        <v>728.66520787746163</v>
      </c>
      <c r="V55" s="28">
        <v>6501.150984682713</v>
      </c>
      <c r="W55" s="28">
        <v>108.35251641137855</v>
      </c>
      <c r="X55" s="52">
        <v>10</v>
      </c>
      <c r="Y55" s="52">
        <v>7.7</v>
      </c>
      <c r="Z55" s="52">
        <v>76.8</v>
      </c>
      <c r="AA55" s="52">
        <v>25.7</v>
      </c>
      <c r="AB55" s="52">
        <v>80</v>
      </c>
      <c r="AC55" s="28">
        <f t="shared" si="0"/>
        <v>60.606060606060602</v>
      </c>
    </row>
    <row r="56" spans="1:29" ht="16.5" customHeight="1" x14ac:dyDescent="0.3">
      <c r="A56" s="20" t="s">
        <v>1388</v>
      </c>
      <c r="B56" s="21" t="s">
        <v>6</v>
      </c>
      <c r="C56" s="21">
        <v>15</v>
      </c>
      <c r="D56" s="50">
        <v>458230.43668799999</v>
      </c>
      <c r="E56" s="50">
        <v>5215138.9215000002</v>
      </c>
      <c r="F56" s="50">
        <v>7</v>
      </c>
      <c r="G56" s="50" t="s">
        <v>1945</v>
      </c>
      <c r="H56" s="22">
        <v>25</v>
      </c>
      <c r="I56" s="22">
        <v>50</v>
      </c>
      <c r="J56" s="22">
        <v>70</v>
      </c>
      <c r="K56" s="22">
        <v>2</v>
      </c>
      <c r="L56" s="22">
        <v>10</v>
      </c>
      <c r="M56" s="22">
        <v>10</v>
      </c>
      <c r="N56" s="22">
        <v>15</v>
      </c>
      <c r="O56" s="22" t="s">
        <v>27</v>
      </c>
      <c r="P56" s="22" t="s">
        <v>5</v>
      </c>
      <c r="Q56" s="23">
        <v>144</v>
      </c>
      <c r="R56" s="20" t="s">
        <v>394</v>
      </c>
      <c r="S56" s="20">
        <v>1335</v>
      </c>
      <c r="T56" s="20">
        <v>1.8280000000000001</v>
      </c>
      <c r="U56" s="28">
        <v>730.30634573304155</v>
      </c>
      <c r="V56" s="28">
        <v>6515.7932166301971</v>
      </c>
      <c r="W56" s="28">
        <v>108.59655361050328</v>
      </c>
      <c r="X56" s="52">
        <v>10.199999999999999</v>
      </c>
      <c r="Y56" s="52">
        <v>7.9</v>
      </c>
      <c r="Z56" s="52">
        <v>76</v>
      </c>
      <c r="AA56" s="52">
        <v>26.6</v>
      </c>
      <c r="AB56" s="52">
        <v>79.900000000000006</v>
      </c>
      <c r="AC56" s="28">
        <f t="shared" si="0"/>
        <v>60.530303030303031</v>
      </c>
    </row>
    <row r="57" spans="1:29" ht="16.5" customHeight="1" x14ac:dyDescent="0.3">
      <c r="A57" s="20" t="s">
        <v>1389</v>
      </c>
      <c r="B57" s="21" t="s">
        <v>6</v>
      </c>
      <c r="C57" s="21">
        <v>16</v>
      </c>
      <c r="D57" s="50">
        <v>458233.08252699999</v>
      </c>
      <c r="E57" s="50">
        <v>5215142.8902500002</v>
      </c>
      <c r="F57" s="50">
        <v>10</v>
      </c>
      <c r="G57" s="50" t="s">
        <v>1945</v>
      </c>
      <c r="H57" s="22">
        <v>0</v>
      </c>
      <c r="I57" s="22">
        <v>100</v>
      </c>
      <c r="J57" s="22">
        <v>70</v>
      </c>
      <c r="K57" s="22">
        <v>2</v>
      </c>
      <c r="L57" s="22">
        <v>10</v>
      </c>
      <c r="M57" s="22">
        <v>10</v>
      </c>
      <c r="N57" s="22">
        <v>15</v>
      </c>
      <c r="O57" s="22" t="s">
        <v>27</v>
      </c>
      <c r="P57" s="22" t="s">
        <v>5</v>
      </c>
      <c r="Q57" s="23">
        <v>71</v>
      </c>
      <c r="R57" s="20" t="s">
        <v>394</v>
      </c>
      <c r="S57" s="20">
        <v>1498</v>
      </c>
      <c r="T57" s="20">
        <v>1.8280000000000001</v>
      </c>
      <c r="U57" s="28">
        <v>819.47483588621446</v>
      </c>
      <c r="V57" s="28">
        <v>7311.3544857768056</v>
      </c>
      <c r="W57" s="28">
        <v>121.85590809628009</v>
      </c>
      <c r="X57" s="52">
        <v>10.3</v>
      </c>
      <c r="Y57" s="52">
        <v>8.1</v>
      </c>
      <c r="Z57" s="52">
        <v>76.400000000000006</v>
      </c>
      <c r="AA57" s="52">
        <v>26.9</v>
      </c>
      <c r="AB57" s="52">
        <v>79.2</v>
      </c>
      <c r="AC57" s="28">
        <f t="shared" si="0"/>
        <v>60</v>
      </c>
    </row>
    <row r="58" spans="1:29" ht="16.5" customHeight="1" x14ac:dyDescent="0.3">
      <c r="A58" s="20" t="s">
        <v>1390</v>
      </c>
      <c r="B58" s="21" t="s">
        <v>6</v>
      </c>
      <c r="C58" s="21">
        <v>17</v>
      </c>
      <c r="D58" s="50">
        <v>458235.72836499999</v>
      </c>
      <c r="E58" s="50">
        <v>5215150.2986000003</v>
      </c>
      <c r="F58" s="50">
        <v>2</v>
      </c>
      <c r="G58" s="50" t="s">
        <v>1945</v>
      </c>
      <c r="H58" s="22">
        <v>25</v>
      </c>
      <c r="I58" s="22">
        <v>50</v>
      </c>
      <c r="J58" s="22">
        <v>40</v>
      </c>
      <c r="K58" s="22">
        <v>2</v>
      </c>
      <c r="L58" s="22">
        <v>10</v>
      </c>
      <c r="M58" s="22">
        <v>10</v>
      </c>
      <c r="N58" s="22">
        <v>15</v>
      </c>
      <c r="O58" s="22" t="s">
        <v>27</v>
      </c>
      <c r="P58" s="22" t="s">
        <v>5</v>
      </c>
      <c r="Q58" s="23">
        <v>137</v>
      </c>
      <c r="R58" s="20" t="s">
        <v>394</v>
      </c>
      <c r="S58" s="20">
        <v>1183</v>
      </c>
      <c r="T58" s="20">
        <v>1.8280000000000001</v>
      </c>
      <c r="U58" s="28">
        <v>647.15536105032822</v>
      </c>
      <c r="V58" s="28">
        <v>5773.9201312910291</v>
      </c>
      <c r="W58" s="28">
        <v>96.232002188183813</v>
      </c>
      <c r="X58" s="52">
        <v>10.4</v>
      </c>
      <c r="Y58" s="52">
        <v>7.9</v>
      </c>
      <c r="Z58" s="52">
        <v>76.2</v>
      </c>
      <c r="AA58" s="52">
        <v>27.1</v>
      </c>
      <c r="AB58" s="52">
        <v>79.099999999999994</v>
      </c>
      <c r="AC58" s="28">
        <f t="shared" si="0"/>
        <v>59.924242424242415</v>
      </c>
    </row>
    <row r="59" spans="1:29" ht="16.5" customHeight="1" x14ac:dyDescent="0.3">
      <c r="A59" s="20" t="s">
        <v>1391</v>
      </c>
      <c r="B59" s="21" t="s">
        <v>6</v>
      </c>
      <c r="C59" s="21">
        <v>18</v>
      </c>
      <c r="D59" s="50">
        <v>458237.84503600001</v>
      </c>
      <c r="E59" s="50">
        <v>5215154.0027799997</v>
      </c>
      <c r="F59" s="50">
        <v>1</v>
      </c>
      <c r="G59" s="50" t="s">
        <v>1945</v>
      </c>
      <c r="H59" s="22">
        <v>0</v>
      </c>
      <c r="I59" s="22">
        <v>50</v>
      </c>
      <c r="J59" s="22">
        <v>40</v>
      </c>
      <c r="K59" s="22">
        <v>2</v>
      </c>
      <c r="L59" s="22">
        <v>10</v>
      </c>
      <c r="M59" s="22">
        <v>10</v>
      </c>
      <c r="N59" s="22">
        <v>15</v>
      </c>
      <c r="O59" s="22" t="s">
        <v>27</v>
      </c>
      <c r="P59" s="22" t="s">
        <v>5</v>
      </c>
      <c r="Q59" s="23">
        <v>118</v>
      </c>
      <c r="R59" s="20" t="s">
        <v>394</v>
      </c>
      <c r="S59" s="20">
        <v>1190</v>
      </c>
      <c r="T59" s="20">
        <v>1.8280000000000001</v>
      </c>
      <c r="U59" s="28">
        <v>650.98468271334787</v>
      </c>
      <c r="V59" s="28">
        <v>5808.0853391684905</v>
      </c>
      <c r="W59" s="28">
        <v>96.801422319474838</v>
      </c>
      <c r="X59" s="52">
        <v>10.5</v>
      </c>
      <c r="Y59" s="52">
        <v>8.1</v>
      </c>
      <c r="Z59" s="52">
        <v>75</v>
      </c>
      <c r="AA59" s="52">
        <v>27.3</v>
      </c>
      <c r="AB59" s="52">
        <v>78.2</v>
      </c>
      <c r="AC59" s="28">
        <f t="shared" si="0"/>
        <v>59.242424242424242</v>
      </c>
    </row>
    <row r="60" spans="1:29" ht="16.5" customHeight="1" x14ac:dyDescent="0.3">
      <c r="A60" s="20" t="s">
        <v>1392</v>
      </c>
      <c r="B60" s="21" t="s">
        <v>6</v>
      </c>
      <c r="C60" s="21">
        <v>19</v>
      </c>
      <c r="D60" s="50">
        <v>458239.69712299999</v>
      </c>
      <c r="E60" s="50">
        <v>5215157.7069499996</v>
      </c>
      <c r="F60" s="50">
        <v>9</v>
      </c>
      <c r="G60" s="50" t="s">
        <v>1945</v>
      </c>
      <c r="H60" s="22">
        <v>25</v>
      </c>
      <c r="I60" s="22">
        <v>85</v>
      </c>
      <c r="J60" s="22">
        <v>70</v>
      </c>
      <c r="K60" s="22">
        <v>2</v>
      </c>
      <c r="L60" s="22">
        <v>10</v>
      </c>
      <c r="M60" s="22">
        <v>10</v>
      </c>
      <c r="N60" s="22">
        <v>15</v>
      </c>
      <c r="O60" s="22" t="s">
        <v>27</v>
      </c>
      <c r="P60" s="22" t="s">
        <v>5</v>
      </c>
      <c r="Q60" s="23">
        <v>73</v>
      </c>
      <c r="R60" s="20" t="s">
        <v>394</v>
      </c>
      <c r="S60" s="20">
        <v>1143</v>
      </c>
      <c r="T60" s="20">
        <v>1.8280000000000001</v>
      </c>
      <c r="U60" s="28">
        <v>625.27352297592995</v>
      </c>
      <c r="V60" s="28">
        <v>5578.690371991247</v>
      </c>
      <c r="W60" s="28">
        <v>92.978172866520779</v>
      </c>
      <c r="X60" s="52">
        <v>10.7</v>
      </c>
      <c r="Y60" s="52">
        <v>8.1</v>
      </c>
      <c r="Z60" s="52">
        <v>75.5</v>
      </c>
      <c r="AA60" s="52">
        <v>28.7</v>
      </c>
      <c r="AB60" s="52">
        <v>80.099999999999994</v>
      </c>
      <c r="AC60" s="28">
        <f t="shared" si="0"/>
        <v>60.681818181818173</v>
      </c>
    </row>
    <row r="61" spans="1:29" ht="16.5" customHeight="1" x14ac:dyDescent="0.3">
      <c r="A61" s="20" t="s">
        <v>1393</v>
      </c>
      <c r="B61" s="21" t="s">
        <v>6</v>
      </c>
      <c r="C61" s="21">
        <v>20</v>
      </c>
      <c r="D61" s="50">
        <v>458242.87212999997</v>
      </c>
      <c r="E61" s="50">
        <v>5215161.4111299999</v>
      </c>
      <c r="F61" s="50">
        <v>8</v>
      </c>
      <c r="G61" s="50" t="s">
        <v>1945</v>
      </c>
      <c r="H61" s="22">
        <v>0</v>
      </c>
      <c r="I61" s="22">
        <v>85</v>
      </c>
      <c r="J61" s="22">
        <v>70</v>
      </c>
      <c r="K61" s="22">
        <v>2</v>
      </c>
      <c r="L61" s="22">
        <v>10</v>
      </c>
      <c r="M61" s="22">
        <v>10</v>
      </c>
      <c r="N61" s="22">
        <v>15</v>
      </c>
      <c r="O61" s="22" t="s">
        <v>27</v>
      </c>
      <c r="P61" s="22" t="s">
        <v>5</v>
      </c>
      <c r="Q61" s="23">
        <v>104</v>
      </c>
      <c r="R61" s="20" t="s">
        <v>394</v>
      </c>
      <c r="S61" s="20">
        <v>1373</v>
      </c>
      <c r="T61" s="20">
        <v>1.8280000000000001</v>
      </c>
      <c r="U61" s="28">
        <v>751.09409190371991</v>
      </c>
      <c r="V61" s="28">
        <v>6701.2614879649891</v>
      </c>
      <c r="W61" s="28">
        <v>111.68769146608315</v>
      </c>
      <c r="X61" s="52">
        <v>10.5</v>
      </c>
      <c r="Y61" s="52">
        <v>8</v>
      </c>
      <c r="Z61" s="52">
        <v>76</v>
      </c>
      <c r="AA61" s="52">
        <v>27.7</v>
      </c>
      <c r="AB61" s="52">
        <v>79.3</v>
      </c>
      <c r="AC61" s="28">
        <f t="shared" si="0"/>
        <v>60.075757575757571</v>
      </c>
    </row>
    <row r="62" spans="1:29" ht="16.5" customHeight="1" x14ac:dyDescent="0.3">
      <c r="A62" s="20" t="s">
        <v>1394</v>
      </c>
      <c r="B62" s="21" t="s">
        <v>6</v>
      </c>
      <c r="C62" s="21">
        <v>21</v>
      </c>
      <c r="D62" s="50">
        <v>458245.51796799997</v>
      </c>
      <c r="E62" s="50">
        <v>5215165.1152999997</v>
      </c>
      <c r="F62" s="50">
        <v>2</v>
      </c>
      <c r="G62" s="50" t="s">
        <v>1945</v>
      </c>
      <c r="H62" s="22">
        <v>25</v>
      </c>
      <c r="I62" s="22">
        <v>50</v>
      </c>
      <c r="J62" s="22">
        <v>40</v>
      </c>
      <c r="K62" s="22">
        <v>3</v>
      </c>
      <c r="L62" s="22">
        <v>10</v>
      </c>
      <c r="M62" s="22">
        <v>10</v>
      </c>
      <c r="N62" s="22">
        <v>15</v>
      </c>
      <c r="O62" s="22" t="s">
        <v>27</v>
      </c>
      <c r="P62" s="22" t="s">
        <v>5</v>
      </c>
      <c r="Q62" s="23">
        <v>94</v>
      </c>
      <c r="R62" s="20" t="s">
        <v>394</v>
      </c>
      <c r="S62" s="20">
        <v>895</v>
      </c>
      <c r="T62" s="20">
        <v>1.8280000000000001</v>
      </c>
      <c r="U62" s="28">
        <v>489.60612691466082</v>
      </c>
      <c r="V62" s="28">
        <v>4368.265864332604</v>
      </c>
      <c r="W62" s="28">
        <v>72.804431072210065</v>
      </c>
      <c r="X62" s="52">
        <v>11.4</v>
      </c>
      <c r="Y62" s="52">
        <v>8</v>
      </c>
      <c r="Z62" s="52">
        <v>75.099999999999994</v>
      </c>
      <c r="AA62" s="52">
        <v>31.3</v>
      </c>
      <c r="AB62" s="52">
        <v>79.8</v>
      </c>
      <c r="AC62" s="28">
        <f t="shared" si="0"/>
        <v>60.454545454545446</v>
      </c>
    </row>
    <row r="63" spans="1:29" ht="16.5" customHeight="1" x14ac:dyDescent="0.3">
      <c r="A63" s="20" t="s">
        <v>1395</v>
      </c>
      <c r="B63" s="21" t="s">
        <v>6</v>
      </c>
      <c r="C63" s="21">
        <v>22</v>
      </c>
      <c r="D63" s="50">
        <v>458248.42839100002</v>
      </c>
      <c r="E63" s="50">
        <v>5215168.5548900003</v>
      </c>
      <c r="F63" s="50">
        <v>1</v>
      </c>
      <c r="G63" s="50" t="s">
        <v>1945</v>
      </c>
      <c r="H63" s="22">
        <v>0</v>
      </c>
      <c r="I63" s="22">
        <v>50</v>
      </c>
      <c r="J63" s="22">
        <v>40</v>
      </c>
      <c r="K63" s="22">
        <v>3</v>
      </c>
      <c r="L63" s="22">
        <v>10</v>
      </c>
      <c r="M63" s="22">
        <v>10</v>
      </c>
      <c r="N63" s="22">
        <v>15</v>
      </c>
      <c r="O63" s="22" t="s">
        <v>27</v>
      </c>
      <c r="P63" s="22" t="s">
        <v>5</v>
      </c>
      <c r="Q63" s="23">
        <v>66</v>
      </c>
      <c r="R63" s="20" t="s">
        <v>394</v>
      </c>
      <c r="S63" s="20">
        <v>1320</v>
      </c>
      <c r="T63" s="20">
        <v>1.8280000000000001</v>
      </c>
      <c r="U63" s="28">
        <v>722.10065645514226</v>
      </c>
      <c r="V63" s="28">
        <v>6442.5820568927793</v>
      </c>
      <c r="W63" s="28">
        <v>107.37636761487965</v>
      </c>
      <c r="X63" s="52">
        <v>10.7</v>
      </c>
      <c r="Y63" s="52">
        <v>8.1</v>
      </c>
      <c r="Z63" s="52">
        <v>75.900000000000006</v>
      </c>
      <c r="AA63" s="52">
        <v>28.6</v>
      </c>
      <c r="AB63" s="52">
        <v>80</v>
      </c>
      <c r="AC63" s="28">
        <f t="shared" si="0"/>
        <v>60.606060606060602</v>
      </c>
    </row>
    <row r="64" spans="1:29" ht="16.5" customHeight="1" x14ac:dyDescent="0.3">
      <c r="A64" s="20" t="s">
        <v>1396</v>
      </c>
      <c r="B64" s="21" t="s">
        <v>6</v>
      </c>
      <c r="C64" s="21">
        <v>23</v>
      </c>
      <c r="D64" s="50">
        <v>458251.86798099999</v>
      </c>
      <c r="E64" s="50">
        <v>5215172.2590600001</v>
      </c>
      <c r="F64" s="50">
        <v>8</v>
      </c>
      <c r="G64" s="50" t="s">
        <v>1945</v>
      </c>
      <c r="H64" s="22">
        <v>0</v>
      </c>
      <c r="I64" s="22">
        <v>85</v>
      </c>
      <c r="J64" s="22">
        <v>70</v>
      </c>
      <c r="K64" s="22">
        <v>3</v>
      </c>
      <c r="L64" s="22">
        <v>10</v>
      </c>
      <c r="M64" s="22">
        <v>10</v>
      </c>
      <c r="N64" s="22">
        <v>15</v>
      </c>
      <c r="O64" s="22" t="s">
        <v>27</v>
      </c>
      <c r="P64" s="22" t="s">
        <v>5</v>
      </c>
      <c r="Q64" s="23">
        <v>89</v>
      </c>
      <c r="R64" s="20" t="s">
        <v>394</v>
      </c>
      <c r="S64" s="20">
        <v>1157</v>
      </c>
      <c r="T64" s="20">
        <v>1.8280000000000001</v>
      </c>
      <c r="U64" s="28">
        <v>632.93216630196935</v>
      </c>
      <c r="V64" s="28">
        <v>5647.0207877461708</v>
      </c>
      <c r="W64" s="28">
        <v>94.117013129102844</v>
      </c>
      <c r="X64" s="52">
        <v>10.6</v>
      </c>
      <c r="Y64" s="52">
        <v>7.6</v>
      </c>
      <c r="Z64" s="52">
        <v>76.400000000000006</v>
      </c>
      <c r="AA64" s="52">
        <v>27.6</v>
      </c>
      <c r="AB64" s="52">
        <v>80.2</v>
      </c>
      <c r="AC64" s="28">
        <f t="shared" si="0"/>
        <v>60.757575757575758</v>
      </c>
    </row>
    <row r="65" spans="1:29" ht="16.5" customHeight="1" x14ac:dyDescent="0.3">
      <c r="A65" s="20" t="s">
        <v>1397</v>
      </c>
      <c r="B65" s="21" t="s">
        <v>6</v>
      </c>
      <c r="C65" s="21">
        <v>24</v>
      </c>
      <c r="D65" s="50">
        <v>458254.249236</v>
      </c>
      <c r="E65" s="50">
        <v>5215175.4340700004</v>
      </c>
      <c r="F65" s="50">
        <v>9</v>
      </c>
      <c r="G65" s="50" t="s">
        <v>1945</v>
      </c>
      <c r="H65" s="22">
        <v>25</v>
      </c>
      <c r="I65" s="22">
        <v>85</v>
      </c>
      <c r="J65" s="22">
        <v>70</v>
      </c>
      <c r="K65" s="22">
        <v>3</v>
      </c>
      <c r="L65" s="22">
        <v>10</v>
      </c>
      <c r="M65" s="22">
        <v>10</v>
      </c>
      <c r="N65" s="22">
        <v>15</v>
      </c>
      <c r="O65" s="22" t="s">
        <v>27</v>
      </c>
      <c r="P65" s="22" t="s">
        <v>5</v>
      </c>
      <c r="Q65" s="23">
        <v>97</v>
      </c>
      <c r="R65" s="20" t="s">
        <v>394</v>
      </c>
      <c r="S65" s="20">
        <v>1195</v>
      </c>
      <c r="T65" s="20">
        <v>1.8280000000000001</v>
      </c>
      <c r="U65" s="28">
        <v>653.71991247264771</v>
      </c>
      <c r="V65" s="28">
        <v>5832.4890590809637</v>
      </c>
      <c r="W65" s="28">
        <v>97.208150984682732</v>
      </c>
      <c r="X65" s="52">
        <v>11.8</v>
      </c>
      <c r="Y65" s="52">
        <v>7.4</v>
      </c>
      <c r="Z65" s="52">
        <v>75.099999999999994</v>
      </c>
      <c r="AA65" s="52">
        <v>31.5</v>
      </c>
      <c r="AB65" s="52">
        <v>79.2</v>
      </c>
      <c r="AC65" s="28">
        <f t="shared" si="0"/>
        <v>60</v>
      </c>
    </row>
    <row r="66" spans="1:29" ht="16.5" customHeight="1" x14ac:dyDescent="0.3">
      <c r="A66" s="20" t="s">
        <v>1398</v>
      </c>
      <c r="B66" s="21" t="s">
        <v>6</v>
      </c>
      <c r="C66" s="21">
        <v>25</v>
      </c>
      <c r="D66" s="50">
        <v>458257.95341000002</v>
      </c>
      <c r="E66" s="50">
        <v>5215178.87366</v>
      </c>
      <c r="F66" s="50">
        <v>5</v>
      </c>
      <c r="G66" s="50" t="s">
        <v>1945</v>
      </c>
      <c r="H66" s="22">
        <v>0</v>
      </c>
      <c r="I66" s="22">
        <v>100</v>
      </c>
      <c r="J66" s="22">
        <v>40</v>
      </c>
      <c r="K66" s="22">
        <v>3</v>
      </c>
      <c r="L66" s="22">
        <v>10</v>
      </c>
      <c r="M66" s="22">
        <v>10</v>
      </c>
      <c r="N66" s="22">
        <v>15</v>
      </c>
      <c r="O66" s="22" t="s">
        <v>27</v>
      </c>
      <c r="P66" s="22" t="s">
        <v>5</v>
      </c>
      <c r="Q66" s="23">
        <v>110</v>
      </c>
      <c r="R66" s="20" t="s">
        <v>394</v>
      </c>
      <c r="S66" s="20">
        <v>1161</v>
      </c>
      <c r="T66" s="20">
        <v>1.8280000000000001</v>
      </c>
      <c r="U66" s="28">
        <v>635.12035010940917</v>
      </c>
      <c r="V66" s="28">
        <v>5666.543763676149</v>
      </c>
      <c r="W66" s="28">
        <v>94.44239606126915</v>
      </c>
      <c r="X66" s="52">
        <v>10.3</v>
      </c>
      <c r="Y66" s="52">
        <v>7.9</v>
      </c>
      <c r="Z66" s="52">
        <v>76.8</v>
      </c>
      <c r="AA66" s="52">
        <v>27.4</v>
      </c>
      <c r="AB66" s="52">
        <v>79.900000000000006</v>
      </c>
      <c r="AC66" s="28">
        <f t="shared" si="0"/>
        <v>60.530303030303031</v>
      </c>
    </row>
    <row r="67" spans="1:29" ht="16.5" customHeight="1" x14ac:dyDescent="0.3">
      <c r="A67" s="20" t="s">
        <v>1399</v>
      </c>
      <c r="B67" s="21" t="s">
        <v>6</v>
      </c>
      <c r="C67" s="21">
        <v>26</v>
      </c>
      <c r="D67" s="50">
        <v>458264.03883899999</v>
      </c>
      <c r="E67" s="50">
        <v>5215185.48826</v>
      </c>
      <c r="F67" s="50">
        <v>7</v>
      </c>
      <c r="G67" s="50" t="s">
        <v>1945</v>
      </c>
      <c r="H67" s="22">
        <v>25</v>
      </c>
      <c r="I67" s="22">
        <v>50</v>
      </c>
      <c r="J67" s="22">
        <v>70</v>
      </c>
      <c r="K67" s="22">
        <v>3</v>
      </c>
      <c r="L67" s="22">
        <v>10</v>
      </c>
      <c r="M67" s="22">
        <v>10</v>
      </c>
      <c r="N67" s="22">
        <v>15</v>
      </c>
      <c r="O67" s="22" t="s">
        <v>27</v>
      </c>
      <c r="P67" s="22" t="s">
        <v>5</v>
      </c>
      <c r="Q67" s="23">
        <v>73</v>
      </c>
      <c r="R67" s="20" t="s">
        <v>394</v>
      </c>
      <c r="S67" s="20">
        <v>957</v>
      </c>
      <c r="T67" s="20">
        <v>1.8280000000000001</v>
      </c>
      <c r="U67" s="28">
        <v>523.52297592997809</v>
      </c>
      <c r="V67" s="28">
        <v>4670.8719912472652</v>
      </c>
      <c r="W67" s="28">
        <v>77.847866520787747</v>
      </c>
      <c r="X67" s="52">
        <v>10.5</v>
      </c>
      <c r="Y67" s="52">
        <v>7.7</v>
      </c>
      <c r="Z67" s="52">
        <v>76.8</v>
      </c>
      <c r="AA67" s="52">
        <v>27.6</v>
      </c>
      <c r="AB67" s="52">
        <v>79.2</v>
      </c>
      <c r="AC67" s="28">
        <f t="shared" ref="AC67:AC130" si="1">AB67/1.32</f>
        <v>60</v>
      </c>
    </row>
    <row r="68" spans="1:29" ht="16.5" customHeight="1" x14ac:dyDescent="0.3">
      <c r="A68" s="20" t="s">
        <v>1400</v>
      </c>
      <c r="B68" s="21" t="s">
        <v>6</v>
      </c>
      <c r="C68" s="21">
        <v>27</v>
      </c>
      <c r="D68" s="50">
        <v>458267.47842900001</v>
      </c>
      <c r="E68" s="50">
        <v>5215189.1924299998</v>
      </c>
      <c r="F68" s="50">
        <v>6</v>
      </c>
      <c r="G68" s="50" t="s">
        <v>1945</v>
      </c>
      <c r="H68" s="22">
        <v>0</v>
      </c>
      <c r="I68" s="22">
        <v>50</v>
      </c>
      <c r="J68" s="22">
        <v>70</v>
      </c>
      <c r="K68" s="22">
        <v>3</v>
      </c>
      <c r="L68" s="22">
        <v>10</v>
      </c>
      <c r="M68" s="22">
        <v>10</v>
      </c>
      <c r="N68" s="22">
        <v>15</v>
      </c>
      <c r="O68" s="22" t="s">
        <v>27</v>
      </c>
      <c r="P68" s="22" t="s">
        <v>5</v>
      </c>
      <c r="Q68" s="23">
        <v>138</v>
      </c>
      <c r="R68" s="20" t="s">
        <v>394</v>
      </c>
      <c r="S68" s="20">
        <v>1100</v>
      </c>
      <c r="T68" s="20">
        <v>1.8280000000000001</v>
      </c>
      <c r="U68" s="28">
        <v>601.75054704595186</v>
      </c>
      <c r="V68" s="28">
        <v>5368.8183807439827</v>
      </c>
      <c r="W68" s="28">
        <v>89.480306345733041</v>
      </c>
      <c r="X68" s="52">
        <v>9.9</v>
      </c>
      <c r="Y68" s="52">
        <v>7.9</v>
      </c>
      <c r="Z68" s="52">
        <v>77.2</v>
      </c>
      <c r="AA68" s="52">
        <v>24.8</v>
      </c>
      <c r="AB68" s="52">
        <v>77.8</v>
      </c>
      <c r="AC68" s="28">
        <f t="shared" si="1"/>
        <v>58.939393939393938</v>
      </c>
    </row>
    <row r="69" spans="1:29" ht="16.5" customHeight="1" x14ac:dyDescent="0.3">
      <c r="A69" s="20" t="s">
        <v>1401</v>
      </c>
      <c r="B69" s="21" t="s">
        <v>6</v>
      </c>
      <c r="C69" s="21">
        <v>28</v>
      </c>
      <c r="D69" s="50">
        <v>458270.91801899998</v>
      </c>
      <c r="E69" s="50">
        <v>5215192.3674400002</v>
      </c>
      <c r="F69" s="50">
        <v>3</v>
      </c>
      <c r="G69" s="50" t="s">
        <v>1945</v>
      </c>
      <c r="H69" s="22">
        <v>0</v>
      </c>
      <c r="I69" s="22">
        <v>85</v>
      </c>
      <c r="J69" s="22">
        <v>40</v>
      </c>
      <c r="K69" s="22">
        <v>3</v>
      </c>
      <c r="L69" s="22">
        <v>10</v>
      </c>
      <c r="M69" s="22">
        <v>10</v>
      </c>
      <c r="N69" s="22">
        <v>15</v>
      </c>
      <c r="O69" s="22" t="s">
        <v>27</v>
      </c>
      <c r="P69" s="22" t="s">
        <v>5</v>
      </c>
      <c r="Q69" s="23">
        <v>128</v>
      </c>
      <c r="R69" s="20" t="s">
        <v>394</v>
      </c>
      <c r="S69" s="20">
        <v>938</v>
      </c>
      <c r="T69" s="20">
        <v>1.8280000000000001</v>
      </c>
      <c r="U69" s="28">
        <v>513.12910284463896</v>
      </c>
      <c r="V69" s="28">
        <v>4578.1378555798692</v>
      </c>
      <c r="W69" s="28">
        <v>76.302297592997817</v>
      </c>
      <c r="X69" s="52">
        <v>9.8000000000000007</v>
      </c>
      <c r="Y69" s="52">
        <v>7.9</v>
      </c>
      <c r="Z69" s="52">
        <v>77.2</v>
      </c>
      <c r="AA69" s="52">
        <v>25.1</v>
      </c>
      <c r="AB69" s="52">
        <v>78.599999999999994</v>
      </c>
      <c r="AC69" s="28">
        <f t="shared" si="1"/>
        <v>59.54545454545454</v>
      </c>
    </row>
    <row r="70" spans="1:29" ht="16.5" customHeight="1" x14ac:dyDescent="0.3">
      <c r="A70" s="20" t="s">
        <v>1402</v>
      </c>
      <c r="B70" s="21" t="s">
        <v>6</v>
      </c>
      <c r="C70" s="21">
        <v>29</v>
      </c>
      <c r="D70" s="50">
        <v>458274.09302600002</v>
      </c>
      <c r="E70" s="50">
        <v>5215196.07161</v>
      </c>
      <c r="F70" s="50">
        <v>4</v>
      </c>
      <c r="G70" s="50" t="s">
        <v>1945</v>
      </c>
      <c r="H70" s="22">
        <v>25</v>
      </c>
      <c r="I70" s="22">
        <v>85</v>
      </c>
      <c r="J70" s="22">
        <v>40</v>
      </c>
      <c r="K70" s="22">
        <v>3</v>
      </c>
      <c r="L70" s="22">
        <v>10</v>
      </c>
      <c r="M70" s="22">
        <v>10</v>
      </c>
      <c r="N70" s="22">
        <v>15</v>
      </c>
      <c r="O70" s="22" t="s">
        <v>27</v>
      </c>
      <c r="P70" s="22" t="s">
        <v>5</v>
      </c>
      <c r="Q70" s="23">
        <v>133</v>
      </c>
      <c r="R70" s="20" t="s">
        <v>394</v>
      </c>
      <c r="S70" s="20">
        <v>1127</v>
      </c>
      <c r="T70" s="20">
        <v>1.8280000000000001</v>
      </c>
      <c r="U70" s="28">
        <v>616.52078774617064</v>
      </c>
      <c r="V70" s="28">
        <v>5500.5984682713352</v>
      </c>
      <c r="W70" s="28">
        <v>91.676641137855583</v>
      </c>
      <c r="X70" s="52">
        <v>11.1</v>
      </c>
      <c r="Y70" s="52">
        <v>7.4</v>
      </c>
      <c r="Z70" s="52">
        <v>76.8</v>
      </c>
      <c r="AA70" s="52">
        <v>29.2</v>
      </c>
      <c r="AB70" s="52">
        <v>78.400000000000006</v>
      </c>
      <c r="AC70" s="28">
        <f t="shared" si="1"/>
        <v>59.393939393939398</v>
      </c>
    </row>
    <row r="71" spans="1:29" ht="16.5" customHeight="1" x14ac:dyDescent="0.3">
      <c r="A71" s="20" t="s">
        <v>1403</v>
      </c>
      <c r="B71" s="21" t="s">
        <v>6</v>
      </c>
      <c r="C71" s="21">
        <v>30</v>
      </c>
      <c r="D71" s="50">
        <v>458277.53261599998</v>
      </c>
      <c r="E71" s="50">
        <v>5215199.7757900003</v>
      </c>
      <c r="F71" s="50">
        <v>10</v>
      </c>
      <c r="G71" s="50" t="s">
        <v>1945</v>
      </c>
      <c r="H71" s="22">
        <v>0</v>
      </c>
      <c r="I71" s="22">
        <v>100</v>
      </c>
      <c r="J71" s="22">
        <v>70</v>
      </c>
      <c r="K71" s="22">
        <v>3</v>
      </c>
      <c r="L71" s="22">
        <v>10</v>
      </c>
      <c r="M71" s="22">
        <v>10</v>
      </c>
      <c r="N71" s="22">
        <v>15</v>
      </c>
      <c r="O71" s="22" t="s">
        <v>27</v>
      </c>
      <c r="P71" s="22" t="s">
        <v>5</v>
      </c>
      <c r="Q71" s="23">
        <v>87</v>
      </c>
      <c r="R71" s="20" t="s">
        <v>394</v>
      </c>
      <c r="S71" s="20">
        <v>1018</v>
      </c>
      <c r="T71" s="20">
        <v>1.8280000000000001</v>
      </c>
      <c r="U71" s="28">
        <v>556.8927789934354</v>
      </c>
      <c r="V71" s="28">
        <v>4968.5973741794305</v>
      </c>
      <c r="W71" s="28">
        <v>82.809956236323842</v>
      </c>
      <c r="X71" s="52">
        <v>11.1</v>
      </c>
      <c r="Y71" s="52">
        <v>8</v>
      </c>
      <c r="Z71" s="52">
        <v>75.7</v>
      </c>
      <c r="AA71" s="52">
        <v>29.7</v>
      </c>
      <c r="AB71" s="52">
        <v>78</v>
      </c>
      <c r="AC71" s="28">
        <f t="shared" si="1"/>
        <v>59.090909090909086</v>
      </c>
    </row>
    <row r="72" spans="1:29" ht="16.5" customHeight="1" x14ac:dyDescent="0.3">
      <c r="A72" s="20" t="s">
        <v>1404</v>
      </c>
      <c r="B72" s="21" t="s">
        <v>6</v>
      </c>
      <c r="C72" s="21">
        <v>31</v>
      </c>
      <c r="D72" s="50">
        <v>458284.41179599997</v>
      </c>
      <c r="E72" s="50">
        <v>5215206.3903799998</v>
      </c>
      <c r="F72" s="50">
        <v>7</v>
      </c>
      <c r="G72" s="50" t="s">
        <v>1945</v>
      </c>
      <c r="H72" s="22">
        <v>25</v>
      </c>
      <c r="I72" s="22">
        <v>50</v>
      </c>
      <c r="J72" s="22">
        <v>70</v>
      </c>
      <c r="K72" s="22">
        <v>4</v>
      </c>
      <c r="L72" s="22">
        <v>10</v>
      </c>
      <c r="M72" s="22">
        <v>10</v>
      </c>
      <c r="N72" s="22">
        <v>15</v>
      </c>
      <c r="O72" s="22" t="s">
        <v>27</v>
      </c>
      <c r="P72" s="22" t="s">
        <v>5</v>
      </c>
      <c r="Q72" s="23">
        <v>83</v>
      </c>
      <c r="R72" s="20" t="s">
        <v>394</v>
      </c>
      <c r="S72" s="20">
        <v>1169</v>
      </c>
      <c r="T72" s="20">
        <v>1.8280000000000001</v>
      </c>
      <c r="U72" s="28">
        <v>639.49671772428883</v>
      </c>
      <c r="V72" s="28">
        <v>5705.5897155361054</v>
      </c>
      <c r="W72" s="28">
        <v>95.093161925601763</v>
      </c>
      <c r="X72" s="52">
        <v>10.6</v>
      </c>
      <c r="Y72" s="52">
        <v>7.8</v>
      </c>
      <c r="Z72" s="52">
        <v>76.7</v>
      </c>
      <c r="AA72" s="52">
        <v>27.4</v>
      </c>
      <c r="AB72" s="52">
        <v>78.900000000000006</v>
      </c>
      <c r="AC72" s="28">
        <f t="shared" si="1"/>
        <v>59.772727272727273</v>
      </c>
    </row>
    <row r="73" spans="1:29" ht="16.5" customHeight="1" x14ac:dyDescent="0.3">
      <c r="A73" s="20" t="s">
        <v>1405</v>
      </c>
      <c r="B73" s="21" t="s">
        <v>6</v>
      </c>
      <c r="C73" s="21">
        <v>32</v>
      </c>
      <c r="D73" s="50">
        <v>458288.11596999998</v>
      </c>
      <c r="E73" s="50">
        <v>5215210.0945600001</v>
      </c>
      <c r="F73" s="50">
        <v>6</v>
      </c>
      <c r="G73" s="50" t="s">
        <v>1945</v>
      </c>
      <c r="H73" s="22">
        <v>0</v>
      </c>
      <c r="I73" s="22">
        <v>50</v>
      </c>
      <c r="J73" s="22">
        <v>70</v>
      </c>
      <c r="K73" s="22">
        <v>4</v>
      </c>
      <c r="L73" s="22">
        <v>10</v>
      </c>
      <c r="M73" s="22">
        <v>10</v>
      </c>
      <c r="N73" s="22">
        <v>15</v>
      </c>
      <c r="O73" s="22" t="s">
        <v>27</v>
      </c>
      <c r="P73" s="22" t="s">
        <v>5</v>
      </c>
      <c r="Q73" s="23">
        <v>145</v>
      </c>
      <c r="R73" s="20" t="s">
        <v>394</v>
      </c>
      <c r="S73" s="20">
        <v>1004</v>
      </c>
      <c r="T73" s="20">
        <v>1.8280000000000001</v>
      </c>
      <c r="U73" s="28">
        <v>549.234135667396</v>
      </c>
      <c r="V73" s="28">
        <v>4900.2669584245077</v>
      </c>
      <c r="W73" s="28">
        <v>81.671115973741792</v>
      </c>
      <c r="X73" s="52">
        <v>10.9</v>
      </c>
      <c r="Y73" s="52">
        <v>8.1</v>
      </c>
      <c r="Z73" s="52">
        <v>75.8</v>
      </c>
      <c r="AA73" s="52">
        <v>28.9</v>
      </c>
      <c r="AB73" s="52">
        <v>78.3</v>
      </c>
      <c r="AC73" s="28">
        <f t="shared" si="1"/>
        <v>59.318181818181813</v>
      </c>
    </row>
    <row r="74" spans="1:29" ht="16.5" customHeight="1" x14ac:dyDescent="0.3">
      <c r="A74" s="20" t="s">
        <v>1406</v>
      </c>
      <c r="B74" s="21" t="s">
        <v>6</v>
      </c>
      <c r="C74" s="21">
        <v>33</v>
      </c>
      <c r="D74" s="50">
        <v>458291.29097700003</v>
      </c>
      <c r="E74" s="50">
        <v>5215213.2695599999</v>
      </c>
      <c r="F74" s="50">
        <v>10</v>
      </c>
      <c r="G74" s="50" t="s">
        <v>1945</v>
      </c>
      <c r="H74" s="22">
        <v>0</v>
      </c>
      <c r="I74" s="22">
        <v>100</v>
      </c>
      <c r="J74" s="22">
        <v>70</v>
      </c>
      <c r="K74" s="22">
        <v>4</v>
      </c>
      <c r="L74" s="22">
        <v>10</v>
      </c>
      <c r="M74" s="22">
        <v>10</v>
      </c>
      <c r="N74" s="22">
        <v>15</v>
      </c>
      <c r="O74" s="22" t="s">
        <v>27</v>
      </c>
      <c r="P74" s="22" t="s">
        <v>5</v>
      </c>
      <c r="Q74" s="23">
        <v>92</v>
      </c>
      <c r="R74" s="20" t="s">
        <v>394</v>
      </c>
      <c r="S74" s="20">
        <v>1165</v>
      </c>
      <c r="T74" s="20">
        <v>1.8280000000000001</v>
      </c>
      <c r="U74" s="28">
        <v>637.308533916849</v>
      </c>
      <c r="V74" s="28">
        <v>5686.0667396061272</v>
      </c>
      <c r="W74" s="28">
        <v>94.767778993435456</v>
      </c>
      <c r="X74" s="52">
        <v>11.2</v>
      </c>
      <c r="Y74" s="52">
        <v>7.8</v>
      </c>
      <c r="Z74" s="52">
        <v>76</v>
      </c>
      <c r="AA74" s="52">
        <v>29.7</v>
      </c>
      <c r="AB74" s="52">
        <v>78.2</v>
      </c>
      <c r="AC74" s="28">
        <f t="shared" si="1"/>
        <v>59.242424242424242</v>
      </c>
    </row>
    <row r="75" spans="1:29" ht="16.5" customHeight="1" x14ac:dyDescent="0.3">
      <c r="A75" s="20" t="s">
        <v>1407</v>
      </c>
      <c r="B75" s="21" t="s">
        <v>6</v>
      </c>
      <c r="C75" s="21">
        <v>34</v>
      </c>
      <c r="D75" s="50">
        <v>458301.87433100003</v>
      </c>
      <c r="E75" s="50">
        <v>5215223.8529200004</v>
      </c>
      <c r="F75" s="50">
        <v>5</v>
      </c>
      <c r="G75" s="50" t="s">
        <v>1945</v>
      </c>
      <c r="H75" s="22">
        <v>0</v>
      </c>
      <c r="I75" s="22">
        <v>100</v>
      </c>
      <c r="J75" s="22">
        <v>40</v>
      </c>
      <c r="K75" s="22">
        <v>4</v>
      </c>
      <c r="L75" s="22">
        <v>10</v>
      </c>
      <c r="M75" s="22">
        <v>10</v>
      </c>
      <c r="N75" s="22">
        <v>15</v>
      </c>
      <c r="O75" s="22" t="s">
        <v>27</v>
      </c>
      <c r="P75" s="22" t="s">
        <v>5</v>
      </c>
      <c r="Q75" s="23">
        <v>141</v>
      </c>
      <c r="R75" s="20" t="s">
        <v>394</v>
      </c>
      <c r="S75" s="20">
        <v>1077</v>
      </c>
      <c r="T75" s="20">
        <v>1.8280000000000001</v>
      </c>
      <c r="U75" s="28">
        <v>589.1684901531728</v>
      </c>
      <c r="V75" s="28">
        <v>5256.5612691466076</v>
      </c>
      <c r="W75" s="28">
        <v>87.609354485776791</v>
      </c>
      <c r="X75" s="52">
        <v>77.5</v>
      </c>
      <c r="Y75" s="52">
        <v>7.8</v>
      </c>
      <c r="Z75" s="52">
        <v>74.3</v>
      </c>
      <c r="AA75" s="52">
        <v>30.9</v>
      </c>
      <c r="AB75" s="52">
        <v>79.400000000000006</v>
      </c>
      <c r="AC75" s="28">
        <f t="shared" si="1"/>
        <v>60.151515151515156</v>
      </c>
    </row>
    <row r="76" spans="1:29" ht="16.5" customHeight="1" x14ac:dyDescent="0.3">
      <c r="A76" s="20" t="s">
        <v>1408</v>
      </c>
      <c r="B76" s="21" t="s">
        <v>6</v>
      </c>
      <c r="C76" s="21">
        <v>35</v>
      </c>
      <c r="D76" s="50">
        <v>458304.78475400002</v>
      </c>
      <c r="E76" s="50">
        <v>5215227.2925100001</v>
      </c>
      <c r="F76" s="50">
        <v>9</v>
      </c>
      <c r="G76" s="50" t="s">
        <v>1945</v>
      </c>
      <c r="H76" s="22">
        <v>25</v>
      </c>
      <c r="I76" s="22">
        <v>85</v>
      </c>
      <c r="J76" s="22">
        <v>70</v>
      </c>
      <c r="K76" s="22">
        <v>4</v>
      </c>
      <c r="L76" s="22">
        <v>10</v>
      </c>
      <c r="M76" s="22">
        <v>10</v>
      </c>
      <c r="N76" s="22">
        <v>15</v>
      </c>
      <c r="O76" s="22" t="s">
        <v>27</v>
      </c>
      <c r="P76" s="22" t="s">
        <v>5</v>
      </c>
      <c r="Q76" s="23">
        <v>150</v>
      </c>
      <c r="R76" s="20" t="s">
        <v>394</v>
      </c>
      <c r="S76" s="20">
        <v>1258</v>
      </c>
      <c r="T76" s="20">
        <v>1.8280000000000001</v>
      </c>
      <c r="U76" s="28">
        <v>688.18380743982493</v>
      </c>
      <c r="V76" s="28">
        <v>6139.9759299781181</v>
      </c>
      <c r="W76" s="28">
        <v>102.33293216630197</v>
      </c>
      <c r="X76" s="52">
        <v>11.4</v>
      </c>
      <c r="Y76" s="52">
        <v>7.9</v>
      </c>
      <c r="Z76" s="52">
        <v>75.599999999999994</v>
      </c>
      <c r="AA76" s="52">
        <v>30.7</v>
      </c>
      <c r="AB76" s="52">
        <v>79.400000000000006</v>
      </c>
      <c r="AC76" s="28">
        <f t="shared" si="1"/>
        <v>60.151515151515156</v>
      </c>
    </row>
    <row r="77" spans="1:29" ht="16.5" customHeight="1" x14ac:dyDescent="0.3">
      <c r="A77" s="20" t="s">
        <v>1409</v>
      </c>
      <c r="B77" s="21" t="s">
        <v>6</v>
      </c>
      <c r="C77" s="21">
        <v>36</v>
      </c>
      <c r="D77" s="50">
        <v>458308.75351200002</v>
      </c>
      <c r="E77" s="50">
        <v>5215230.7320999997</v>
      </c>
      <c r="F77" s="50">
        <v>8</v>
      </c>
      <c r="G77" s="50" t="s">
        <v>1945</v>
      </c>
      <c r="H77" s="22">
        <v>0</v>
      </c>
      <c r="I77" s="22">
        <v>85</v>
      </c>
      <c r="J77" s="22">
        <v>70</v>
      </c>
      <c r="K77" s="22">
        <v>4</v>
      </c>
      <c r="L77" s="22">
        <v>10</v>
      </c>
      <c r="M77" s="22">
        <v>10</v>
      </c>
      <c r="N77" s="22">
        <v>15</v>
      </c>
      <c r="O77" s="22" t="s">
        <v>27</v>
      </c>
      <c r="P77" s="22" t="s">
        <v>5</v>
      </c>
      <c r="Q77" s="23">
        <v>118</v>
      </c>
      <c r="R77" s="20" t="s">
        <v>394</v>
      </c>
      <c r="S77" s="20">
        <v>1107</v>
      </c>
      <c r="T77" s="20">
        <v>1.8280000000000001</v>
      </c>
      <c r="U77" s="28">
        <v>605.5798687089715</v>
      </c>
      <c r="V77" s="28">
        <v>5402.9835886214441</v>
      </c>
      <c r="W77" s="28">
        <v>90.049726477024066</v>
      </c>
      <c r="X77" s="52">
        <v>10.1</v>
      </c>
      <c r="Y77" s="52">
        <v>8.1999999999999993</v>
      </c>
      <c r="Z77" s="52">
        <v>76.7</v>
      </c>
      <c r="AA77" s="52">
        <v>26.3</v>
      </c>
      <c r="AB77" s="52">
        <v>79.400000000000006</v>
      </c>
      <c r="AC77" s="28">
        <f t="shared" si="1"/>
        <v>60.151515151515156</v>
      </c>
    </row>
    <row r="78" spans="1:29" ht="16.5" customHeight="1" x14ac:dyDescent="0.3">
      <c r="A78" s="20" t="s">
        <v>1410</v>
      </c>
      <c r="B78" s="21" t="s">
        <v>6</v>
      </c>
      <c r="C78" s="21">
        <v>37</v>
      </c>
      <c r="D78" s="50">
        <v>458311.39935000002</v>
      </c>
      <c r="E78" s="50">
        <v>5215234.4362700004</v>
      </c>
      <c r="F78" s="50">
        <v>1</v>
      </c>
      <c r="G78" s="50" t="s">
        <v>1945</v>
      </c>
      <c r="H78" s="22">
        <v>0</v>
      </c>
      <c r="I78" s="22">
        <v>50</v>
      </c>
      <c r="J78" s="22">
        <v>40</v>
      </c>
      <c r="K78" s="22">
        <v>4</v>
      </c>
      <c r="L78" s="22">
        <v>10</v>
      </c>
      <c r="M78" s="22">
        <v>10</v>
      </c>
      <c r="N78" s="22">
        <v>15</v>
      </c>
      <c r="O78" s="22" t="s">
        <v>27</v>
      </c>
      <c r="P78" s="22" t="s">
        <v>5</v>
      </c>
      <c r="Q78" s="23">
        <v>125</v>
      </c>
      <c r="R78" s="20" t="s">
        <v>394</v>
      </c>
      <c r="S78" s="20">
        <v>968</v>
      </c>
      <c r="T78" s="20">
        <v>1.8280000000000001</v>
      </c>
      <c r="U78" s="28">
        <v>529.54048140043767</v>
      </c>
      <c r="V78" s="28">
        <v>4724.5601750547048</v>
      </c>
      <c r="W78" s="28">
        <v>78.742669584245078</v>
      </c>
      <c r="X78" s="52">
        <v>10.8</v>
      </c>
      <c r="Y78" s="52">
        <v>7.8</v>
      </c>
      <c r="Z78" s="52">
        <v>75.8</v>
      </c>
      <c r="AA78" s="52">
        <v>27.9</v>
      </c>
      <c r="AB78" s="52">
        <v>78.5</v>
      </c>
      <c r="AC78" s="28">
        <f t="shared" si="1"/>
        <v>59.469696969696969</v>
      </c>
    </row>
    <row r="79" spans="1:29" ht="16.5" customHeight="1" x14ac:dyDescent="0.3">
      <c r="A79" s="20" t="s">
        <v>1411</v>
      </c>
      <c r="B79" s="21" t="s">
        <v>6</v>
      </c>
      <c r="C79" s="21">
        <v>38</v>
      </c>
      <c r="D79" s="50">
        <v>458314.83893999999</v>
      </c>
      <c r="E79" s="50">
        <v>5215237.6112799998</v>
      </c>
      <c r="F79" s="50">
        <v>2</v>
      </c>
      <c r="G79" s="50" t="s">
        <v>1945</v>
      </c>
      <c r="H79" s="22">
        <v>25</v>
      </c>
      <c r="I79" s="22">
        <v>50</v>
      </c>
      <c r="J79" s="22">
        <v>40</v>
      </c>
      <c r="K79" s="22">
        <v>4</v>
      </c>
      <c r="L79" s="22">
        <v>10</v>
      </c>
      <c r="M79" s="22">
        <v>10</v>
      </c>
      <c r="N79" s="22">
        <v>15</v>
      </c>
      <c r="O79" s="22" t="s">
        <v>27</v>
      </c>
      <c r="P79" s="22" t="s">
        <v>5</v>
      </c>
      <c r="Q79" s="23">
        <v>145</v>
      </c>
      <c r="R79" s="20" t="s">
        <v>394</v>
      </c>
      <c r="S79" s="20">
        <v>948</v>
      </c>
      <c r="T79" s="20">
        <v>1.8280000000000001</v>
      </c>
      <c r="U79" s="28">
        <v>518.59956236323853</v>
      </c>
      <c r="V79" s="28">
        <v>4626.9452954048147</v>
      </c>
      <c r="W79" s="28">
        <v>77.115754923413576</v>
      </c>
      <c r="X79" s="52">
        <v>12.2</v>
      </c>
      <c r="Y79" s="52">
        <v>8</v>
      </c>
      <c r="Z79" s="52">
        <v>73.2</v>
      </c>
      <c r="AA79" s="52">
        <v>33.1</v>
      </c>
      <c r="AB79" s="52">
        <v>77.8</v>
      </c>
      <c r="AC79" s="28">
        <f t="shared" si="1"/>
        <v>58.939393939393938</v>
      </c>
    </row>
    <row r="80" spans="1:29" ht="16.5" customHeight="1" x14ac:dyDescent="0.3">
      <c r="A80" s="20" t="s">
        <v>1412</v>
      </c>
      <c r="B80" s="21" t="s">
        <v>6</v>
      </c>
      <c r="C80" s="21">
        <v>39</v>
      </c>
      <c r="D80" s="50">
        <v>458318.27853100002</v>
      </c>
      <c r="E80" s="50">
        <v>5215241.0508700004</v>
      </c>
      <c r="F80" s="50">
        <v>3</v>
      </c>
      <c r="G80" s="50" t="s">
        <v>1945</v>
      </c>
      <c r="H80" s="22">
        <v>0</v>
      </c>
      <c r="I80" s="22">
        <v>85</v>
      </c>
      <c r="J80" s="22">
        <v>40</v>
      </c>
      <c r="K80" s="22">
        <v>4</v>
      </c>
      <c r="L80" s="22">
        <v>10</v>
      </c>
      <c r="M80" s="22">
        <v>10</v>
      </c>
      <c r="N80" s="22">
        <v>15</v>
      </c>
      <c r="O80" s="22" t="s">
        <v>27</v>
      </c>
      <c r="P80" s="22" t="s">
        <v>5</v>
      </c>
      <c r="Q80" s="23">
        <v>108</v>
      </c>
      <c r="R80" s="20" t="s">
        <v>394</v>
      </c>
      <c r="S80" s="20">
        <v>1050</v>
      </c>
      <c r="T80" s="20">
        <v>1.8280000000000001</v>
      </c>
      <c r="U80" s="28">
        <v>574.39824945295402</v>
      </c>
      <c r="V80" s="28">
        <v>5124.7811816192561</v>
      </c>
      <c r="W80" s="28">
        <v>85.413019693654263</v>
      </c>
      <c r="X80" s="52">
        <v>12.1</v>
      </c>
      <c r="Y80" s="52">
        <v>7.7</v>
      </c>
      <c r="Z80" s="52">
        <v>74.7</v>
      </c>
      <c r="AA80" s="52">
        <v>32.799999999999997</v>
      </c>
      <c r="AB80" s="52">
        <v>79.2</v>
      </c>
      <c r="AC80" s="28">
        <f t="shared" si="1"/>
        <v>60</v>
      </c>
    </row>
    <row r="81" spans="1:29" ht="16.5" customHeight="1" x14ac:dyDescent="0.3">
      <c r="A81" s="20" t="s">
        <v>1413</v>
      </c>
      <c r="B81" s="21" t="s">
        <v>6</v>
      </c>
      <c r="C81" s="21">
        <v>40</v>
      </c>
      <c r="D81" s="50">
        <v>458321.71812099998</v>
      </c>
      <c r="E81" s="50">
        <v>5215245.01963</v>
      </c>
      <c r="F81" s="50">
        <v>4</v>
      </c>
      <c r="G81" s="50" t="s">
        <v>1945</v>
      </c>
      <c r="H81" s="22">
        <v>25</v>
      </c>
      <c r="I81" s="22">
        <v>85</v>
      </c>
      <c r="J81" s="22">
        <v>40</v>
      </c>
      <c r="K81" s="22">
        <v>4</v>
      </c>
      <c r="L81" s="22">
        <v>10</v>
      </c>
      <c r="M81" s="22">
        <v>10</v>
      </c>
      <c r="N81" s="22">
        <v>15</v>
      </c>
      <c r="O81" s="22" t="s">
        <v>27</v>
      </c>
      <c r="P81" s="22" t="s">
        <v>5</v>
      </c>
      <c r="Q81" s="23">
        <v>151</v>
      </c>
      <c r="R81" s="20" t="s">
        <v>394</v>
      </c>
      <c r="S81" s="20">
        <v>1120</v>
      </c>
      <c r="T81" s="20">
        <v>1.8280000000000001</v>
      </c>
      <c r="U81" s="28">
        <v>612.691466083151</v>
      </c>
      <c r="V81" s="28">
        <v>5466.4332603938738</v>
      </c>
      <c r="W81" s="28">
        <v>91.107221006564558</v>
      </c>
      <c r="X81" s="52">
        <v>12.7</v>
      </c>
      <c r="Y81" s="52">
        <v>7.8</v>
      </c>
      <c r="Z81" s="52">
        <v>73.599999999999994</v>
      </c>
      <c r="AA81" s="52">
        <v>34.6</v>
      </c>
      <c r="AB81" s="52">
        <v>78.400000000000006</v>
      </c>
      <c r="AC81" s="28">
        <f t="shared" si="1"/>
        <v>59.393939393939398</v>
      </c>
    </row>
    <row r="82" spans="1:29" ht="16.5" customHeight="1" x14ac:dyDescent="0.3">
      <c r="A82" s="20" t="s">
        <v>1414</v>
      </c>
      <c r="B82" s="21" t="s">
        <v>7</v>
      </c>
      <c r="C82" s="21">
        <v>1</v>
      </c>
      <c r="D82" s="50">
        <v>458235.72836499999</v>
      </c>
      <c r="E82" s="50">
        <v>5215064.8380199997</v>
      </c>
      <c r="F82" s="50">
        <v>1</v>
      </c>
      <c r="G82" s="50" t="s">
        <v>1946</v>
      </c>
      <c r="H82" s="22">
        <v>0</v>
      </c>
      <c r="I82" s="22">
        <v>50</v>
      </c>
      <c r="J82" s="22">
        <v>40</v>
      </c>
      <c r="K82" s="22">
        <v>1</v>
      </c>
      <c r="L82" s="22">
        <v>10</v>
      </c>
      <c r="M82" s="22">
        <v>10</v>
      </c>
      <c r="N82" s="22">
        <v>15</v>
      </c>
      <c r="O82" s="22" t="s">
        <v>27</v>
      </c>
      <c r="P82" s="22" t="s">
        <v>5</v>
      </c>
      <c r="Q82" s="23">
        <v>112</v>
      </c>
      <c r="R82" s="20" t="s">
        <v>395</v>
      </c>
      <c r="S82" s="20">
        <v>897</v>
      </c>
      <c r="T82" s="20">
        <v>1.8280000000000001</v>
      </c>
      <c r="U82" s="28">
        <v>490.70021881838073</v>
      </c>
      <c r="V82" s="28">
        <v>4378.0273522975931</v>
      </c>
      <c r="W82" s="28">
        <v>72.967122538293225</v>
      </c>
      <c r="X82" s="52">
        <v>10.3</v>
      </c>
      <c r="Y82" s="52">
        <v>8.4</v>
      </c>
      <c r="Z82" s="52">
        <v>75.400000000000006</v>
      </c>
      <c r="AA82" s="52">
        <v>27.7</v>
      </c>
      <c r="AB82" s="52">
        <v>78.5</v>
      </c>
      <c r="AC82" s="28">
        <f t="shared" si="1"/>
        <v>59.469696969696969</v>
      </c>
    </row>
    <row r="83" spans="1:29" ht="16.5" customHeight="1" x14ac:dyDescent="0.3">
      <c r="A83" s="20" t="s">
        <v>1415</v>
      </c>
      <c r="B83" s="21" t="s">
        <v>7</v>
      </c>
      <c r="C83" s="21">
        <v>2</v>
      </c>
      <c r="D83" s="50">
        <v>458236.786701</v>
      </c>
      <c r="E83" s="50">
        <v>5215069.0713600004</v>
      </c>
      <c r="F83" s="50">
        <v>2</v>
      </c>
      <c r="G83" s="50" t="s">
        <v>1946</v>
      </c>
      <c r="H83" s="22">
        <v>25</v>
      </c>
      <c r="I83" s="22">
        <v>50</v>
      </c>
      <c r="J83" s="22">
        <v>40</v>
      </c>
      <c r="K83" s="22">
        <v>1</v>
      </c>
      <c r="L83" s="22">
        <v>10</v>
      </c>
      <c r="M83" s="22">
        <v>10</v>
      </c>
      <c r="N83" s="22">
        <v>15</v>
      </c>
      <c r="O83" s="22" t="s">
        <v>27</v>
      </c>
      <c r="P83" s="22" t="s">
        <v>5</v>
      </c>
      <c r="Q83" s="23">
        <v>113</v>
      </c>
      <c r="R83" s="20" t="s">
        <v>395</v>
      </c>
      <c r="S83" s="20">
        <v>1029</v>
      </c>
      <c r="T83" s="20">
        <v>1.8280000000000001</v>
      </c>
      <c r="U83" s="28">
        <v>562.91028446389498</v>
      </c>
      <c r="V83" s="28">
        <v>5022.285557986871</v>
      </c>
      <c r="W83" s="28">
        <v>83.704759299781188</v>
      </c>
      <c r="X83" s="52">
        <v>10.4</v>
      </c>
      <c r="Y83" s="52">
        <v>7.8</v>
      </c>
      <c r="Z83" s="52">
        <v>76.8</v>
      </c>
      <c r="AA83" s="52">
        <v>27.2</v>
      </c>
      <c r="AB83" s="52">
        <v>79.2</v>
      </c>
      <c r="AC83" s="28">
        <f t="shared" si="1"/>
        <v>60</v>
      </c>
    </row>
    <row r="84" spans="1:29" ht="16.5" customHeight="1" x14ac:dyDescent="0.3">
      <c r="A84" s="20" t="s">
        <v>1416</v>
      </c>
      <c r="B84" s="21" t="s">
        <v>7</v>
      </c>
      <c r="C84" s="21">
        <v>3</v>
      </c>
      <c r="D84" s="50">
        <v>458238.37420399999</v>
      </c>
      <c r="E84" s="50">
        <v>5215076.7442899998</v>
      </c>
      <c r="F84" s="50">
        <v>5</v>
      </c>
      <c r="G84" s="50" t="s">
        <v>1946</v>
      </c>
      <c r="H84" s="22">
        <v>0</v>
      </c>
      <c r="I84" s="22">
        <v>100</v>
      </c>
      <c r="J84" s="22">
        <v>40</v>
      </c>
      <c r="K84" s="22">
        <v>1</v>
      </c>
      <c r="L84" s="22">
        <v>10</v>
      </c>
      <c r="M84" s="22">
        <v>10</v>
      </c>
      <c r="N84" s="22">
        <v>15</v>
      </c>
      <c r="O84" s="22" t="s">
        <v>27</v>
      </c>
      <c r="P84" s="22" t="s">
        <v>5</v>
      </c>
      <c r="Q84" s="23">
        <v>129</v>
      </c>
      <c r="R84" s="20" t="s">
        <v>395</v>
      </c>
      <c r="S84" s="20">
        <v>1099</v>
      </c>
      <c r="T84" s="20">
        <v>1.8280000000000001</v>
      </c>
      <c r="U84" s="28">
        <v>601.20350109409185</v>
      </c>
      <c r="V84" s="28">
        <v>5363.9376367614877</v>
      </c>
      <c r="W84" s="28">
        <v>89.398960612691468</v>
      </c>
      <c r="X84" s="52">
        <v>10.5</v>
      </c>
      <c r="Y84" s="52">
        <v>8.1999999999999993</v>
      </c>
      <c r="Z84" s="52">
        <v>75.7</v>
      </c>
      <c r="AA84" s="52">
        <v>28.3</v>
      </c>
      <c r="AB84" s="52">
        <v>80.099999999999994</v>
      </c>
      <c r="AC84" s="28">
        <f t="shared" si="1"/>
        <v>60.681818181818173</v>
      </c>
    </row>
    <row r="85" spans="1:29" ht="16.5" customHeight="1" x14ac:dyDescent="0.3">
      <c r="A85" s="20" t="s">
        <v>1417</v>
      </c>
      <c r="B85" s="21" t="s">
        <v>7</v>
      </c>
      <c r="C85" s="21">
        <v>4</v>
      </c>
      <c r="D85" s="50">
        <v>458239.16795600002</v>
      </c>
      <c r="E85" s="50">
        <v>5215080.7130500004</v>
      </c>
      <c r="F85" s="50">
        <v>9</v>
      </c>
      <c r="G85" s="50" t="s">
        <v>1946</v>
      </c>
      <c r="H85" s="22">
        <v>25</v>
      </c>
      <c r="I85" s="22">
        <v>85</v>
      </c>
      <c r="J85" s="22">
        <v>70</v>
      </c>
      <c r="K85" s="22">
        <v>1</v>
      </c>
      <c r="L85" s="22">
        <v>10</v>
      </c>
      <c r="M85" s="22">
        <v>10</v>
      </c>
      <c r="N85" s="22">
        <v>15</v>
      </c>
      <c r="O85" s="22" t="s">
        <v>27</v>
      </c>
      <c r="P85" s="22" t="s">
        <v>5</v>
      </c>
      <c r="Q85" s="23">
        <v>178</v>
      </c>
      <c r="R85" s="20" t="s">
        <v>395</v>
      </c>
      <c r="S85" s="20">
        <v>1185</v>
      </c>
      <c r="T85" s="20">
        <v>1.8280000000000001</v>
      </c>
      <c r="U85" s="28">
        <v>648.24945295404814</v>
      </c>
      <c r="V85" s="28">
        <v>5783.6816192560182</v>
      </c>
      <c r="W85" s="28">
        <v>96.394693654266973</v>
      </c>
      <c r="X85" s="52">
        <v>10.8</v>
      </c>
      <c r="Y85" s="52">
        <v>8.1999999999999993</v>
      </c>
      <c r="Z85" s="52">
        <v>78.5</v>
      </c>
      <c r="AA85" s="52">
        <v>29.4</v>
      </c>
      <c r="AB85" s="52">
        <v>79.900000000000006</v>
      </c>
      <c r="AC85" s="28">
        <f t="shared" si="1"/>
        <v>60.530303030303031</v>
      </c>
    </row>
    <row r="86" spans="1:29" ht="16.5" customHeight="1" x14ac:dyDescent="0.3">
      <c r="A86" s="20" t="s">
        <v>1418</v>
      </c>
      <c r="B86" s="21" t="s">
        <v>7</v>
      </c>
      <c r="C86" s="21">
        <v>5</v>
      </c>
      <c r="D86" s="50">
        <v>458239.96170699998</v>
      </c>
      <c r="E86" s="50">
        <v>5215084.9463900002</v>
      </c>
      <c r="F86" s="50">
        <v>8</v>
      </c>
      <c r="G86" s="50" t="s">
        <v>1946</v>
      </c>
      <c r="H86" s="22">
        <v>0</v>
      </c>
      <c r="I86" s="22">
        <v>85</v>
      </c>
      <c r="J86" s="22">
        <v>70</v>
      </c>
      <c r="K86" s="22">
        <v>1</v>
      </c>
      <c r="L86" s="22">
        <v>10</v>
      </c>
      <c r="M86" s="22">
        <v>10</v>
      </c>
      <c r="N86" s="22">
        <v>15</v>
      </c>
      <c r="O86" s="22" t="s">
        <v>27</v>
      </c>
      <c r="P86" s="22" t="s">
        <v>5</v>
      </c>
      <c r="Q86" s="23">
        <v>143</v>
      </c>
      <c r="R86" s="20" t="s">
        <v>395</v>
      </c>
      <c r="S86" s="20">
        <v>1174</v>
      </c>
      <c r="T86" s="20">
        <v>1.8280000000000001</v>
      </c>
      <c r="U86" s="28">
        <v>642.23194748358856</v>
      </c>
      <c r="V86" s="28">
        <v>5729.9934354485777</v>
      </c>
      <c r="W86" s="28">
        <v>95.499890590809628</v>
      </c>
      <c r="X86" s="52">
        <v>11.1</v>
      </c>
      <c r="Y86" s="52">
        <v>8.1999999999999993</v>
      </c>
      <c r="Z86" s="52">
        <v>74.8</v>
      </c>
      <c r="AA86" s="52">
        <v>30.3</v>
      </c>
      <c r="AB86" s="52">
        <v>80.2</v>
      </c>
      <c r="AC86" s="28">
        <f t="shared" si="1"/>
        <v>60.757575757575758</v>
      </c>
    </row>
    <row r="87" spans="1:29" ht="16.5" customHeight="1" x14ac:dyDescent="0.3">
      <c r="A87" s="20" t="s">
        <v>1419</v>
      </c>
      <c r="B87" s="21" t="s">
        <v>7</v>
      </c>
      <c r="C87" s="21">
        <v>6</v>
      </c>
      <c r="D87" s="50">
        <v>458240.49087500002</v>
      </c>
      <c r="E87" s="50">
        <v>5215089.17973</v>
      </c>
      <c r="F87" s="50">
        <v>10</v>
      </c>
      <c r="G87" s="50" t="s">
        <v>1946</v>
      </c>
      <c r="H87" s="22">
        <v>0</v>
      </c>
      <c r="I87" s="22">
        <v>100</v>
      </c>
      <c r="J87" s="22">
        <v>70</v>
      </c>
      <c r="K87" s="22">
        <v>1</v>
      </c>
      <c r="L87" s="22">
        <v>10</v>
      </c>
      <c r="M87" s="22">
        <v>10</v>
      </c>
      <c r="N87" s="22">
        <v>15</v>
      </c>
      <c r="O87" s="22" t="s">
        <v>27</v>
      </c>
      <c r="P87" s="22" t="s">
        <v>5</v>
      </c>
      <c r="Q87" s="23">
        <v>142</v>
      </c>
      <c r="R87" s="20" t="s">
        <v>395</v>
      </c>
      <c r="S87" s="20">
        <v>1235</v>
      </c>
      <c r="T87" s="20">
        <v>1.8280000000000001</v>
      </c>
      <c r="U87" s="28">
        <v>675.60175054704598</v>
      </c>
      <c r="V87" s="28">
        <v>6027.7188183807448</v>
      </c>
      <c r="W87" s="28">
        <v>100.46198030634575</v>
      </c>
      <c r="X87" s="52">
        <v>10.5</v>
      </c>
      <c r="Y87" s="52">
        <v>8.1</v>
      </c>
      <c r="Z87" s="52">
        <v>75.599999999999994</v>
      </c>
      <c r="AA87" s="52">
        <v>27.9</v>
      </c>
      <c r="AB87" s="52">
        <v>79.599999999999994</v>
      </c>
      <c r="AC87" s="28">
        <f t="shared" si="1"/>
        <v>60.303030303030297</v>
      </c>
    </row>
    <row r="88" spans="1:29" ht="16.5" customHeight="1" x14ac:dyDescent="0.3">
      <c r="A88" s="20" t="s">
        <v>1420</v>
      </c>
      <c r="B88" s="21" t="s">
        <v>7</v>
      </c>
      <c r="C88" s="21">
        <v>7</v>
      </c>
      <c r="D88" s="50">
        <v>458241.81379400002</v>
      </c>
      <c r="E88" s="50">
        <v>5215097.1172500001</v>
      </c>
      <c r="F88" s="50">
        <v>7</v>
      </c>
      <c r="G88" s="50" t="s">
        <v>1946</v>
      </c>
      <c r="H88" s="22">
        <v>25</v>
      </c>
      <c r="I88" s="22">
        <v>50</v>
      </c>
      <c r="J88" s="22">
        <v>70</v>
      </c>
      <c r="K88" s="22">
        <v>1</v>
      </c>
      <c r="L88" s="22">
        <v>10</v>
      </c>
      <c r="M88" s="22">
        <v>10</v>
      </c>
      <c r="N88" s="22">
        <v>15</v>
      </c>
      <c r="O88" s="22" t="s">
        <v>27</v>
      </c>
      <c r="P88" s="22" t="s">
        <v>5</v>
      </c>
      <c r="Q88" s="23">
        <v>144</v>
      </c>
      <c r="R88" s="20" t="s">
        <v>395</v>
      </c>
      <c r="S88" s="20">
        <v>1169</v>
      </c>
      <c r="T88" s="20">
        <v>1.8280000000000001</v>
      </c>
      <c r="U88" s="28">
        <v>639.49671772428883</v>
      </c>
      <c r="V88" s="28">
        <v>5705.5897155361054</v>
      </c>
      <c r="W88" s="28">
        <v>95.093161925601763</v>
      </c>
      <c r="X88" s="52">
        <v>10.199999999999999</v>
      </c>
      <c r="Y88" s="52">
        <v>7.9</v>
      </c>
      <c r="Z88" s="52">
        <v>76.2</v>
      </c>
      <c r="AA88" s="52">
        <v>26.8</v>
      </c>
      <c r="AB88" s="52">
        <v>79.7</v>
      </c>
      <c r="AC88" s="28">
        <f t="shared" si="1"/>
        <v>60.378787878787875</v>
      </c>
    </row>
    <row r="89" spans="1:29" ht="16.5" customHeight="1" x14ac:dyDescent="0.3">
      <c r="A89" s="20" t="s">
        <v>1421</v>
      </c>
      <c r="B89" s="21" t="s">
        <v>7</v>
      </c>
      <c r="C89" s="21">
        <v>8</v>
      </c>
      <c r="D89" s="50">
        <v>458242.60754599998</v>
      </c>
      <c r="E89" s="50">
        <v>5215101.0860000001</v>
      </c>
      <c r="F89" s="50">
        <v>6</v>
      </c>
      <c r="G89" s="50" t="s">
        <v>1946</v>
      </c>
      <c r="H89" s="22">
        <v>0</v>
      </c>
      <c r="I89" s="22">
        <v>50</v>
      </c>
      <c r="J89" s="22">
        <v>70</v>
      </c>
      <c r="K89" s="22">
        <v>1</v>
      </c>
      <c r="L89" s="22">
        <v>10</v>
      </c>
      <c r="M89" s="22">
        <v>10</v>
      </c>
      <c r="N89" s="22">
        <v>15</v>
      </c>
      <c r="O89" s="22" t="s">
        <v>27</v>
      </c>
      <c r="P89" s="22" t="s">
        <v>5</v>
      </c>
      <c r="Q89" s="23">
        <v>110</v>
      </c>
      <c r="R89" s="20" t="s">
        <v>395</v>
      </c>
      <c r="S89" s="20">
        <v>1240</v>
      </c>
      <c r="T89" s="20">
        <v>1.8280000000000001</v>
      </c>
      <c r="U89" s="28">
        <v>678.33698030634571</v>
      </c>
      <c r="V89" s="28">
        <v>6052.1225382932171</v>
      </c>
      <c r="W89" s="28">
        <v>100.86870897155362</v>
      </c>
      <c r="X89" s="52">
        <v>9.8000000000000007</v>
      </c>
      <c r="Y89" s="52">
        <v>8.4</v>
      </c>
      <c r="Z89" s="52">
        <v>76.2</v>
      </c>
      <c r="AA89" s="52">
        <v>26</v>
      </c>
      <c r="AB89" s="52">
        <v>79.5</v>
      </c>
      <c r="AC89" s="28">
        <f t="shared" si="1"/>
        <v>60.227272727272727</v>
      </c>
    </row>
    <row r="90" spans="1:29" ht="16.5" customHeight="1" x14ac:dyDescent="0.3">
      <c r="A90" s="20" t="s">
        <v>1422</v>
      </c>
      <c r="B90" s="21" t="s">
        <v>7</v>
      </c>
      <c r="C90" s="21">
        <v>9</v>
      </c>
      <c r="D90" s="50">
        <v>458244.19504899997</v>
      </c>
      <c r="E90" s="50">
        <v>5215104.7901799995</v>
      </c>
      <c r="F90" s="50">
        <v>4</v>
      </c>
      <c r="G90" s="50" t="s">
        <v>1946</v>
      </c>
      <c r="H90" s="22">
        <v>25</v>
      </c>
      <c r="I90" s="22">
        <v>85</v>
      </c>
      <c r="J90" s="22">
        <v>40</v>
      </c>
      <c r="K90" s="22">
        <v>1</v>
      </c>
      <c r="L90" s="22">
        <v>10</v>
      </c>
      <c r="M90" s="22">
        <v>10</v>
      </c>
      <c r="N90" s="22">
        <v>15</v>
      </c>
      <c r="O90" s="22" t="s">
        <v>27</v>
      </c>
      <c r="P90" s="22" t="s">
        <v>5</v>
      </c>
      <c r="Q90" s="23">
        <v>99</v>
      </c>
      <c r="R90" s="20" t="s">
        <v>395</v>
      </c>
      <c r="S90" s="20">
        <v>1258</v>
      </c>
      <c r="T90" s="20">
        <v>1.8280000000000001</v>
      </c>
      <c r="U90" s="28">
        <v>688.18380743982493</v>
      </c>
      <c r="V90" s="28">
        <v>6139.9759299781181</v>
      </c>
      <c r="W90" s="28">
        <v>102.33293216630197</v>
      </c>
      <c r="X90" s="52">
        <v>11.6</v>
      </c>
      <c r="Y90" s="52">
        <v>8</v>
      </c>
      <c r="Z90" s="52">
        <v>74.599999999999994</v>
      </c>
      <c r="AA90" s="52">
        <v>31.7</v>
      </c>
      <c r="AB90" s="52">
        <v>79</v>
      </c>
      <c r="AC90" s="28">
        <f t="shared" si="1"/>
        <v>59.848484848484844</v>
      </c>
    </row>
    <row r="91" spans="1:29" ht="16.5" customHeight="1" x14ac:dyDescent="0.3">
      <c r="A91" s="20" t="s">
        <v>1423</v>
      </c>
      <c r="B91" s="21" t="s">
        <v>7</v>
      </c>
      <c r="C91" s="21">
        <v>10</v>
      </c>
      <c r="D91" s="50">
        <v>458246.31172</v>
      </c>
      <c r="E91" s="50">
        <v>5215109.0235200003</v>
      </c>
      <c r="F91" s="50">
        <v>3</v>
      </c>
      <c r="G91" s="50" t="s">
        <v>1946</v>
      </c>
      <c r="H91" s="22">
        <v>0</v>
      </c>
      <c r="I91" s="22">
        <v>85</v>
      </c>
      <c r="J91" s="22">
        <v>40</v>
      </c>
      <c r="K91" s="22">
        <v>1</v>
      </c>
      <c r="L91" s="22">
        <v>10</v>
      </c>
      <c r="M91" s="22">
        <v>10</v>
      </c>
      <c r="N91" s="22">
        <v>15</v>
      </c>
      <c r="O91" s="22" t="s">
        <v>27</v>
      </c>
      <c r="P91" s="22" t="s">
        <v>5</v>
      </c>
      <c r="Q91" s="23">
        <v>108</v>
      </c>
      <c r="R91" s="20" t="s">
        <v>395</v>
      </c>
      <c r="S91" s="20">
        <v>1261</v>
      </c>
      <c r="T91" s="20">
        <v>1.8280000000000001</v>
      </c>
      <c r="U91" s="28">
        <v>689.82494529540475</v>
      </c>
      <c r="V91" s="28">
        <v>6154.6181619256013</v>
      </c>
      <c r="W91" s="28">
        <v>102.57696936542669</v>
      </c>
      <c r="X91" s="52">
        <v>10.8</v>
      </c>
      <c r="Y91" s="52">
        <v>8.1</v>
      </c>
      <c r="Z91" s="52">
        <v>76.099999999999994</v>
      </c>
      <c r="AA91" s="52">
        <v>29.5</v>
      </c>
      <c r="AB91" s="52">
        <v>79.3</v>
      </c>
      <c r="AC91" s="28">
        <f t="shared" si="1"/>
        <v>60.075757575757571</v>
      </c>
    </row>
    <row r="92" spans="1:29" ht="16.5" customHeight="1" x14ac:dyDescent="0.3">
      <c r="A92" s="20" t="s">
        <v>1424</v>
      </c>
      <c r="B92" s="21" t="s">
        <v>7</v>
      </c>
      <c r="C92" s="21">
        <v>11</v>
      </c>
      <c r="D92" s="50">
        <v>458247.89922299999</v>
      </c>
      <c r="E92" s="50">
        <v>5215112.7276900001</v>
      </c>
      <c r="F92" s="50">
        <v>3</v>
      </c>
      <c r="G92" s="50" t="s">
        <v>1946</v>
      </c>
      <c r="H92" s="22">
        <v>0</v>
      </c>
      <c r="I92" s="22">
        <v>85</v>
      </c>
      <c r="J92" s="22">
        <v>40</v>
      </c>
      <c r="K92" s="22">
        <v>2</v>
      </c>
      <c r="L92" s="22">
        <v>10</v>
      </c>
      <c r="M92" s="22">
        <v>10</v>
      </c>
      <c r="N92" s="22">
        <v>15</v>
      </c>
      <c r="O92" s="22" t="s">
        <v>27</v>
      </c>
      <c r="P92" s="22" t="s">
        <v>5</v>
      </c>
      <c r="Q92" s="23">
        <v>97</v>
      </c>
      <c r="R92" s="20" t="s">
        <v>395</v>
      </c>
      <c r="S92" s="20">
        <v>1243</v>
      </c>
      <c r="T92" s="20">
        <v>1.8280000000000001</v>
      </c>
      <c r="U92" s="28">
        <v>679.97811816192552</v>
      </c>
      <c r="V92" s="28">
        <v>6066.7647702407003</v>
      </c>
      <c r="W92" s="28">
        <v>101.11274617067834</v>
      </c>
      <c r="X92" s="52">
        <v>11.8</v>
      </c>
      <c r="Y92" s="52">
        <v>7.8</v>
      </c>
      <c r="Z92" s="52">
        <v>74.599999999999994</v>
      </c>
      <c r="AA92" s="52">
        <v>31.9</v>
      </c>
      <c r="AB92" s="52">
        <v>79.400000000000006</v>
      </c>
      <c r="AC92" s="28">
        <f t="shared" si="1"/>
        <v>60.151515151515156</v>
      </c>
    </row>
    <row r="93" spans="1:29" ht="16.5" customHeight="1" x14ac:dyDescent="0.3">
      <c r="A93" s="20" t="s">
        <v>1425</v>
      </c>
      <c r="B93" s="21" t="s">
        <v>7</v>
      </c>
      <c r="C93" s="21">
        <v>12</v>
      </c>
      <c r="D93" s="50">
        <v>458249.48672599997</v>
      </c>
      <c r="E93" s="50">
        <v>5215116.6964499997</v>
      </c>
      <c r="F93" s="50">
        <v>4</v>
      </c>
      <c r="G93" s="50" t="s">
        <v>1946</v>
      </c>
      <c r="H93" s="22">
        <v>25</v>
      </c>
      <c r="I93" s="22">
        <v>85</v>
      </c>
      <c r="J93" s="22">
        <v>40</v>
      </c>
      <c r="K93" s="22">
        <v>2</v>
      </c>
      <c r="L93" s="22">
        <v>10</v>
      </c>
      <c r="M93" s="22">
        <v>10</v>
      </c>
      <c r="N93" s="22">
        <v>15</v>
      </c>
      <c r="O93" s="22" t="s">
        <v>27</v>
      </c>
      <c r="P93" s="22" t="s">
        <v>5</v>
      </c>
      <c r="Q93" s="23">
        <v>119</v>
      </c>
      <c r="R93" s="20" t="s">
        <v>395</v>
      </c>
      <c r="S93" s="20">
        <v>1338</v>
      </c>
      <c r="T93" s="20">
        <v>1.8280000000000001</v>
      </c>
      <c r="U93" s="28">
        <v>731.94748358862137</v>
      </c>
      <c r="V93" s="28">
        <v>6530.4354485776803</v>
      </c>
      <c r="W93" s="28">
        <v>108.84059080962801</v>
      </c>
      <c r="X93" s="52">
        <v>11.6</v>
      </c>
      <c r="Y93" s="52">
        <v>8.1</v>
      </c>
      <c r="Z93" s="52">
        <v>74.5</v>
      </c>
      <c r="AA93" s="52">
        <v>31.3</v>
      </c>
      <c r="AB93" s="52">
        <v>79.5</v>
      </c>
      <c r="AC93" s="28">
        <f t="shared" si="1"/>
        <v>60.227272727272727</v>
      </c>
    </row>
    <row r="94" spans="1:29" ht="16.5" customHeight="1" x14ac:dyDescent="0.3">
      <c r="A94" s="20" t="s">
        <v>1426</v>
      </c>
      <c r="B94" s="21" t="s">
        <v>7</v>
      </c>
      <c r="C94" s="21">
        <v>13</v>
      </c>
      <c r="D94" s="50">
        <v>458251.603397</v>
      </c>
      <c r="E94" s="50">
        <v>5215120.40063</v>
      </c>
      <c r="F94" s="50">
        <v>5</v>
      </c>
      <c r="G94" s="50" t="s">
        <v>1946</v>
      </c>
      <c r="H94" s="22">
        <v>0</v>
      </c>
      <c r="I94" s="22">
        <v>100</v>
      </c>
      <c r="J94" s="22">
        <v>40</v>
      </c>
      <c r="K94" s="22">
        <v>2</v>
      </c>
      <c r="L94" s="22">
        <v>10</v>
      </c>
      <c r="M94" s="22">
        <v>10</v>
      </c>
      <c r="N94" s="22">
        <v>15</v>
      </c>
      <c r="O94" s="22" t="s">
        <v>27</v>
      </c>
      <c r="P94" s="22" t="s">
        <v>5</v>
      </c>
      <c r="Q94" s="23">
        <v>101</v>
      </c>
      <c r="R94" s="20" t="s">
        <v>395</v>
      </c>
      <c r="S94" s="20">
        <v>1160</v>
      </c>
      <c r="T94" s="20">
        <v>1.8280000000000001</v>
      </c>
      <c r="U94" s="28">
        <v>634.57330415754916</v>
      </c>
      <c r="V94" s="28">
        <v>5661.663019693654</v>
      </c>
      <c r="W94" s="28">
        <v>94.361050328227563</v>
      </c>
      <c r="X94" s="52">
        <v>11.8</v>
      </c>
      <c r="Y94" s="52">
        <v>8.3000000000000007</v>
      </c>
      <c r="Z94" s="52">
        <v>73.7</v>
      </c>
      <c r="AA94" s="52">
        <v>32.6</v>
      </c>
      <c r="AB94" s="52">
        <v>79.7</v>
      </c>
      <c r="AC94" s="28">
        <f t="shared" si="1"/>
        <v>60.378787878787875</v>
      </c>
    </row>
    <row r="95" spans="1:29" ht="16.5" customHeight="1" x14ac:dyDescent="0.3">
      <c r="A95" s="20" t="s">
        <v>1427</v>
      </c>
      <c r="B95" s="21" t="s">
        <v>7</v>
      </c>
      <c r="C95" s="21">
        <v>14</v>
      </c>
      <c r="D95" s="50">
        <v>458255.83673899999</v>
      </c>
      <c r="E95" s="50">
        <v>5215128.3381399997</v>
      </c>
      <c r="F95" s="50">
        <v>6</v>
      </c>
      <c r="G95" s="50" t="s">
        <v>1946</v>
      </c>
      <c r="H95" s="22">
        <v>0</v>
      </c>
      <c r="I95" s="22">
        <v>50</v>
      </c>
      <c r="J95" s="22">
        <v>70</v>
      </c>
      <c r="K95" s="22">
        <v>2</v>
      </c>
      <c r="L95" s="22">
        <v>10</v>
      </c>
      <c r="M95" s="22">
        <v>10</v>
      </c>
      <c r="N95" s="22">
        <v>15</v>
      </c>
      <c r="O95" s="22" t="s">
        <v>27</v>
      </c>
      <c r="P95" s="22" t="s">
        <v>5</v>
      </c>
      <c r="Q95" s="23">
        <v>161</v>
      </c>
      <c r="R95" s="20" t="s">
        <v>395</v>
      </c>
      <c r="S95" s="20">
        <v>1231</v>
      </c>
      <c r="T95" s="20">
        <v>1.8280000000000001</v>
      </c>
      <c r="U95" s="28">
        <v>673.41356673960615</v>
      </c>
      <c r="V95" s="28">
        <v>6008.1958424507666</v>
      </c>
      <c r="W95" s="28">
        <v>100.13659737417944</v>
      </c>
      <c r="X95" s="52">
        <v>10.6</v>
      </c>
      <c r="Y95" s="52">
        <v>7.8</v>
      </c>
      <c r="Z95" s="52">
        <v>76</v>
      </c>
      <c r="AA95" s="52">
        <v>27.9</v>
      </c>
      <c r="AB95" s="52">
        <v>79.8</v>
      </c>
      <c r="AC95" s="28">
        <f t="shared" si="1"/>
        <v>60.454545454545446</v>
      </c>
    </row>
    <row r="96" spans="1:29" ht="16.5" customHeight="1" x14ac:dyDescent="0.3">
      <c r="A96" s="20" t="s">
        <v>1428</v>
      </c>
      <c r="B96" s="21" t="s">
        <v>7</v>
      </c>
      <c r="C96" s="21">
        <v>15</v>
      </c>
      <c r="D96" s="50">
        <v>458259.01174500003</v>
      </c>
      <c r="E96" s="50">
        <v>5215132.04232</v>
      </c>
      <c r="F96" s="50">
        <v>7</v>
      </c>
      <c r="G96" s="50" t="s">
        <v>1946</v>
      </c>
      <c r="H96" s="22">
        <v>25</v>
      </c>
      <c r="I96" s="22">
        <v>50</v>
      </c>
      <c r="J96" s="22">
        <v>70</v>
      </c>
      <c r="K96" s="22">
        <v>2</v>
      </c>
      <c r="L96" s="22">
        <v>10</v>
      </c>
      <c r="M96" s="22">
        <v>10</v>
      </c>
      <c r="N96" s="22">
        <v>15</v>
      </c>
      <c r="O96" s="22" t="s">
        <v>27</v>
      </c>
      <c r="P96" s="22" t="s">
        <v>5</v>
      </c>
      <c r="Q96" s="23">
        <v>171</v>
      </c>
      <c r="R96" s="20" t="s">
        <v>395</v>
      </c>
      <c r="S96" s="20">
        <v>1283</v>
      </c>
      <c r="T96" s="20">
        <v>1.8280000000000001</v>
      </c>
      <c r="U96" s="28">
        <v>701.8599562363238</v>
      </c>
      <c r="V96" s="28">
        <v>6261.9945295404814</v>
      </c>
      <c r="W96" s="28">
        <v>104.36657549234135</v>
      </c>
      <c r="X96" s="52">
        <v>9.9</v>
      </c>
      <c r="Y96" s="52">
        <v>8.1999999999999993</v>
      </c>
      <c r="Z96" s="52">
        <v>76.3</v>
      </c>
      <c r="AA96" s="52">
        <v>25.5</v>
      </c>
      <c r="AB96" s="52">
        <v>79.099999999999994</v>
      </c>
      <c r="AC96" s="28">
        <f t="shared" si="1"/>
        <v>59.924242424242415</v>
      </c>
    </row>
    <row r="97" spans="1:29" ht="16.5" customHeight="1" x14ac:dyDescent="0.3">
      <c r="A97" s="20" t="s">
        <v>1429</v>
      </c>
      <c r="B97" s="21" t="s">
        <v>7</v>
      </c>
      <c r="C97" s="21">
        <v>16</v>
      </c>
      <c r="D97" s="50">
        <v>458264.30342299998</v>
      </c>
      <c r="E97" s="50">
        <v>5215138.6569100004</v>
      </c>
      <c r="F97" s="50">
        <v>10</v>
      </c>
      <c r="G97" s="50" t="s">
        <v>1946</v>
      </c>
      <c r="H97" s="22">
        <v>0</v>
      </c>
      <c r="I97" s="22">
        <v>100</v>
      </c>
      <c r="J97" s="22">
        <v>70</v>
      </c>
      <c r="K97" s="22">
        <v>2</v>
      </c>
      <c r="L97" s="22">
        <v>10</v>
      </c>
      <c r="M97" s="22">
        <v>10</v>
      </c>
      <c r="N97" s="22">
        <v>15</v>
      </c>
      <c r="O97" s="22" t="s">
        <v>27</v>
      </c>
      <c r="P97" s="22" t="s">
        <v>5</v>
      </c>
      <c r="Q97" s="23">
        <v>135</v>
      </c>
      <c r="R97" s="20" t="s">
        <v>395</v>
      </c>
      <c r="S97" s="20">
        <v>1060</v>
      </c>
      <c r="T97" s="20">
        <v>1.8280000000000001</v>
      </c>
      <c r="U97" s="28">
        <v>579.86870897155359</v>
      </c>
      <c r="V97" s="28">
        <v>5173.5886214442016</v>
      </c>
      <c r="W97" s="28">
        <v>86.226477024070022</v>
      </c>
      <c r="X97" s="52">
        <v>10.6</v>
      </c>
      <c r="Y97" s="52">
        <v>7.9</v>
      </c>
      <c r="Z97" s="52">
        <v>76.400000000000006</v>
      </c>
      <c r="AA97" s="52">
        <v>28</v>
      </c>
      <c r="AB97" s="52">
        <v>79.3</v>
      </c>
      <c r="AC97" s="28">
        <f t="shared" si="1"/>
        <v>60.075757575757571</v>
      </c>
    </row>
    <row r="98" spans="1:29" ht="16.5" customHeight="1" x14ac:dyDescent="0.3">
      <c r="A98" s="20" t="s">
        <v>1430</v>
      </c>
      <c r="B98" s="21" t="s">
        <v>7</v>
      </c>
      <c r="C98" s="21">
        <v>17</v>
      </c>
      <c r="D98" s="50">
        <v>458268.00759699999</v>
      </c>
      <c r="E98" s="50">
        <v>5215142.3610899998</v>
      </c>
      <c r="F98" s="50">
        <v>2</v>
      </c>
      <c r="G98" s="50" t="s">
        <v>1946</v>
      </c>
      <c r="H98" s="22">
        <v>25</v>
      </c>
      <c r="I98" s="22">
        <v>50</v>
      </c>
      <c r="J98" s="22">
        <v>40</v>
      </c>
      <c r="K98" s="22">
        <v>2</v>
      </c>
      <c r="L98" s="22">
        <v>10</v>
      </c>
      <c r="M98" s="22">
        <v>10</v>
      </c>
      <c r="N98" s="22">
        <v>15</v>
      </c>
      <c r="O98" s="22" t="s">
        <v>27</v>
      </c>
      <c r="P98" s="22" t="s">
        <v>5</v>
      </c>
      <c r="Q98" s="23">
        <v>141</v>
      </c>
      <c r="R98" s="20" t="s">
        <v>395</v>
      </c>
      <c r="S98" s="20">
        <v>1131</v>
      </c>
      <c r="T98" s="20">
        <v>1.8280000000000001</v>
      </c>
      <c r="U98" s="28">
        <v>618.70897155361047</v>
      </c>
      <c r="V98" s="28">
        <v>5520.1214442013134</v>
      </c>
      <c r="W98" s="28">
        <v>92.002024070021889</v>
      </c>
      <c r="X98" s="52">
        <v>10.4</v>
      </c>
      <c r="Y98" s="52">
        <v>7.7</v>
      </c>
      <c r="Z98" s="52">
        <v>76.400000000000006</v>
      </c>
      <c r="AA98" s="52">
        <v>26.9</v>
      </c>
      <c r="AB98" s="52">
        <v>79.599999999999994</v>
      </c>
      <c r="AC98" s="28">
        <f t="shared" si="1"/>
        <v>60.303030303030297</v>
      </c>
    </row>
    <row r="99" spans="1:29" ht="16.5" customHeight="1" x14ac:dyDescent="0.3">
      <c r="A99" s="20" t="s">
        <v>1431</v>
      </c>
      <c r="B99" s="21" t="s">
        <v>7</v>
      </c>
      <c r="C99" s="21">
        <v>18</v>
      </c>
      <c r="D99" s="50">
        <v>458271.44718700001</v>
      </c>
      <c r="E99" s="50">
        <v>5215145.8006800003</v>
      </c>
      <c r="F99" s="50">
        <v>1</v>
      </c>
      <c r="G99" s="50" t="s">
        <v>1946</v>
      </c>
      <c r="H99" s="22">
        <v>0</v>
      </c>
      <c r="I99" s="22">
        <v>50</v>
      </c>
      <c r="J99" s="22">
        <v>40</v>
      </c>
      <c r="K99" s="22">
        <v>2</v>
      </c>
      <c r="L99" s="22">
        <v>10</v>
      </c>
      <c r="M99" s="22">
        <v>10</v>
      </c>
      <c r="N99" s="22">
        <v>15</v>
      </c>
      <c r="O99" s="22" t="s">
        <v>27</v>
      </c>
      <c r="P99" s="22" t="s">
        <v>5</v>
      </c>
      <c r="Q99" s="23">
        <v>141</v>
      </c>
      <c r="R99" s="20" t="s">
        <v>395</v>
      </c>
      <c r="S99" s="20">
        <v>1080</v>
      </c>
      <c r="T99" s="20">
        <v>1.8280000000000001</v>
      </c>
      <c r="U99" s="28">
        <v>590.80962800875272</v>
      </c>
      <c r="V99" s="28">
        <v>5271.2035010940917</v>
      </c>
      <c r="W99" s="28">
        <v>87.853391684901524</v>
      </c>
      <c r="X99" s="52">
        <v>8.9</v>
      </c>
      <c r="Y99" s="52">
        <v>8.1</v>
      </c>
      <c r="Z99" s="52">
        <v>77.400000000000006</v>
      </c>
      <c r="AA99" s="52">
        <v>22.4</v>
      </c>
      <c r="AB99" s="52">
        <v>78.3</v>
      </c>
      <c r="AC99" s="28">
        <f t="shared" si="1"/>
        <v>59.318181818181813</v>
      </c>
    </row>
    <row r="100" spans="1:29" ht="16.5" customHeight="1" x14ac:dyDescent="0.3">
      <c r="A100" s="20" t="s">
        <v>1432</v>
      </c>
      <c r="B100" s="21" t="s">
        <v>7</v>
      </c>
      <c r="C100" s="21">
        <v>19</v>
      </c>
      <c r="D100" s="50">
        <v>458274.62219299999</v>
      </c>
      <c r="E100" s="50">
        <v>5215149.24027</v>
      </c>
      <c r="F100" s="50">
        <v>9</v>
      </c>
      <c r="G100" s="50" t="s">
        <v>1946</v>
      </c>
      <c r="H100" s="22">
        <v>25</v>
      </c>
      <c r="I100" s="22">
        <v>85</v>
      </c>
      <c r="J100" s="22">
        <v>70</v>
      </c>
      <c r="K100" s="22">
        <v>2</v>
      </c>
      <c r="L100" s="22">
        <v>10</v>
      </c>
      <c r="M100" s="22">
        <v>10</v>
      </c>
      <c r="N100" s="22">
        <v>15</v>
      </c>
      <c r="O100" s="22" t="s">
        <v>27</v>
      </c>
      <c r="P100" s="22" t="s">
        <v>5</v>
      </c>
      <c r="Q100" s="23">
        <v>123</v>
      </c>
      <c r="R100" s="20" t="s">
        <v>395</v>
      </c>
      <c r="S100" s="20">
        <v>1227</v>
      </c>
      <c r="T100" s="20">
        <v>1.8280000000000001</v>
      </c>
      <c r="U100" s="28">
        <v>671.22538293216633</v>
      </c>
      <c r="V100" s="28">
        <v>5988.6728665207884</v>
      </c>
      <c r="W100" s="28">
        <v>99.811214442013139</v>
      </c>
      <c r="X100" s="52">
        <v>10.199999999999999</v>
      </c>
      <c r="Y100" s="52">
        <v>8.3000000000000007</v>
      </c>
      <c r="Z100" s="52">
        <v>75.3</v>
      </c>
      <c r="AA100" s="52">
        <v>27</v>
      </c>
      <c r="AB100" s="52">
        <v>79.5</v>
      </c>
      <c r="AC100" s="28">
        <f t="shared" si="1"/>
        <v>60.227272727272727</v>
      </c>
    </row>
    <row r="101" spans="1:29" ht="16.5" customHeight="1" x14ac:dyDescent="0.3">
      <c r="A101" s="20" t="s">
        <v>1433</v>
      </c>
      <c r="B101" s="21" t="s">
        <v>7</v>
      </c>
      <c r="C101" s="21">
        <v>20</v>
      </c>
      <c r="D101" s="50">
        <v>458278.326367</v>
      </c>
      <c r="E101" s="50">
        <v>5215152.4152699998</v>
      </c>
      <c r="F101" s="50">
        <v>8</v>
      </c>
      <c r="G101" s="50" t="s">
        <v>1946</v>
      </c>
      <c r="H101" s="22">
        <v>0</v>
      </c>
      <c r="I101" s="22">
        <v>85</v>
      </c>
      <c r="J101" s="22">
        <v>70</v>
      </c>
      <c r="K101" s="22">
        <v>2</v>
      </c>
      <c r="L101" s="22">
        <v>10</v>
      </c>
      <c r="M101" s="22">
        <v>10</v>
      </c>
      <c r="N101" s="22">
        <v>15</v>
      </c>
      <c r="O101" s="22" t="s">
        <v>27</v>
      </c>
      <c r="P101" s="22" t="s">
        <v>5</v>
      </c>
      <c r="Q101" s="23">
        <v>196</v>
      </c>
      <c r="R101" s="20" t="s">
        <v>395</v>
      </c>
      <c r="S101" s="20">
        <v>1176</v>
      </c>
      <c r="T101" s="20">
        <v>1.8280000000000001</v>
      </c>
      <c r="U101" s="28">
        <v>643.32603938730847</v>
      </c>
      <c r="V101" s="28">
        <v>5739.7549234135668</v>
      </c>
      <c r="W101" s="28">
        <v>95.662582056892774</v>
      </c>
      <c r="X101" s="52">
        <v>9.8000000000000007</v>
      </c>
      <c r="Y101" s="52">
        <v>8.1999999999999993</v>
      </c>
      <c r="Z101" s="52">
        <v>75.3</v>
      </c>
      <c r="AA101" s="52">
        <v>25.3</v>
      </c>
      <c r="AB101" s="52">
        <v>79.8</v>
      </c>
      <c r="AC101" s="28">
        <f t="shared" si="1"/>
        <v>60.454545454545446</v>
      </c>
    </row>
    <row r="102" spans="1:29" ht="16.5" customHeight="1" x14ac:dyDescent="0.3">
      <c r="A102" s="20" t="s">
        <v>1434</v>
      </c>
      <c r="B102" s="21" t="s">
        <v>7</v>
      </c>
      <c r="C102" s="21">
        <v>21</v>
      </c>
      <c r="D102" s="50">
        <v>458281.23679</v>
      </c>
      <c r="E102" s="50">
        <v>5215156.1194500001</v>
      </c>
      <c r="F102" s="50">
        <v>2</v>
      </c>
      <c r="G102" s="50" t="s">
        <v>1946</v>
      </c>
      <c r="H102" s="22">
        <v>25</v>
      </c>
      <c r="I102" s="22">
        <v>50</v>
      </c>
      <c r="J102" s="22">
        <v>40</v>
      </c>
      <c r="K102" s="22">
        <v>3</v>
      </c>
      <c r="L102" s="22">
        <v>10</v>
      </c>
      <c r="M102" s="22">
        <v>10</v>
      </c>
      <c r="N102" s="22">
        <v>15</v>
      </c>
      <c r="O102" s="22" t="s">
        <v>27</v>
      </c>
      <c r="P102" s="22" t="s">
        <v>5</v>
      </c>
      <c r="Q102" s="23">
        <v>169</v>
      </c>
      <c r="R102" s="20" t="s">
        <v>395</v>
      </c>
      <c r="S102" s="20">
        <v>1121</v>
      </c>
      <c r="T102" s="20">
        <v>1.8280000000000001</v>
      </c>
      <c r="U102" s="28">
        <v>613.2385120350109</v>
      </c>
      <c r="V102" s="28">
        <v>5471.3140043763678</v>
      </c>
      <c r="W102" s="28">
        <v>91.188566739606131</v>
      </c>
      <c r="X102" s="52">
        <v>9.8000000000000007</v>
      </c>
      <c r="Y102" s="52">
        <v>8.1</v>
      </c>
      <c r="Z102" s="52">
        <v>75.900000000000006</v>
      </c>
      <c r="AA102" s="52">
        <v>26</v>
      </c>
      <c r="AB102" s="52">
        <v>78.7</v>
      </c>
      <c r="AC102" s="28">
        <f t="shared" si="1"/>
        <v>59.621212121212118</v>
      </c>
    </row>
    <row r="103" spans="1:29" ht="16.5" customHeight="1" x14ac:dyDescent="0.3">
      <c r="A103" s="20" t="s">
        <v>1435</v>
      </c>
      <c r="B103" s="21" t="s">
        <v>7</v>
      </c>
      <c r="C103" s="21">
        <v>22</v>
      </c>
      <c r="D103" s="50">
        <v>458284.94096400001</v>
      </c>
      <c r="E103" s="50">
        <v>5215159.5590399997</v>
      </c>
      <c r="F103" s="50">
        <v>1</v>
      </c>
      <c r="G103" s="50" t="s">
        <v>1946</v>
      </c>
      <c r="H103" s="22">
        <v>0</v>
      </c>
      <c r="I103" s="22">
        <v>50</v>
      </c>
      <c r="J103" s="22">
        <v>40</v>
      </c>
      <c r="K103" s="22">
        <v>3</v>
      </c>
      <c r="L103" s="22">
        <v>10</v>
      </c>
      <c r="M103" s="22">
        <v>10</v>
      </c>
      <c r="N103" s="22">
        <v>15</v>
      </c>
      <c r="O103" s="22" t="s">
        <v>27</v>
      </c>
      <c r="P103" s="22" t="s">
        <v>5</v>
      </c>
      <c r="Q103" s="23">
        <v>114</v>
      </c>
      <c r="R103" s="20" t="s">
        <v>395</v>
      </c>
      <c r="S103" s="20">
        <v>1013</v>
      </c>
      <c r="T103" s="20">
        <v>1.8280000000000001</v>
      </c>
      <c r="U103" s="28">
        <v>554.15754923413567</v>
      </c>
      <c r="V103" s="28">
        <v>4944.1936542669591</v>
      </c>
      <c r="W103" s="28">
        <v>82.403227571115991</v>
      </c>
      <c r="X103" s="52">
        <v>10</v>
      </c>
      <c r="Y103" s="52">
        <v>7.9</v>
      </c>
      <c r="Z103" s="52">
        <v>76.599999999999994</v>
      </c>
      <c r="AA103" s="52">
        <v>25.9</v>
      </c>
      <c r="AB103" s="52">
        <v>79.5</v>
      </c>
      <c r="AC103" s="28">
        <f t="shared" si="1"/>
        <v>60.227272727272727</v>
      </c>
    </row>
    <row r="104" spans="1:29" ht="16.5" customHeight="1" x14ac:dyDescent="0.3">
      <c r="A104" s="20" t="s">
        <v>1436</v>
      </c>
      <c r="B104" s="21" t="s">
        <v>7</v>
      </c>
      <c r="C104" s="21">
        <v>23</v>
      </c>
      <c r="D104" s="50">
        <v>458289.174306</v>
      </c>
      <c r="E104" s="50">
        <v>5215162.9986300003</v>
      </c>
      <c r="F104" s="50">
        <v>8</v>
      </c>
      <c r="G104" s="50" t="s">
        <v>1946</v>
      </c>
      <c r="H104" s="22">
        <v>0</v>
      </c>
      <c r="I104" s="22">
        <v>85</v>
      </c>
      <c r="J104" s="22">
        <v>70</v>
      </c>
      <c r="K104" s="22">
        <v>3</v>
      </c>
      <c r="L104" s="22">
        <v>10</v>
      </c>
      <c r="M104" s="22">
        <v>10</v>
      </c>
      <c r="N104" s="22">
        <v>15</v>
      </c>
      <c r="O104" s="22" t="s">
        <v>27</v>
      </c>
      <c r="P104" s="22" t="s">
        <v>5</v>
      </c>
      <c r="Q104" s="23">
        <v>126</v>
      </c>
      <c r="R104" s="20" t="s">
        <v>395</v>
      </c>
      <c r="S104" s="20">
        <v>1083</v>
      </c>
      <c r="T104" s="20">
        <v>1.8280000000000001</v>
      </c>
      <c r="U104" s="28">
        <v>592.45076586433254</v>
      </c>
      <c r="V104" s="28">
        <v>5285.8457330415749</v>
      </c>
      <c r="W104" s="28">
        <v>88.097428884026243</v>
      </c>
      <c r="X104" s="52">
        <v>10</v>
      </c>
      <c r="Y104" s="52">
        <v>8.1</v>
      </c>
      <c r="Z104" s="52">
        <v>75.900000000000006</v>
      </c>
      <c r="AA104" s="52">
        <v>26</v>
      </c>
      <c r="AB104" s="52">
        <v>80.099999999999994</v>
      </c>
      <c r="AC104" s="28">
        <f t="shared" si="1"/>
        <v>60.681818181818173</v>
      </c>
    </row>
    <row r="105" spans="1:29" ht="16.5" customHeight="1" x14ac:dyDescent="0.3">
      <c r="A105" s="20" t="s">
        <v>1437</v>
      </c>
      <c r="B105" s="21" t="s">
        <v>7</v>
      </c>
      <c r="C105" s="21">
        <v>24</v>
      </c>
      <c r="D105" s="50">
        <v>458292.34931199998</v>
      </c>
      <c r="E105" s="50">
        <v>5215166.4382199999</v>
      </c>
      <c r="F105" s="50">
        <v>9</v>
      </c>
      <c r="G105" s="50" t="s">
        <v>1946</v>
      </c>
      <c r="H105" s="22">
        <v>25</v>
      </c>
      <c r="I105" s="22">
        <v>85</v>
      </c>
      <c r="J105" s="22">
        <v>70</v>
      </c>
      <c r="K105" s="22">
        <v>3</v>
      </c>
      <c r="L105" s="22">
        <v>10</v>
      </c>
      <c r="M105" s="22">
        <v>10</v>
      </c>
      <c r="N105" s="22">
        <v>15</v>
      </c>
      <c r="O105" s="22" t="s">
        <v>27</v>
      </c>
      <c r="P105" s="22" t="s">
        <v>5</v>
      </c>
      <c r="Q105" s="23">
        <v>119</v>
      </c>
      <c r="R105" s="20" t="s">
        <v>395</v>
      </c>
      <c r="S105" s="20">
        <v>1174</v>
      </c>
      <c r="T105" s="20">
        <v>1.8280000000000001</v>
      </c>
      <c r="U105" s="28">
        <v>642.23194748358856</v>
      </c>
      <c r="V105" s="28">
        <v>5729.9934354485777</v>
      </c>
      <c r="W105" s="28">
        <v>95.499890590809628</v>
      </c>
      <c r="X105" s="52">
        <v>11.3</v>
      </c>
      <c r="Y105" s="52">
        <v>7.7</v>
      </c>
      <c r="Z105" s="52">
        <v>75.400000000000006</v>
      </c>
      <c r="AA105" s="52">
        <v>29.2</v>
      </c>
      <c r="AB105" s="52">
        <v>78.8</v>
      </c>
      <c r="AC105" s="28">
        <f t="shared" si="1"/>
        <v>59.696969696969695</v>
      </c>
    </row>
    <row r="106" spans="1:29" ht="16.5" customHeight="1" x14ac:dyDescent="0.3">
      <c r="A106" s="20" t="s">
        <v>1438</v>
      </c>
      <c r="B106" s="21" t="s">
        <v>7</v>
      </c>
      <c r="C106" s="21">
        <v>25</v>
      </c>
      <c r="D106" s="50">
        <v>458296.84723800002</v>
      </c>
      <c r="E106" s="50">
        <v>5215169.6132300003</v>
      </c>
      <c r="F106" s="50">
        <v>5</v>
      </c>
      <c r="G106" s="50" t="s">
        <v>1946</v>
      </c>
      <c r="H106" s="22">
        <v>0</v>
      </c>
      <c r="I106" s="22">
        <v>100</v>
      </c>
      <c r="J106" s="22">
        <v>40</v>
      </c>
      <c r="K106" s="22">
        <v>3</v>
      </c>
      <c r="L106" s="22">
        <v>10</v>
      </c>
      <c r="M106" s="22">
        <v>10</v>
      </c>
      <c r="N106" s="22">
        <v>15</v>
      </c>
      <c r="O106" s="22" t="s">
        <v>27</v>
      </c>
      <c r="P106" s="22" t="s">
        <v>5</v>
      </c>
      <c r="Q106" s="23">
        <v>128</v>
      </c>
      <c r="R106" s="20" t="s">
        <v>395</v>
      </c>
      <c r="T106" s="20">
        <v>1.8280000000000001</v>
      </c>
      <c r="U106" s="28">
        <v>0</v>
      </c>
      <c r="V106" s="28">
        <v>0</v>
      </c>
      <c r="W106" s="28">
        <v>0</v>
      </c>
      <c r="AC106" s="28">
        <f t="shared" si="1"/>
        <v>0</v>
      </c>
    </row>
    <row r="107" spans="1:29" ht="16.5" customHeight="1" x14ac:dyDescent="0.3">
      <c r="A107" s="20" t="s">
        <v>1439</v>
      </c>
      <c r="B107" s="21" t="s">
        <v>7</v>
      </c>
      <c r="C107" s="21">
        <v>26</v>
      </c>
      <c r="D107" s="50">
        <v>458303.72641800001</v>
      </c>
      <c r="E107" s="50">
        <v>5215176.7569899997</v>
      </c>
      <c r="F107" s="50">
        <v>7</v>
      </c>
      <c r="G107" s="50" t="s">
        <v>1946</v>
      </c>
      <c r="H107" s="22">
        <v>25</v>
      </c>
      <c r="I107" s="22">
        <v>50</v>
      </c>
      <c r="J107" s="22">
        <v>70</v>
      </c>
      <c r="K107" s="22">
        <v>3</v>
      </c>
      <c r="L107" s="22">
        <v>10</v>
      </c>
      <c r="M107" s="22">
        <v>10</v>
      </c>
      <c r="N107" s="22">
        <v>15</v>
      </c>
      <c r="O107" s="22" t="s">
        <v>27</v>
      </c>
      <c r="P107" s="22" t="s">
        <v>5</v>
      </c>
      <c r="Q107" s="23">
        <v>163</v>
      </c>
      <c r="R107" s="20" t="s">
        <v>395</v>
      </c>
      <c r="S107" s="20">
        <v>1177</v>
      </c>
      <c r="T107" s="20">
        <v>1.8280000000000001</v>
      </c>
      <c r="U107" s="28">
        <v>643.87308533916848</v>
      </c>
      <c r="V107" s="28">
        <v>5744.6356673960618</v>
      </c>
      <c r="W107" s="28">
        <v>95.743927789934361</v>
      </c>
      <c r="X107" s="52">
        <v>9.9</v>
      </c>
      <c r="Y107" s="52">
        <v>7.9</v>
      </c>
      <c r="Z107" s="52">
        <v>76.5</v>
      </c>
      <c r="AA107" s="52">
        <v>25.6</v>
      </c>
      <c r="AB107" s="52">
        <v>79.099999999999994</v>
      </c>
      <c r="AC107" s="28">
        <f t="shared" si="1"/>
        <v>59.924242424242415</v>
      </c>
    </row>
    <row r="108" spans="1:29" ht="16.5" customHeight="1" x14ac:dyDescent="0.3">
      <c r="A108" s="20" t="s">
        <v>1440</v>
      </c>
      <c r="B108" s="21" t="s">
        <v>7</v>
      </c>
      <c r="C108" s="21">
        <v>27</v>
      </c>
      <c r="D108" s="50">
        <v>458306.90142399998</v>
      </c>
      <c r="E108" s="50">
        <v>5215179.932</v>
      </c>
      <c r="F108" s="50">
        <v>6</v>
      </c>
      <c r="G108" s="50" t="s">
        <v>1946</v>
      </c>
      <c r="H108" s="22">
        <v>0</v>
      </c>
      <c r="I108" s="22">
        <v>50</v>
      </c>
      <c r="J108" s="22">
        <v>70</v>
      </c>
      <c r="K108" s="22">
        <v>3</v>
      </c>
      <c r="L108" s="22">
        <v>10</v>
      </c>
      <c r="M108" s="22">
        <v>10</v>
      </c>
      <c r="N108" s="22">
        <v>15</v>
      </c>
      <c r="O108" s="22" t="s">
        <v>27</v>
      </c>
      <c r="P108" s="22" t="s">
        <v>5</v>
      </c>
      <c r="Q108" s="23">
        <v>139</v>
      </c>
      <c r="R108" s="20" t="s">
        <v>395</v>
      </c>
      <c r="S108" s="20">
        <v>1089</v>
      </c>
      <c r="T108" s="20">
        <v>1.8280000000000001</v>
      </c>
      <c r="U108" s="28">
        <v>595.73304157549228</v>
      </c>
      <c r="V108" s="28">
        <v>5315.1301969365422</v>
      </c>
      <c r="W108" s="28">
        <v>88.58550328227571</v>
      </c>
      <c r="X108" s="52">
        <v>9.8000000000000007</v>
      </c>
      <c r="Y108" s="52">
        <v>8</v>
      </c>
      <c r="Z108" s="52">
        <v>76.3</v>
      </c>
      <c r="AA108" s="52">
        <v>25</v>
      </c>
      <c r="AB108" s="52">
        <v>78.5</v>
      </c>
      <c r="AC108" s="28">
        <f t="shared" si="1"/>
        <v>59.469696969696969</v>
      </c>
    </row>
    <row r="109" spans="1:29" ht="16.5" customHeight="1" x14ac:dyDescent="0.3">
      <c r="A109" s="20" t="s">
        <v>1441</v>
      </c>
      <c r="B109" s="21" t="s">
        <v>7</v>
      </c>
      <c r="C109" s="21">
        <v>28</v>
      </c>
      <c r="D109" s="50">
        <v>458311.13476599997</v>
      </c>
      <c r="E109" s="50">
        <v>5215182.8424199997</v>
      </c>
      <c r="F109" s="50">
        <v>3</v>
      </c>
      <c r="G109" s="50" t="s">
        <v>1946</v>
      </c>
      <c r="H109" s="22">
        <v>0</v>
      </c>
      <c r="I109" s="22">
        <v>85</v>
      </c>
      <c r="J109" s="22">
        <v>40</v>
      </c>
      <c r="K109" s="22">
        <v>3</v>
      </c>
      <c r="L109" s="22">
        <v>10</v>
      </c>
      <c r="M109" s="22">
        <v>10</v>
      </c>
      <c r="N109" s="22">
        <v>15</v>
      </c>
      <c r="O109" s="22" t="s">
        <v>27</v>
      </c>
      <c r="P109" s="22" t="s">
        <v>5</v>
      </c>
      <c r="Q109" s="23">
        <v>158</v>
      </c>
      <c r="R109" s="20" t="s">
        <v>395</v>
      </c>
      <c r="S109" s="20">
        <v>1100</v>
      </c>
      <c r="T109" s="20">
        <v>1.8280000000000001</v>
      </c>
      <c r="U109" s="28">
        <v>601.75054704595186</v>
      </c>
      <c r="V109" s="28">
        <v>5368.8183807439827</v>
      </c>
      <c r="W109" s="28">
        <v>89.480306345733041</v>
      </c>
      <c r="X109" s="52">
        <v>9.9</v>
      </c>
      <c r="Y109" s="52">
        <v>7.6</v>
      </c>
      <c r="Z109" s="52">
        <v>76.900000000000006</v>
      </c>
      <c r="AA109" s="52">
        <v>24.9</v>
      </c>
      <c r="AB109" s="52">
        <v>78.8</v>
      </c>
      <c r="AC109" s="28">
        <f t="shared" si="1"/>
        <v>59.696969696969695</v>
      </c>
    </row>
    <row r="110" spans="1:29" ht="16.5" customHeight="1" x14ac:dyDescent="0.3">
      <c r="A110" s="20" t="s">
        <v>1442</v>
      </c>
      <c r="B110" s="21" t="s">
        <v>7</v>
      </c>
      <c r="C110" s="21">
        <v>29</v>
      </c>
      <c r="D110" s="50">
        <v>458315.36810800002</v>
      </c>
      <c r="E110" s="50">
        <v>5215186.5465900004</v>
      </c>
      <c r="F110" s="50">
        <v>4</v>
      </c>
      <c r="G110" s="50" t="s">
        <v>1946</v>
      </c>
      <c r="H110" s="22">
        <v>25</v>
      </c>
      <c r="I110" s="22">
        <v>85</v>
      </c>
      <c r="J110" s="22">
        <v>40</v>
      </c>
      <c r="K110" s="22">
        <v>3</v>
      </c>
      <c r="L110" s="22">
        <v>10</v>
      </c>
      <c r="M110" s="22">
        <v>10</v>
      </c>
      <c r="N110" s="22">
        <v>15</v>
      </c>
      <c r="O110" s="22" t="s">
        <v>27</v>
      </c>
      <c r="P110" s="22" t="s">
        <v>5</v>
      </c>
      <c r="Q110" s="23">
        <v>172</v>
      </c>
      <c r="R110" s="20" t="s">
        <v>395</v>
      </c>
      <c r="S110" s="20">
        <v>1241</v>
      </c>
      <c r="T110" s="20">
        <v>1.8280000000000001</v>
      </c>
      <c r="U110" s="28">
        <v>678.88402625820561</v>
      </c>
      <c r="V110" s="28">
        <v>6057.0032822757112</v>
      </c>
      <c r="W110" s="28">
        <v>100.95005470459519</v>
      </c>
      <c r="X110" s="52">
        <v>10.8</v>
      </c>
      <c r="Y110" s="52">
        <v>7.9</v>
      </c>
      <c r="Z110" s="52">
        <v>75.599999999999994</v>
      </c>
      <c r="AA110" s="52">
        <v>29.1</v>
      </c>
      <c r="AB110" s="52">
        <v>79.8</v>
      </c>
      <c r="AC110" s="28">
        <f t="shared" si="1"/>
        <v>60.454545454545446</v>
      </c>
    </row>
    <row r="111" spans="1:29" ht="16.5" customHeight="1" x14ac:dyDescent="0.3">
      <c r="A111" s="20" t="s">
        <v>1443</v>
      </c>
      <c r="B111" s="21" t="s">
        <v>7</v>
      </c>
      <c r="C111" s="21">
        <v>30</v>
      </c>
      <c r="D111" s="50">
        <v>458318.01394700003</v>
      </c>
      <c r="E111" s="50">
        <v>5215190.2507699998</v>
      </c>
      <c r="F111" s="50">
        <v>10</v>
      </c>
      <c r="G111" s="50" t="s">
        <v>1946</v>
      </c>
      <c r="H111" s="22">
        <v>0</v>
      </c>
      <c r="I111" s="22">
        <v>100</v>
      </c>
      <c r="J111" s="22">
        <v>70</v>
      </c>
      <c r="K111" s="22">
        <v>3</v>
      </c>
      <c r="L111" s="22">
        <v>10</v>
      </c>
      <c r="M111" s="22">
        <v>10</v>
      </c>
      <c r="N111" s="22">
        <v>15</v>
      </c>
      <c r="O111" s="22" t="s">
        <v>27</v>
      </c>
      <c r="P111" s="22" t="s">
        <v>5</v>
      </c>
      <c r="Q111" s="23">
        <v>153</v>
      </c>
      <c r="R111" s="20" t="s">
        <v>395</v>
      </c>
      <c r="S111" s="20">
        <v>1232</v>
      </c>
      <c r="T111" s="20">
        <v>1.8280000000000001</v>
      </c>
      <c r="U111" s="28">
        <v>673.96061269146605</v>
      </c>
      <c r="V111" s="28">
        <v>6013.0765864332607</v>
      </c>
      <c r="W111" s="28">
        <v>100.21794310722102</v>
      </c>
      <c r="X111" s="52">
        <v>10</v>
      </c>
      <c r="Y111" s="52">
        <v>7.9</v>
      </c>
      <c r="Z111" s="52">
        <v>76.2</v>
      </c>
      <c r="AA111" s="52">
        <v>25.7</v>
      </c>
      <c r="AB111" s="52">
        <v>79.2</v>
      </c>
      <c r="AC111" s="28">
        <f t="shared" si="1"/>
        <v>60</v>
      </c>
    </row>
    <row r="112" spans="1:29" ht="16.5" customHeight="1" x14ac:dyDescent="0.3">
      <c r="A112" s="20" t="s">
        <v>1444</v>
      </c>
      <c r="B112" s="21" t="s">
        <v>7</v>
      </c>
      <c r="C112" s="21">
        <v>31</v>
      </c>
      <c r="D112" s="50">
        <v>458324.099376</v>
      </c>
      <c r="E112" s="50">
        <v>5215196.8653600002</v>
      </c>
      <c r="F112" s="50">
        <v>7</v>
      </c>
      <c r="G112" s="50" t="s">
        <v>1946</v>
      </c>
      <c r="H112" s="22">
        <v>25</v>
      </c>
      <c r="I112" s="22">
        <v>50</v>
      </c>
      <c r="J112" s="22">
        <v>70</v>
      </c>
      <c r="K112" s="22">
        <v>4</v>
      </c>
      <c r="L112" s="22">
        <v>10</v>
      </c>
      <c r="M112" s="22">
        <v>10</v>
      </c>
      <c r="N112" s="22">
        <v>15</v>
      </c>
      <c r="O112" s="22" t="s">
        <v>27</v>
      </c>
      <c r="P112" s="22" t="s">
        <v>5</v>
      </c>
      <c r="Q112" s="23">
        <v>133</v>
      </c>
      <c r="R112" s="20" t="s">
        <v>395</v>
      </c>
      <c r="S112" s="20">
        <v>1113</v>
      </c>
      <c r="T112" s="20">
        <v>1.8280000000000001</v>
      </c>
      <c r="U112" s="28">
        <v>608.86214442013124</v>
      </c>
      <c r="V112" s="28">
        <v>5432.2680525164114</v>
      </c>
      <c r="W112" s="28">
        <v>90.537800875273518</v>
      </c>
      <c r="X112" s="52">
        <v>9.4</v>
      </c>
      <c r="Y112" s="52">
        <v>7.8</v>
      </c>
      <c r="Z112" s="52">
        <v>77.7</v>
      </c>
      <c r="AA112" s="52">
        <v>24</v>
      </c>
      <c r="AB112" s="52">
        <v>78.8</v>
      </c>
      <c r="AC112" s="28">
        <f t="shared" si="1"/>
        <v>59.696969696969695</v>
      </c>
    </row>
    <row r="113" spans="1:29" ht="16.5" customHeight="1" x14ac:dyDescent="0.3">
      <c r="A113" s="20" t="s">
        <v>1445</v>
      </c>
      <c r="B113" s="21" t="s">
        <v>7</v>
      </c>
      <c r="C113" s="21">
        <v>32</v>
      </c>
      <c r="D113" s="50">
        <v>458327.80355000001</v>
      </c>
      <c r="E113" s="50">
        <v>5215200.5695399996</v>
      </c>
      <c r="F113" s="50">
        <v>6</v>
      </c>
      <c r="G113" s="50" t="s">
        <v>1946</v>
      </c>
      <c r="H113" s="22">
        <v>0</v>
      </c>
      <c r="I113" s="22">
        <v>50</v>
      </c>
      <c r="J113" s="22">
        <v>70</v>
      </c>
      <c r="K113" s="22">
        <v>4</v>
      </c>
      <c r="L113" s="22">
        <v>10</v>
      </c>
      <c r="M113" s="22">
        <v>10</v>
      </c>
      <c r="N113" s="22">
        <v>15</v>
      </c>
      <c r="O113" s="22" t="s">
        <v>27</v>
      </c>
      <c r="P113" s="22" t="s">
        <v>5</v>
      </c>
      <c r="Q113" s="23">
        <v>149</v>
      </c>
      <c r="R113" s="20" t="s">
        <v>395</v>
      </c>
      <c r="S113" s="20">
        <v>1027</v>
      </c>
      <c r="T113" s="20">
        <v>1.8280000000000001</v>
      </c>
      <c r="U113" s="28">
        <v>561.81619256017507</v>
      </c>
      <c r="V113" s="28">
        <v>5012.5240700218819</v>
      </c>
      <c r="W113" s="28">
        <v>83.542067833698027</v>
      </c>
      <c r="X113" s="52">
        <v>9.6999999999999993</v>
      </c>
      <c r="Y113" s="52">
        <v>8.1</v>
      </c>
      <c r="Z113" s="52">
        <v>76.099999999999994</v>
      </c>
      <c r="AA113" s="52">
        <v>25</v>
      </c>
      <c r="AB113" s="52">
        <v>78.599999999999994</v>
      </c>
      <c r="AC113" s="28">
        <f t="shared" si="1"/>
        <v>59.54545454545454</v>
      </c>
    </row>
    <row r="114" spans="1:29" ht="16.5" customHeight="1" x14ac:dyDescent="0.3">
      <c r="A114" s="20" t="s">
        <v>1446</v>
      </c>
      <c r="B114" s="21" t="s">
        <v>7</v>
      </c>
      <c r="C114" s="21">
        <v>33</v>
      </c>
      <c r="D114" s="50">
        <v>458334.41814600001</v>
      </c>
      <c r="E114" s="50">
        <v>5215207.4487199998</v>
      </c>
      <c r="F114" s="50">
        <v>10</v>
      </c>
      <c r="G114" s="50" t="s">
        <v>1946</v>
      </c>
      <c r="H114" s="22">
        <v>0</v>
      </c>
      <c r="I114" s="22">
        <v>100</v>
      </c>
      <c r="J114" s="22">
        <v>70</v>
      </c>
      <c r="K114" s="22">
        <v>4</v>
      </c>
      <c r="L114" s="22">
        <v>10</v>
      </c>
      <c r="M114" s="22">
        <v>10</v>
      </c>
      <c r="N114" s="22">
        <v>15</v>
      </c>
      <c r="O114" s="22" t="s">
        <v>27</v>
      </c>
      <c r="P114" s="22" t="s">
        <v>5</v>
      </c>
      <c r="Q114" s="23">
        <v>170</v>
      </c>
      <c r="R114" s="20" t="s">
        <v>395</v>
      </c>
      <c r="S114" s="20">
        <v>1171</v>
      </c>
      <c r="T114" s="20">
        <v>1.8280000000000001</v>
      </c>
      <c r="U114" s="28">
        <v>640.59080962800874</v>
      </c>
      <c r="V114" s="28">
        <v>5715.3512035010945</v>
      </c>
      <c r="W114" s="28">
        <v>95.255853391684909</v>
      </c>
      <c r="X114" s="52">
        <v>9.8000000000000007</v>
      </c>
      <c r="Y114" s="52">
        <v>8.1</v>
      </c>
      <c r="Z114" s="52">
        <v>76.3</v>
      </c>
      <c r="AA114" s="52">
        <v>25.5</v>
      </c>
      <c r="AB114" s="52">
        <v>79.8</v>
      </c>
      <c r="AC114" s="28">
        <f t="shared" si="1"/>
        <v>60.454545454545446</v>
      </c>
    </row>
    <row r="115" spans="1:29" ht="16.5" customHeight="1" x14ac:dyDescent="0.3">
      <c r="A115" s="20" t="s">
        <v>1447</v>
      </c>
      <c r="B115" s="21" t="s">
        <v>7</v>
      </c>
      <c r="C115" s="21">
        <v>34</v>
      </c>
      <c r="D115" s="50">
        <v>458337.328569</v>
      </c>
      <c r="E115" s="50">
        <v>5215211.1528899996</v>
      </c>
      <c r="F115" s="50">
        <v>5</v>
      </c>
      <c r="G115" s="50" t="s">
        <v>1946</v>
      </c>
      <c r="H115" s="22">
        <v>0</v>
      </c>
      <c r="I115" s="22">
        <v>100</v>
      </c>
      <c r="J115" s="22">
        <v>40</v>
      </c>
      <c r="K115" s="22">
        <v>4</v>
      </c>
      <c r="L115" s="22">
        <v>10</v>
      </c>
      <c r="M115" s="22">
        <v>10</v>
      </c>
      <c r="N115" s="22">
        <v>15</v>
      </c>
      <c r="O115" s="22" t="s">
        <v>27</v>
      </c>
      <c r="P115" s="22" t="s">
        <v>5</v>
      </c>
      <c r="Q115" s="23">
        <v>120</v>
      </c>
      <c r="R115" s="20" t="s">
        <v>395</v>
      </c>
      <c r="S115" s="20">
        <v>1003</v>
      </c>
      <c r="T115" s="20">
        <v>1.8280000000000001</v>
      </c>
      <c r="U115" s="28">
        <v>548.6870897155361</v>
      </c>
      <c r="V115" s="28">
        <v>4895.3862144420136</v>
      </c>
      <c r="W115" s="28">
        <v>81.589770240700233</v>
      </c>
      <c r="X115" s="52">
        <v>11.2</v>
      </c>
      <c r="Y115" s="52">
        <v>8</v>
      </c>
      <c r="Z115" s="52">
        <v>74.5</v>
      </c>
      <c r="AA115" s="52">
        <v>29.8</v>
      </c>
      <c r="AB115" s="52">
        <v>78.7</v>
      </c>
      <c r="AC115" s="28">
        <f t="shared" si="1"/>
        <v>59.621212121212118</v>
      </c>
    </row>
    <row r="116" spans="1:29" ht="16.5" customHeight="1" x14ac:dyDescent="0.3">
      <c r="A116" s="20" t="s">
        <v>1448</v>
      </c>
      <c r="B116" s="21" t="s">
        <v>7</v>
      </c>
      <c r="C116" s="21">
        <v>35</v>
      </c>
      <c r="D116" s="50">
        <v>458343.41399799997</v>
      </c>
      <c r="E116" s="50">
        <v>5215218.0320699997</v>
      </c>
      <c r="F116" s="50">
        <v>9</v>
      </c>
      <c r="G116" s="50" t="s">
        <v>1946</v>
      </c>
      <c r="H116" s="22">
        <v>25</v>
      </c>
      <c r="I116" s="22">
        <v>85</v>
      </c>
      <c r="J116" s="22">
        <v>70</v>
      </c>
      <c r="K116" s="22">
        <v>4</v>
      </c>
      <c r="L116" s="22">
        <v>10</v>
      </c>
      <c r="M116" s="22">
        <v>10</v>
      </c>
      <c r="N116" s="22">
        <v>15</v>
      </c>
      <c r="O116" s="22" t="s">
        <v>27</v>
      </c>
      <c r="P116" s="22" t="s">
        <v>5</v>
      </c>
      <c r="Q116" s="23">
        <v>183</v>
      </c>
      <c r="R116" s="20" t="s">
        <v>395</v>
      </c>
      <c r="S116" s="20">
        <v>1150</v>
      </c>
      <c r="T116" s="20">
        <v>1.8280000000000001</v>
      </c>
      <c r="U116" s="28">
        <v>629.10284463894959</v>
      </c>
      <c r="V116" s="28">
        <v>5612.8555798687084</v>
      </c>
      <c r="W116" s="28">
        <v>93.547592997811805</v>
      </c>
      <c r="X116" s="52">
        <v>11.1</v>
      </c>
      <c r="Y116" s="52">
        <v>8</v>
      </c>
      <c r="Z116" s="52">
        <v>74.099999999999994</v>
      </c>
      <c r="AA116" s="52">
        <v>29.6</v>
      </c>
      <c r="AB116" s="52">
        <v>80.2</v>
      </c>
      <c r="AC116" s="28">
        <f t="shared" si="1"/>
        <v>60.757575757575758</v>
      </c>
    </row>
    <row r="117" spans="1:29" ht="16.5" customHeight="1" x14ac:dyDescent="0.3">
      <c r="A117" s="20" t="s">
        <v>1449</v>
      </c>
      <c r="B117" s="21" t="s">
        <v>7</v>
      </c>
      <c r="C117" s="21">
        <v>36</v>
      </c>
      <c r="D117" s="50">
        <v>458346.05983599997</v>
      </c>
      <c r="E117" s="50">
        <v>5215221.4716600003</v>
      </c>
      <c r="F117" s="50">
        <v>8</v>
      </c>
      <c r="G117" s="50" t="s">
        <v>1946</v>
      </c>
      <c r="H117" s="22">
        <v>0</v>
      </c>
      <c r="I117" s="22">
        <v>85</v>
      </c>
      <c r="J117" s="22">
        <v>70</v>
      </c>
      <c r="K117" s="22">
        <v>4</v>
      </c>
      <c r="L117" s="22">
        <v>10</v>
      </c>
      <c r="M117" s="22">
        <v>10</v>
      </c>
      <c r="N117" s="22">
        <v>15</v>
      </c>
      <c r="O117" s="22" t="s">
        <v>27</v>
      </c>
      <c r="P117" s="22" t="s">
        <v>5</v>
      </c>
      <c r="Q117" s="23">
        <v>147</v>
      </c>
      <c r="R117" s="20" t="s">
        <v>395</v>
      </c>
      <c r="S117" s="20">
        <v>1012</v>
      </c>
      <c r="T117" s="20">
        <v>1.8280000000000001</v>
      </c>
      <c r="U117" s="28">
        <v>553.61050328227566</v>
      </c>
      <c r="V117" s="28">
        <v>4939.3129102844641</v>
      </c>
      <c r="W117" s="28">
        <v>82.321881838074404</v>
      </c>
      <c r="X117" s="52">
        <v>10.5</v>
      </c>
      <c r="Y117" s="52">
        <v>7.4</v>
      </c>
      <c r="Z117" s="52">
        <v>79.099999999999994</v>
      </c>
      <c r="AA117" s="52">
        <v>27</v>
      </c>
      <c r="AB117" s="52">
        <v>79.599999999999994</v>
      </c>
      <c r="AC117" s="28">
        <f t="shared" si="1"/>
        <v>60.303030303030297</v>
      </c>
    </row>
    <row r="118" spans="1:29" ht="16.5" customHeight="1" x14ac:dyDescent="0.3">
      <c r="A118" s="20" t="s">
        <v>1450</v>
      </c>
      <c r="B118" s="21" t="s">
        <v>7</v>
      </c>
      <c r="C118" s="21">
        <v>37</v>
      </c>
      <c r="D118" s="50">
        <v>458349.76400999998</v>
      </c>
      <c r="E118" s="50">
        <v>5215225.4404199999</v>
      </c>
      <c r="F118" s="50">
        <v>1</v>
      </c>
      <c r="G118" s="50" t="s">
        <v>1946</v>
      </c>
      <c r="H118" s="22">
        <v>0</v>
      </c>
      <c r="I118" s="22">
        <v>50</v>
      </c>
      <c r="J118" s="22">
        <v>40</v>
      </c>
      <c r="K118" s="22">
        <v>4</v>
      </c>
      <c r="L118" s="22">
        <v>10</v>
      </c>
      <c r="M118" s="22">
        <v>10</v>
      </c>
      <c r="N118" s="22">
        <v>15</v>
      </c>
      <c r="O118" s="22" t="s">
        <v>27</v>
      </c>
      <c r="P118" s="22" t="s">
        <v>5</v>
      </c>
      <c r="Q118" s="23">
        <v>94</v>
      </c>
      <c r="R118" s="20" t="s">
        <v>395</v>
      </c>
      <c r="S118" s="20">
        <v>1123</v>
      </c>
      <c r="T118" s="20">
        <v>1.8280000000000001</v>
      </c>
      <c r="U118" s="28">
        <v>614.33260393873081</v>
      </c>
      <c r="V118" s="28">
        <v>5481.0754923413569</v>
      </c>
      <c r="W118" s="28">
        <v>91.351258205689277</v>
      </c>
      <c r="X118" s="52">
        <v>10.9</v>
      </c>
      <c r="Y118" s="52">
        <v>7.8</v>
      </c>
      <c r="Z118" s="52">
        <v>75.2</v>
      </c>
      <c r="AA118" s="52">
        <v>29</v>
      </c>
      <c r="AB118" s="52">
        <v>79.900000000000006</v>
      </c>
      <c r="AC118" s="28">
        <f t="shared" si="1"/>
        <v>60.530303030303031</v>
      </c>
    </row>
    <row r="119" spans="1:29" ht="16.5" customHeight="1" x14ac:dyDescent="0.3">
      <c r="A119" s="20" t="s">
        <v>1451</v>
      </c>
      <c r="B119" s="21" t="s">
        <v>7</v>
      </c>
      <c r="C119" s="21">
        <v>38</v>
      </c>
      <c r="D119" s="50">
        <v>458352.40984899999</v>
      </c>
      <c r="E119" s="50">
        <v>5215229.1445899997</v>
      </c>
      <c r="F119" s="50">
        <v>2</v>
      </c>
      <c r="G119" s="50" t="s">
        <v>1946</v>
      </c>
      <c r="H119" s="22">
        <v>25</v>
      </c>
      <c r="I119" s="22">
        <v>50</v>
      </c>
      <c r="J119" s="22">
        <v>40</v>
      </c>
      <c r="K119" s="22">
        <v>4</v>
      </c>
      <c r="L119" s="22">
        <v>10</v>
      </c>
      <c r="M119" s="22">
        <v>10</v>
      </c>
      <c r="N119" s="22">
        <v>15</v>
      </c>
      <c r="O119" s="22" t="s">
        <v>27</v>
      </c>
      <c r="P119" s="22" t="s">
        <v>5</v>
      </c>
      <c r="Q119" s="23">
        <v>111</v>
      </c>
      <c r="R119" s="20" t="s">
        <v>395</v>
      </c>
      <c r="S119" s="20">
        <v>1098</v>
      </c>
      <c r="T119" s="20">
        <v>1.8280000000000001</v>
      </c>
      <c r="U119" s="28">
        <v>600.65645514223195</v>
      </c>
      <c r="V119" s="28">
        <v>5359.0568927789936</v>
      </c>
      <c r="W119" s="28">
        <v>89.317614879649895</v>
      </c>
      <c r="X119" s="52">
        <v>11.7</v>
      </c>
      <c r="Y119" s="52">
        <v>7.7</v>
      </c>
      <c r="Z119" s="52">
        <v>74.2</v>
      </c>
      <c r="AA119" s="52">
        <v>31.4</v>
      </c>
      <c r="AB119" s="52">
        <v>79.7</v>
      </c>
      <c r="AC119" s="28">
        <f t="shared" si="1"/>
        <v>60.378787878787875</v>
      </c>
    </row>
    <row r="120" spans="1:29" ht="16.5" customHeight="1" x14ac:dyDescent="0.3">
      <c r="A120" s="20" t="s">
        <v>1452</v>
      </c>
      <c r="B120" s="21" t="s">
        <v>7</v>
      </c>
      <c r="C120" s="21">
        <v>39</v>
      </c>
      <c r="D120" s="50">
        <v>458355.05568699999</v>
      </c>
      <c r="E120" s="50">
        <v>5215232.5841800002</v>
      </c>
      <c r="F120" s="50">
        <v>3</v>
      </c>
      <c r="G120" s="50" t="s">
        <v>1946</v>
      </c>
      <c r="H120" s="22">
        <v>0</v>
      </c>
      <c r="I120" s="22">
        <v>85</v>
      </c>
      <c r="J120" s="22">
        <v>40</v>
      </c>
      <c r="K120" s="22">
        <v>4</v>
      </c>
      <c r="L120" s="22">
        <v>10</v>
      </c>
      <c r="M120" s="22">
        <v>10</v>
      </c>
      <c r="N120" s="22">
        <v>15</v>
      </c>
      <c r="O120" s="22" t="s">
        <v>27</v>
      </c>
      <c r="P120" s="22" t="s">
        <v>5</v>
      </c>
      <c r="Q120" s="23">
        <v>99</v>
      </c>
      <c r="R120" s="20" t="s">
        <v>395</v>
      </c>
      <c r="S120" s="20">
        <v>1064</v>
      </c>
      <c r="T120" s="20">
        <v>1.8280000000000001</v>
      </c>
      <c r="U120" s="28">
        <v>582.05689277899342</v>
      </c>
      <c r="V120" s="28">
        <v>5193.1115973741798</v>
      </c>
      <c r="W120" s="28">
        <v>86.551859956236328</v>
      </c>
      <c r="X120" s="52">
        <v>11.2</v>
      </c>
      <c r="Y120" s="52">
        <v>7.5</v>
      </c>
      <c r="Z120" s="52">
        <v>75.7</v>
      </c>
      <c r="AA120" s="52">
        <v>29.4</v>
      </c>
      <c r="AB120" s="52">
        <v>79.7</v>
      </c>
      <c r="AC120" s="28">
        <f t="shared" si="1"/>
        <v>60.378787878787875</v>
      </c>
    </row>
    <row r="121" spans="1:29" ht="16.5" customHeight="1" x14ac:dyDescent="0.3">
      <c r="A121" s="20" t="s">
        <v>1453</v>
      </c>
      <c r="B121" s="21" t="s">
        <v>7</v>
      </c>
      <c r="C121" s="21">
        <v>40</v>
      </c>
      <c r="D121" s="50">
        <v>458357.436942</v>
      </c>
      <c r="E121" s="50">
        <v>5215236.5529399998</v>
      </c>
      <c r="F121" s="50">
        <v>4</v>
      </c>
      <c r="G121" s="50" t="s">
        <v>1946</v>
      </c>
      <c r="H121" s="22">
        <v>25</v>
      </c>
      <c r="I121" s="22">
        <v>85</v>
      </c>
      <c r="J121" s="22">
        <v>40</v>
      </c>
      <c r="K121" s="22">
        <v>4</v>
      </c>
      <c r="L121" s="22">
        <v>10</v>
      </c>
      <c r="M121" s="22">
        <v>10</v>
      </c>
      <c r="N121" s="22">
        <v>15</v>
      </c>
      <c r="O121" s="22" t="s">
        <v>27</v>
      </c>
      <c r="P121" s="22" t="s">
        <v>5</v>
      </c>
      <c r="Q121" s="23">
        <v>113</v>
      </c>
      <c r="R121" s="20" t="s">
        <v>395</v>
      </c>
      <c r="S121" s="20">
        <v>945</v>
      </c>
      <c r="T121" s="20">
        <v>1.8280000000000001</v>
      </c>
      <c r="U121" s="28">
        <v>516.95842450765861</v>
      </c>
      <c r="V121" s="28">
        <v>4612.3030634573306</v>
      </c>
      <c r="W121" s="28">
        <v>76.871717724288843</v>
      </c>
      <c r="X121" s="52">
        <v>11.7</v>
      </c>
      <c r="Y121" s="52">
        <v>7.9</v>
      </c>
      <c r="Z121" s="52">
        <v>74.2</v>
      </c>
      <c r="AA121" s="52">
        <v>31.5</v>
      </c>
      <c r="AB121" s="52">
        <v>79.599999999999994</v>
      </c>
      <c r="AC121" s="28">
        <f t="shared" si="1"/>
        <v>60.303030303030297</v>
      </c>
    </row>
    <row r="122" spans="1:29" ht="16.5" customHeight="1" x14ac:dyDescent="0.3">
      <c r="A122" s="20" t="s">
        <v>1454</v>
      </c>
      <c r="B122" s="21" t="s">
        <v>8</v>
      </c>
      <c r="C122" s="21">
        <v>1</v>
      </c>
      <c r="D122" s="50">
        <v>458294.29574199999</v>
      </c>
      <c r="E122" s="50">
        <v>5215050.4285399998</v>
      </c>
      <c r="F122" s="50">
        <v>1</v>
      </c>
      <c r="G122" s="50" t="s">
        <v>1946</v>
      </c>
      <c r="H122" s="22">
        <v>0</v>
      </c>
      <c r="I122" s="22">
        <v>50</v>
      </c>
      <c r="J122" s="22">
        <v>40</v>
      </c>
      <c r="K122" s="22">
        <v>1</v>
      </c>
      <c r="L122" s="22">
        <v>10</v>
      </c>
      <c r="M122" s="22">
        <v>10</v>
      </c>
      <c r="N122" s="22">
        <v>15</v>
      </c>
      <c r="O122" s="22" t="s">
        <v>27</v>
      </c>
      <c r="P122" s="22" t="s">
        <v>5</v>
      </c>
      <c r="Q122" s="23">
        <v>190</v>
      </c>
      <c r="R122" s="20" t="s">
        <v>395</v>
      </c>
      <c r="S122" s="20">
        <v>1041</v>
      </c>
      <c r="T122" s="20">
        <v>1.8280000000000001</v>
      </c>
      <c r="U122" s="28">
        <v>569.47483588621446</v>
      </c>
      <c r="V122" s="28">
        <v>5080.8544857768056</v>
      </c>
      <c r="W122" s="28">
        <v>84.680908096280092</v>
      </c>
      <c r="X122" s="52">
        <v>10.6</v>
      </c>
      <c r="Y122" s="52">
        <v>8.4</v>
      </c>
      <c r="Z122" s="52">
        <v>74.8</v>
      </c>
      <c r="AA122" s="52">
        <v>28.9</v>
      </c>
      <c r="AB122" s="52">
        <v>79.400000000000006</v>
      </c>
      <c r="AC122" s="28">
        <f t="shared" si="1"/>
        <v>60.151515151515156</v>
      </c>
    </row>
    <row r="123" spans="1:29" ht="16.5" customHeight="1" x14ac:dyDescent="0.3">
      <c r="A123" s="20" t="s">
        <v>1455</v>
      </c>
      <c r="B123" s="21" t="s">
        <v>8</v>
      </c>
      <c r="C123" s="21">
        <v>2</v>
      </c>
      <c r="D123" s="50">
        <v>458294.63493599999</v>
      </c>
      <c r="E123" s="50">
        <v>5215054.4922900004</v>
      </c>
      <c r="F123" s="50">
        <v>2</v>
      </c>
      <c r="G123" s="50" t="s">
        <v>1946</v>
      </c>
      <c r="H123" s="22">
        <v>25</v>
      </c>
      <c r="I123" s="22">
        <v>50</v>
      </c>
      <c r="J123" s="22">
        <v>40</v>
      </c>
      <c r="K123" s="22">
        <v>1</v>
      </c>
      <c r="L123" s="22">
        <v>10</v>
      </c>
      <c r="M123" s="22">
        <v>10</v>
      </c>
      <c r="N123" s="22">
        <v>15</v>
      </c>
      <c r="O123" s="22" t="s">
        <v>27</v>
      </c>
      <c r="P123" s="22" t="s">
        <v>5</v>
      </c>
      <c r="Q123" s="23">
        <v>140</v>
      </c>
      <c r="R123" s="20" t="s">
        <v>395</v>
      </c>
      <c r="S123" s="20">
        <v>1168</v>
      </c>
      <c r="T123" s="20">
        <v>1.8280000000000001</v>
      </c>
      <c r="U123" s="28">
        <v>638.94967177242881</v>
      </c>
      <c r="V123" s="28">
        <v>5700.7089715536104</v>
      </c>
      <c r="W123" s="28">
        <v>95.011816192560175</v>
      </c>
      <c r="X123" s="52">
        <v>11.3</v>
      </c>
      <c r="Y123" s="52">
        <v>8.3000000000000007</v>
      </c>
      <c r="Z123" s="52">
        <v>74.599999999999994</v>
      </c>
      <c r="AA123" s="52">
        <v>30.9</v>
      </c>
      <c r="AB123" s="52">
        <v>78.8</v>
      </c>
      <c r="AC123" s="28">
        <f t="shared" si="1"/>
        <v>59.696969696969695</v>
      </c>
    </row>
    <row r="124" spans="1:29" ht="16.5" customHeight="1" x14ac:dyDescent="0.3">
      <c r="A124" s="20" t="s">
        <v>1456</v>
      </c>
      <c r="B124" s="21" t="s">
        <v>8</v>
      </c>
      <c r="C124" s="21">
        <v>3</v>
      </c>
      <c r="D124" s="50">
        <v>458295.16410300002</v>
      </c>
      <c r="E124" s="50">
        <v>5215058.8206200004</v>
      </c>
      <c r="F124" s="50">
        <v>5</v>
      </c>
      <c r="G124" s="50" t="s">
        <v>1946</v>
      </c>
      <c r="H124" s="22">
        <v>0</v>
      </c>
      <c r="I124" s="22">
        <v>100</v>
      </c>
      <c r="J124" s="22">
        <v>40</v>
      </c>
      <c r="K124" s="22">
        <v>1</v>
      </c>
      <c r="L124" s="22">
        <v>10</v>
      </c>
      <c r="M124" s="22">
        <v>10</v>
      </c>
      <c r="N124" s="22">
        <v>15</v>
      </c>
      <c r="O124" s="22" t="s">
        <v>27</v>
      </c>
      <c r="P124" s="22" t="s">
        <v>5</v>
      </c>
      <c r="Q124" s="23">
        <v>84</v>
      </c>
      <c r="R124" s="20" t="s">
        <v>395</v>
      </c>
      <c r="S124" s="20">
        <v>1038</v>
      </c>
      <c r="T124" s="20">
        <v>1.8280000000000001</v>
      </c>
      <c r="U124" s="28">
        <v>567.83369803063454</v>
      </c>
      <c r="V124" s="28">
        <v>5066.2122538293215</v>
      </c>
      <c r="W124" s="28">
        <v>84.436870897155359</v>
      </c>
      <c r="X124" s="52">
        <v>11.5</v>
      </c>
      <c r="Y124" s="52">
        <v>7.8</v>
      </c>
      <c r="Z124" s="52">
        <v>74.900000000000006</v>
      </c>
      <c r="AA124" s="52">
        <v>30.6</v>
      </c>
      <c r="AB124" s="52">
        <v>79.7</v>
      </c>
      <c r="AC124" s="28">
        <f t="shared" si="1"/>
        <v>60.378787878787875</v>
      </c>
    </row>
    <row r="125" spans="1:29" ht="16.5" customHeight="1" x14ac:dyDescent="0.3">
      <c r="A125" s="20" t="s">
        <v>1457</v>
      </c>
      <c r="B125" s="21" t="s">
        <v>8</v>
      </c>
      <c r="C125" s="21">
        <v>4</v>
      </c>
      <c r="D125" s="50">
        <v>458295.99170999997</v>
      </c>
      <c r="E125" s="50">
        <v>5215066.8327400004</v>
      </c>
      <c r="F125" s="50">
        <v>9</v>
      </c>
      <c r="G125" s="50" t="s">
        <v>1946</v>
      </c>
      <c r="H125" s="22">
        <v>25</v>
      </c>
      <c r="I125" s="22">
        <v>85</v>
      </c>
      <c r="J125" s="22">
        <v>70</v>
      </c>
      <c r="K125" s="22">
        <v>1</v>
      </c>
      <c r="L125" s="22">
        <v>10</v>
      </c>
      <c r="M125" s="22">
        <v>10</v>
      </c>
      <c r="N125" s="22">
        <v>15</v>
      </c>
      <c r="O125" s="22" t="s">
        <v>27</v>
      </c>
      <c r="P125" s="22" t="s">
        <v>5</v>
      </c>
      <c r="Q125" s="23">
        <v>97</v>
      </c>
      <c r="R125" s="20" t="s">
        <v>395</v>
      </c>
      <c r="S125" s="20">
        <v>1052</v>
      </c>
      <c r="T125" s="20">
        <v>1.8280000000000001</v>
      </c>
      <c r="U125" s="28">
        <v>575.49234135667393</v>
      </c>
      <c r="V125" s="28">
        <v>5134.5426695842452</v>
      </c>
      <c r="W125" s="28">
        <v>85.575711159737423</v>
      </c>
      <c r="X125" s="52">
        <v>11.3</v>
      </c>
      <c r="Y125" s="52">
        <v>8.1999999999999993</v>
      </c>
      <c r="Z125" s="52">
        <v>74.3</v>
      </c>
      <c r="AA125" s="52">
        <v>30.7</v>
      </c>
      <c r="AB125" s="52">
        <v>77.7</v>
      </c>
      <c r="AC125" s="28">
        <f t="shared" si="1"/>
        <v>58.86363636363636</v>
      </c>
    </row>
    <row r="126" spans="1:29" ht="16.5" customHeight="1" x14ac:dyDescent="0.3">
      <c r="A126" s="20" t="s">
        <v>1458</v>
      </c>
      <c r="B126" s="21" t="s">
        <v>8</v>
      </c>
      <c r="C126" s="21">
        <v>5</v>
      </c>
      <c r="D126" s="50">
        <v>458296.69047500001</v>
      </c>
      <c r="E126" s="50">
        <v>5215070.6861399999</v>
      </c>
      <c r="F126" s="50">
        <v>8</v>
      </c>
      <c r="G126" s="50" t="s">
        <v>1946</v>
      </c>
      <c r="H126" s="22">
        <v>0</v>
      </c>
      <c r="I126" s="22">
        <v>85</v>
      </c>
      <c r="J126" s="22">
        <v>70</v>
      </c>
      <c r="K126" s="22">
        <v>1</v>
      </c>
      <c r="L126" s="22">
        <v>10</v>
      </c>
      <c r="M126" s="22">
        <v>10</v>
      </c>
      <c r="N126" s="22">
        <v>15</v>
      </c>
      <c r="O126" s="22" t="s">
        <v>27</v>
      </c>
      <c r="P126" s="22" t="s">
        <v>5</v>
      </c>
      <c r="Q126" s="23">
        <v>112</v>
      </c>
      <c r="R126" s="20" t="s">
        <v>395</v>
      </c>
      <c r="S126" s="20">
        <v>1188</v>
      </c>
      <c r="T126" s="20">
        <v>1.8280000000000001</v>
      </c>
      <c r="U126" s="28">
        <v>649.89059080962795</v>
      </c>
      <c r="V126" s="28">
        <v>5798.3238512035014</v>
      </c>
      <c r="W126" s="28">
        <v>96.638730853391692</v>
      </c>
      <c r="X126" s="52">
        <v>10.6</v>
      </c>
      <c r="Y126" s="52">
        <v>7.8</v>
      </c>
      <c r="Z126" s="52">
        <v>76.3</v>
      </c>
      <c r="AA126" s="52">
        <v>28.3</v>
      </c>
      <c r="AB126" s="52">
        <v>80</v>
      </c>
      <c r="AC126" s="28">
        <f t="shared" si="1"/>
        <v>60.606060606060602</v>
      </c>
    </row>
    <row r="127" spans="1:29" ht="16.5" customHeight="1" x14ac:dyDescent="0.3">
      <c r="A127" s="20" t="s">
        <v>1459</v>
      </c>
      <c r="B127" s="21" t="s">
        <v>8</v>
      </c>
      <c r="C127" s="21">
        <v>6</v>
      </c>
      <c r="D127" s="50">
        <v>458297.08390000003</v>
      </c>
      <c r="E127" s="50">
        <v>5215074.9602300003</v>
      </c>
      <c r="F127" s="50">
        <v>10</v>
      </c>
      <c r="G127" s="50" t="s">
        <v>1946</v>
      </c>
      <c r="H127" s="22">
        <v>0</v>
      </c>
      <c r="I127" s="22">
        <v>100</v>
      </c>
      <c r="J127" s="22">
        <v>70</v>
      </c>
      <c r="K127" s="22">
        <v>1</v>
      </c>
      <c r="L127" s="22">
        <v>10</v>
      </c>
      <c r="M127" s="22">
        <v>10</v>
      </c>
      <c r="N127" s="22">
        <v>15</v>
      </c>
      <c r="O127" s="22" t="s">
        <v>27</v>
      </c>
      <c r="P127" s="22" t="s">
        <v>5</v>
      </c>
      <c r="Q127" s="23">
        <v>168</v>
      </c>
      <c r="R127" s="20" t="s">
        <v>395</v>
      </c>
      <c r="S127" s="20">
        <v>1174</v>
      </c>
      <c r="T127" s="20">
        <v>1.8280000000000001</v>
      </c>
      <c r="U127" s="28">
        <v>642.23194748358856</v>
      </c>
      <c r="V127" s="28">
        <v>5729.9934354485777</v>
      </c>
      <c r="W127" s="28">
        <v>95.499890590809628</v>
      </c>
      <c r="X127" s="52">
        <v>10.5</v>
      </c>
      <c r="Y127" s="52">
        <v>8.1999999999999993</v>
      </c>
      <c r="Z127" s="52">
        <v>74.8</v>
      </c>
      <c r="AA127" s="52">
        <v>28.2</v>
      </c>
      <c r="AB127" s="52">
        <v>79.099999999999994</v>
      </c>
      <c r="AC127" s="28">
        <f t="shared" si="1"/>
        <v>59.924242424242415</v>
      </c>
    </row>
    <row r="128" spans="1:29" ht="16.5" customHeight="1" x14ac:dyDescent="0.3">
      <c r="A128" s="20" t="s">
        <v>1460</v>
      </c>
      <c r="B128" s="21" t="s">
        <v>8</v>
      </c>
      <c r="C128" s="21">
        <v>7</v>
      </c>
      <c r="D128" s="50">
        <v>458298.08110399998</v>
      </c>
      <c r="E128" s="50">
        <v>5215083.4473000001</v>
      </c>
      <c r="F128" s="50">
        <v>7</v>
      </c>
      <c r="G128" s="50" t="s">
        <v>1946</v>
      </c>
      <c r="H128" s="22">
        <v>25</v>
      </c>
      <c r="I128" s="22">
        <v>50</v>
      </c>
      <c r="J128" s="22">
        <v>70</v>
      </c>
      <c r="K128" s="22">
        <v>1</v>
      </c>
      <c r="L128" s="22">
        <v>10</v>
      </c>
      <c r="M128" s="22">
        <v>10</v>
      </c>
      <c r="N128" s="22">
        <v>15</v>
      </c>
      <c r="O128" s="22" t="s">
        <v>27</v>
      </c>
      <c r="P128" s="22" t="s">
        <v>5</v>
      </c>
      <c r="Q128" s="23">
        <v>111</v>
      </c>
      <c r="R128" s="20" t="s">
        <v>395</v>
      </c>
      <c r="S128" s="20">
        <v>1175</v>
      </c>
      <c r="T128" s="20">
        <v>1.8280000000000001</v>
      </c>
      <c r="U128" s="28">
        <v>642.77899343544857</v>
      </c>
      <c r="V128" s="28">
        <v>5734.8741794310727</v>
      </c>
      <c r="W128" s="28">
        <v>95.581236323851215</v>
      </c>
      <c r="X128" s="52">
        <v>10.199999999999999</v>
      </c>
      <c r="Y128" s="52">
        <v>8.4</v>
      </c>
      <c r="Z128" s="52">
        <v>75.400000000000006</v>
      </c>
      <c r="AA128" s="52">
        <v>27</v>
      </c>
      <c r="AB128" s="52">
        <v>78</v>
      </c>
      <c r="AC128" s="28">
        <f t="shared" si="1"/>
        <v>59.090909090909086</v>
      </c>
    </row>
    <row r="129" spans="1:29" ht="16.5" customHeight="1" x14ac:dyDescent="0.3">
      <c r="A129" s="20" t="s">
        <v>1461</v>
      </c>
      <c r="B129" s="21" t="s">
        <v>8</v>
      </c>
      <c r="C129" s="21">
        <v>8</v>
      </c>
      <c r="D129" s="50">
        <v>458298.58989399998</v>
      </c>
      <c r="E129" s="50">
        <v>5215087.4160500001</v>
      </c>
      <c r="F129" s="50">
        <v>6</v>
      </c>
      <c r="G129" s="50" t="s">
        <v>1946</v>
      </c>
      <c r="H129" s="22">
        <v>0</v>
      </c>
      <c r="I129" s="22">
        <v>50</v>
      </c>
      <c r="J129" s="22">
        <v>70</v>
      </c>
      <c r="K129" s="22">
        <v>1</v>
      </c>
      <c r="L129" s="22">
        <v>10</v>
      </c>
      <c r="M129" s="22">
        <v>10</v>
      </c>
      <c r="N129" s="22">
        <v>15</v>
      </c>
      <c r="O129" s="22" t="s">
        <v>27</v>
      </c>
      <c r="P129" s="22" t="s">
        <v>5</v>
      </c>
      <c r="Q129" s="23">
        <v>100</v>
      </c>
      <c r="R129" s="20" t="s">
        <v>395</v>
      </c>
      <c r="S129" s="20">
        <v>988</v>
      </c>
      <c r="T129" s="20">
        <v>1.8280000000000001</v>
      </c>
      <c r="U129" s="28">
        <v>540.48140043763669</v>
      </c>
      <c r="V129" s="28">
        <v>4822.1750547045949</v>
      </c>
      <c r="W129" s="28">
        <v>80.369584245076581</v>
      </c>
      <c r="X129" s="52">
        <v>9.8000000000000007</v>
      </c>
      <c r="Y129" s="52">
        <v>8.1999999999999993</v>
      </c>
      <c r="Z129" s="52">
        <v>76.8</v>
      </c>
      <c r="AA129" s="52">
        <v>25.2</v>
      </c>
      <c r="AB129" s="52">
        <v>79.900000000000006</v>
      </c>
      <c r="AC129" s="28">
        <f t="shared" si="1"/>
        <v>60.530303030303031</v>
      </c>
    </row>
    <row r="130" spans="1:29" ht="16.5" customHeight="1" x14ac:dyDescent="0.3">
      <c r="A130" s="20" t="s">
        <v>1462</v>
      </c>
      <c r="B130" s="21" t="s">
        <v>8</v>
      </c>
      <c r="C130" s="21">
        <v>9</v>
      </c>
      <c r="D130" s="50">
        <v>458299.26828100003</v>
      </c>
      <c r="E130" s="50">
        <v>5215091.9343600003</v>
      </c>
      <c r="F130" s="50">
        <v>4</v>
      </c>
      <c r="G130" s="50" t="s">
        <v>1946</v>
      </c>
      <c r="H130" s="22">
        <v>25</v>
      </c>
      <c r="I130" s="22">
        <v>85</v>
      </c>
      <c r="J130" s="22">
        <v>40</v>
      </c>
      <c r="K130" s="22">
        <v>1</v>
      </c>
      <c r="L130" s="22">
        <v>10</v>
      </c>
      <c r="M130" s="22">
        <v>10</v>
      </c>
      <c r="N130" s="22">
        <v>15</v>
      </c>
      <c r="O130" s="22" t="s">
        <v>27</v>
      </c>
      <c r="P130" s="22" t="s">
        <v>5</v>
      </c>
      <c r="Q130" s="23">
        <v>99</v>
      </c>
      <c r="R130" s="20" t="s">
        <v>395</v>
      </c>
      <c r="S130" s="20">
        <v>1042</v>
      </c>
      <c r="T130" s="20">
        <v>1.8280000000000001</v>
      </c>
      <c r="U130" s="28">
        <v>570.02188183807436</v>
      </c>
      <c r="V130" s="28">
        <v>5085.7352297592997</v>
      </c>
      <c r="W130" s="28">
        <v>84.762253829321665</v>
      </c>
      <c r="X130" s="52">
        <v>11</v>
      </c>
      <c r="Y130" s="52">
        <v>8</v>
      </c>
      <c r="Z130" s="52">
        <v>75.5</v>
      </c>
      <c r="AA130" s="52">
        <v>29.4</v>
      </c>
      <c r="AB130" s="52">
        <v>79.599999999999994</v>
      </c>
      <c r="AC130" s="28">
        <f t="shared" si="1"/>
        <v>60.303030303030297</v>
      </c>
    </row>
    <row r="131" spans="1:29" ht="16.5" customHeight="1" x14ac:dyDescent="0.3">
      <c r="A131" s="20" t="s">
        <v>1463</v>
      </c>
      <c r="B131" s="21" t="s">
        <v>8</v>
      </c>
      <c r="C131" s="21">
        <v>10</v>
      </c>
      <c r="D131" s="50">
        <v>458299.91281299997</v>
      </c>
      <c r="E131" s="50">
        <v>5215095.9777199998</v>
      </c>
      <c r="F131" s="50">
        <v>3</v>
      </c>
      <c r="G131" s="50" t="s">
        <v>1946</v>
      </c>
      <c r="H131" s="22">
        <v>0</v>
      </c>
      <c r="I131" s="22">
        <v>85</v>
      </c>
      <c r="J131" s="22">
        <v>40</v>
      </c>
      <c r="K131" s="22">
        <v>1</v>
      </c>
      <c r="L131" s="22">
        <v>10</v>
      </c>
      <c r="M131" s="22">
        <v>10</v>
      </c>
      <c r="N131" s="22">
        <v>15</v>
      </c>
      <c r="O131" s="22" t="s">
        <v>27</v>
      </c>
      <c r="P131" s="22" t="s">
        <v>5</v>
      </c>
      <c r="Q131" s="23">
        <v>105</v>
      </c>
      <c r="R131" s="20" t="s">
        <v>395</v>
      </c>
      <c r="S131" s="20">
        <v>1155</v>
      </c>
      <c r="T131" s="20">
        <v>1.8280000000000001</v>
      </c>
      <c r="U131" s="28">
        <v>631.83807439824943</v>
      </c>
      <c r="V131" s="28">
        <v>5637.2592997811817</v>
      </c>
      <c r="W131" s="28">
        <v>93.954321663019698</v>
      </c>
      <c r="X131" s="52">
        <v>9.9</v>
      </c>
      <c r="Y131" s="52">
        <v>8</v>
      </c>
      <c r="Z131" s="52">
        <v>77.5</v>
      </c>
      <c r="AA131" s="52">
        <v>25.7</v>
      </c>
      <c r="AB131" s="52">
        <v>79</v>
      </c>
      <c r="AC131" s="28">
        <f t="shared" ref="AC131:AC194" si="2">AB131/1.32</f>
        <v>59.848484848484844</v>
      </c>
    </row>
    <row r="132" spans="1:29" ht="16.5" customHeight="1" x14ac:dyDescent="0.3">
      <c r="A132" s="20" t="s">
        <v>1464</v>
      </c>
      <c r="B132" s="21" t="s">
        <v>8</v>
      </c>
      <c r="C132" s="21">
        <v>11</v>
      </c>
      <c r="D132" s="50">
        <v>458300.69966500002</v>
      </c>
      <c r="E132" s="50">
        <v>5215100.2314400002</v>
      </c>
      <c r="F132" s="50">
        <v>3</v>
      </c>
      <c r="G132" s="50" t="s">
        <v>1946</v>
      </c>
      <c r="H132" s="22">
        <v>0</v>
      </c>
      <c r="I132" s="22">
        <v>85</v>
      </c>
      <c r="J132" s="22">
        <v>40</v>
      </c>
      <c r="K132" s="22">
        <v>2</v>
      </c>
      <c r="L132" s="22">
        <v>10</v>
      </c>
      <c r="M132" s="22">
        <v>10</v>
      </c>
      <c r="N132" s="22">
        <v>15</v>
      </c>
      <c r="O132" s="22" t="s">
        <v>27</v>
      </c>
      <c r="P132" s="22" t="s">
        <v>5</v>
      </c>
      <c r="Q132" s="23">
        <v>126</v>
      </c>
      <c r="R132" s="20" t="s">
        <v>395</v>
      </c>
      <c r="S132" s="20">
        <v>1013</v>
      </c>
      <c r="T132" s="20">
        <v>1.8280000000000001</v>
      </c>
      <c r="U132" s="28">
        <v>554.15754923413567</v>
      </c>
      <c r="V132" s="28">
        <v>4944.1936542669591</v>
      </c>
      <c r="W132" s="28">
        <v>82.403227571115991</v>
      </c>
      <c r="X132" s="52">
        <v>10.9</v>
      </c>
      <c r="Y132" s="52">
        <v>7.9</v>
      </c>
      <c r="Z132" s="52">
        <v>75.8</v>
      </c>
      <c r="AA132" s="52">
        <v>28.23</v>
      </c>
      <c r="AB132" s="52">
        <v>79.900000000000006</v>
      </c>
      <c r="AC132" s="28">
        <f t="shared" si="2"/>
        <v>60.530303030303031</v>
      </c>
    </row>
    <row r="133" spans="1:29" ht="16.5" customHeight="1" x14ac:dyDescent="0.3">
      <c r="A133" s="20" t="s">
        <v>1465</v>
      </c>
      <c r="B133" s="21" t="s">
        <v>8</v>
      </c>
      <c r="C133" s="21">
        <v>12</v>
      </c>
      <c r="D133" s="50">
        <v>458301.49341699999</v>
      </c>
      <c r="E133" s="50">
        <v>5215103.9898499995</v>
      </c>
      <c r="F133" s="50">
        <v>4</v>
      </c>
      <c r="G133" s="50" t="s">
        <v>1946</v>
      </c>
      <c r="H133" s="22">
        <v>25</v>
      </c>
      <c r="I133" s="22">
        <v>85</v>
      </c>
      <c r="J133" s="22">
        <v>40</v>
      </c>
      <c r="K133" s="22">
        <v>2</v>
      </c>
      <c r="L133" s="22">
        <v>10</v>
      </c>
      <c r="M133" s="22">
        <v>10</v>
      </c>
      <c r="N133" s="22">
        <v>15</v>
      </c>
      <c r="O133" s="22" t="s">
        <v>27</v>
      </c>
      <c r="P133" s="22" t="s">
        <v>5</v>
      </c>
      <c r="Q133" s="23">
        <v>86</v>
      </c>
      <c r="R133" s="20" t="s">
        <v>395</v>
      </c>
      <c r="S133" s="20">
        <v>930</v>
      </c>
      <c r="T133" s="20">
        <v>1.8280000000000001</v>
      </c>
      <c r="U133" s="28">
        <v>508.75273522975925</v>
      </c>
      <c r="V133" s="28">
        <v>4539.0919037199128</v>
      </c>
      <c r="W133" s="28">
        <v>75.651531728665219</v>
      </c>
      <c r="X133" s="52">
        <v>11.3</v>
      </c>
      <c r="Y133" s="52">
        <v>8.3000000000000007</v>
      </c>
      <c r="Z133" s="52">
        <v>74.400000000000006</v>
      </c>
      <c r="AA133" s="52">
        <v>30.7</v>
      </c>
      <c r="AB133" s="52">
        <v>80.3</v>
      </c>
      <c r="AC133" s="28">
        <f t="shared" si="2"/>
        <v>60.833333333333329</v>
      </c>
    </row>
    <row r="134" spans="1:29" ht="16.5" customHeight="1" x14ac:dyDescent="0.3">
      <c r="A134" s="20" t="s">
        <v>1466</v>
      </c>
      <c r="B134" s="21" t="s">
        <v>8</v>
      </c>
      <c r="C134" s="21">
        <v>13</v>
      </c>
      <c r="D134" s="50">
        <v>458302.999411</v>
      </c>
      <c r="E134" s="50">
        <v>5215112.4023000002</v>
      </c>
      <c r="F134" s="50">
        <v>5</v>
      </c>
      <c r="G134" s="50" t="s">
        <v>1946</v>
      </c>
      <c r="H134" s="22">
        <v>0</v>
      </c>
      <c r="I134" s="22">
        <v>100</v>
      </c>
      <c r="J134" s="22">
        <v>40</v>
      </c>
      <c r="K134" s="22">
        <v>2</v>
      </c>
      <c r="L134" s="22">
        <v>10</v>
      </c>
      <c r="M134" s="22">
        <v>10</v>
      </c>
      <c r="N134" s="22">
        <v>15</v>
      </c>
      <c r="O134" s="22" t="s">
        <v>27</v>
      </c>
      <c r="P134" s="22" t="s">
        <v>5</v>
      </c>
      <c r="Q134" s="23">
        <v>115</v>
      </c>
      <c r="R134" s="20" t="s">
        <v>395</v>
      </c>
      <c r="S134" s="20">
        <v>1069</v>
      </c>
      <c r="T134" s="20">
        <v>1.8280000000000001</v>
      </c>
      <c r="U134" s="28">
        <v>584.79212253829314</v>
      </c>
      <c r="V134" s="28">
        <v>5217.5153172866521</v>
      </c>
      <c r="W134" s="28">
        <v>86.958588621444207</v>
      </c>
      <c r="X134" s="52">
        <v>10.199999999999999</v>
      </c>
      <c r="Y134" s="52">
        <v>8.3000000000000007</v>
      </c>
      <c r="Z134" s="52">
        <v>75.5</v>
      </c>
      <c r="AA134" s="52">
        <v>27</v>
      </c>
      <c r="AB134" s="52">
        <v>78.400000000000006</v>
      </c>
      <c r="AC134" s="28">
        <f t="shared" si="2"/>
        <v>59.393939393939398</v>
      </c>
    </row>
    <row r="135" spans="1:29" ht="16.5" customHeight="1" x14ac:dyDescent="0.3">
      <c r="A135" s="20" t="s">
        <v>1467</v>
      </c>
      <c r="B135" s="21" t="s">
        <v>8</v>
      </c>
      <c r="C135" s="21">
        <v>14</v>
      </c>
      <c r="D135" s="50">
        <v>458303.43359099998</v>
      </c>
      <c r="E135" s="50">
        <v>5215116.4456700003</v>
      </c>
      <c r="F135" s="50">
        <v>6</v>
      </c>
      <c r="G135" s="50" t="s">
        <v>1946</v>
      </c>
      <c r="H135" s="22">
        <v>0</v>
      </c>
      <c r="I135" s="22">
        <v>50</v>
      </c>
      <c r="J135" s="22">
        <v>70</v>
      </c>
      <c r="K135" s="22">
        <v>2</v>
      </c>
      <c r="L135" s="22">
        <v>10</v>
      </c>
      <c r="M135" s="22">
        <v>10</v>
      </c>
      <c r="N135" s="22">
        <v>15</v>
      </c>
      <c r="O135" s="22" t="s">
        <v>27</v>
      </c>
      <c r="P135" s="22" t="s">
        <v>5</v>
      </c>
      <c r="Q135" s="23">
        <v>109</v>
      </c>
      <c r="R135" s="20" t="s">
        <v>395</v>
      </c>
      <c r="S135" s="20">
        <v>993</v>
      </c>
      <c r="T135" s="20">
        <v>1.8280000000000001</v>
      </c>
      <c r="U135" s="28">
        <v>543.21663019693653</v>
      </c>
      <c r="V135" s="28">
        <v>4846.5787746170681</v>
      </c>
      <c r="W135" s="28">
        <v>80.776312910284474</v>
      </c>
      <c r="X135" s="52">
        <v>9.4</v>
      </c>
      <c r="Y135" s="52">
        <v>8.3000000000000007</v>
      </c>
      <c r="Z135" s="52">
        <v>76.3</v>
      </c>
      <c r="AA135" s="52">
        <v>24.3</v>
      </c>
      <c r="AB135" s="52">
        <v>79.400000000000006</v>
      </c>
      <c r="AC135" s="28">
        <f t="shared" si="2"/>
        <v>60.151515151515156</v>
      </c>
    </row>
    <row r="136" spans="1:29" ht="16.5" customHeight="1" x14ac:dyDescent="0.3">
      <c r="A136" s="20" t="s">
        <v>1468</v>
      </c>
      <c r="B136" s="21" t="s">
        <v>8</v>
      </c>
      <c r="C136" s="21">
        <v>15</v>
      </c>
      <c r="D136" s="50">
        <v>458304.18658799998</v>
      </c>
      <c r="E136" s="50">
        <v>5215120.6993899997</v>
      </c>
      <c r="F136" s="50">
        <v>7</v>
      </c>
      <c r="G136" s="50" t="s">
        <v>1946</v>
      </c>
      <c r="H136" s="22">
        <v>25</v>
      </c>
      <c r="I136" s="22">
        <v>50</v>
      </c>
      <c r="J136" s="22">
        <v>70</v>
      </c>
      <c r="K136" s="22">
        <v>2</v>
      </c>
      <c r="L136" s="22">
        <v>10</v>
      </c>
      <c r="M136" s="22">
        <v>10</v>
      </c>
      <c r="N136" s="22">
        <v>15</v>
      </c>
      <c r="O136" s="22" t="s">
        <v>27</v>
      </c>
      <c r="P136" s="22" t="s">
        <v>5</v>
      </c>
      <c r="Q136" s="23">
        <v>119</v>
      </c>
      <c r="R136" s="20" t="s">
        <v>395</v>
      </c>
      <c r="S136" s="20">
        <v>1008</v>
      </c>
      <c r="T136" s="20">
        <v>1.8280000000000001</v>
      </c>
      <c r="U136" s="28">
        <v>551.42231947483583</v>
      </c>
      <c r="V136" s="28">
        <v>4919.7899343544859</v>
      </c>
      <c r="W136" s="28">
        <v>81.996498905908098</v>
      </c>
      <c r="X136" s="52">
        <v>9.8000000000000007</v>
      </c>
      <c r="Y136" s="52">
        <v>8</v>
      </c>
      <c r="Z136" s="52">
        <v>77.099999999999994</v>
      </c>
      <c r="AA136" s="52">
        <v>24.6</v>
      </c>
      <c r="AB136" s="52">
        <v>79.5</v>
      </c>
      <c r="AC136" s="28">
        <f t="shared" si="2"/>
        <v>60.227272727272727</v>
      </c>
    </row>
    <row r="137" spans="1:29" ht="16.5" customHeight="1" x14ac:dyDescent="0.3">
      <c r="A137" s="20" t="s">
        <v>1469</v>
      </c>
      <c r="B137" s="21" t="s">
        <v>8</v>
      </c>
      <c r="C137" s="21">
        <v>16</v>
      </c>
      <c r="D137" s="50">
        <v>458304.89883000002</v>
      </c>
      <c r="E137" s="50">
        <v>5215124.9531100001</v>
      </c>
      <c r="F137" s="50">
        <v>10</v>
      </c>
      <c r="G137" s="50" t="s">
        <v>1946</v>
      </c>
      <c r="H137" s="22">
        <v>0</v>
      </c>
      <c r="I137" s="22">
        <v>100</v>
      </c>
      <c r="J137" s="22">
        <v>70</v>
      </c>
      <c r="K137" s="22">
        <v>2</v>
      </c>
      <c r="L137" s="22">
        <v>10</v>
      </c>
      <c r="M137" s="22">
        <v>10</v>
      </c>
      <c r="N137" s="22">
        <v>15</v>
      </c>
      <c r="O137" s="22" t="s">
        <v>27</v>
      </c>
      <c r="P137" s="22" t="s">
        <v>5</v>
      </c>
      <c r="Q137" s="23">
        <v>96</v>
      </c>
      <c r="R137" s="20" t="s">
        <v>395</v>
      </c>
      <c r="S137" s="20">
        <v>999</v>
      </c>
      <c r="T137" s="20">
        <v>1.8280000000000001</v>
      </c>
      <c r="U137" s="28">
        <v>546.49890590809628</v>
      </c>
      <c r="V137" s="28">
        <v>4875.8632385120354</v>
      </c>
      <c r="W137" s="28">
        <v>81.264387308533927</v>
      </c>
      <c r="X137" s="52">
        <v>10.6</v>
      </c>
      <c r="Y137" s="52">
        <v>8.3000000000000007</v>
      </c>
      <c r="Z137" s="52">
        <v>75.099999999999994</v>
      </c>
      <c r="AA137" s="52">
        <v>28.2</v>
      </c>
      <c r="AB137" s="52">
        <v>80.2</v>
      </c>
      <c r="AC137" s="28">
        <f t="shared" si="2"/>
        <v>60.757575757575758</v>
      </c>
    </row>
    <row r="138" spans="1:29" ht="16.5" customHeight="1" x14ac:dyDescent="0.3">
      <c r="A138" s="20" t="s">
        <v>1470</v>
      </c>
      <c r="B138" s="21" t="s">
        <v>8</v>
      </c>
      <c r="C138" s="21">
        <v>17</v>
      </c>
      <c r="D138" s="50">
        <v>458307.75501999998</v>
      </c>
      <c r="E138" s="50">
        <v>5215132.5852800002</v>
      </c>
      <c r="F138" s="50">
        <v>2</v>
      </c>
      <c r="G138" s="50" t="s">
        <v>1946</v>
      </c>
      <c r="H138" s="22">
        <v>25</v>
      </c>
      <c r="I138" s="22">
        <v>50</v>
      </c>
      <c r="J138" s="22">
        <v>40</v>
      </c>
      <c r="K138" s="22">
        <v>2</v>
      </c>
      <c r="L138" s="22">
        <v>10</v>
      </c>
      <c r="M138" s="22">
        <v>10</v>
      </c>
      <c r="N138" s="22">
        <v>15</v>
      </c>
      <c r="O138" s="22" t="s">
        <v>27</v>
      </c>
      <c r="P138" s="22" t="s">
        <v>5</v>
      </c>
      <c r="Q138" s="23">
        <v>85</v>
      </c>
      <c r="R138" s="20" t="s">
        <v>395</v>
      </c>
      <c r="S138" s="20">
        <v>968</v>
      </c>
      <c r="T138" s="20">
        <v>1.8280000000000001</v>
      </c>
      <c r="U138" s="28">
        <v>529.54048140043767</v>
      </c>
      <c r="V138" s="28">
        <v>4724.5601750547048</v>
      </c>
      <c r="W138" s="28">
        <v>78.742669584245078</v>
      </c>
      <c r="X138" s="52">
        <v>10.8</v>
      </c>
      <c r="Y138" s="52">
        <v>8.3000000000000007</v>
      </c>
      <c r="Z138" s="52">
        <v>74.900000000000006</v>
      </c>
      <c r="AA138" s="52">
        <v>29.4</v>
      </c>
      <c r="AB138" s="52">
        <v>79.400000000000006</v>
      </c>
      <c r="AC138" s="28">
        <f t="shared" si="2"/>
        <v>60.151515151515156</v>
      </c>
    </row>
    <row r="139" spans="1:29" ht="16.5" customHeight="1" x14ac:dyDescent="0.3">
      <c r="A139" s="20" t="s">
        <v>1471</v>
      </c>
      <c r="B139" s="21" t="s">
        <v>8</v>
      </c>
      <c r="C139" s="21">
        <v>18</v>
      </c>
      <c r="D139" s="50">
        <v>458310.06856500002</v>
      </c>
      <c r="E139" s="50">
        <v>5215136.4794300003</v>
      </c>
      <c r="F139" s="50">
        <v>1</v>
      </c>
      <c r="G139" s="50" t="s">
        <v>1946</v>
      </c>
      <c r="H139" s="22">
        <v>0</v>
      </c>
      <c r="I139" s="22">
        <v>50</v>
      </c>
      <c r="J139" s="22">
        <v>40</v>
      </c>
      <c r="K139" s="22">
        <v>2</v>
      </c>
      <c r="L139" s="22">
        <v>10</v>
      </c>
      <c r="M139" s="22">
        <v>10</v>
      </c>
      <c r="N139" s="22">
        <v>15</v>
      </c>
      <c r="O139" s="22" t="s">
        <v>27</v>
      </c>
      <c r="P139" s="22" t="s">
        <v>5</v>
      </c>
      <c r="Q139" s="23">
        <v>78</v>
      </c>
      <c r="R139" s="20" t="s">
        <v>395</v>
      </c>
      <c r="S139" s="20">
        <v>850</v>
      </c>
      <c r="T139" s="20">
        <v>1.8280000000000001</v>
      </c>
      <c r="U139" s="28">
        <v>464.98905908096276</v>
      </c>
      <c r="V139" s="28">
        <v>4148.6323851203497</v>
      </c>
      <c r="W139" s="28">
        <v>69.143873085339166</v>
      </c>
      <c r="X139" s="52">
        <v>10.1</v>
      </c>
      <c r="Y139" s="52">
        <v>8</v>
      </c>
      <c r="Z139" s="52">
        <v>75.8</v>
      </c>
      <c r="AA139" s="52">
        <v>25.6</v>
      </c>
      <c r="AB139" s="52">
        <v>79.099999999999994</v>
      </c>
      <c r="AC139" s="28">
        <f t="shared" si="2"/>
        <v>59.924242424242415</v>
      </c>
    </row>
    <row r="140" spans="1:29" ht="16.5" customHeight="1" x14ac:dyDescent="0.3">
      <c r="A140" s="20" t="s">
        <v>1472</v>
      </c>
      <c r="B140" s="21" t="s">
        <v>8</v>
      </c>
      <c r="C140" s="21">
        <v>19</v>
      </c>
      <c r="D140" s="50">
        <v>458312.24636799999</v>
      </c>
      <c r="E140" s="50">
        <v>5215140.3735800004</v>
      </c>
      <c r="F140" s="50">
        <v>9</v>
      </c>
      <c r="G140" s="50" t="s">
        <v>1946</v>
      </c>
      <c r="H140" s="22">
        <v>25</v>
      </c>
      <c r="I140" s="22">
        <v>85</v>
      </c>
      <c r="J140" s="22">
        <v>70</v>
      </c>
      <c r="K140" s="22">
        <v>2</v>
      </c>
      <c r="L140" s="22">
        <v>10</v>
      </c>
      <c r="M140" s="22">
        <v>10</v>
      </c>
      <c r="N140" s="22">
        <v>15</v>
      </c>
      <c r="O140" s="22" t="s">
        <v>27</v>
      </c>
      <c r="P140" s="22" t="s">
        <v>5</v>
      </c>
      <c r="Q140" s="23">
        <v>103</v>
      </c>
      <c r="R140" s="20" t="s">
        <v>395</v>
      </c>
      <c r="S140" s="20">
        <v>1097</v>
      </c>
      <c r="T140" s="20">
        <v>1.8280000000000001</v>
      </c>
      <c r="U140" s="28">
        <v>600.10940919037193</v>
      </c>
      <c r="V140" s="28">
        <v>5354.1761487964986</v>
      </c>
      <c r="W140" s="28">
        <v>89.236269146608308</v>
      </c>
      <c r="X140" s="52">
        <v>10.199999999999999</v>
      </c>
      <c r="Y140" s="52">
        <v>8.4</v>
      </c>
      <c r="Z140" s="52">
        <v>75.5</v>
      </c>
      <c r="AA140" s="52">
        <v>27.4</v>
      </c>
      <c r="AB140" s="52">
        <v>80.2</v>
      </c>
      <c r="AC140" s="28">
        <f t="shared" si="2"/>
        <v>60.757575757575758</v>
      </c>
    </row>
    <row r="141" spans="1:29" ht="16.5" customHeight="1" x14ac:dyDescent="0.3">
      <c r="A141" s="20" t="s">
        <v>1473</v>
      </c>
      <c r="B141" s="21" t="s">
        <v>8</v>
      </c>
      <c r="C141" s="21">
        <v>20</v>
      </c>
      <c r="D141" s="50">
        <v>458314.27495200001</v>
      </c>
      <c r="E141" s="50">
        <v>5215144.11161</v>
      </c>
      <c r="F141" s="50">
        <v>8</v>
      </c>
      <c r="G141" s="50" t="s">
        <v>1946</v>
      </c>
      <c r="H141" s="22">
        <v>0</v>
      </c>
      <c r="I141" s="22">
        <v>85</v>
      </c>
      <c r="J141" s="22">
        <v>70</v>
      </c>
      <c r="K141" s="22">
        <v>2</v>
      </c>
      <c r="L141" s="22">
        <v>10</v>
      </c>
      <c r="M141" s="22">
        <v>10</v>
      </c>
      <c r="N141" s="22">
        <v>15</v>
      </c>
      <c r="O141" s="22" t="s">
        <v>27</v>
      </c>
      <c r="P141" s="22" t="s">
        <v>5</v>
      </c>
      <c r="Q141" s="23">
        <v>94</v>
      </c>
      <c r="R141" s="20" t="s">
        <v>395</v>
      </c>
      <c r="S141" s="20">
        <v>1114</v>
      </c>
      <c r="T141" s="20">
        <v>1.8280000000000001</v>
      </c>
      <c r="U141" s="28">
        <v>609.40919037199126</v>
      </c>
      <c r="V141" s="28">
        <v>5437.1487964989064</v>
      </c>
      <c r="W141" s="28">
        <v>90.619146608315106</v>
      </c>
      <c r="X141" s="52">
        <v>10.6</v>
      </c>
      <c r="Y141" s="52">
        <v>8.3000000000000007</v>
      </c>
      <c r="Z141" s="52">
        <v>75.5</v>
      </c>
      <c r="AA141" s="52">
        <v>28.5</v>
      </c>
      <c r="AB141" s="52">
        <v>79.400000000000006</v>
      </c>
      <c r="AC141" s="28">
        <f t="shared" si="2"/>
        <v>60.151515151515156</v>
      </c>
    </row>
    <row r="142" spans="1:29" ht="16.5" customHeight="1" x14ac:dyDescent="0.3">
      <c r="A142" s="20" t="s">
        <v>1474</v>
      </c>
      <c r="B142" s="21" t="s">
        <v>8</v>
      </c>
      <c r="C142" s="21">
        <v>21</v>
      </c>
      <c r="D142" s="50">
        <v>458316.62235199998</v>
      </c>
      <c r="E142" s="50">
        <v>5215147.9853800004</v>
      </c>
      <c r="F142" s="50">
        <v>2</v>
      </c>
      <c r="G142" s="50" t="s">
        <v>1946</v>
      </c>
      <c r="H142" s="22">
        <v>25</v>
      </c>
      <c r="I142" s="22">
        <v>50</v>
      </c>
      <c r="J142" s="22">
        <v>40</v>
      </c>
      <c r="K142" s="22">
        <v>3</v>
      </c>
      <c r="L142" s="22">
        <v>10</v>
      </c>
      <c r="M142" s="22">
        <v>10</v>
      </c>
      <c r="N142" s="22">
        <v>15</v>
      </c>
      <c r="O142" s="22" t="s">
        <v>27</v>
      </c>
      <c r="P142" s="22" t="s">
        <v>5</v>
      </c>
      <c r="Q142" s="23">
        <v>100</v>
      </c>
      <c r="R142" s="20" t="s">
        <v>395</v>
      </c>
      <c r="S142" s="20">
        <v>990</v>
      </c>
      <c r="T142" s="20">
        <v>1.8280000000000001</v>
      </c>
      <c r="U142" s="28">
        <v>541.57549234135661</v>
      </c>
      <c r="V142" s="28">
        <v>4831.936542669584</v>
      </c>
      <c r="W142" s="28">
        <v>80.532275711159727</v>
      </c>
      <c r="X142" s="52">
        <v>9.6999999999999993</v>
      </c>
      <c r="Y142" s="52">
        <v>8.4</v>
      </c>
      <c r="Z142" s="52">
        <v>75.900000000000006</v>
      </c>
      <c r="AA142" s="52">
        <v>25.2</v>
      </c>
      <c r="AB142" s="52">
        <v>78.2</v>
      </c>
      <c r="AC142" s="28">
        <f t="shared" si="2"/>
        <v>59.242424242424242</v>
      </c>
    </row>
    <row r="143" spans="1:29" ht="16.5" customHeight="1" x14ac:dyDescent="0.3">
      <c r="A143" s="20" t="s">
        <v>1475</v>
      </c>
      <c r="B143" s="21" t="s">
        <v>8</v>
      </c>
      <c r="C143" s="21">
        <v>22</v>
      </c>
      <c r="D143" s="50">
        <v>458318.99012899998</v>
      </c>
      <c r="E143" s="50">
        <v>5215151.5741900001</v>
      </c>
      <c r="F143" s="50">
        <v>1</v>
      </c>
      <c r="G143" s="50" t="s">
        <v>1946</v>
      </c>
      <c r="H143" s="22">
        <v>0</v>
      </c>
      <c r="I143" s="22">
        <v>50</v>
      </c>
      <c r="J143" s="22">
        <v>40</v>
      </c>
      <c r="K143" s="22">
        <v>3</v>
      </c>
      <c r="L143" s="22">
        <v>10</v>
      </c>
      <c r="M143" s="22">
        <v>10</v>
      </c>
      <c r="N143" s="22">
        <v>15</v>
      </c>
      <c r="O143" s="22" t="s">
        <v>27</v>
      </c>
      <c r="P143" s="22" t="s">
        <v>5</v>
      </c>
      <c r="Q143" s="23">
        <v>96</v>
      </c>
      <c r="R143" s="20" t="s">
        <v>395</v>
      </c>
      <c r="S143" s="20">
        <v>995</v>
      </c>
      <c r="T143" s="20">
        <v>1.8280000000000001</v>
      </c>
      <c r="U143" s="28">
        <v>544.31072210065645</v>
      </c>
      <c r="V143" s="28">
        <v>4856.3402625820572</v>
      </c>
      <c r="W143" s="28">
        <v>80.93900437636762</v>
      </c>
      <c r="X143" s="52">
        <v>8.6999999999999993</v>
      </c>
      <c r="Y143" s="52">
        <v>8</v>
      </c>
      <c r="Z143" s="52">
        <v>78.400000000000006</v>
      </c>
      <c r="AA143" s="52">
        <v>21.2</v>
      </c>
      <c r="AB143" s="52">
        <v>79</v>
      </c>
      <c r="AC143" s="28">
        <f t="shared" si="2"/>
        <v>59.848484848484844</v>
      </c>
    </row>
    <row r="144" spans="1:29" ht="16.5" customHeight="1" x14ac:dyDescent="0.3">
      <c r="A144" s="20" t="s">
        <v>1476</v>
      </c>
      <c r="B144" s="21" t="s">
        <v>8</v>
      </c>
      <c r="C144" s="21">
        <v>23</v>
      </c>
      <c r="D144" s="50">
        <v>458321.14691000001</v>
      </c>
      <c r="E144" s="50">
        <v>5215155.5905999998</v>
      </c>
      <c r="F144" s="50">
        <v>8</v>
      </c>
      <c r="G144" s="50" t="s">
        <v>1946</v>
      </c>
      <c r="H144" s="22">
        <v>0</v>
      </c>
      <c r="I144" s="22">
        <v>85</v>
      </c>
      <c r="J144" s="22">
        <v>70</v>
      </c>
      <c r="K144" s="22">
        <v>3</v>
      </c>
      <c r="L144" s="22">
        <v>10</v>
      </c>
      <c r="M144" s="22">
        <v>10</v>
      </c>
      <c r="N144" s="22">
        <v>15</v>
      </c>
      <c r="O144" s="22" t="s">
        <v>27</v>
      </c>
      <c r="P144" s="22" t="s">
        <v>5</v>
      </c>
      <c r="Q144" s="23">
        <v>101</v>
      </c>
      <c r="R144" s="20" t="s">
        <v>395</v>
      </c>
      <c r="S144" s="20">
        <v>1022</v>
      </c>
      <c r="T144" s="20">
        <v>1.8280000000000001</v>
      </c>
      <c r="U144" s="28">
        <v>559.08096280087523</v>
      </c>
      <c r="V144" s="28">
        <v>4988.1203501094087</v>
      </c>
      <c r="W144" s="28">
        <v>83.135339168490148</v>
      </c>
      <c r="X144" s="52">
        <v>10</v>
      </c>
      <c r="Y144" s="52">
        <v>8.3000000000000007</v>
      </c>
      <c r="Z144" s="52">
        <v>75.900000000000006</v>
      </c>
      <c r="AA144" s="52">
        <v>26</v>
      </c>
      <c r="AB144" s="52">
        <v>78.8</v>
      </c>
      <c r="AC144" s="28">
        <f t="shared" si="2"/>
        <v>59.696969696969695</v>
      </c>
    </row>
    <row r="145" spans="1:29" ht="16.5" customHeight="1" x14ac:dyDescent="0.3">
      <c r="A145" s="20" t="s">
        <v>1477</v>
      </c>
      <c r="B145" s="21" t="s">
        <v>8</v>
      </c>
      <c r="C145" s="21">
        <v>24</v>
      </c>
      <c r="D145" s="50">
        <v>458323.41970000003</v>
      </c>
      <c r="E145" s="50">
        <v>5215159.2947800001</v>
      </c>
      <c r="F145" s="50">
        <v>9</v>
      </c>
      <c r="G145" s="50" t="s">
        <v>1946</v>
      </c>
      <c r="H145" s="22">
        <v>25</v>
      </c>
      <c r="I145" s="22">
        <v>85</v>
      </c>
      <c r="J145" s="22">
        <v>70</v>
      </c>
      <c r="K145" s="22">
        <v>3</v>
      </c>
      <c r="L145" s="22">
        <v>10</v>
      </c>
      <c r="M145" s="22">
        <v>10</v>
      </c>
      <c r="N145" s="22">
        <v>15</v>
      </c>
      <c r="O145" s="22" t="s">
        <v>27</v>
      </c>
      <c r="P145" s="22" t="s">
        <v>5</v>
      </c>
      <c r="Q145" s="23">
        <v>110</v>
      </c>
      <c r="R145" s="20" t="s">
        <v>395</v>
      </c>
      <c r="S145" s="20">
        <v>939</v>
      </c>
      <c r="T145" s="20">
        <v>1.8280000000000001</v>
      </c>
      <c r="U145" s="28">
        <v>513.67614879649886</v>
      </c>
      <c r="V145" s="28">
        <v>4583.0185995623633</v>
      </c>
      <c r="W145" s="28">
        <v>76.38364332603939</v>
      </c>
      <c r="X145" s="52">
        <v>9.9</v>
      </c>
      <c r="Y145" s="52">
        <v>8.1999999999999993</v>
      </c>
      <c r="Z145" s="52">
        <v>75.7</v>
      </c>
      <c r="AA145" s="52">
        <v>26.1</v>
      </c>
      <c r="AB145" s="52">
        <v>79.3</v>
      </c>
      <c r="AC145" s="28">
        <f t="shared" si="2"/>
        <v>60.075757575757571</v>
      </c>
    </row>
    <row r="146" spans="1:29" ht="16.5" customHeight="1" x14ac:dyDescent="0.3">
      <c r="A146" s="20" t="s">
        <v>1478</v>
      </c>
      <c r="B146" s="21" t="s">
        <v>8</v>
      </c>
      <c r="C146" s="21">
        <v>25</v>
      </c>
      <c r="D146" s="50">
        <v>458327.68031899998</v>
      </c>
      <c r="E146" s="50">
        <v>5215166.5877599996</v>
      </c>
      <c r="F146" s="50">
        <v>5</v>
      </c>
      <c r="G146" s="50" t="s">
        <v>1946</v>
      </c>
      <c r="H146" s="22">
        <v>0</v>
      </c>
      <c r="I146" s="22">
        <v>100</v>
      </c>
      <c r="J146" s="22">
        <v>40</v>
      </c>
      <c r="K146" s="22">
        <v>3</v>
      </c>
      <c r="L146" s="22">
        <v>10</v>
      </c>
      <c r="M146" s="22">
        <v>10</v>
      </c>
      <c r="N146" s="22">
        <v>15</v>
      </c>
      <c r="O146" s="22" t="s">
        <v>27</v>
      </c>
      <c r="P146" s="22" t="s">
        <v>5</v>
      </c>
      <c r="Q146" s="23">
        <v>97</v>
      </c>
      <c r="R146" s="20" t="s">
        <v>395</v>
      </c>
      <c r="S146" s="20">
        <v>1031</v>
      </c>
      <c r="T146" s="20">
        <v>1.8280000000000001</v>
      </c>
      <c r="U146" s="28">
        <v>564.0043763676149</v>
      </c>
      <c r="V146" s="28">
        <v>5032.0470459518601</v>
      </c>
      <c r="W146" s="28">
        <v>83.867450765864334</v>
      </c>
      <c r="X146" s="52">
        <v>10.199999999999999</v>
      </c>
      <c r="Y146" s="52">
        <v>8.1999999999999993</v>
      </c>
      <c r="Z146" s="52">
        <v>74.8</v>
      </c>
      <c r="AA146" s="52">
        <v>26.9</v>
      </c>
      <c r="AB146" s="52">
        <v>79.900000000000006</v>
      </c>
      <c r="AC146" s="28">
        <f t="shared" si="2"/>
        <v>60.530303030303031</v>
      </c>
    </row>
    <row r="147" spans="1:29" ht="16.5" customHeight="1" x14ac:dyDescent="0.3">
      <c r="A147" s="20" t="s">
        <v>1479</v>
      </c>
      <c r="B147" s="21" t="s">
        <v>8</v>
      </c>
      <c r="C147" s="21">
        <v>26</v>
      </c>
      <c r="D147" s="50">
        <v>458330.16346100002</v>
      </c>
      <c r="E147" s="50">
        <v>5215170.1561899995</v>
      </c>
      <c r="F147" s="50">
        <v>7</v>
      </c>
      <c r="G147" s="50" t="s">
        <v>1946</v>
      </c>
      <c r="H147" s="22">
        <v>25</v>
      </c>
      <c r="I147" s="22">
        <v>50</v>
      </c>
      <c r="J147" s="22">
        <v>70</v>
      </c>
      <c r="K147" s="22">
        <v>3</v>
      </c>
      <c r="L147" s="22">
        <v>10</v>
      </c>
      <c r="M147" s="22">
        <v>10</v>
      </c>
      <c r="N147" s="22">
        <v>15</v>
      </c>
      <c r="O147" s="22" t="s">
        <v>27</v>
      </c>
      <c r="P147" s="22" t="s">
        <v>5</v>
      </c>
      <c r="Q147" s="23">
        <v>91</v>
      </c>
      <c r="R147" s="20" t="s">
        <v>395</v>
      </c>
      <c r="S147" s="20">
        <v>908</v>
      </c>
      <c r="T147" s="20">
        <v>1.8280000000000001</v>
      </c>
      <c r="U147" s="28">
        <v>496.71772428884026</v>
      </c>
      <c r="V147" s="28">
        <v>4431.7155361050327</v>
      </c>
      <c r="W147" s="28">
        <v>73.861925601750542</v>
      </c>
      <c r="X147" s="52">
        <v>9.4</v>
      </c>
      <c r="Y147" s="52">
        <v>8.1999999999999993</v>
      </c>
      <c r="Z147" s="52">
        <v>76.400000000000006</v>
      </c>
      <c r="AA147" s="52">
        <v>24.2</v>
      </c>
      <c r="AB147" s="52">
        <v>79.599999999999994</v>
      </c>
      <c r="AC147" s="28">
        <f t="shared" si="2"/>
        <v>60.303030303030297</v>
      </c>
    </row>
    <row r="148" spans="1:29" ht="16.5" customHeight="1" x14ac:dyDescent="0.3">
      <c r="A148" s="20" t="s">
        <v>1480</v>
      </c>
      <c r="B148" s="21" t="s">
        <v>8</v>
      </c>
      <c r="C148" s="21">
        <v>27</v>
      </c>
      <c r="D148" s="50">
        <v>458332.74158999999</v>
      </c>
      <c r="E148" s="50">
        <v>5215173.7450000001</v>
      </c>
      <c r="F148" s="50">
        <v>6</v>
      </c>
      <c r="G148" s="50" t="s">
        <v>1946</v>
      </c>
      <c r="H148" s="22">
        <v>0</v>
      </c>
      <c r="I148" s="22">
        <v>50</v>
      </c>
      <c r="J148" s="22">
        <v>70</v>
      </c>
      <c r="K148" s="22">
        <v>3</v>
      </c>
      <c r="L148" s="22">
        <v>10</v>
      </c>
      <c r="M148" s="22">
        <v>10</v>
      </c>
      <c r="N148" s="22">
        <v>15</v>
      </c>
      <c r="O148" s="22" t="s">
        <v>27</v>
      </c>
      <c r="P148" s="22" t="s">
        <v>5</v>
      </c>
      <c r="Q148" s="23">
        <v>116</v>
      </c>
      <c r="R148" s="20" t="s">
        <v>395</v>
      </c>
      <c r="S148" s="20">
        <v>794</v>
      </c>
      <c r="T148" s="20">
        <v>1.8280000000000001</v>
      </c>
      <c r="U148" s="28">
        <v>434.35448577680523</v>
      </c>
      <c r="V148" s="28">
        <v>3875.3107221006567</v>
      </c>
      <c r="W148" s="28">
        <v>64.58851203501095</v>
      </c>
      <c r="X148" s="52">
        <v>8.8000000000000007</v>
      </c>
      <c r="Y148" s="52">
        <v>8.4</v>
      </c>
      <c r="Z148" s="52">
        <v>76.8</v>
      </c>
      <c r="AA148" s="52">
        <v>22.3</v>
      </c>
      <c r="AB148" s="52">
        <v>78.7</v>
      </c>
      <c r="AC148" s="28">
        <f t="shared" si="2"/>
        <v>59.621212121212118</v>
      </c>
    </row>
    <row r="149" spans="1:29" ht="16.5" customHeight="1" x14ac:dyDescent="0.3">
      <c r="A149" s="20" t="s">
        <v>1481</v>
      </c>
      <c r="B149" s="21" t="s">
        <v>8</v>
      </c>
      <c r="C149" s="21">
        <v>28</v>
      </c>
      <c r="D149" s="50">
        <v>458333.799925</v>
      </c>
      <c r="E149" s="50">
        <v>5215177.5983999996</v>
      </c>
      <c r="F149" s="50">
        <v>3</v>
      </c>
      <c r="G149" s="50" t="s">
        <v>1946</v>
      </c>
      <c r="H149" s="22">
        <v>0</v>
      </c>
      <c r="I149" s="22">
        <v>85</v>
      </c>
      <c r="J149" s="22">
        <v>40</v>
      </c>
      <c r="K149" s="22">
        <v>3</v>
      </c>
      <c r="L149" s="22">
        <v>10</v>
      </c>
      <c r="M149" s="22">
        <v>10</v>
      </c>
      <c r="N149" s="22">
        <v>15</v>
      </c>
      <c r="O149" s="22" t="s">
        <v>27</v>
      </c>
      <c r="P149" s="22" t="s">
        <v>5</v>
      </c>
      <c r="Q149" s="23">
        <v>159</v>
      </c>
      <c r="R149" s="20" t="s">
        <v>395</v>
      </c>
      <c r="S149" s="20">
        <v>1084</v>
      </c>
      <c r="T149" s="20">
        <v>1.8280000000000001</v>
      </c>
      <c r="U149" s="28">
        <v>592.99781181619255</v>
      </c>
      <c r="V149" s="28">
        <v>5290.7264770240699</v>
      </c>
      <c r="W149" s="28">
        <v>88.17877461706783</v>
      </c>
      <c r="X149" s="52">
        <v>10</v>
      </c>
      <c r="Y149" s="52">
        <v>8.1</v>
      </c>
      <c r="Z149" s="52">
        <v>76.8</v>
      </c>
      <c r="AA149" s="52">
        <v>26.3</v>
      </c>
      <c r="AB149" s="52">
        <v>79.900000000000006</v>
      </c>
      <c r="AC149" s="28">
        <f t="shared" si="2"/>
        <v>60.530303030303031</v>
      </c>
    </row>
    <row r="150" spans="1:29" ht="16.5" customHeight="1" x14ac:dyDescent="0.3">
      <c r="A150" s="20" t="s">
        <v>1482</v>
      </c>
      <c r="B150" s="21" t="s">
        <v>8</v>
      </c>
      <c r="C150" s="21">
        <v>29</v>
      </c>
      <c r="D150" s="50">
        <v>458343.10175899998</v>
      </c>
      <c r="E150" s="50">
        <v>5215179.9523700001</v>
      </c>
      <c r="F150" s="50">
        <v>4</v>
      </c>
      <c r="G150" s="50" t="s">
        <v>1946</v>
      </c>
      <c r="H150" s="22">
        <v>25</v>
      </c>
      <c r="I150" s="22">
        <v>85</v>
      </c>
      <c r="J150" s="22">
        <v>40</v>
      </c>
      <c r="K150" s="22">
        <v>3</v>
      </c>
      <c r="L150" s="22">
        <v>10</v>
      </c>
      <c r="M150" s="22">
        <v>10</v>
      </c>
      <c r="N150" s="22">
        <v>15</v>
      </c>
      <c r="O150" s="22" t="s">
        <v>27</v>
      </c>
      <c r="P150" s="22" t="s">
        <v>5</v>
      </c>
      <c r="Q150" s="23">
        <v>87</v>
      </c>
      <c r="R150" s="20" t="s">
        <v>395</v>
      </c>
      <c r="T150" s="20">
        <v>1.8280000000000001</v>
      </c>
      <c r="U150" s="28">
        <v>0</v>
      </c>
      <c r="V150" s="28">
        <v>0</v>
      </c>
      <c r="W150" s="28">
        <v>0</v>
      </c>
      <c r="AC150" s="28">
        <f t="shared" si="2"/>
        <v>0</v>
      </c>
    </row>
    <row r="151" spans="1:29" ht="16.5" customHeight="1" x14ac:dyDescent="0.3">
      <c r="A151" s="20" t="s">
        <v>1483</v>
      </c>
      <c r="B151" s="21" t="s">
        <v>8</v>
      </c>
      <c r="C151" s="21">
        <v>30</v>
      </c>
      <c r="D151" s="50">
        <v>458345.06231100002</v>
      </c>
      <c r="E151" s="50">
        <v>5215187.8356600003</v>
      </c>
      <c r="F151" s="50">
        <v>10</v>
      </c>
      <c r="G151" s="50" t="s">
        <v>1946</v>
      </c>
      <c r="H151" s="22">
        <v>0</v>
      </c>
      <c r="I151" s="22">
        <v>100</v>
      </c>
      <c r="J151" s="22">
        <v>70</v>
      </c>
      <c r="K151" s="22">
        <v>3</v>
      </c>
      <c r="L151" s="22">
        <v>10</v>
      </c>
      <c r="M151" s="22">
        <v>10</v>
      </c>
      <c r="N151" s="22">
        <v>15</v>
      </c>
      <c r="O151" s="22" t="s">
        <v>27</v>
      </c>
      <c r="P151" s="22" t="s">
        <v>5</v>
      </c>
      <c r="Q151" s="23">
        <v>126</v>
      </c>
      <c r="R151" s="20" t="s">
        <v>395</v>
      </c>
      <c r="S151" s="20">
        <v>978</v>
      </c>
      <c r="T151" s="20">
        <v>1.8280000000000001</v>
      </c>
      <c r="U151" s="28">
        <v>535.01094091903713</v>
      </c>
      <c r="V151" s="28">
        <v>4773.3676148796494</v>
      </c>
      <c r="W151" s="28">
        <v>79.556126914660823</v>
      </c>
      <c r="X151" s="52">
        <v>11.4</v>
      </c>
      <c r="Y151" s="52">
        <v>7.9</v>
      </c>
      <c r="Z151" s="52">
        <v>75.3</v>
      </c>
      <c r="AA151" s="52">
        <v>31.1</v>
      </c>
      <c r="AB151" s="52">
        <v>81</v>
      </c>
      <c r="AC151" s="28">
        <f t="shared" si="2"/>
        <v>61.36363636363636</v>
      </c>
    </row>
    <row r="152" spans="1:29" ht="16.5" customHeight="1" x14ac:dyDescent="0.3">
      <c r="A152" s="20" t="s">
        <v>1484</v>
      </c>
      <c r="B152" s="21" t="s">
        <v>8</v>
      </c>
      <c r="C152" s="21">
        <v>31</v>
      </c>
      <c r="D152" s="50">
        <v>458346.67019099998</v>
      </c>
      <c r="E152" s="50">
        <v>5215191.97401</v>
      </c>
      <c r="F152" s="50">
        <v>7</v>
      </c>
      <c r="G152" s="50" t="s">
        <v>1946</v>
      </c>
      <c r="H152" s="22">
        <v>25</v>
      </c>
      <c r="I152" s="22">
        <v>50</v>
      </c>
      <c r="J152" s="22">
        <v>70</v>
      </c>
      <c r="K152" s="22">
        <v>4</v>
      </c>
      <c r="L152" s="22">
        <v>10</v>
      </c>
      <c r="M152" s="22">
        <v>10</v>
      </c>
      <c r="N152" s="22">
        <v>15</v>
      </c>
      <c r="O152" s="22" t="s">
        <v>27</v>
      </c>
      <c r="P152" s="22" t="s">
        <v>5</v>
      </c>
      <c r="Q152" s="23">
        <v>121</v>
      </c>
      <c r="R152" s="20" t="s">
        <v>395</v>
      </c>
      <c r="S152" s="20">
        <v>964</v>
      </c>
      <c r="T152" s="20">
        <v>1.8280000000000001</v>
      </c>
      <c r="U152" s="28">
        <v>527.35229759299784</v>
      </c>
      <c r="V152" s="28">
        <v>4705.0371991247275</v>
      </c>
      <c r="W152" s="28">
        <v>78.417286652078786</v>
      </c>
      <c r="X152" s="52">
        <v>10.7</v>
      </c>
      <c r="Y152" s="52">
        <v>8.1</v>
      </c>
      <c r="Z152" s="52">
        <v>75.7</v>
      </c>
      <c r="AA152" s="52">
        <v>28.8</v>
      </c>
      <c r="AB152" s="52">
        <v>80.8</v>
      </c>
      <c r="AC152" s="28">
        <f t="shared" si="2"/>
        <v>61.212121212121204</v>
      </c>
    </row>
    <row r="153" spans="1:29" ht="16.5" customHeight="1" x14ac:dyDescent="0.3">
      <c r="A153" s="20" t="s">
        <v>1485</v>
      </c>
      <c r="B153" s="21" t="s">
        <v>8</v>
      </c>
      <c r="C153" s="21">
        <v>32</v>
      </c>
      <c r="D153" s="50">
        <v>458350.02859399997</v>
      </c>
      <c r="E153" s="50">
        <v>5215195.2778599998</v>
      </c>
      <c r="F153" s="50">
        <v>6</v>
      </c>
      <c r="G153" s="50" t="s">
        <v>1946</v>
      </c>
      <c r="H153" s="22">
        <v>0</v>
      </c>
      <c r="I153" s="22">
        <v>50</v>
      </c>
      <c r="J153" s="22">
        <v>70</v>
      </c>
      <c r="K153" s="22">
        <v>4</v>
      </c>
      <c r="L153" s="22">
        <v>10</v>
      </c>
      <c r="M153" s="22">
        <v>10</v>
      </c>
      <c r="N153" s="22">
        <v>15</v>
      </c>
      <c r="O153" s="22" t="s">
        <v>27</v>
      </c>
      <c r="P153" s="22" t="s">
        <v>5</v>
      </c>
      <c r="Q153" s="23">
        <v>106</v>
      </c>
      <c r="R153" s="20" t="s">
        <v>395</v>
      </c>
      <c r="S153" s="20">
        <v>979</v>
      </c>
      <c r="T153" s="20">
        <v>1.8280000000000001</v>
      </c>
      <c r="U153" s="28">
        <v>535.55798687089714</v>
      </c>
      <c r="V153" s="28">
        <v>4778.2483588621444</v>
      </c>
      <c r="W153" s="28">
        <v>79.63747264770241</v>
      </c>
      <c r="X153" s="52">
        <v>9.5</v>
      </c>
      <c r="Y153" s="52">
        <v>8.1999999999999993</v>
      </c>
      <c r="Z153" s="52">
        <v>76</v>
      </c>
      <c r="AA153" s="52">
        <v>24.8</v>
      </c>
      <c r="AB153" s="52">
        <v>80.400000000000006</v>
      </c>
      <c r="AC153" s="28">
        <f t="shared" si="2"/>
        <v>60.909090909090914</v>
      </c>
    </row>
    <row r="154" spans="1:29" ht="16.5" customHeight="1" x14ac:dyDescent="0.3">
      <c r="A154" s="20" t="s">
        <v>1486</v>
      </c>
      <c r="B154" s="21" t="s">
        <v>8</v>
      </c>
      <c r="C154" s="21">
        <v>33</v>
      </c>
      <c r="D154" s="50">
        <v>458354.65881200001</v>
      </c>
      <c r="E154" s="50">
        <v>5215203.1492299996</v>
      </c>
      <c r="F154" s="50">
        <v>10</v>
      </c>
      <c r="G154" s="50" t="s">
        <v>1946</v>
      </c>
      <c r="H154" s="22">
        <v>0</v>
      </c>
      <c r="I154" s="22">
        <v>100</v>
      </c>
      <c r="J154" s="22">
        <v>70</v>
      </c>
      <c r="K154" s="22">
        <v>4</v>
      </c>
      <c r="L154" s="22">
        <v>10</v>
      </c>
      <c r="M154" s="22">
        <v>10</v>
      </c>
      <c r="N154" s="22">
        <v>15</v>
      </c>
      <c r="O154" s="22" t="s">
        <v>27</v>
      </c>
      <c r="P154" s="22" t="s">
        <v>5</v>
      </c>
      <c r="Q154" s="23">
        <v>112</v>
      </c>
      <c r="R154" s="20" t="s">
        <v>395</v>
      </c>
      <c r="S154" s="20">
        <v>1110</v>
      </c>
      <c r="T154" s="20">
        <v>1.8280000000000001</v>
      </c>
      <c r="U154" s="28">
        <v>607.22100656455143</v>
      </c>
      <c r="V154" s="28">
        <v>5417.6258205689282</v>
      </c>
      <c r="W154" s="28">
        <v>90.293763676148799</v>
      </c>
      <c r="X154" s="52">
        <v>10.7</v>
      </c>
      <c r="Y154" s="52">
        <v>8.3000000000000007</v>
      </c>
      <c r="Z154" s="52">
        <v>74.400000000000006</v>
      </c>
      <c r="AA154" s="52">
        <v>28.9</v>
      </c>
      <c r="AB154" s="52">
        <v>81</v>
      </c>
      <c r="AC154" s="28">
        <f t="shared" si="2"/>
        <v>61.36363636363636</v>
      </c>
    </row>
    <row r="155" spans="1:29" ht="16.5" customHeight="1" x14ac:dyDescent="0.3">
      <c r="A155" s="20" t="s">
        <v>1487</v>
      </c>
      <c r="B155" s="21" t="s">
        <v>8</v>
      </c>
      <c r="C155" s="21">
        <v>34</v>
      </c>
      <c r="D155" s="50">
        <v>458360.01663500001</v>
      </c>
      <c r="E155" s="50">
        <v>5215209.8961199997</v>
      </c>
      <c r="F155" s="50">
        <v>5</v>
      </c>
      <c r="G155" s="50" t="s">
        <v>1946</v>
      </c>
      <c r="H155" s="22">
        <v>0</v>
      </c>
      <c r="I155" s="22">
        <v>100</v>
      </c>
      <c r="J155" s="22">
        <v>40</v>
      </c>
      <c r="K155" s="22">
        <v>4</v>
      </c>
      <c r="L155" s="22">
        <v>10</v>
      </c>
      <c r="M155" s="22">
        <v>10</v>
      </c>
      <c r="N155" s="22">
        <v>15</v>
      </c>
      <c r="O155" s="22" t="s">
        <v>27</v>
      </c>
      <c r="P155" s="22" t="s">
        <v>5</v>
      </c>
      <c r="Q155" s="23">
        <v>121</v>
      </c>
      <c r="R155" s="20" t="s">
        <v>395</v>
      </c>
      <c r="S155" s="20">
        <v>1113</v>
      </c>
      <c r="T155" s="20">
        <v>1.8280000000000001</v>
      </c>
      <c r="U155" s="28">
        <v>608.86214442013124</v>
      </c>
      <c r="V155" s="28">
        <v>5432.2680525164114</v>
      </c>
      <c r="W155" s="28">
        <v>90.537800875273518</v>
      </c>
      <c r="X155" s="52">
        <v>11.1</v>
      </c>
      <c r="Y155" s="52">
        <v>8.1</v>
      </c>
      <c r="Z155" s="52">
        <v>75.2</v>
      </c>
      <c r="AA155" s="52">
        <v>29.9</v>
      </c>
      <c r="AB155" s="52">
        <v>81.400000000000006</v>
      </c>
      <c r="AC155" s="28">
        <f t="shared" si="2"/>
        <v>61.666666666666671</v>
      </c>
    </row>
    <row r="156" spans="1:29" ht="16.5" customHeight="1" x14ac:dyDescent="0.3">
      <c r="A156" s="20" t="s">
        <v>1488</v>
      </c>
      <c r="B156" s="21" t="s">
        <v>8</v>
      </c>
      <c r="C156" s="21">
        <v>35</v>
      </c>
      <c r="D156" s="50">
        <v>458362.83082799998</v>
      </c>
      <c r="E156" s="50">
        <v>5215214.0021799998</v>
      </c>
      <c r="F156" s="50">
        <v>9</v>
      </c>
      <c r="G156" s="50" t="s">
        <v>1946</v>
      </c>
      <c r="H156" s="22">
        <v>25</v>
      </c>
      <c r="I156" s="22">
        <v>85</v>
      </c>
      <c r="J156" s="22">
        <v>70</v>
      </c>
      <c r="K156" s="22">
        <v>4</v>
      </c>
      <c r="L156" s="22">
        <v>10</v>
      </c>
      <c r="M156" s="22">
        <v>10</v>
      </c>
      <c r="N156" s="22">
        <v>15</v>
      </c>
      <c r="O156" s="22" t="s">
        <v>27</v>
      </c>
      <c r="P156" s="22" t="s">
        <v>5</v>
      </c>
      <c r="Q156" s="23">
        <v>120</v>
      </c>
      <c r="R156" s="20" t="s">
        <v>395</v>
      </c>
      <c r="S156" s="20">
        <v>944</v>
      </c>
      <c r="T156" s="20">
        <v>1.8280000000000001</v>
      </c>
      <c r="U156" s="28">
        <v>516.41137855579871</v>
      </c>
      <c r="V156" s="28">
        <v>4607.4223194748365</v>
      </c>
      <c r="W156" s="28">
        <v>76.79037199124727</v>
      </c>
      <c r="X156" s="52">
        <v>11.5</v>
      </c>
      <c r="Y156" s="52">
        <v>8.1</v>
      </c>
      <c r="Z156" s="52">
        <v>73.3</v>
      </c>
      <c r="AA156" s="52">
        <v>31.1</v>
      </c>
      <c r="AB156" s="52">
        <v>81.3</v>
      </c>
      <c r="AC156" s="28">
        <f t="shared" si="2"/>
        <v>61.590909090909086</v>
      </c>
    </row>
    <row r="157" spans="1:29" ht="16.5" customHeight="1" x14ac:dyDescent="0.3">
      <c r="A157" s="20" t="s">
        <v>1489</v>
      </c>
      <c r="B157" s="21" t="s">
        <v>8</v>
      </c>
      <c r="C157" s="21">
        <v>36</v>
      </c>
      <c r="D157" s="50">
        <v>458366.30050200003</v>
      </c>
      <c r="E157" s="50">
        <v>5215217.1721700002</v>
      </c>
      <c r="F157" s="50">
        <v>8</v>
      </c>
      <c r="G157" s="50" t="s">
        <v>1946</v>
      </c>
      <c r="H157" s="22">
        <v>0</v>
      </c>
      <c r="I157" s="22">
        <v>85</v>
      </c>
      <c r="J157" s="22">
        <v>70</v>
      </c>
      <c r="K157" s="22">
        <v>4</v>
      </c>
      <c r="L157" s="22">
        <v>10</v>
      </c>
      <c r="M157" s="22">
        <v>10</v>
      </c>
      <c r="N157" s="22">
        <v>15</v>
      </c>
      <c r="O157" s="22" t="s">
        <v>27</v>
      </c>
      <c r="P157" s="22" t="s">
        <v>5</v>
      </c>
      <c r="Q157" s="23">
        <v>122</v>
      </c>
      <c r="R157" s="20" t="s">
        <v>395</v>
      </c>
      <c r="S157" s="20">
        <v>984</v>
      </c>
      <c r="T157" s="20">
        <v>1.8280000000000001</v>
      </c>
      <c r="U157" s="28">
        <v>538.29321663019687</v>
      </c>
      <c r="V157" s="28">
        <v>4802.6520787746167</v>
      </c>
      <c r="W157" s="28">
        <v>80.044201312910275</v>
      </c>
      <c r="X157" s="52">
        <v>10.5</v>
      </c>
      <c r="Y157" s="52">
        <v>8</v>
      </c>
      <c r="Z157" s="52">
        <v>75.7</v>
      </c>
      <c r="AA157" s="52">
        <v>27.6</v>
      </c>
      <c r="AB157" s="52">
        <v>81</v>
      </c>
      <c r="AC157" s="28">
        <f t="shared" si="2"/>
        <v>61.36363636363636</v>
      </c>
    </row>
    <row r="158" spans="1:29" ht="16.5" customHeight="1" x14ac:dyDescent="0.3">
      <c r="A158" s="20" t="s">
        <v>1490</v>
      </c>
      <c r="B158" s="21" t="s">
        <v>8</v>
      </c>
      <c r="C158" s="21">
        <v>37</v>
      </c>
      <c r="D158" s="50">
        <v>458370.20311399997</v>
      </c>
      <c r="E158" s="50">
        <v>5215220.7440600004</v>
      </c>
      <c r="F158" s="50">
        <v>1</v>
      </c>
      <c r="G158" s="50" t="s">
        <v>1946</v>
      </c>
      <c r="H158" s="22">
        <v>0</v>
      </c>
      <c r="I158" s="22">
        <v>50</v>
      </c>
      <c r="J158" s="22">
        <v>40</v>
      </c>
      <c r="K158" s="22">
        <v>4</v>
      </c>
      <c r="L158" s="22">
        <v>10</v>
      </c>
      <c r="M158" s="22">
        <v>10</v>
      </c>
      <c r="N158" s="22">
        <v>15</v>
      </c>
      <c r="O158" s="22" t="s">
        <v>27</v>
      </c>
      <c r="P158" s="22" t="s">
        <v>5</v>
      </c>
      <c r="Q158" s="23">
        <v>86</v>
      </c>
      <c r="R158" s="20" t="s">
        <v>395</v>
      </c>
      <c r="S158" s="20">
        <v>1076</v>
      </c>
      <c r="T158" s="20">
        <v>1.8280000000000001</v>
      </c>
      <c r="U158" s="28">
        <v>588.6214442013129</v>
      </c>
      <c r="V158" s="28">
        <v>5251.6805251641144</v>
      </c>
      <c r="W158" s="28">
        <v>87.528008752735246</v>
      </c>
      <c r="X158" s="52">
        <v>9.1</v>
      </c>
      <c r="Y158" s="52">
        <v>8.4</v>
      </c>
      <c r="Z158" s="52">
        <v>76.599999999999994</v>
      </c>
      <c r="AA158" s="52">
        <v>23.3</v>
      </c>
      <c r="AB158" s="52">
        <v>78.3</v>
      </c>
      <c r="AC158" s="28">
        <f t="shared" si="2"/>
        <v>59.318181818181813</v>
      </c>
    </row>
    <row r="159" spans="1:29" ht="16.5" customHeight="1" x14ac:dyDescent="0.3">
      <c r="A159" s="20" t="s">
        <v>1491</v>
      </c>
      <c r="B159" s="21" t="s">
        <v>8</v>
      </c>
      <c r="C159" s="21">
        <v>38</v>
      </c>
      <c r="D159" s="50">
        <v>458373.63865600002</v>
      </c>
      <c r="E159" s="50">
        <v>5215224.0833200002</v>
      </c>
      <c r="F159" s="50">
        <v>2</v>
      </c>
      <c r="G159" s="50" t="s">
        <v>1946</v>
      </c>
      <c r="H159" s="22">
        <v>25</v>
      </c>
      <c r="I159" s="22">
        <v>50</v>
      </c>
      <c r="J159" s="22">
        <v>40</v>
      </c>
      <c r="K159" s="22">
        <v>4</v>
      </c>
      <c r="L159" s="22">
        <v>10</v>
      </c>
      <c r="M159" s="22">
        <v>10</v>
      </c>
      <c r="N159" s="22">
        <v>15</v>
      </c>
      <c r="O159" s="22" t="s">
        <v>27</v>
      </c>
      <c r="P159" s="22" t="s">
        <v>5</v>
      </c>
      <c r="Q159" s="23">
        <v>97</v>
      </c>
      <c r="R159" s="20" t="s">
        <v>395</v>
      </c>
      <c r="S159" s="20">
        <v>1026</v>
      </c>
      <c r="T159" s="20">
        <v>1.8280000000000001</v>
      </c>
      <c r="U159" s="28">
        <v>561.26914660831505</v>
      </c>
      <c r="V159" s="28">
        <v>5007.6433260393869</v>
      </c>
      <c r="W159" s="28">
        <v>83.460722100656454</v>
      </c>
      <c r="X159" s="52">
        <v>9.5</v>
      </c>
      <c r="Y159" s="52">
        <v>8.4</v>
      </c>
      <c r="Z159" s="52">
        <v>75.8</v>
      </c>
      <c r="AA159" s="52">
        <v>24.4</v>
      </c>
      <c r="AB159" s="52">
        <v>79.099999999999994</v>
      </c>
      <c r="AC159" s="28">
        <f t="shared" si="2"/>
        <v>59.924242424242415</v>
      </c>
    </row>
    <row r="160" spans="1:29" ht="16.5" customHeight="1" x14ac:dyDescent="0.3">
      <c r="A160" s="20" t="s">
        <v>1492</v>
      </c>
      <c r="B160" s="21" t="s">
        <v>8</v>
      </c>
      <c r="C160" s="21">
        <v>39</v>
      </c>
      <c r="D160" s="50">
        <v>458374.44883800001</v>
      </c>
      <c r="E160" s="50">
        <v>5215228.2420600001</v>
      </c>
      <c r="F160" s="50">
        <v>3</v>
      </c>
      <c r="G160" s="50" t="s">
        <v>1946</v>
      </c>
      <c r="H160" s="22">
        <v>0</v>
      </c>
      <c r="I160" s="22">
        <v>85</v>
      </c>
      <c r="J160" s="22">
        <v>40</v>
      </c>
      <c r="K160" s="22">
        <v>4</v>
      </c>
      <c r="L160" s="22">
        <v>10</v>
      </c>
      <c r="M160" s="22">
        <v>10</v>
      </c>
      <c r="N160" s="22">
        <v>15</v>
      </c>
      <c r="O160" s="22" t="s">
        <v>27</v>
      </c>
      <c r="P160" s="22" t="s">
        <v>5</v>
      </c>
      <c r="Q160" s="23">
        <v>102</v>
      </c>
      <c r="R160" s="20" t="s">
        <v>395</v>
      </c>
      <c r="S160" s="20">
        <v>1143</v>
      </c>
      <c r="T160" s="20">
        <v>1.8280000000000001</v>
      </c>
      <c r="U160" s="28">
        <v>625.27352297592995</v>
      </c>
      <c r="V160" s="28">
        <v>5578.690371991247</v>
      </c>
      <c r="W160" s="28">
        <v>92.978172866520779</v>
      </c>
      <c r="X160" s="52">
        <v>10.7</v>
      </c>
      <c r="Y160" s="52">
        <v>8.3000000000000007</v>
      </c>
      <c r="Z160" s="52">
        <v>75</v>
      </c>
      <c r="AA160" s="52">
        <v>28.9</v>
      </c>
      <c r="AB160" s="52">
        <v>79.5</v>
      </c>
      <c r="AC160" s="28">
        <f t="shared" si="2"/>
        <v>60.227272727272727</v>
      </c>
    </row>
    <row r="161" spans="1:29" ht="16.5" customHeight="1" x14ac:dyDescent="0.3">
      <c r="A161" s="20" t="s">
        <v>1493</v>
      </c>
      <c r="B161" s="21" t="s">
        <v>8</v>
      </c>
      <c r="C161" s="21">
        <v>40</v>
      </c>
      <c r="D161" s="50">
        <v>458375.69320099999</v>
      </c>
      <c r="E161" s="50">
        <v>5215232.6354599996</v>
      </c>
      <c r="F161" s="50">
        <v>4</v>
      </c>
      <c r="G161" s="50" t="s">
        <v>1946</v>
      </c>
      <c r="H161" s="22">
        <v>25</v>
      </c>
      <c r="I161" s="22">
        <v>85</v>
      </c>
      <c r="J161" s="22">
        <v>40</v>
      </c>
      <c r="K161" s="22">
        <v>4</v>
      </c>
      <c r="L161" s="22">
        <v>10</v>
      </c>
      <c r="M161" s="22">
        <v>10</v>
      </c>
      <c r="N161" s="22">
        <v>15</v>
      </c>
      <c r="O161" s="22" t="s">
        <v>27</v>
      </c>
      <c r="P161" s="22" t="s">
        <v>5</v>
      </c>
      <c r="Q161" s="23">
        <v>78</v>
      </c>
      <c r="R161" s="20" t="s">
        <v>395</v>
      </c>
      <c r="S161" s="20">
        <v>953</v>
      </c>
      <c r="T161" s="20">
        <v>1.8280000000000001</v>
      </c>
      <c r="U161" s="28">
        <v>521.33479212253826</v>
      </c>
      <c r="V161" s="28">
        <v>4651.349015317287</v>
      </c>
      <c r="W161" s="28">
        <v>77.522483588621455</v>
      </c>
      <c r="X161" s="52">
        <v>10.9</v>
      </c>
      <c r="Y161" s="52">
        <v>8.3000000000000007</v>
      </c>
      <c r="Z161" s="52">
        <v>74.099999999999994</v>
      </c>
      <c r="AA161" s="52">
        <v>29.5</v>
      </c>
      <c r="AB161" s="52">
        <v>79.7</v>
      </c>
      <c r="AC161" s="28">
        <f t="shared" si="2"/>
        <v>60.378787878787875</v>
      </c>
    </row>
    <row r="162" spans="1:29" ht="16.5" customHeight="1" x14ac:dyDescent="0.3">
      <c r="A162" s="20" t="s">
        <v>1494</v>
      </c>
      <c r="B162" s="21" t="s">
        <v>9</v>
      </c>
      <c r="C162" s="21">
        <v>1</v>
      </c>
      <c r="D162" s="50">
        <v>458342.09107800003</v>
      </c>
      <c r="E162" s="50">
        <v>5215038.9088000003</v>
      </c>
      <c r="F162" s="50">
        <v>1</v>
      </c>
      <c r="G162" s="50" t="s">
        <v>1946</v>
      </c>
      <c r="H162" s="22">
        <v>0</v>
      </c>
      <c r="I162" s="22">
        <v>50</v>
      </c>
      <c r="J162" s="22">
        <v>40</v>
      </c>
      <c r="K162" s="22">
        <v>1</v>
      </c>
      <c r="L162" s="22">
        <v>10</v>
      </c>
      <c r="M162" s="22">
        <v>10</v>
      </c>
      <c r="N162" s="22">
        <v>15</v>
      </c>
      <c r="O162" s="22" t="s">
        <v>27</v>
      </c>
      <c r="P162" s="22" t="s">
        <v>5</v>
      </c>
      <c r="Q162" s="23">
        <v>112</v>
      </c>
      <c r="R162" s="20" t="s">
        <v>393</v>
      </c>
      <c r="S162" s="20">
        <v>739</v>
      </c>
      <c r="T162" s="20">
        <v>1.8280000000000001</v>
      </c>
      <c r="U162" s="28">
        <v>404.26695842450766</v>
      </c>
      <c r="V162" s="28">
        <v>3606.8698030634578</v>
      </c>
      <c r="W162" s="28">
        <v>60.114496717724293</v>
      </c>
      <c r="X162" s="52">
        <v>7.8</v>
      </c>
      <c r="Y162" s="52">
        <v>8</v>
      </c>
      <c r="Z162" s="52">
        <v>78.900000000000006</v>
      </c>
      <c r="AA162" s="52">
        <v>19.5</v>
      </c>
      <c r="AB162" s="52">
        <v>77.5</v>
      </c>
      <c r="AC162" s="28">
        <f t="shared" si="2"/>
        <v>58.712121212121211</v>
      </c>
    </row>
    <row r="163" spans="1:29" ht="16.5" customHeight="1" x14ac:dyDescent="0.3">
      <c r="A163" s="20" t="s">
        <v>1495</v>
      </c>
      <c r="B163" s="21" t="s">
        <v>9</v>
      </c>
      <c r="C163" s="21">
        <v>2</v>
      </c>
      <c r="D163" s="50">
        <v>458342.88483</v>
      </c>
      <c r="E163" s="50">
        <v>5215043.1421400001</v>
      </c>
      <c r="F163" s="50">
        <v>2</v>
      </c>
      <c r="G163" s="50" t="s">
        <v>1946</v>
      </c>
      <c r="H163" s="22">
        <v>25</v>
      </c>
      <c r="I163" s="22">
        <v>50</v>
      </c>
      <c r="J163" s="22">
        <v>40</v>
      </c>
      <c r="K163" s="22">
        <v>1</v>
      </c>
      <c r="L163" s="22">
        <v>10</v>
      </c>
      <c r="M163" s="22">
        <v>10</v>
      </c>
      <c r="N163" s="22">
        <v>15</v>
      </c>
      <c r="O163" s="22" t="s">
        <v>27</v>
      </c>
      <c r="P163" s="22" t="s">
        <v>5</v>
      </c>
      <c r="Q163" s="23">
        <v>102</v>
      </c>
      <c r="R163" s="20" t="s">
        <v>393</v>
      </c>
      <c r="S163" s="20">
        <v>815</v>
      </c>
      <c r="T163" s="20">
        <v>1.8280000000000001</v>
      </c>
      <c r="U163" s="28">
        <v>445.84245076586433</v>
      </c>
      <c r="V163" s="28">
        <v>3977.8063457330418</v>
      </c>
      <c r="W163" s="28">
        <v>66.296772428884026</v>
      </c>
      <c r="X163" s="52">
        <v>9</v>
      </c>
      <c r="Y163" s="52">
        <v>8.3000000000000007</v>
      </c>
      <c r="Z163" s="52">
        <v>76.900000000000006</v>
      </c>
      <c r="AA163" s="52">
        <v>23</v>
      </c>
      <c r="AB163" s="52">
        <v>78.2</v>
      </c>
      <c r="AC163" s="28">
        <f t="shared" si="2"/>
        <v>59.242424242424242</v>
      </c>
    </row>
    <row r="164" spans="1:29" ht="16.5" customHeight="1" x14ac:dyDescent="0.3">
      <c r="A164" s="20" t="s">
        <v>1496</v>
      </c>
      <c r="B164" s="21" t="s">
        <v>9</v>
      </c>
      <c r="C164" s="21">
        <v>3</v>
      </c>
      <c r="D164" s="50">
        <v>458345.53066799999</v>
      </c>
      <c r="E164" s="50">
        <v>5215051.0796499997</v>
      </c>
      <c r="F164" s="50">
        <v>5</v>
      </c>
      <c r="G164" s="50" t="s">
        <v>1946</v>
      </c>
      <c r="H164" s="22">
        <v>0</v>
      </c>
      <c r="I164" s="22">
        <v>100</v>
      </c>
      <c r="J164" s="22">
        <v>40</v>
      </c>
      <c r="K164" s="22">
        <v>1</v>
      </c>
      <c r="L164" s="22">
        <v>10</v>
      </c>
      <c r="M164" s="22">
        <v>10</v>
      </c>
      <c r="N164" s="22">
        <v>15</v>
      </c>
      <c r="O164" s="22" t="s">
        <v>27</v>
      </c>
      <c r="P164" s="22" t="s">
        <v>5</v>
      </c>
      <c r="Q164" s="23">
        <v>96</v>
      </c>
      <c r="R164" s="20" t="s">
        <v>393</v>
      </c>
      <c r="S164" s="20">
        <v>1228</v>
      </c>
      <c r="T164" s="20">
        <v>1.8280000000000001</v>
      </c>
      <c r="U164" s="28">
        <v>671.77242888402623</v>
      </c>
      <c r="V164" s="28">
        <v>5993.5536105032825</v>
      </c>
      <c r="W164" s="28">
        <v>99.892560175054712</v>
      </c>
      <c r="X164" s="52">
        <v>9.9</v>
      </c>
      <c r="Y164" s="52">
        <v>8.3000000000000007</v>
      </c>
      <c r="Z164" s="52">
        <v>75.900000000000006</v>
      </c>
      <c r="AA164" s="52">
        <v>25.7</v>
      </c>
      <c r="AB164" s="52">
        <v>79.099999999999994</v>
      </c>
      <c r="AC164" s="28">
        <f t="shared" si="2"/>
        <v>59.924242424242415</v>
      </c>
    </row>
    <row r="165" spans="1:29" ht="16.5" customHeight="1" x14ac:dyDescent="0.3">
      <c r="A165" s="20" t="s">
        <v>1497</v>
      </c>
      <c r="B165" s="21" t="s">
        <v>9</v>
      </c>
      <c r="C165" s="21">
        <v>4</v>
      </c>
      <c r="D165" s="50">
        <v>458346.32442000002</v>
      </c>
      <c r="E165" s="50">
        <v>5215054.7838300001</v>
      </c>
      <c r="F165" s="50">
        <v>9</v>
      </c>
      <c r="G165" s="50" t="s">
        <v>1946</v>
      </c>
      <c r="H165" s="22">
        <v>25</v>
      </c>
      <c r="I165" s="22">
        <v>85</v>
      </c>
      <c r="J165" s="22">
        <v>70</v>
      </c>
      <c r="K165" s="22">
        <v>1</v>
      </c>
      <c r="L165" s="22">
        <v>10</v>
      </c>
      <c r="M165" s="22">
        <v>10</v>
      </c>
      <c r="N165" s="22">
        <v>15</v>
      </c>
      <c r="O165" s="22" t="s">
        <v>27</v>
      </c>
      <c r="P165" s="22" t="s">
        <v>5</v>
      </c>
      <c r="Q165" s="23">
        <v>130</v>
      </c>
      <c r="R165" s="20" t="s">
        <v>393</v>
      </c>
      <c r="S165" s="20">
        <v>1153</v>
      </c>
      <c r="T165" s="20">
        <v>1.8280000000000001</v>
      </c>
      <c r="U165" s="28">
        <v>630.74398249452952</v>
      </c>
      <c r="V165" s="28">
        <v>5627.4978118161926</v>
      </c>
      <c r="W165" s="28">
        <v>93.791630196936538</v>
      </c>
      <c r="X165" s="52">
        <v>10.1</v>
      </c>
      <c r="Y165" s="52">
        <v>8.1</v>
      </c>
      <c r="Z165" s="52">
        <v>75.400000000000006</v>
      </c>
      <c r="AA165" s="52">
        <v>26.1</v>
      </c>
      <c r="AB165" s="52">
        <v>79.8</v>
      </c>
      <c r="AC165" s="28">
        <f t="shared" si="2"/>
        <v>60.454545454545446</v>
      </c>
    </row>
    <row r="166" spans="1:29" ht="16.5" customHeight="1" x14ac:dyDescent="0.3">
      <c r="A166" s="20" t="s">
        <v>1498</v>
      </c>
      <c r="B166" s="21" t="s">
        <v>9</v>
      </c>
      <c r="C166" s="21">
        <v>5</v>
      </c>
      <c r="D166" s="50">
        <v>458347.91192300001</v>
      </c>
      <c r="E166" s="50">
        <v>5215058.7525899997</v>
      </c>
      <c r="F166" s="50">
        <v>8</v>
      </c>
      <c r="G166" s="50" t="s">
        <v>1946</v>
      </c>
      <c r="H166" s="22">
        <v>0</v>
      </c>
      <c r="I166" s="22">
        <v>85</v>
      </c>
      <c r="J166" s="22">
        <v>70</v>
      </c>
      <c r="K166" s="22">
        <v>1</v>
      </c>
      <c r="L166" s="22">
        <v>10</v>
      </c>
      <c r="M166" s="22">
        <v>10</v>
      </c>
      <c r="N166" s="22">
        <v>15</v>
      </c>
      <c r="O166" s="22" t="s">
        <v>27</v>
      </c>
      <c r="P166" s="22" t="s">
        <v>5</v>
      </c>
      <c r="Q166" s="23">
        <v>154</v>
      </c>
      <c r="R166" s="20" t="s">
        <v>393</v>
      </c>
      <c r="S166" s="20">
        <v>1130</v>
      </c>
      <c r="T166" s="20">
        <v>1.8280000000000001</v>
      </c>
      <c r="U166" s="28">
        <v>618.16192560175057</v>
      </c>
      <c r="V166" s="28">
        <v>5515.2407002188193</v>
      </c>
      <c r="W166" s="28">
        <v>91.920678336980316</v>
      </c>
      <c r="X166" s="52">
        <v>9.1</v>
      </c>
      <c r="Y166" s="52">
        <v>8.3000000000000007</v>
      </c>
      <c r="Z166" s="52">
        <v>76.599999999999994</v>
      </c>
      <c r="AA166" s="52">
        <v>22.7</v>
      </c>
      <c r="AB166" s="52">
        <v>79.5</v>
      </c>
      <c r="AC166" s="28">
        <f t="shared" si="2"/>
        <v>60.227272727272727</v>
      </c>
    </row>
    <row r="167" spans="1:29" ht="16.5" customHeight="1" x14ac:dyDescent="0.3">
      <c r="A167" s="20" t="s">
        <v>1499</v>
      </c>
      <c r="B167" s="21" t="s">
        <v>9</v>
      </c>
      <c r="C167" s="21">
        <v>6</v>
      </c>
      <c r="D167" s="50">
        <v>458348.44109099999</v>
      </c>
      <c r="E167" s="50">
        <v>5215062.7213399997</v>
      </c>
      <c r="F167" s="50">
        <v>10</v>
      </c>
      <c r="G167" s="50" t="s">
        <v>1946</v>
      </c>
      <c r="H167" s="22">
        <v>0</v>
      </c>
      <c r="I167" s="22">
        <v>100</v>
      </c>
      <c r="J167" s="22">
        <v>70</v>
      </c>
      <c r="K167" s="22">
        <v>1</v>
      </c>
      <c r="L167" s="22">
        <v>10</v>
      </c>
      <c r="M167" s="22">
        <v>10</v>
      </c>
      <c r="N167" s="22">
        <v>15</v>
      </c>
      <c r="O167" s="22" t="s">
        <v>27</v>
      </c>
      <c r="P167" s="22" t="s">
        <v>5</v>
      </c>
      <c r="Q167" s="23">
        <v>128</v>
      </c>
      <c r="R167" s="20" t="s">
        <v>393</v>
      </c>
      <c r="S167" s="20">
        <v>1157</v>
      </c>
      <c r="T167" s="20">
        <v>1.8280000000000001</v>
      </c>
      <c r="U167" s="28">
        <v>632.93216630196935</v>
      </c>
      <c r="V167" s="28">
        <v>5647.0207877461708</v>
      </c>
      <c r="W167" s="28">
        <v>94.117013129102844</v>
      </c>
      <c r="X167" s="52">
        <v>9.1999999999999993</v>
      </c>
      <c r="Y167" s="52">
        <v>8.3000000000000007</v>
      </c>
      <c r="Z167" s="52">
        <v>76.3</v>
      </c>
      <c r="AA167" s="52">
        <v>23.5</v>
      </c>
      <c r="AB167" s="52">
        <v>79.5</v>
      </c>
      <c r="AC167" s="28">
        <f t="shared" si="2"/>
        <v>60.227272727272727</v>
      </c>
    </row>
    <row r="168" spans="1:29" ht="16.5" customHeight="1" x14ac:dyDescent="0.3">
      <c r="A168" s="20" t="s">
        <v>1500</v>
      </c>
      <c r="B168" s="21" t="s">
        <v>9</v>
      </c>
      <c r="C168" s="21">
        <v>7</v>
      </c>
      <c r="D168" s="50">
        <v>458350.55776200001</v>
      </c>
      <c r="E168" s="50">
        <v>5215070.3942799997</v>
      </c>
      <c r="F168" s="50">
        <v>7</v>
      </c>
      <c r="G168" s="50" t="s">
        <v>1946</v>
      </c>
      <c r="H168" s="22">
        <v>25</v>
      </c>
      <c r="I168" s="22">
        <v>50</v>
      </c>
      <c r="J168" s="22">
        <v>70</v>
      </c>
      <c r="K168" s="22">
        <v>1</v>
      </c>
      <c r="L168" s="22">
        <v>10</v>
      </c>
      <c r="M168" s="22">
        <v>10</v>
      </c>
      <c r="N168" s="22">
        <v>15</v>
      </c>
      <c r="O168" s="22" t="s">
        <v>27</v>
      </c>
      <c r="P168" s="22" t="s">
        <v>5</v>
      </c>
      <c r="Q168" s="23">
        <v>136</v>
      </c>
      <c r="R168" s="20" t="s">
        <v>393</v>
      </c>
      <c r="S168" s="20">
        <v>1160</v>
      </c>
      <c r="T168" s="20">
        <v>1.8280000000000001</v>
      </c>
      <c r="U168" s="28">
        <v>634.57330415754916</v>
      </c>
      <c r="V168" s="28">
        <v>5661.663019693654</v>
      </c>
      <c r="W168" s="28">
        <v>94.361050328227563</v>
      </c>
      <c r="X168" s="52">
        <v>9.1</v>
      </c>
      <c r="Y168" s="52">
        <v>8.3000000000000007</v>
      </c>
      <c r="Z168" s="52">
        <v>76.599999999999994</v>
      </c>
      <c r="AA168" s="52">
        <v>23.4</v>
      </c>
      <c r="AB168" s="52">
        <v>79.400000000000006</v>
      </c>
      <c r="AC168" s="28">
        <f t="shared" si="2"/>
        <v>60.151515151515156</v>
      </c>
    </row>
    <row r="169" spans="1:29" ht="16.5" customHeight="1" x14ac:dyDescent="0.3">
      <c r="A169" s="20" t="s">
        <v>1501</v>
      </c>
      <c r="B169" s="21" t="s">
        <v>9</v>
      </c>
      <c r="C169" s="21">
        <v>8</v>
      </c>
      <c r="D169" s="50">
        <v>458351.35151299997</v>
      </c>
      <c r="E169" s="50">
        <v>5215074.0984500004</v>
      </c>
      <c r="F169" s="50">
        <v>6</v>
      </c>
      <c r="G169" s="50" t="s">
        <v>1946</v>
      </c>
      <c r="H169" s="22">
        <v>0</v>
      </c>
      <c r="I169" s="22">
        <v>50</v>
      </c>
      <c r="J169" s="22">
        <v>70</v>
      </c>
      <c r="K169" s="22">
        <v>1</v>
      </c>
      <c r="L169" s="22">
        <v>10</v>
      </c>
      <c r="M169" s="22">
        <v>10</v>
      </c>
      <c r="N169" s="22">
        <v>15</v>
      </c>
      <c r="O169" s="22" t="s">
        <v>27</v>
      </c>
      <c r="P169" s="22" t="s">
        <v>5</v>
      </c>
      <c r="Q169" s="23">
        <v>107</v>
      </c>
      <c r="R169" s="20" t="s">
        <v>393</v>
      </c>
      <c r="S169" s="20">
        <v>1026</v>
      </c>
      <c r="T169" s="20">
        <v>1.8280000000000001</v>
      </c>
      <c r="U169" s="28">
        <v>561.26914660831505</v>
      </c>
      <c r="V169" s="28">
        <v>5007.6433260393869</v>
      </c>
      <c r="W169" s="28">
        <v>83.460722100656454</v>
      </c>
      <c r="X169" s="52">
        <v>8.3000000000000007</v>
      </c>
      <c r="Y169" s="52">
        <v>8.1999999999999993</v>
      </c>
      <c r="Z169" s="52">
        <v>78.5</v>
      </c>
      <c r="AA169" s="52">
        <v>20.399999999999999</v>
      </c>
      <c r="AB169" s="52">
        <v>79.2</v>
      </c>
      <c r="AC169" s="28">
        <f t="shared" si="2"/>
        <v>60</v>
      </c>
    </row>
    <row r="170" spans="1:29" ht="16.5" customHeight="1" x14ac:dyDescent="0.3">
      <c r="A170" s="20" t="s">
        <v>1502</v>
      </c>
      <c r="B170" s="21" t="s">
        <v>9</v>
      </c>
      <c r="C170" s="21">
        <v>9</v>
      </c>
      <c r="D170" s="50">
        <v>458352.67443299998</v>
      </c>
      <c r="E170" s="50">
        <v>5215078.8609600002</v>
      </c>
      <c r="F170" s="50">
        <v>4</v>
      </c>
      <c r="G170" s="50" t="s">
        <v>1946</v>
      </c>
      <c r="H170" s="22">
        <v>25</v>
      </c>
      <c r="I170" s="22">
        <v>85</v>
      </c>
      <c r="J170" s="22">
        <v>40</v>
      </c>
      <c r="K170" s="22">
        <v>1</v>
      </c>
      <c r="L170" s="22">
        <v>10</v>
      </c>
      <c r="M170" s="22">
        <v>10</v>
      </c>
      <c r="N170" s="22">
        <v>15</v>
      </c>
      <c r="O170" s="22" t="s">
        <v>27</v>
      </c>
      <c r="P170" s="22" t="s">
        <v>5</v>
      </c>
      <c r="Q170" s="23">
        <v>155</v>
      </c>
      <c r="R170" s="20" t="s">
        <v>393</v>
      </c>
      <c r="S170" s="20">
        <v>1185</v>
      </c>
      <c r="T170" s="20">
        <v>1.8280000000000001</v>
      </c>
      <c r="U170" s="28">
        <v>648.24945295404814</v>
      </c>
      <c r="V170" s="28">
        <v>5783.6816192560182</v>
      </c>
      <c r="W170" s="28">
        <v>96.394693654266973</v>
      </c>
      <c r="X170" s="52">
        <v>10.199999999999999</v>
      </c>
      <c r="Y170" s="52">
        <v>8.1999999999999993</v>
      </c>
      <c r="Z170" s="52">
        <v>75.7</v>
      </c>
      <c r="AA170" s="52">
        <v>27.1</v>
      </c>
      <c r="AB170" s="52">
        <v>79.400000000000006</v>
      </c>
      <c r="AC170" s="28">
        <f t="shared" si="2"/>
        <v>60.151515151515156</v>
      </c>
    </row>
    <row r="171" spans="1:29" ht="16.5" customHeight="1" x14ac:dyDescent="0.3">
      <c r="A171" s="20" t="s">
        <v>1503</v>
      </c>
      <c r="B171" s="21" t="s">
        <v>9</v>
      </c>
      <c r="C171" s="21">
        <v>10</v>
      </c>
      <c r="D171" s="50">
        <v>458353.99735199998</v>
      </c>
      <c r="E171" s="50">
        <v>5215083.3588899998</v>
      </c>
      <c r="F171" s="50">
        <v>3</v>
      </c>
      <c r="G171" s="50" t="s">
        <v>1946</v>
      </c>
      <c r="H171" s="22">
        <v>0</v>
      </c>
      <c r="I171" s="22">
        <v>85</v>
      </c>
      <c r="J171" s="22">
        <v>40</v>
      </c>
      <c r="K171" s="22">
        <v>1</v>
      </c>
      <c r="L171" s="22">
        <v>10</v>
      </c>
      <c r="M171" s="22">
        <v>10</v>
      </c>
      <c r="N171" s="22">
        <v>15</v>
      </c>
      <c r="O171" s="22" t="s">
        <v>27</v>
      </c>
      <c r="P171" s="22" t="s">
        <v>5</v>
      </c>
      <c r="Q171" s="23">
        <v>129</v>
      </c>
      <c r="R171" s="20" t="s">
        <v>393</v>
      </c>
      <c r="S171" s="20">
        <v>1291</v>
      </c>
      <c r="T171" s="20">
        <v>1.8280000000000001</v>
      </c>
      <c r="U171" s="28">
        <v>706.23632385120345</v>
      </c>
      <c r="V171" s="28">
        <v>6301.0404814004378</v>
      </c>
      <c r="W171" s="28">
        <v>105.01734135667397</v>
      </c>
      <c r="X171" s="52">
        <v>10.4</v>
      </c>
      <c r="Y171" s="52">
        <v>8</v>
      </c>
      <c r="Z171" s="52">
        <v>76.5</v>
      </c>
      <c r="AA171" s="52">
        <v>27.6</v>
      </c>
      <c r="AB171" s="52">
        <v>80.5</v>
      </c>
      <c r="AC171" s="28">
        <f t="shared" si="2"/>
        <v>60.984848484848484</v>
      </c>
    </row>
    <row r="172" spans="1:29" ht="16.5" customHeight="1" x14ac:dyDescent="0.3">
      <c r="A172" s="20" t="s">
        <v>1504</v>
      </c>
      <c r="B172" s="21" t="s">
        <v>9</v>
      </c>
      <c r="C172" s="21">
        <v>11</v>
      </c>
      <c r="D172" s="50">
        <v>458355.05568699999</v>
      </c>
      <c r="E172" s="50">
        <v>5215087.3276399998</v>
      </c>
      <c r="F172" s="50">
        <v>3</v>
      </c>
      <c r="G172" s="50" t="s">
        <v>1946</v>
      </c>
      <c r="H172" s="22">
        <v>0</v>
      </c>
      <c r="I172" s="22">
        <v>85</v>
      </c>
      <c r="J172" s="22">
        <v>40</v>
      </c>
      <c r="K172" s="22">
        <v>2</v>
      </c>
      <c r="L172" s="22">
        <v>10</v>
      </c>
      <c r="M172" s="22">
        <v>10</v>
      </c>
      <c r="N172" s="22">
        <v>15</v>
      </c>
      <c r="O172" s="22" t="s">
        <v>27</v>
      </c>
      <c r="P172" s="22" t="s">
        <v>5</v>
      </c>
      <c r="Q172" s="23">
        <v>137</v>
      </c>
      <c r="R172" s="20" t="s">
        <v>393</v>
      </c>
      <c r="S172" s="20">
        <v>1194</v>
      </c>
      <c r="T172" s="20">
        <v>1.8280000000000001</v>
      </c>
      <c r="U172" s="28">
        <v>653.17286652078769</v>
      </c>
      <c r="V172" s="28">
        <v>5827.6083150984678</v>
      </c>
      <c r="W172" s="28">
        <v>97.12680525164113</v>
      </c>
      <c r="X172" s="52">
        <v>11.5</v>
      </c>
      <c r="Y172" s="52">
        <v>7.8</v>
      </c>
      <c r="Z172" s="52">
        <v>75.2</v>
      </c>
      <c r="AA172" s="52">
        <v>30.7</v>
      </c>
      <c r="AB172" s="52">
        <v>79.900000000000006</v>
      </c>
      <c r="AC172" s="28">
        <f t="shared" si="2"/>
        <v>60.530303030303031</v>
      </c>
    </row>
    <row r="173" spans="1:29" ht="16.5" customHeight="1" x14ac:dyDescent="0.3">
      <c r="A173" s="20" t="s">
        <v>1505</v>
      </c>
      <c r="B173" s="21" t="s">
        <v>9</v>
      </c>
      <c r="C173" s="21">
        <v>12</v>
      </c>
      <c r="D173" s="50">
        <v>458356.114023</v>
      </c>
      <c r="E173" s="50">
        <v>5215091.2964000003</v>
      </c>
      <c r="F173" s="50">
        <v>4</v>
      </c>
      <c r="G173" s="50" t="s">
        <v>1946</v>
      </c>
      <c r="H173" s="22">
        <v>25</v>
      </c>
      <c r="I173" s="22">
        <v>85</v>
      </c>
      <c r="J173" s="22">
        <v>40</v>
      </c>
      <c r="K173" s="22">
        <v>2</v>
      </c>
      <c r="L173" s="22">
        <v>10</v>
      </c>
      <c r="M173" s="22">
        <v>10</v>
      </c>
      <c r="N173" s="22">
        <v>15</v>
      </c>
      <c r="O173" s="22" t="s">
        <v>27</v>
      </c>
      <c r="P173" s="22" t="s">
        <v>5</v>
      </c>
      <c r="Q173" s="23">
        <v>127</v>
      </c>
      <c r="R173" s="20" t="s">
        <v>393</v>
      </c>
      <c r="S173" s="20">
        <v>1251</v>
      </c>
      <c r="T173" s="20">
        <v>1.8280000000000001</v>
      </c>
      <c r="U173" s="28">
        <v>684.35448577680518</v>
      </c>
      <c r="V173" s="28">
        <v>6105.8107221006558</v>
      </c>
      <c r="W173" s="28">
        <v>101.76351203501093</v>
      </c>
      <c r="X173" s="52">
        <v>10.7</v>
      </c>
      <c r="Y173" s="52">
        <v>8.1999999999999993</v>
      </c>
      <c r="Z173" s="52">
        <v>76</v>
      </c>
      <c r="AA173" s="52">
        <v>28.8</v>
      </c>
      <c r="AB173" s="52">
        <v>79.2</v>
      </c>
      <c r="AC173" s="28">
        <f t="shared" si="2"/>
        <v>60</v>
      </c>
    </row>
    <row r="174" spans="1:29" ht="16.5" customHeight="1" x14ac:dyDescent="0.3">
      <c r="A174" s="20" t="s">
        <v>1506</v>
      </c>
      <c r="B174" s="21" t="s">
        <v>9</v>
      </c>
      <c r="C174" s="21">
        <v>13</v>
      </c>
      <c r="D174" s="50">
        <v>458357.17235800001</v>
      </c>
      <c r="E174" s="50">
        <v>5215095.26516</v>
      </c>
      <c r="F174" s="50">
        <v>5</v>
      </c>
      <c r="G174" s="50" t="s">
        <v>1946</v>
      </c>
      <c r="H174" s="22">
        <v>0</v>
      </c>
      <c r="I174" s="22">
        <v>100</v>
      </c>
      <c r="J174" s="22">
        <v>40</v>
      </c>
      <c r="K174" s="22">
        <v>2</v>
      </c>
      <c r="L174" s="22">
        <v>10</v>
      </c>
      <c r="M174" s="22">
        <v>10</v>
      </c>
      <c r="N174" s="22">
        <v>15</v>
      </c>
      <c r="O174" s="22" t="s">
        <v>27</v>
      </c>
      <c r="P174" s="22" t="s">
        <v>5</v>
      </c>
      <c r="Q174" s="23">
        <v>134</v>
      </c>
      <c r="R174" s="20" t="s">
        <v>393</v>
      </c>
      <c r="S174" s="20">
        <v>1229</v>
      </c>
      <c r="T174" s="20">
        <v>1.8280000000000001</v>
      </c>
      <c r="U174" s="28">
        <v>672.31947483588624</v>
      </c>
      <c r="V174" s="28">
        <v>5998.4343544857775</v>
      </c>
      <c r="W174" s="28">
        <v>99.973905908096285</v>
      </c>
      <c r="X174" s="52">
        <v>11.1</v>
      </c>
      <c r="Y174" s="52">
        <v>8</v>
      </c>
      <c r="Z174" s="52">
        <v>74.7</v>
      </c>
      <c r="AA174" s="52">
        <v>29.8</v>
      </c>
      <c r="AB174" s="52">
        <v>79.900000000000006</v>
      </c>
      <c r="AC174" s="28">
        <f t="shared" si="2"/>
        <v>60.530303030303031</v>
      </c>
    </row>
    <row r="175" spans="1:29" ht="16.5" customHeight="1" x14ac:dyDescent="0.3">
      <c r="A175" s="20" t="s">
        <v>1507</v>
      </c>
      <c r="B175" s="21" t="s">
        <v>9</v>
      </c>
      <c r="C175" s="21">
        <v>14</v>
      </c>
      <c r="D175" s="50">
        <v>458359.55361300003</v>
      </c>
      <c r="E175" s="50">
        <v>5215103.2026800001</v>
      </c>
      <c r="F175" s="50">
        <v>6</v>
      </c>
      <c r="G175" s="50" t="s">
        <v>1946</v>
      </c>
      <c r="H175" s="22">
        <v>0</v>
      </c>
      <c r="I175" s="22">
        <v>50</v>
      </c>
      <c r="J175" s="22">
        <v>70</v>
      </c>
      <c r="K175" s="22">
        <v>2</v>
      </c>
      <c r="L175" s="22">
        <v>10</v>
      </c>
      <c r="M175" s="22">
        <v>10</v>
      </c>
      <c r="N175" s="22">
        <v>15</v>
      </c>
      <c r="O175" s="22" t="s">
        <v>27</v>
      </c>
      <c r="P175" s="22" t="s">
        <v>5</v>
      </c>
      <c r="Q175" s="23">
        <v>135</v>
      </c>
      <c r="R175" s="20" t="s">
        <v>393</v>
      </c>
      <c r="S175" s="20">
        <v>914</v>
      </c>
      <c r="T175" s="20">
        <v>1.8280000000000001</v>
      </c>
      <c r="U175" s="28">
        <v>500</v>
      </c>
      <c r="V175" s="28">
        <v>4461</v>
      </c>
      <c r="W175" s="28">
        <v>74.349999999999994</v>
      </c>
      <c r="X175" s="52">
        <v>9</v>
      </c>
      <c r="Y175" s="52">
        <v>8.3000000000000007</v>
      </c>
      <c r="Z175" s="52">
        <v>76.5</v>
      </c>
      <c r="AA175" s="52">
        <v>23.2</v>
      </c>
      <c r="AB175" s="52">
        <v>78.599999999999994</v>
      </c>
      <c r="AC175" s="28">
        <f t="shared" si="2"/>
        <v>59.54545454545454</v>
      </c>
    </row>
    <row r="176" spans="1:29" ht="16.5" customHeight="1" x14ac:dyDescent="0.3">
      <c r="A176" s="20" t="s">
        <v>1508</v>
      </c>
      <c r="B176" s="21" t="s">
        <v>9</v>
      </c>
      <c r="C176" s="21">
        <v>15</v>
      </c>
      <c r="D176" s="50">
        <v>458360.61194899998</v>
      </c>
      <c r="E176" s="50">
        <v>5215107.4360199999</v>
      </c>
      <c r="F176" s="50">
        <v>7</v>
      </c>
      <c r="G176" s="50" t="s">
        <v>1946</v>
      </c>
      <c r="H176" s="22">
        <v>25</v>
      </c>
      <c r="I176" s="22">
        <v>50</v>
      </c>
      <c r="J176" s="22">
        <v>70</v>
      </c>
      <c r="K176" s="22">
        <v>2</v>
      </c>
      <c r="L176" s="22">
        <v>10</v>
      </c>
      <c r="M176" s="22">
        <v>10</v>
      </c>
      <c r="N176" s="22">
        <v>15</v>
      </c>
      <c r="O176" s="22" t="s">
        <v>27</v>
      </c>
      <c r="P176" s="22" t="s">
        <v>5</v>
      </c>
      <c r="Q176" s="23">
        <v>165</v>
      </c>
      <c r="R176" s="20" t="s">
        <v>393</v>
      </c>
      <c r="S176" s="20">
        <v>1121</v>
      </c>
      <c r="T176" s="20">
        <v>1.8280000000000001</v>
      </c>
      <c r="U176" s="28">
        <v>613.2385120350109</v>
      </c>
      <c r="V176" s="28">
        <v>5471.3140043763678</v>
      </c>
      <c r="W176" s="28">
        <v>91.188566739606131</v>
      </c>
      <c r="X176" s="52">
        <v>9.4</v>
      </c>
      <c r="Y176" s="52">
        <v>8.1</v>
      </c>
      <c r="Z176" s="52">
        <v>75.900000000000006</v>
      </c>
      <c r="AA176" s="52">
        <v>24.6</v>
      </c>
      <c r="AB176" s="52">
        <v>79.5</v>
      </c>
      <c r="AC176" s="28">
        <f t="shared" si="2"/>
        <v>60.227272727272727</v>
      </c>
    </row>
    <row r="177" spans="1:29" ht="16.5" customHeight="1" x14ac:dyDescent="0.3">
      <c r="A177" s="20" t="s">
        <v>1509</v>
      </c>
      <c r="B177" s="21" t="s">
        <v>9</v>
      </c>
      <c r="C177" s="21">
        <v>16</v>
      </c>
      <c r="D177" s="50">
        <v>458362.99320299999</v>
      </c>
      <c r="E177" s="50">
        <v>5215115.3735300004</v>
      </c>
      <c r="F177" s="50">
        <v>10</v>
      </c>
      <c r="G177" s="50" t="s">
        <v>1946</v>
      </c>
      <c r="H177" s="22">
        <v>0</v>
      </c>
      <c r="I177" s="22">
        <v>100</v>
      </c>
      <c r="J177" s="22">
        <v>70</v>
      </c>
      <c r="K177" s="22">
        <v>2</v>
      </c>
      <c r="L177" s="22">
        <v>10</v>
      </c>
      <c r="M177" s="22">
        <v>10</v>
      </c>
      <c r="N177" s="22">
        <v>15</v>
      </c>
      <c r="O177" s="22" t="s">
        <v>27</v>
      </c>
      <c r="P177" s="22" t="s">
        <v>5</v>
      </c>
      <c r="Q177" s="23">
        <v>152</v>
      </c>
      <c r="R177" s="20" t="s">
        <v>393</v>
      </c>
      <c r="S177" s="20">
        <v>1140</v>
      </c>
      <c r="T177" s="20">
        <v>1.8280000000000001</v>
      </c>
      <c r="U177" s="28">
        <v>623.63238512035014</v>
      </c>
      <c r="V177" s="28">
        <v>5564.0481400437639</v>
      </c>
      <c r="W177" s="28">
        <v>92.73413566739606</v>
      </c>
      <c r="X177" s="52">
        <v>10.3</v>
      </c>
      <c r="Y177" s="52">
        <v>8</v>
      </c>
      <c r="Z177" s="52">
        <v>76.400000000000006</v>
      </c>
      <c r="AA177" s="52">
        <v>26.6</v>
      </c>
      <c r="AB177" s="52">
        <v>79.3</v>
      </c>
      <c r="AC177" s="28">
        <f t="shared" si="2"/>
        <v>60.075757575757571</v>
      </c>
    </row>
    <row r="178" spans="1:29" ht="16.5" customHeight="1" x14ac:dyDescent="0.3">
      <c r="A178" s="20" t="s">
        <v>1510</v>
      </c>
      <c r="B178" s="21" t="s">
        <v>9</v>
      </c>
      <c r="C178" s="21">
        <v>17</v>
      </c>
      <c r="D178" s="50">
        <v>458363.78695500002</v>
      </c>
      <c r="E178" s="50">
        <v>5215119.8714600001</v>
      </c>
      <c r="F178" s="50">
        <v>2</v>
      </c>
      <c r="G178" s="50" t="s">
        <v>1946</v>
      </c>
      <c r="H178" s="22">
        <v>25</v>
      </c>
      <c r="I178" s="22">
        <v>50</v>
      </c>
      <c r="J178" s="22">
        <v>40</v>
      </c>
      <c r="K178" s="22">
        <v>2</v>
      </c>
      <c r="L178" s="22">
        <v>10</v>
      </c>
      <c r="M178" s="22">
        <v>10</v>
      </c>
      <c r="N178" s="22">
        <v>15</v>
      </c>
      <c r="O178" s="22" t="s">
        <v>27</v>
      </c>
      <c r="P178" s="22" t="s">
        <v>5</v>
      </c>
      <c r="Q178" s="23">
        <v>102</v>
      </c>
      <c r="R178" s="20" t="s">
        <v>393</v>
      </c>
      <c r="S178" s="20">
        <v>1269</v>
      </c>
      <c r="T178" s="20">
        <v>1.8280000000000001</v>
      </c>
      <c r="U178" s="28">
        <v>694.2013129102844</v>
      </c>
      <c r="V178" s="28">
        <v>6193.6641137855577</v>
      </c>
      <c r="W178" s="28">
        <v>103.22773522975929</v>
      </c>
      <c r="X178" s="52">
        <v>9.5</v>
      </c>
      <c r="Y178" s="52">
        <v>8.1999999999999993</v>
      </c>
      <c r="Z178" s="52">
        <v>77.5</v>
      </c>
      <c r="AA178" s="52">
        <v>24.3</v>
      </c>
      <c r="AB178" s="52">
        <v>78.8</v>
      </c>
      <c r="AC178" s="28">
        <f t="shared" si="2"/>
        <v>59.696969696969695</v>
      </c>
    </row>
    <row r="179" spans="1:29" ht="16.5" customHeight="1" x14ac:dyDescent="0.3">
      <c r="A179" s="20" t="s">
        <v>1511</v>
      </c>
      <c r="B179" s="21" t="s">
        <v>9</v>
      </c>
      <c r="C179" s="21">
        <v>18</v>
      </c>
      <c r="D179" s="50">
        <v>458364.84529000003</v>
      </c>
      <c r="E179" s="50">
        <v>5215123.3110499997</v>
      </c>
      <c r="F179" s="50">
        <v>1</v>
      </c>
      <c r="G179" s="50" t="s">
        <v>1946</v>
      </c>
      <c r="H179" s="22">
        <v>0</v>
      </c>
      <c r="I179" s="22">
        <v>50</v>
      </c>
      <c r="J179" s="22">
        <v>40</v>
      </c>
      <c r="K179" s="22">
        <v>2</v>
      </c>
      <c r="L179" s="22">
        <v>10</v>
      </c>
      <c r="M179" s="22">
        <v>10</v>
      </c>
      <c r="N179" s="22">
        <v>15</v>
      </c>
      <c r="O179" s="22" t="s">
        <v>27</v>
      </c>
      <c r="P179" s="22" t="s">
        <v>5</v>
      </c>
      <c r="Q179" s="23">
        <v>136</v>
      </c>
      <c r="R179" s="20" t="s">
        <v>393</v>
      </c>
      <c r="S179" s="20">
        <v>1002</v>
      </c>
      <c r="T179" s="20">
        <v>1.8280000000000001</v>
      </c>
      <c r="U179" s="28">
        <v>548.14004376367609</v>
      </c>
      <c r="V179" s="28">
        <v>4890.5054704595186</v>
      </c>
      <c r="W179" s="28">
        <v>81.508424507658646</v>
      </c>
      <c r="X179" s="52">
        <v>9.9</v>
      </c>
      <c r="Y179" s="52">
        <v>8.4</v>
      </c>
      <c r="Z179" s="52">
        <v>75.599999999999994</v>
      </c>
      <c r="AA179" s="52">
        <v>26.6</v>
      </c>
      <c r="AB179" s="52">
        <v>79</v>
      </c>
      <c r="AC179" s="28">
        <f t="shared" si="2"/>
        <v>59.848484848484844</v>
      </c>
    </row>
    <row r="180" spans="1:29" ht="16.5" customHeight="1" x14ac:dyDescent="0.3">
      <c r="A180" s="20" t="s">
        <v>1512</v>
      </c>
      <c r="B180" s="21" t="s">
        <v>9</v>
      </c>
      <c r="C180" s="21">
        <v>19</v>
      </c>
      <c r="D180" s="50">
        <v>458366.16820999997</v>
      </c>
      <c r="E180" s="50">
        <v>5215127.5443900004</v>
      </c>
      <c r="F180" s="50">
        <v>9</v>
      </c>
      <c r="G180" s="50" t="s">
        <v>1946</v>
      </c>
      <c r="H180" s="22">
        <v>25</v>
      </c>
      <c r="I180" s="22">
        <v>85</v>
      </c>
      <c r="J180" s="22">
        <v>70</v>
      </c>
      <c r="K180" s="22">
        <v>2</v>
      </c>
      <c r="L180" s="22">
        <v>10</v>
      </c>
      <c r="M180" s="22">
        <v>10</v>
      </c>
      <c r="N180" s="22">
        <v>15</v>
      </c>
      <c r="O180" s="22" t="s">
        <v>27</v>
      </c>
      <c r="P180" s="22" t="s">
        <v>5</v>
      </c>
      <c r="Q180" s="23">
        <v>130</v>
      </c>
      <c r="R180" s="20" t="s">
        <v>393</v>
      </c>
      <c r="S180" s="20">
        <v>1156</v>
      </c>
      <c r="T180" s="20">
        <v>1.8280000000000001</v>
      </c>
      <c r="U180" s="28">
        <v>632.38512035010933</v>
      </c>
      <c r="V180" s="28">
        <v>5642.1400437636757</v>
      </c>
      <c r="W180" s="28">
        <v>94.035667396061257</v>
      </c>
      <c r="X180" s="52">
        <v>10.5</v>
      </c>
      <c r="Y180" s="52">
        <v>8.1</v>
      </c>
      <c r="Z180" s="52">
        <v>76</v>
      </c>
      <c r="AA180" s="52">
        <v>28.2</v>
      </c>
      <c r="AB180" s="52">
        <v>79.599999999999994</v>
      </c>
      <c r="AC180" s="28">
        <f t="shared" si="2"/>
        <v>60.303030303030297</v>
      </c>
    </row>
    <row r="181" spans="1:29" ht="16.5" customHeight="1" x14ac:dyDescent="0.3">
      <c r="A181" s="20" t="s">
        <v>1513</v>
      </c>
      <c r="B181" s="21" t="s">
        <v>9</v>
      </c>
      <c r="C181" s="21">
        <v>20</v>
      </c>
      <c r="D181" s="50">
        <v>458367.49112899997</v>
      </c>
      <c r="E181" s="50">
        <v>5215131.51315</v>
      </c>
      <c r="F181" s="50">
        <v>8</v>
      </c>
      <c r="G181" s="50" t="s">
        <v>1946</v>
      </c>
      <c r="H181" s="22">
        <v>0</v>
      </c>
      <c r="I181" s="22">
        <v>85</v>
      </c>
      <c r="J181" s="22">
        <v>70</v>
      </c>
      <c r="K181" s="22">
        <v>2</v>
      </c>
      <c r="L181" s="22">
        <v>10</v>
      </c>
      <c r="M181" s="22">
        <v>10</v>
      </c>
      <c r="N181" s="22">
        <v>15</v>
      </c>
      <c r="O181" s="22" t="s">
        <v>27</v>
      </c>
      <c r="P181" s="22" t="s">
        <v>5</v>
      </c>
      <c r="Q181" s="23">
        <v>160</v>
      </c>
      <c r="R181" s="20" t="s">
        <v>393</v>
      </c>
      <c r="S181" s="20">
        <v>1208</v>
      </c>
      <c r="T181" s="20">
        <v>1.8280000000000001</v>
      </c>
      <c r="U181" s="28">
        <v>660.83150984682709</v>
      </c>
      <c r="V181" s="28">
        <v>5895.9387308533915</v>
      </c>
      <c r="W181" s="28">
        <v>98.265645514223195</v>
      </c>
      <c r="X181" s="52">
        <v>9.6</v>
      </c>
      <c r="Y181" s="52">
        <v>8.4</v>
      </c>
      <c r="Z181" s="52">
        <v>75.900000000000006</v>
      </c>
      <c r="AA181" s="52">
        <v>25.1</v>
      </c>
      <c r="AB181" s="52">
        <v>79.3</v>
      </c>
      <c r="AC181" s="28">
        <f t="shared" si="2"/>
        <v>60.075757575757571</v>
      </c>
    </row>
    <row r="182" spans="1:29" ht="16.5" customHeight="1" x14ac:dyDescent="0.3">
      <c r="A182" s="20" t="s">
        <v>1514</v>
      </c>
      <c r="B182" s="21" t="s">
        <v>9</v>
      </c>
      <c r="C182" s="21">
        <v>21</v>
      </c>
      <c r="D182" s="50">
        <v>458368.284881</v>
      </c>
      <c r="E182" s="50">
        <v>5215136.01107</v>
      </c>
      <c r="F182" s="50">
        <v>2</v>
      </c>
      <c r="G182" s="50" t="s">
        <v>1946</v>
      </c>
      <c r="H182" s="22">
        <v>25</v>
      </c>
      <c r="I182" s="22">
        <v>50</v>
      </c>
      <c r="J182" s="22">
        <v>40</v>
      </c>
      <c r="K182" s="22">
        <v>3</v>
      </c>
      <c r="L182" s="22">
        <v>10</v>
      </c>
      <c r="M182" s="22">
        <v>10</v>
      </c>
      <c r="N182" s="22">
        <v>15</v>
      </c>
      <c r="O182" s="22" t="s">
        <v>27</v>
      </c>
      <c r="P182" s="22" t="s">
        <v>5</v>
      </c>
      <c r="Q182" s="23">
        <v>85</v>
      </c>
      <c r="R182" s="20" t="s">
        <v>393</v>
      </c>
      <c r="S182" s="20">
        <v>1173</v>
      </c>
      <c r="T182" s="20">
        <v>1.8280000000000001</v>
      </c>
      <c r="U182" s="28">
        <v>641.68490153172866</v>
      </c>
      <c r="V182" s="28">
        <v>5725.1126914660836</v>
      </c>
      <c r="W182" s="28">
        <v>95.418544857768055</v>
      </c>
      <c r="X182" s="52">
        <v>9.9</v>
      </c>
      <c r="Y182" s="52">
        <v>8.1</v>
      </c>
      <c r="Z182" s="52">
        <v>76.400000000000006</v>
      </c>
      <c r="AA182" s="52">
        <v>25.8</v>
      </c>
      <c r="AB182" s="52">
        <v>79.599999999999994</v>
      </c>
      <c r="AC182" s="28">
        <f t="shared" si="2"/>
        <v>60.303030303030297</v>
      </c>
    </row>
    <row r="183" spans="1:29" ht="16.5" customHeight="1" x14ac:dyDescent="0.3">
      <c r="A183" s="20" t="s">
        <v>1515</v>
      </c>
      <c r="B183" s="21" t="s">
        <v>9</v>
      </c>
      <c r="C183" s="21">
        <v>22</v>
      </c>
      <c r="D183" s="50">
        <v>458369.34321600001</v>
      </c>
      <c r="E183" s="50">
        <v>5215139.7152500004</v>
      </c>
      <c r="F183" s="50">
        <v>1</v>
      </c>
      <c r="G183" s="50" t="s">
        <v>1946</v>
      </c>
      <c r="H183" s="22">
        <v>0</v>
      </c>
      <c r="I183" s="22">
        <v>50</v>
      </c>
      <c r="J183" s="22">
        <v>40</v>
      </c>
      <c r="K183" s="22">
        <v>3</v>
      </c>
      <c r="L183" s="22">
        <v>10</v>
      </c>
      <c r="M183" s="22">
        <v>10</v>
      </c>
      <c r="N183" s="22">
        <v>15</v>
      </c>
      <c r="O183" s="22" t="s">
        <v>27</v>
      </c>
      <c r="P183" s="22" t="s">
        <v>5</v>
      </c>
      <c r="Q183" s="23">
        <v>106</v>
      </c>
      <c r="R183" s="20" t="s">
        <v>393</v>
      </c>
      <c r="S183" s="20">
        <v>1076</v>
      </c>
      <c r="T183" s="20">
        <v>1.8280000000000001</v>
      </c>
      <c r="U183" s="28">
        <v>588.6214442013129</v>
      </c>
      <c r="V183" s="28">
        <v>5251.6805251641144</v>
      </c>
      <c r="W183" s="28">
        <v>87.528008752735246</v>
      </c>
      <c r="X183" s="52">
        <v>9.1</v>
      </c>
      <c r="Y183" s="52">
        <v>8</v>
      </c>
      <c r="Z183" s="52">
        <v>77.7</v>
      </c>
      <c r="AA183" s="52">
        <v>22.4</v>
      </c>
      <c r="AB183" s="52">
        <v>77.8</v>
      </c>
      <c r="AC183" s="28">
        <f t="shared" si="2"/>
        <v>58.939393939393938</v>
      </c>
    </row>
    <row r="184" spans="1:29" ht="16.5" customHeight="1" x14ac:dyDescent="0.3">
      <c r="A184" s="20" t="s">
        <v>1516</v>
      </c>
      <c r="B184" s="21" t="s">
        <v>9</v>
      </c>
      <c r="C184" s="21">
        <v>23</v>
      </c>
      <c r="D184" s="50">
        <v>458370.40155100002</v>
      </c>
      <c r="E184" s="50">
        <v>5215143.9485900002</v>
      </c>
      <c r="F184" s="50">
        <v>8</v>
      </c>
      <c r="G184" s="50" t="s">
        <v>1946</v>
      </c>
      <c r="H184" s="22">
        <v>0</v>
      </c>
      <c r="I184" s="22">
        <v>85</v>
      </c>
      <c r="J184" s="22">
        <v>70</v>
      </c>
      <c r="K184" s="22">
        <v>3</v>
      </c>
      <c r="L184" s="22">
        <v>10</v>
      </c>
      <c r="M184" s="22">
        <v>10</v>
      </c>
      <c r="N184" s="22">
        <v>15</v>
      </c>
      <c r="O184" s="22" t="s">
        <v>27</v>
      </c>
      <c r="P184" s="22" t="s">
        <v>5</v>
      </c>
      <c r="Q184" s="23">
        <v>158</v>
      </c>
      <c r="R184" s="20" t="s">
        <v>393</v>
      </c>
      <c r="S184" s="20">
        <v>1235</v>
      </c>
      <c r="T184" s="20">
        <v>1.8280000000000001</v>
      </c>
      <c r="U184" s="28">
        <v>675.60175054704598</v>
      </c>
      <c r="V184" s="28">
        <v>6027.7188183807448</v>
      </c>
      <c r="W184" s="28">
        <v>100.46198030634575</v>
      </c>
      <c r="X184" s="52">
        <v>10.3</v>
      </c>
      <c r="Y184" s="52">
        <v>8.1999999999999993</v>
      </c>
      <c r="Z184" s="52">
        <v>76.400000000000006</v>
      </c>
      <c r="AA184" s="52">
        <v>27.7</v>
      </c>
      <c r="AB184" s="52">
        <v>79.8</v>
      </c>
      <c r="AC184" s="28">
        <f t="shared" si="2"/>
        <v>60.454545454545446</v>
      </c>
    </row>
    <row r="185" spans="1:29" ht="16.5" customHeight="1" x14ac:dyDescent="0.3">
      <c r="A185" s="20" t="s">
        <v>1517</v>
      </c>
      <c r="B185" s="21" t="s">
        <v>9</v>
      </c>
      <c r="C185" s="21">
        <v>24</v>
      </c>
      <c r="D185" s="50">
        <v>458371.19530299999</v>
      </c>
      <c r="E185" s="50">
        <v>5215147.9173499998</v>
      </c>
      <c r="F185" s="50">
        <v>9</v>
      </c>
      <c r="G185" s="50" t="s">
        <v>1946</v>
      </c>
      <c r="H185" s="22">
        <v>25</v>
      </c>
      <c r="I185" s="22">
        <v>85</v>
      </c>
      <c r="J185" s="22">
        <v>70</v>
      </c>
      <c r="K185" s="22">
        <v>3</v>
      </c>
      <c r="L185" s="22">
        <v>10</v>
      </c>
      <c r="M185" s="22">
        <v>10</v>
      </c>
      <c r="N185" s="22">
        <v>15</v>
      </c>
      <c r="O185" s="22" t="s">
        <v>27</v>
      </c>
      <c r="P185" s="22" t="s">
        <v>5</v>
      </c>
      <c r="Q185" s="23">
        <v>147</v>
      </c>
      <c r="R185" s="20" t="s">
        <v>393</v>
      </c>
      <c r="S185" s="20">
        <v>1295</v>
      </c>
      <c r="T185" s="20">
        <v>1.8280000000000001</v>
      </c>
      <c r="U185" s="28">
        <v>708.42450765864328</v>
      </c>
      <c r="V185" s="28">
        <v>6320.563457330416</v>
      </c>
      <c r="W185" s="28">
        <v>105.34272428884027</v>
      </c>
      <c r="X185" s="52">
        <v>10.8</v>
      </c>
      <c r="Y185" s="52">
        <v>8.4</v>
      </c>
      <c r="Z185" s="52">
        <v>75.099999999999994</v>
      </c>
      <c r="AA185" s="52">
        <v>29.3</v>
      </c>
      <c r="AB185" s="52">
        <v>79.400000000000006</v>
      </c>
      <c r="AC185" s="28">
        <f t="shared" si="2"/>
        <v>60.151515151515156</v>
      </c>
    </row>
    <row r="186" spans="1:29" ht="16.5" customHeight="1" x14ac:dyDescent="0.3">
      <c r="A186" s="20" t="s">
        <v>1518</v>
      </c>
      <c r="B186" s="21" t="s">
        <v>9</v>
      </c>
      <c r="C186" s="21">
        <v>25</v>
      </c>
      <c r="D186" s="50">
        <v>458371.48634499998</v>
      </c>
      <c r="E186" s="50">
        <v>5215152.2036100002</v>
      </c>
      <c r="F186" s="50">
        <v>5</v>
      </c>
      <c r="G186" s="50" t="s">
        <v>1946</v>
      </c>
      <c r="H186" s="22">
        <v>0</v>
      </c>
      <c r="I186" s="22">
        <v>100</v>
      </c>
      <c r="J186" s="22">
        <v>40</v>
      </c>
      <c r="K186" s="22">
        <v>3</v>
      </c>
      <c r="L186" s="22">
        <v>10</v>
      </c>
      <c r="M186" s="22">
        <v>10</v>
      </c>
      <c r="N186" s="22">
        <v>15</v>
      </c>
      <c r="O186" s="22" t="s">
        <v>27</v>
      </c>
      <c r="P186" s="22" t="s">
        <v>5</v>
      </c>
      <c r="Q186" s="23">
        <v>156</v>
      </c>
      <c r="R186" s="20" t="s">
        <v>393</v>
      </c>
      <c r="S186" s="20">
        <v>1374</v>
      </c>
      <c r="T186" s="20">
        <v>1.8280000000000001</v>
      </c>
      <c r="U186" s="28">
        <v>751.64113785557981</v>
      </c>
      <c r="V186" s="28">
        <v>6706.1422319474832</v>
      </c>
      <c r="W186" s="28">
        <v>111.76903719912472</v>
      </c>
      <c r="X186" s="52">
        <v>11.4</v>
      </c>
      <c r="Y186" s="52">
        <v>8.4</v>
      </c>
      <c r="Z186" s="52">
        <v>75.099999999999994</v>
      </c>
      <c r="AA186" s="52">
        <v>29.4</v>
      </c>
      <c r="AB186" s="52">
        <v>79.7</v>
      </c>
      <c r="AC186" s="28">
        <f t="shared" si="2"/>
        <v>60.378787878787875</v>
      </c>
    </row>
    <row r="187" spans="1:29" ht="16.5" customHeight="1" x14ac:dyDescent="0.3">
      <c r="A187" s="20" t="s">
        <v>1519</v>
      </c>
      <c r="B187" s="21" t="s">
        <v>9</v>
      </c>
      <c r="C187" s="21">
        <v>26</v>
      </c>
      <c r="D187" s="50">
        <v>458372.59759800002</v>
      </c>
      <c r="E187" s="50">
        <v>5215160.4586199997</v>
      </c>
      <c r="F187" s="50">
        <v>7</v>
      </c>
      <c r="G187" s="50" t="s">
        <v>1946</v>
      </c>
      <c r="H187" s="22">
        <v>25</v>
      </c>
      <c r="I187" s="22">
        <v>50</v>
      </c>
      <c r="J187" s="22">
        <v>70</v>
      </c>
      <c r="K187" s="22">
        <v>3</v>
      </c>
      <c r="L187" s="22">
        <v>10</v>
      </c>
      <c r="M187" s="22">
        <v>10</v>
      </c>
      <c r="N187" s="22">
        <v>15</v>
      </c>
      <c r="O187" s="22" t="s">
        <v>27</v>
      </c>
      <c r="P187" s="22" t="s">
        <v>5</v>
      </c>
      <c r="Q187" s="23">
        <v>131</v>
      </c>
      <c r="R187" s="20" t="s">
        <v>393</v>
      </c>
      <c r="S187" s="20">
        <v>1184</v>
      </c>
      <c r="T187" s="20">
        <v>1.8280000000000001</v>
      </c>
      <c r="U187" s="28">
        <v>647.70240700218812</v>
      </c>
      <c r="V187" s="28">
        <v>5778.8008752735232</v>
      </c>
      <c r="W187" s="28">
        <v>96.313347921225386</v>
      </c>
      <c r="X187" s="52">
        <v>10.3</v>
      </c>
      <c r="Y187" s="52">
        <v>8</v>
      </c>
      <c r="Z187" s="52">
        <v>75.8</v>
      </c>
      <c r="AA187" s="52">
        <v>27.1</v>
      </c>
      <c r="AB187" s="52">
        <v>80.3</v>
      </c>
      <c r="AC187" s="28">
        <f t="shared" si="2"/>
        <v>60.833333333333329</v>
      </c>
    </row>
    <row r="188" spans="1:29" ht="16.5" customHeight="1" x14ac:dyDescent="0.3">
      <c r="A188" s="20" t="s">
        <v>1520</v>
      </c>
      <c r="B188" s="21" t="s">
        <v>9</v>
      </c>
      <c r="C188" s="21">
        <v>27</v>
      </c>
      <c r="D188" s="50">
        <v>458372.78280599997</v>
      </c>
      <c r="E188" s="50">
        <v>5215164.6655099997</v>
      </c>
      <c r="F188" s="50">
        <v>6</v>
      </c>
      <c r="G188" s="50" t="s">
        <v>1946</v>
      </c>
      <c r="H188" s="22">
        <v>0</v>
      </c>
      <c r="I188" s="22">
        <v>50</v>
      </c>
      <c r="J188" s="22">
        <v>70</v>
      </c>
      <c r="K188" s="22">
        <v>3</v>
      </c>
      <c r="L188" s="22">
        <v>10</v>
      </c>
      <c r="M188" s="22">
        <v>10</v>
      </c>
      <c r="N188" s="22">
        <v>15</v>
      </c>
      <c r="O188" s="22" t="s">
        <v>27</v>
      </c>
      <c r="P188" s="22" t="s">
        <v>5</v>
      </c>
      <c r="Q188" s="23">
        <v>119</v>
      </c>
      <c r="R188" s="20" t="s">
        <v>393</v>
      </c>
      <c r="S188" s="20">
        <v>1008</v>
      </c>
      <c r="T188" s="20">
        <v>1.8280000000000001</v>
      </c>
      <c r="U188" s="28">
        <v>551.42231947483583</v>
      </c>
      <c r="V188" s="28">
        <v>4919.7899343544859</v>
      </c>
      <c r="W188" s="28">
        <v>81.996498905908098</v>
      </c>
      <c r="X188" s="52">
        <v>9.3000000000000007</v>
      </c>
      <c r="Y188" s="52">
        <v>8.1</v>
      </c>
      <c r="Z188" s="52">
        <v>77.099999999999994</v>
      </c>
      <c r="AA188" s="52">
        <v>23.7</v>
      </c>
      <c r="AB188" s="52">
        <v>78.7</v>
      </c>
      <c r="AC188" s="28">
        <f t="shared" si="2"/>
        <v>59.621212121212118</v>
      </c>
    </row>
    <row r="189" spans="1:29" ht="16.5" customHeight="1" x14ac:dyDescent="0.3">
      <c r="A189" s="20" t="s">
        <v>1521</v>
      </c>
      <c r="B189" s="21" t="s">
        <v>9</v>
      </c>
      <c r="C189" s="21">
        <v>28</v>
      </c>
      <c r="D189" s="50">
        <v>458372.75634800002</v>
      </c>
      <c r="E189" s="50">
        <v>5215168.7401000001</v>
      </c>
      <c r="F189" s="50">
        <v>3</v>
      </c>
      <c r="G189" s="50" t="s">
        <v>1946</v>
      </c>
      <c r="H189" s="22">
        <v>0</v>
      </c>
      <c r="I189" s="22">
        <v>85</v>
      </c>
      <c r="J189" s="22">
        <v>40</v>
      </c>
      <c r="K189" s="22">
        <v>3</v>
      </c>
      <c r="L189" s="22">
        <v>10</v>
      </c>
      <c r="M189" s="22">
        <v>10</v>
      </c>
      <c r="N189" s="22">
        <v>15</v>
      </c>
      <c r="O189" s="22" t="s">
        <v>27</v>
      </c>
      <c r="P189" s="22" t="s">
        <v>5</v>
      </c>
      <c r="Q189" s="23">
        <v>100</v>
      </c>
      <c r="R189" s="20" t="s">
        <v>393</v>
      </c>
      <c r="S189" s="20">
        <v>906</v>
      </c>
      <c r="T189" s="20">
        <v>1.8280000000000001</v>
      </c>
      <c r="U189" s="28">
        <v>495.62363238512035</v>
      </c>
      <c r="V189" s="28">
        <v>4421.9540481400436</v>
      </c>
      <c r="W189" s="28">
        <v>73.699234135667396</v>
      </c>
      <c r="X189" s="52">
        <v>11.5</v>
      </c>
      <c r="Y189" s="52">
        <v>7.9</v>
      </c>
      <c r="Z189" s="52">
        <v>74.3</v>
      </c>
      <c r="AA189" s="52">
        <v>30.9</v>
      </c>
      <c r="AB189" s="52">
        <v>78.5</v>
      </c>
      <c r="AC189" s="28">
        <f t="shared" si="2"/>
        <v>59.469696969696969</v>
      </c>
    </row>
    <row r="190" spans="1:29" ht="16.5" customHeight="1" x14ac:dyDescent="0.3">
      <c r="A190" s="20" t="s">
        <v>1522</v>
      </c>
      <c r="B190" s="21" t="s">
        <v>9</v>
      </c>
      <c r="C190" s="21">
        <v>29</v>
      </c>
      <c r="D190" s="50">
        <v>458372.72988900001</v>
      </c>
      <c r="E190" s="50">
        <v>5215173.2909399997</v>
      </c>
      <c r="F190" s="50">
        <v>4</v>
      </c>
      <c r="G190" s="50" t="s">
        <v>1946</v>
      </c>
      <c r="H190" s="22">
        <v>25</v>
      </c>
      <c r="I190" s="22">
        <v>85</v>
      </c>
      <c r="J190" s="22">
        <v>40</v>
      </c>
      <c r="K190" s="22">
        <v>3</v>
      </c>
      <c r="L190" s="22">
        <v>10</v>
      </c>
      <c r="M190" s="22">
        <v>10</v>
      </c>
      <c r="N190" s="22">
        <v>15</v>
      </c>
      <c r="O190" s="22" t="s">
        <v>27</v>
      </c>
      <c r="P190" s="22" t="s">
        <v>5</v>
      </c>
      <c r="Q190" s="23">
        <v>119</v>
      </c>
      <c r="R190" s="20" t="s">
        <v>393</v>
      </c>
      <c r="S190" s="20">
        <v>908</v>
      </c>
      <c r="T190" s="20">
        <v>1.8280000000000001</v>
      </c>
      <c r="U190" s="28">
        <v>496.71772428884026</v>
      </c>
      <c r="V190" s="28">
        <v>4431.7155361050327</v>
      </c>
      <c r="W190" s="28">
        <v>73.861925601750542</v>
      </c>
      <c r="X190" s="52">
        <v>11.8</v>
      </c>
      <c r="Y190" s="52">
        <v>8</v>
      </c>
      <c r="Z190" s="52">
        <v>73.2</v>
      </c>
      <c r="AA190" s="52">
        <v>31.7</v>
      </c>
      <c r="AB190" s="52">
        <v>77.400000000000006</v>
      </c>
      <c r="AC190" s="28">
        <f t="shared" si="2"/>
        <v>58.63636363636364</v>
      </c>
    </row>
    <row r="191" spans="1:29" ht="16.5" customHeight="1" x14ac:dyDescent="0.3">
      <c r="A191" s="20" t="s">
        <v>1523</v>
      </c>
      <c r="B191" s="21" t="s">
        <v>9</v>
      </c>
      <c r="C191" s="21">
        <v>30</v>
      </c>
      <c r="D191" s="50">
        <v>458388.63137999998</v>
      </c>
      <c r="E191" s="50">
        <v>5215178.3709500004</v>
      </c>
      <c r="F191" s="50">
        <v>10</v>
      </c>
      <c r="G191" s="50" t="s">
        <v>1946</v>
      </c>
      <c r="H191" s="22">
        <v>0</v>
      </c>
      <c r="I191" s="22">
        <v>100</v>
      </c>
      <c r="J191" s="22">
        <v>70</v>
      </c>
      <c r="K191" s="22">
        <v>3</v>
      </c>
      <c r="L191" s="22">
        <v>10</v>
      </c>
      <c r="M191" s="22">
        <v>10</v>
      </c>
      <c r="N191" s="22">
        <v>15</v>
      </c>
      <c r="O191" s="22" t="s">
        <v>27</v>
      </c>
      <c r="P191" s="22" t="s">
        <v>5</v>
      </c>
      <c r="Q191" s="23">
        <v>119</v>
      </c>
      <c r="R191" s="20" t="s">
        <v>393</v>
      </c>
      <c r="S191" s="20">
        <v>1197</v>
      </c>
      <c r="T191" s="20">
        <v>1.8280000000000001</v>
      </c>
      <c r="U191" s="28">
        <v>654.81400437636762</v>
      </c>
      <c r="V191" s="28">
        <v>5842.2505470459519</v>
      </c>
      <c r="W191" s="28">
        <v>97.370842450765863</v>
      </c>
      <c r="X191" s="52">
        <v>9.6999999999999993</v>
      </c>
      <c r="Y191" s="52">
        <v>7.9</v>
      </c>
      <c r="Z191" s="52">
        <v>76.8</v>
      </c>
      <c r="AA191" s="52">
        <v>24.1</v>
      </c>
      <c r="AB191" s="52">
        <v>79.400000000000006</v>
      </c>
      <c r="AC191" s="28">
        <f t="shared" si="2"/>
        <v>60.151515151515156</v>
      </c>
    </row>
    <row r="192" spans="1:29" ht="16.5" customHeight="1" x14ac:dyDescent="0.3">
      <c r="A192" s="20" t="s">
        <v>1524</v>
      </c>
      <c r="B192" s="21" t="s">
        <v>9</v>
      </c>
      <c r="C192" s="21">
        <v>31</v>
      </c>
      <c r="D192" s="50">
        <v>458388.18158700003</v>
      </c>
      <c r="E192" s="50">
        <v>5215182.6572099999</v>
      </c>
      <c r="F192" s="50">
        <v>7</v>
      </c>
      <c r="G192" s="50" t="s">
        <v>1946</v>
      </c>
      <c r="H192" s="22">
        <v>25</v>
      </c>
      <c r="I192" s="22">
        <v>50</v>
      </c>
      <c r="J192" s="22">
        <v>70</v>
      </c>
      <c r="K192" s="22">
        <v>4</v>
      </c>
      <c r="L192" s="22">
        <v>10</v>
      </c>
      <c r="M192" s="22">
        <v>10</v>
      </c>
      <c r="N192" s="22">
        <v>15</v>
      </c>
      <c r="O192" s="22" t="s">
        <v>27</v>
      </c>
      <c r="P192" s="22" t="s">
        <v>5</v>
      </c>
      <c r="Q192" s="23">
        <v>124</v>
      </c>
      <c r="R192" s="20" t="s">
        <v>393</v>
      </c>
      <c r="S192" s="20">
        <v>1108</v>
      </c>
      <c r="T192" s="20">
        <v>1.8280000000000001</v>
      </c>
      <c r="U192" s="28">
        <v>606.12691466083152</v>
      </c>
      <c r="V192" s="28">
        <v>5407.8643326039391</v>
      </c>
      <c r="W192" s="28">
        <v>90.131072210065653</v>
      </c>
      <c r="X192" s="52">
        <v>10.199999999999999</v>
      </c>
      <c r="Y192" s="52">
        <v>7.8</v>
      </c>
      <c r="Z192" s="52">
        <v>76.2</v>
      </c>
      <c r="AA192" s="52">
        <v>26.2</v>
      </c>
      <c r="AB192" s="52">
        <v>78.8</v>
      </c>
      <c r="AC192" s="28">
        <f t="shared" si="2"/>
        <v>59.696969696969695</v>
      </c>
    </row>
    <row r="193" spans="1:29" ht="16.5" customHeight="1" x14ac:dyDescent="0.3">
      <c r="A193" s="20" t="s">
        <v>1525</v>
      </c>
      <c r="B193" s="21" t="s">
        <v>9</v>
      </c>
      <c r="C193" s="21">
        <v>32</v>
      </c>
      <c r="D193" s="50">
        <v>458387.89054499997</v>
      </c>
      <c r="E193" s="50">
        <v>5215187.1022199998</v>
      </c>
      <c r="F193" s="50">
        <v>6</v>
      </c>
      <c r="G193" s="50" t="s">
        <v>1946</v>
      </c>
      <c r="H193" s="22">
        <v>0</v>
      </c>
      <c r="I193" s="22">
        <v>50</v>
      </c>
      <c r="J193" s="22">
        <v>70</v>
      </c>
      <c r="K193" s="22">
        <v>4</v>
      </c>
      <c r="L193" s="22">
        <v>10</v>
      </c>
      <c r="M193" s="22">
        <v>10</v>
      </c>
      <c r="N193" s="22">
        <v>15</v>
      </c>
      <c r="O193" s="22" t="s">
        <v>27</v>
      </c>
      <c r="P193" s="22" t="s">
        <v>5</v>
      </c>
      <c r="Q193" s="23">
        <v>149</v>
      </c>
      <c r="R193" s="20" t="s">
        <v>393</v>
      </c>
      <c r="S193" s="20">
        <v>1097</v>
      </c>
      <c r="T193" s="20">
        <v>1.8280000000000001</v>
      </c>
      <c r="U193" s="28">
        <v>600.10940919037193</v>
      </c>
      <c r="V193" s="28">
        <v>5354.1761487964986</v>
      </c>
      <c r="W193" s="28">
        <v>89.236269146608308</v>
      </c>
      <c r="X193" s="52">
        <v>8.6999999999999993</v>
      </c>
      <c r="Y193" s="52">
        <v>7.8</v>
      </c>
      <c r="Z193" s="52">
        <v>77.8</v>
      </c>
      <c r="AA193" s="52">
        <v>21.3</v>
      </c>
      <c r="AB193" s="52">
        <v>77.8</v>
      </c>
      <c r="AC193" s="28">
        <f t="shared" si="2"/>
        <v>58.939393939393938</v>
      </c>
    </row>
    <row r="194" spans="1:29" ht="16.5" customHeight="1" x14ac:dyDescent="0.3">
      <c r="A194" s="20" t="s">
        <v>1526</v>
      </c>
      <c r="B194" s="21" t="s">
        <v>9</v>
      </c>
      <c r="C194" s="21">
        <v>33</v>
      </c>
      <c r="D194" s="50">
        <v>458387.75825299998</v>
      </c>
      <c r="E194" s="50">
        <v>5215191.3620199999</v>
      </c>
      <c r="F194" s="50">
        <v>10</v>
      </c>
      <c r="G194" s="50" t="s">
        <v>1946</v>
      </c>
      <c r="H194" s="22">
        <v>0</v>
      </c>
      <c r="I194" s="22">
        <v>100</v>
      </c>
      <c r="J194" s="22">
        <v>70</v>
      </c>
      <c r="K194" s="22">
        <v>4</v>
      </c>
      <c r="L194" s="22">
        <v>10</v>
      </c>
      <c r="M194" s="22">
        <v>10</v>
      </c>
      <c r="N194" s="22">
        <v>15</v>
      </c>
      <c r="O194" s="22" t="s">
        <v>27</v>
      </c>
      <c r="P194" s="22" t="s">
        <v>5</v>
      </c>
      <c r="Q194" s="23">
        <v>126</v>
      </c>
      <c r="R194" s="20" t="s">
        <v>393</v>
      </c>
      <c r="S194" s="20">
        <v>1257</v>
      </c>
      <c r="T194" s="20">
        <v>1.8280000000000001</v>
      </c>
      <c r="U194" s="28">
        <v>687.63676148796492</v>
      </c>
      <c r="V194" s="28">
        <v>6135.0951859956231</v>
      </c>
      <c r="W194" s="28">
        <v>102.25158643326039</v>
      </c>
      <c r="X194" s="52">
        <v>9.6999999999999993</v>
      </c>
      <c r="Y194" s="52">
        <v>7.7</v>
      </c>
      <c r="Z194" s="52">
        <v>76.900000000000006</v>
      </c>
      <c r="AA194" s="52">
        <v>24.1</v>
      </c>
      <c r="AB194" s="52">
        <v>79.3</v>
      </c>
      <c r="AC194" s="28">
        <f t="shared" si="2"/>
        <v>60.075757575757571</v>
      </c>
    </row>
    <row r="195" spans="1:29" ht="16.5" customHeight="1" x14ac:dyDescent="0.3">
      <c r="A195" s="20" t="s">
        <v>1527</v>
      </c>
      <c r="B195" s="21" t="s">
        <v>9</v>
      </c>
      <c r="C195" s="21">
        <v>34</v>
      </c>
      <c r="D195" s="50">
        <v>458387.99637800001</v>
      </c>
      <c r="E195" s="50">
        <v>5215204.0091300001</v>
      </c>
      <c r="F195" s="50">
        <v>5</v>
      </c>
      <c r="G195" s="50" t="s">
        <v>1946</v>
      </c>
      <c r="H195" s="22">
        <v>0</v>
      </c>
      <c r="I195" s="22">
        <v>100</v>
      </c>
      <c r="J195" s="22">
        <v>40</v>
      </c>
      <c r="K195" s="22">
        <v>4</v>
      </c>
      <c r="L195" s="22">
        <v>10</v>
      </c>
      <c r="M195" s="22">
        <v>10</v>
      </c>
      <c r="N195" s="22">
        <v>15</v>
      </c>
      <c r="O195" s="22" t="s">
        <v>27</v>
      </c>
      <c r="P195" s="22" t="s">
        <v>5</v>
      </c>
      <c r="Q195" s="23">
        <v>128</v>
      </c>
      <c r="R195" s="20" t="s">
        <v>393</v>
      </c>
      <c r="S195" s="20">
        <v>1122</v>
      </c>
      <c r="T195" s="20">
        <v>1.8280000000000001</v>
      </c>
      <c r="U195" s="28">
        <v>613.78555798687091</v>
      </c>
      <c r="V195" s="28">
        <v>5476.1947483588629</v>
      </c>
      <c r="W195" s="28">
        <v>91.269912472647718</v>
      </c>
      <c r="X195" s="52">
        <v>11.2</v>
      </c>
      <c r="Y195" s="52">
        <v>7.7</v>
      </c>
      <c r="Z195" s="52">
        <v>75.099999999999994</v>
      </c>
      <c r="AA195" s="52">
        <v>29.7</v>
      </c>
      <c r="AB195" s="52">
        <v>80</v>
      </c>
      <c r="AC195" s="28">
        <f t="shared" ref="AC195:AC258" si="3">AB195/1.32</f>
        <v>60.606060606060602</v>
      </c>
    </row>
    <row r="196" spans="1:29" ht="16.5" customHeight="1" x14ac:dyDescent="0.3">
      <c r="A196" s="20" t="s">
        <v>1528</v>
      </c>
      <c r="B196" s="21" t="s">
        <v>9</v>
      </c>
      <c r="C196" s="21">
        <v>35</v>
      </c>
      <c r="D196" s="50">
        <v>458387.86408600002</v>
      </c>
      <c r="E196" s="50">
        <v>5215207.7132999999</v>
      </c>
      <c r="F196" s="50">
        <v>9</v>
      </c>
      <c r="G196" s="50" t="s">
        <v>1946</v>
      </c>
      <c r="H196" s="22">
        <v>25</v>
      </c>
      <c r="I196" s="22">
        <v>85</v>
      </c>
      <c r="J196" s="22">
        <v>70</v>
      </c>
      <c r="K196" s="22">
        <v>4</v>
      </c>
      <c r="L196" s="22">
        <v>10</v>
      </c>
      <c r="M196" s="22">
        <v>10</v>
      </c>
      <c r="N196" s="22">
        <v>15</v>
      </c>
      <c r="O196" s="22" t="s">
        <v>27</v>
      </c>
      <c r="P196" s="22" t="s">
        <v>5</v>
      </c>
      <c r="Q196" s="23">
        <v>130</v>
      </c>
      <c r="R196" s="20" t="s">
        <v>393</v>
      </c>
      <c r="S196" s="20">
        <v>1253</v>
      </c>
      <c r="T196" s="20">
        <v>1.8280000000000001</v>
      </c>
      <c r="U196" s="28">
        <v>685.44857768052509</v>
      </c>
      <c r="V196" s="28">
        <v>6115.5722100656449</v>
      </c>
      <c r="W196" s="28">
        <v>101.92620350109408</v>
      </c>
      <c r="X196" s="52">
        <v>11.5</v>
      </c>
      <c r="Y196" s="52">
        <v>7.8</v>
      </c>
      <c r="Z196" s="52">
        <v>74.8</v>
      </c>
      <c r="AA196" s="52">
        <v>30.9</v>
      </c>
      <c r="AB196" s="52">
        <v>80.2</v>
      </c>
      <c r="AC196" s="28">
        <f t="shared" si="3"/>
        <v>60.757575757575758</v>
      </c>
    </row>
    <row r="197" spans="1:29" ht="16.5" customHeight="1" x14ac:dyDescent="0.3">
      <c r="A197" s="20" t="s">
        <v>1529</v>
      </c>
      <c r="B197" s="21" t="s">
        <v>9</v>
      </c>
      <c r="C197" s="21">
        <v>36</v>
      </c>
      <c r="D197" s="50">
        <v>458389.18700600002</v>
      </c>
      <c r="E197" s="50">
        <v>5215212.2112299995</v>
      </c>
      <c r="F197" s="50">
        <v>8</v>
      </c>
      <c r="G197" s="50" t="s">
        <v>1946</v>
      </c>
      <c r="H197" s="22">
        <v>0</v>
      </c>
      <c r="I197" s="22">
        <v>85</v>
      </c>
      <c r="J197" s="22">
        <v>70</v>
      </c>
      <c r="K197" s="22">
        <v>4</v>
      </c>
      <c r="L197" s="22">
        <v>10</v>
      </c>
      <c r="M197" s="22">
        <v>10</v>
      </c>
      <c r="N197" s="22">
        <v>15</v>
      </c>
      <c r="O197" s="22" t="s">
        <v>27</v>
      </c>
      <c r="P197" s="22" t="s">
        <v>5</v>
      </c>
      <c r="Q197" s="23">
        <v>104</v>
      </c>
      <c r="R197" s="20" t="s">
        <v>393</v>
      </c>
      <c r="S197" s="20">
        <v>1274</v>
      </c>
      <c r="T197" s="20">
        <v>1.8280000000000001</v>
      </c>
      <c r="U197" s="28">
        <v>696.93654266958424</v>
      </c>
      <c r="V197" s="28">
        <v>6218.0678336980309</v>
      </c>
      <c r="W197" s="28">
        <v>103.63446389496718</v>
      </c>
      <c r="X197" s="52">
        <v>11.2</v>
      </c>
      <c r="Y197" s="52">
        <v>7.7</v>
      </c>
      <c r="Z197" s="52">
        <v>75.599999999999994</v>
      </c>
      <c r="AA197" s="52">
        <v>29.5</v>
      </c>
      <c r="AB197" s="52">
        <v>79.8</v>
      </c>
      <c r="AC197" s="28">
        <f t="shared" si="3"/>
        <v>60.454545454545446</v>
      </c>
    </row>
    <row r="198" spans="1:29" ht="16.5" customHeight="1" x14ac:dyDescent="0.3">
      <c r="A198" s="20" t="s">
        <v>1530</v>
      </c>
      <c r="B198" s="21" t="s">
        <v>9</v>
      </c>
      <c r="C198" s="21">
        <v>37</v>
      </c>
      <c r="D198" s="50">
        <v>458390.24534099997</v>
      </c>
      <c r="E198" s="50">
        <v>5215216.4445700003</v>
      </c>
      <c r="F198" s="50">
        <v>1</v>
      </c>
      <c r="G198" s="50" t="s">
        <v>1946</v>
      </c>
      <c r="H198" s="22">
        <v>0</v>
      </c>
      <c r="I198" s="22">
        <v>50</v>
      </c>
      <c r="J198" s="22">
        <v>40</v>
      </c>
      <c r="K198" s="22">
        <v>4</v>
      </c>
      <c r="L198" s="22">
        <v>10</v>
      </c>
      <c r="M198" s="22">
        <v>10</v>
      </c>
      <c r="N198" s="22">
        <v>15</v>
      </c>
      <c r="O198" s="22" t="s">
        <v>27</v>
      </c>
      <c r="P198" s="22" t="s">
        <v>5</v>
      </c>
      <c r="Q198" s="23">
        <v>141</v>
      </c>
      <c r="R198" s="20" t="s">
        <v>393</v>
      </c>
      <c r="S198" s="20">
        <v>1381</v>
      </c>
      <c r="T198" s="20">
        <v>1.8280000000000001</v>
      </c>
      <c r="U198" s="28">
        <v>755.47045951859957</v>
      </c>
      <c r="V198" s="28">
        <v>6740.3074398249455</v>
      </c>
      <c r="W198" s="28">
        <v>112.33845733041576</v>
      </c>
      <c r="X198" s="52">
        <v>10.4</v>
      </c>
      <c r="Y198" s="52">
        <v>7.8</v>
      </c>
      <c r="Z198" s="52">
        <v>75.900000000000006</v>
      </c>
      <c r="AA198" s="52">
        <v>27.2</v>
      </c>
      <c r="AB198" s="52">
        <v>79.5</v>
      </c>
      <c r="AC198" s="28">
        <f t="shared" si="3"/>
        <v>60.227272727272727</v>
      </c>
    </row>
    <row r="199" spans="1:29" ht="16.5" customHeight="1" x14ac:dyDescent="0.3">
      <c r="A199" s="20" t="s">
        <v>1531</v>
      </c>
      <c r="B199" s="21" t="s">
        <v>9</v>
      </c>
      <c r="C199" s="21">
        <v>38</v>
      </c>
      <c r="D199" s="50">
        <v>458391.30367699999</v>
      </c>
      <c r="E199" s="50">
        <v>5215220.6779100001</v>
      </c>
      <c r="F199" s="50">
        <v>2</v>
      </c>
      <c r="G199" s="50" t="s">
        <v>1946</v>
      </c>
      <c r="H199" s="22">
        <v>25</v>
      </c>
      <c r="I199" s="22">
        <v>50</v>
      </c>
      <c r="J199" s="22">
        <v>40</v>
      </c>
      <c r="K199" s="22">
        <v>4</v>
      </c>
      <c r="L199" s="22">
        <v>10</v>
      </c>
      <c r="M199" s="22">
        <v>10</v>
      </c>
      <c r="N199" s="22">
        <v>15</v>
      </c>
      <c r="O199" s="22" t="s">
        <v>27</v>
      </c>
      <c r="P199" s="22" t="s">
        <v>5</v>
      </c>
      <c r="Q199" s="23">
        <v>123</v>
      </c>
      <c r="R199" s="20" t="s">
        <v>393</v>
      </c>
      <c r="S199" s="20">
        <v>1088</v>
      </c>
      <c r="T199" s="20">
        <v>1.8280000000000001</v>
      </c>
      <c r="U199" s="28">
        <v>595.18599562363238</v>
      </c>
      <c r="V199" s="28">
        <v>5310.2494529540481</v>
      </c>
      <c r="W199" s="28">
        <v>88.504157549234137</v>
      </c>
      <c r="X199" s="52">
        <v>11.3</v>
      </c>
      <c r="Y199" s="52">
        <v>7.7</v>
      </c>
      <c r="Z199" s="52">
        <v>75.2</v>
      </c>
      <c r="AA199" s="52">
        <v>30</v>
      </c>
      <c r="AB199" s="52">
        <v>77.900000000000006</v>
      </c>
      <c r="AC199" s="28">
        <f t="shared" si="3"/>
        <v>59.015151515151516</v>
      </c>
    </row>
    <row r="200" spans="1:29" ht="16.5" customHeight="1" x14ac:dyDescent="0.3">
      <c r="A200" s="20" t="s">
        <v>1532</v>
      </c>
      <c r="B200" s="21" t="s">
        <v>9</v>
      </c>
      <c r="C200" s="21">
        <v>39</v>
      </c>
      <c r="D200" s="50">
        <v>458392.09742800001</v>
      </c>
      <c r="E200" s="50">
        <v>5215224.3820799999</v>
      </c>
      <c r="F200" s="50">
        <v>3</v>
      </c>
      <c r="G200" s="50" t="s">
        <v>1946</v>
      </c>
      <c r="H200" s="22">
        <v>0</v>
      </c>
      <c r="I200" s="22">
        <v>85</v>
      </c>
      <c r="J200" s="22">
        <v>40</v>
      </c>
      <c r="K200" s="22">
        <v>4</v>
      </c>
      <c r="L200" s="22">
        <v>10</v>
      </c>
      <c r="M200" s="22">
        <v>10</v>
      </c>
      <c r="N200" s="22">
        <v>15</v>
      </c>
      <c r="O200" s="22" t="s">
        <v>27</v>
      </c>
      <c r="P200" s="22" t="s">
        <v>5</v>
      </c>
      <c r="Q200" s="23">
        <v>123</v>
      </c>
      <c r="R200" s="20" t="s">
        <v>393</v>
      </c>
      <c r="S200" s="20">
        <v>1035</v>
      </c>
      <c r="T200" s="20">
        <v>1.8280000000000001</v>
      </c>
      <c r="U200" s="28">
        <v>566.19256017505472</v>
      </c>
      <c r="V200" s="28">
        <v>5051.5700218818383</v>
      </c>
      <c r="W200" s="28">
        <v>84.19283369803064</v>
      </c>
      <c r="X200" s="52">
        <v>12.1</v>
      </c>
      <c r="Y200" s="52">
        <v>7.5</v>
      </c>
      <c r="Z200" s="52">
        <v>74.099999999999994</v>
      </c>
      <c r="AA200" s="52">
        <v>32.299999999999997</v>
      </c>
      <c r="AB200" s="52">
        <v>78.900000000000006</v>
      </c>
      <c r="AC200" s="28">
        <f t="shared" si="3"/>
        <v>59.772727272727273</v>
      </c>
    </row>
    <row r="201" spans="1:29" ht="16.5" customHeight="1" x14ac:dyDescent="0.3">
      <c r="A201" s="20" t="s">
        <v>1533</v>
      </c>
      <c r="B201" s="21" t="s">
        <v>9</v>
      </c>
      <c r="C201" s="21">
        <v>40</v>
      </c>
      <c r="D201" s="50">
        <v>458393.42034800001</v>
      </c>
      <c r="E201" s="50">
        <v>5215228.8800100004</v>
      </c>
      <c r="F201" s="50">
        <v>4</v>
      </c>
      <c r="G201" s="50" t="s">
        <v>1946</v>
      </c>
      <c r="H201" s="22">
        <v>25</v>
      </c>
      <c r="I201" s="22">
        <v>85</v>
      </c>
      <c r="J201" s="22">
        <v>40</v>
      </c>
      <c r="K201" s="22">
        <v>4</v>
      </c>
      <c r="L201" s="22">
        <v>10</v>
      </c>
      <c r="M201" s="22">
        <v>10</v>
      </c>
      <c r="N201" s="22">
        <v>15</v>
      </c>
      <c r="O201" s="22" t="s">
        <v>27</v>
      </c>
      <c r="P201" s="22" t="s">
        <v>5</v>
      </c>
      <c r="Q201" s="23">
        <v>127</v>
      </c>
      <c r="R201" s="20" t="s">
        <v>393</v>
      </c>
      <c r="S201" s="20">
        <v>1141</v>
      </c>
      <c r="T201" s="20">
        <v>1.8280000000000001</v>
      </c>
      <c r="U201" s="28">
        <v>624.17943107221004</v>
      </c>
      <c r="V201" s="28">
        <v>5568.9288840262579</v>
      </c>
      <c r="W201" s="28">
        <v>92.815481400437633</v>
      </c>
      <c r="X201" s="52">
        <v>12.7</v>
      </c>
      <c r="Y201" s="52">
        <v>7.9</v>
      </c>
      <c r="Z201" s="52">
        <v>72.099999999999994</v>
      </c>
      <c r="AA201" s="52">
        <v>34.4</v>
      </c>
      <c r="AB201" s="52">
        <v>77.2</v>
      </c>
      <c r="AC201" s="28">
        <f t="shared" si="3"/>
        <v>58.484848484848484</v>
      </c>
    </row>
    <row r="202" spans="1:29" ht="16.5" customHeight="1" x14ac:dyDescent="0.3">
      <c r="A202" s="20" t="s">
        <v>1534</v>
      </c>
      <c r="B202" s="21" t="s">
        <v>10</v>
      </c>
      <c r="C202" s="21">
        <v>1</v>
      </c>
      <c r="D202" s="50">
        <v>458365.063272</v>
      </c>
      <c r="E202" s="50">
        <v>5215034.0201399997</v>
      </c>
      <c r="F202" s="50">
        <v>1</v>
      </c>
      <c r="G202" s="50" t="s">
        <v>1945</v>
      </c>
      <c r="H202" s="22">
        <v>0</v>
      </c>
      <c r="I202" s="22">
        <v>50</v>
      </c>
      <c r="J202" s="22">
        <v>40</v>
      </c>
      <c r="K202" s="22">
        <v>1</v>
      </c>
      <c r="L202" s="22">
        <v>10</v>
      </c>
      <c r="M202" s="22">
        <v>10</v>
      </c>
      <c r="N202" s="22">
        <v>15</v>
      </c>
      <c r="O202" s="22" t="s">
        <v>27</v>
      </c>
      <c r="P202" s="22" t="s">
        <v>5</v>
      </c>
      <c r="Q202" s="23">
        <v>105</v>
      </c>
      <c r="R202" s="20" t="s">
        <v>396</v>
      </c>
      <c r="S202" s="20">
        <v>865</v>
      </c>
      <c r="T202" s="20">
        <v>1.8280000000000001</v>
      </c>
      <c r="U202" s="28">
        <v>473.19474835886211</v>
      </c>
      <c r="V202" s="28">
        <v>4221.8435448577684</v>
      </c>
      <c r="W202" s="28">
        <v>70.364059080962804</v>
      </c>
      <c r="X202" s="52">
        <v>9.6</v>
      </c>
      <c r="Y202" s="52">
        <v>8.1</v>
      </c>
      <c r="Z202" s="52">
        <v>76.7</v>
      </c>
      <c r="AA202" s="52">
        <v>24.9</v>
      </c>
      <c r="AB202" s="52">
        <v>78.599999999999994</v>
      </c>
      <c r="AC202" s="28">
        <f t="shared" si="3"/>
        <v>59.54545454545454</v>
      </c>
    </row>
    <row r="203" spans="1:29" ht="16.5" customHeight="1" x14ac:dyDescent="0.3">
      <c r="A203" s="20" t="s">
        <v>1535</v>
      </c>
      <c r="B203" s="21" t="s">
        <v>10</v>
      </c>
      <c r="C203" s="21">
        <v>2</v>
      </c>
      <c r="D203" s="50">
        <v>458365.22066699999</v>
      </c>
      <c r="E203" s="50">
        <v>5215038.1321999999</v>
      </c>
      <c r="F203" s="50">
        <v>2</v>
      </c>
      <c r="G203" s="50" t="s">
        <v>1945</v>
      </c>
      <c r="H203" s="22">
        <v>25</v>
      </c>
      <c r="I203" s="22">
        <v>50</v>
      </c>
      <c r="J203" s="22">
        <v>40</v>
      </c>
      <c r="K203" s="22">
        <v>1</v>
      </c>
      <c r="L203" s="22">
        <v>10</v>
      </c>
      <c r="M203" s="22">
        <v>10</v>
      </c>
      <c r="N203" s="22">
        <v>15</v>
      </c>
      <c r="O203" s="22" t="s">
        <v>27</v>
      </c>
      <c r="P203" s="22" t="s">
        <v>5</v>
      </c>
      <c r="Q203" s="23">
        <v>160</v>
      </c>
      <c r="R203" s="20" t="s">
        <v>396</v>
      </c>
      <c r="S203" s="20">
        <v>947</v>
      </c>
      <c r="T203" s="20">
        <v>1.8280000000000001</v>
      </c>
      <c r="U203" s="28">
        <v>518.05251641137852</v>
      </c>
      <c r="V203" s="28">
        <v>4622.0645514223197</v>
      </c>
      <c r="W203" s="28">
        <v>77.034409190371989</v>
      </c>
      <c r="X203" s="52">
        <v>9.1999999999999993</v>
      </c>
      <c r="Y203" s="52">
        <v>8.1</v>
      </c>
      <c r="Z203" s="52">
        <v>77.400000000000006</v>
      </c>
      <c r="AA203" s="52">
        <v>23.1</v>
      </c>
      <c r="AB203" s="52">
        <v>78.7</v>
      </c>
      <c r="AC203" s="28">
        <f t="shared" si="3"/>
        <v>59.621212121212118</v>
      </c>
    </row>
    <row r="204" spans="1:29" ht="16.5" customHeight="1" x14ac:dyDescent="0.3">
      <c r="A204" s="20" t="s">
        <v>1536</v>
      </c>
      <c r="B204" s="21" t="s">
        <v>10</v>
      </c>
      <c r="C204" s="21">
        <v>3</v>
      </c>
      <c r="D204" s="50">
        <v>458365.70596799999</v>
      </c>
      <c r="E204" s="50">
        <v>5215046.3968000002</v>
      </c>
      <c r="F204" s="50">
        <v>5</v>
      </c>
      <c r="G204" s="50" t="s">
        <v>1945</v>
      </c>
      <c r="H204" s="22">
        <v>0</v>
      </c>
      <c r="I204" s="22">
        <v>100</v>
      </c>
      <c r="J204" s="22">
        <v>40</v>
      </c>
      <c r="K204" s="22">
        <v>1</v>
      </c>
      <c r="L204" s="22">
        <v>10</v>
      </c>
      <c r="M204" s="22">
        <v>10</v>
      </c>
      <c r="N204" s="22">
        <v>15</v>
      </c>
      <c r="O204" s="22" t="s">
        <v>27</v>
      </c>
      <c r="P204" s="22" t="s">
        <v>5</v>
      </c>
      <c r="Q204" s="23">
        <v>169</v>
      </c>
      <c r="R204" s="20" t="s">
        <v>396</v>
      </c>
      <c r="S204" s="20">
        <v>970</v>
      </c>
      <c r="T204" s="20">
        <v>1.8280000000000001</v>
      </c>
      <c r="U204" s="28">
        <v>530.63457330415758</v>
      </c>
      <c r="V204" s="28">
        <v>4734.3216630196939</v>
      </c>
      <c r="W204" s="28">
        <v>78.905361050328239</v>
      </c>
      <c r="X204" s="52">
        <v>9.1999999999999993</v>
      </c>
      <c r="Y204" s="52">
        <v>8.1</v>
      </c>
      <c r="Z204" s="52">
        <v>77.3</v>
      </c>
      <c r="AA204" s="52">
        <v>23.6</v>
      </c>
      <c r="AB204" s="52">
        <v>79.8</v>
      </c>
      <c r="AC204" s="28">
        <f t="shared" si="3"/>
        <v>60.454545454545446</v>
      </c>
    </row>
    <row r="205" spans="1:29" ht="16.5" customHeight="1" x14ac:dyDescent="0.3">
      <c r="A205" s="20" t="s">
        <v>1537</v>
      </c>
      <c r="B205" s="21" t="s">
        <v>10</v>
      </c>
      <c r="C205" s="21">
        <v>4</v>
      </c>
      <c r="D205" s="50">
        <v>458366.22655800002</v>
      </c>
      <c r="E205" s="50">
        <v>5215050.3879000004</v>
      </c>
      <c r="F205" s="50">
        <v>9</v>
      </c>
      <c r="G205" s="50" t="s">
        <v>1945</v>
      </c>
      <c r="H205" s="22">
        <v>25</v>
      </c>
      <c r="I205" s="22">
        <v>85</v>
      </c>
      <c r="J205" s="22">
        <v>70</v>
      </c>
      <c r="K205" s="22">
        <v>1</v>
      </c>
      <c r="L205" s="22">
        <v>10</v>
      </c>
      <c r="M205" s="22">
        <v>10</v>
      </c>
      <c r="N205" s="22">
        <v>15</v>
      </c>
      <c r="O205" s="22" t="s">
        <v>27</v>
      </c>
      <c r="P205" s="22" t="s">
        <v>5</v>
      </c>
      <c r="Q205" s="23">
        <v>167</v>
      </c>
      <c r="R205" s="20" t="s">
        <v>396</v>
      </c>
      <c r="S205" s="20">
        <v>1159</v>
      </c>
      <c r="T205" s="20">
        <v>1.8280000000000001</v>
      </c>
      <c r="U205" s="28">
        <v>634.02625820568926</v>
      </c>
      <c r="V205" s="28">
        <v>5656.7822757111599</v>
      </c>
      <c r="W205" s="28">
        <v>94.279704595186004</v>
      </c>
      <c r="X205" s="52">
        <v>9.8000000000000007</v>
      </c>
      <c r="Y205" s="52">
        <v>8</v>
      </c>
      <c r="Z205" s="52">
        <v>77.599999999999994</v>
      </c>
      <c r="AA205" s="52">
        <v>25.4</v>
      </c>
      <c r="AB205" s="52">
        <v>80.400000000000006</v>
      </c>
      <c r="AC205" s="28">
        <f t="shared" si="3"/>
        <v>60.909090909090914</v>
      </c>
    </row>
    <row r="206" spans="1:29" ht="16.5" customHeight="1" x14ac:dyDescent="0.3">
      <c r="A206" s="20" t="s">
        <v>1538</v>
      </c>
      <c r="B206" s="21" t="s">
        <v>10</v>
      </c>
      <c r="C206" s="21">
        <v>5</v>
      </c>
      <c r="D206" s="50">
        <v>458366.45131500001</v>
      </c>
      <c r="E206" s="50">
        <v>5215054.71985</v>
      </c>
      <c r="F206" s="50">
        <v>8</v>
      </c>
      <c r="G206" s="50" t="s">
        <v>1945</v>
      </c>
      <c r="H206" s="22">
        <v>0</v>
      </c>
      <c r="I206" s="22">
        <v>85</v>
      </c>
      <c r="J206" s="22">
        <v>70</v>
      </c>
      <c r="K206" s="22">
        <v>1</v>
      </c>
      <c r="L206" s="22">
        <v>10</v>
      </c>
      <c r="M206" s="22">
        <v>10</v>
      </c>
      <c r="N206" s="22">
        <v>15</v>
      </c>
      <c r="O206" s="22" t="s">
        <v>27</v>
      </c>
      <c r="P206" s="22" t="s">
        <v>5</v>
      </c>
      <c r="Q206" s="23">
        <v>109</v>
      </c>
      <c r="R206" s="20" t="s">
        <v>396</v>
      </c>
      <c r="S206" s="20">
        <v>1043</v>
      </c>
      <c r="T206" s="20">
        <v>1.8280000000000001</v>
      </c>
      <c r="U206" s="28">
        <v>570.56892778993438</v>
      </c>
      <c r="V206" s="28">
        <v>5090.6159737417947</v>
      </c>
      <c r="W206" s="28">
        <v>84.843599562363252</v>
      </c>
      <c r="X206" s="52">
        <v>9</v>
      </c>
      <c r="Y206" s="52">
        <v>8</v>
      </c>
      <c r="Z206" s="52">
        <v>77.400000000000006</v>
      </c>
      <c r="AA206" s="52">
        <v>22.7</v>
      </c>
      <c r="AB206" s="52">
        <v>79.900000000000006</v>
      </c>
      <c r="AC206" s="28">
        <f t="shared" si="3"/>
        <v>60.530303030303031</v>
      </c>
    </row>
    <row r="207" spans="1:29" ht="16.5" customHeight="1" x14ac:dyDescent="0.3">
      <c r="A207" s="20" t="s">
        <v>1539</v>
      </c>
      <c r="B207" s="21" t="s">
        <v>10</v>
      </c>
      <c r="C207" s="21">
        <v>6</v>
      </c>
      <c r="D207" s="50">
        <v>458367.14645499998</v>
      </c>
      <c r="E207" s="50">
        <v>5215058.5449900003</v>
      </c>
      <c r="F207" s="50">
        <v>10</v>
      </c>
      <c r="G207" s="50" t="s">
        <v>1945</v>
      </c>
      <c r="H207" s="22">
        <v>0</v>
      </c>
      <c r="I207" s="22">
        <v>100</v>
      </c>
      <c r="J207" s="22">
        <v>70</v>
      </c>
      <c r="K207" s="22">
        <v>1</v>
      </c>
      <c r="L207" s="22">
        <v>10</v>
      </c>
      <c r="M207" s="22">
        <v>10</v>
      </c>
      <c r="N207" s="22">
        <v>15</v>
      </c>
      <c r="O207" s="22" t="s">
        <v>27</v>
      </c>
      <c r="P207" s="22" t="s">
        <v>5</v>
      </c>
      <c r="Q207" s="23">
        <v>120</v>
      </c>
      <c r="R207" s="20" t="s">
        <v>396</v>
      </c>
      <c r="S207" s="20">
        <v>1061</v>
      </c>
      <c r="T207" s="20">
        <v>1.8280000000000001</v>
      </c>
      <c r="U207" s="28">
        <v>580.4157549234136</v>
      </c>
      <c r="V207" s="28">
        <v>5178.4693654266966</v>
      </c>
      <c r="W207" s="28">
        <v>86.307822757111609</v>
      </c>
      <c r="X207" s="52">
        <v>9</v>
      </c>
      <c r="Y207" s="52">
        <v>8.1999999999999993</v>
      </c>
      <c r="Z207" s="52">
        <v>77</v>
      </c>
      <c r="AA207" s="52">
        <v>22.4</v>
      </c>
      <c r="AB207" s="52">
        <v>78.599999999999994</v>
      </c>
      <c r="AC207" s="28">
        <f t="shared" si="3"/>
        <v>59.54545454545454</v>
      </c>
    </row>
    <row r="208" spans="1:29" ht="16.5" customHeight="1" x14ac:dyDescent="0.3">
      <c r="A208" s="20" t="s">
        <v>1540</v>
      </c>
      <c r="B208" s="21" t="s">
        <v>10</v>
      </c>
      <c r="C208" s="21">
        <v>7</v>
      </c>
      <c r="D208" s="50">
        <v>458386.29788899998</v>
      </c>
      <c r="E208" s="50">
        <v>5215062.7540699998</v>
      </c>
      <c r="F208" s="50">
        <v>7</v>
      </c>
      <c r="G208" s="50" t="s">
        <v>1945</v>
      </c>
      <c r="H208" s="22">
        <v>25</v>
      </c>
      <c r="I208" s="22">
        <v>50</v>
      </c>
      <c r="J208" s="22">
        <v>70</v>
      </c>
      <c r="K208" s="22">
        <v>1</v>
      </c>
      <c r="L208" s="22">
        <v>10</v>
      </c>
      <c r="M208" s="22">
        <v>10</v>
      </c>
      <c r="N208" s="22">
        <v>15</v>
      </c>
      <c r="O208" s="22" t="s">
        <v>27</v>
      </c>
      <c r="P208" s="22" t="s">
        <v>5</v>
      </c>
      <c r="Q208" s="23">
        <v>123</v>
      </c>
      <c r="R208" s="20" t="s">
        <v>396</v>
      </c>
      <c r="S208" s="20">
        <v>895</v>
      </c>
      <c r="T208" s="20">
        <v>1.8280000000000001</v>
      </c>
      <c r="U208" s="28">
        <v>489.60612691466082</v>
      </c>
      <c r="V208" s="28">
        <v>4368.265864332604</v>
      </c>
      <c r="W208" s="28">
        <v>72.804431072210065</v>
      </c>
      <c r="X208" s="52">
        <v>9.3000000000000007</v>
      </c>
      <c r="Y208" s="52">
        <v>8</v>
      </c>
      <c r="Z208" s="52">
        <v>77.400000000000006</v>
      </c>
      <c r="AA208" s="52">
        <v>23.8</v>
      </c>
      <c r="AB208" s="52">
        <v>79</v>
      </c>
      <c r="AC208" s="28">
        <f t="shared" si="3"/>
        <v>59.848484848484844</v>
      </c>
    </row>
    <row r="209" spans="1:29" ht="16.5" customHeight="1" x14ac:dyDescent="0.3">
      <c r="A209" s="20" t="s">
        <v>1541</v>
      </c>
      <c r="B209" s="21" t="s">
        <v>10</v>
      </c>
      <c r="C209" s="21">
        <v>8</v>
      </c>
      <c r="D209" s="50">
        <v>458386.93943500001</v>
      </c>
      <c r="E209" s="50">
        <v>5215066.7228300003</v>
      </c>
      <c r="F209" s="50">
        <v>6</v>
      </c>
      <c r="G209" s="50" t="s">
        <v>1945</v>
      </c>
      <c r="H209" s="22">
        <v>0</v>
      </c>
      <c r="I209" s="22">
        <v>50</v>
      </c>
      <c r="J209" s="22">
        <v>70</v>
      </c>
      <c r="K209" s="22">
        <v>1</v>
      </c>
      <c r="L209" s="22">
        <v>10</v>
      </c>
      <c r="M209" s="22">
        <v>10</v>
      </c>
      <c r="N209" s="22">
        <v>15</v>
      </c>
      <c r="O209" s="22" t="s">
        <v>27</v>
      </c>
      <c r="P209" s="22" t="s">
        <v>5</v>
      </c>
      <c r="Q209" s="23">
        <v>123</v>
      </c>
      <c r="R209" s="20" t="s">
        <v>396</v>
      </c>
      <c r="S209" s="20">
        <v>903</v>
      </c>
      <c r="T209" s="20">
        <v>1.8280000000000001</v>
      </c>
      <c r="U209" s="28">
        <v>493.98249452954047</v>
      </c>
      <c r="V209" s="28">
        <v>4407.3118161925604</v>
      </c>
      <c r="W209" s="28">
        <v>73.455196936542677</v>
      </c>
      <c r="X209" s="52">
        <v>8.8000000000000007</v>
      </c>
      <c r="Y209" s="52">
        <v>7.9</v>
      </c>
      <c r="Z209" s="52">
        <v>78</v>
      </c>
      <c r="AA209" s="52">
        <v>21.8</v>
      </c>
      <c r="AB209" s="52">
        <v>79.400000000000006</v>
      </c>
      <c r="AC209" s="28">
        <f t="shared" si="3"/>
        <v>60.151515151515156</v>
      </c>
    </row>
    <row r="210" spans="1:29" ht="16.5" customHeight="1" x14ac:dyDescent="0.3">
      <c r="A210" s="20" t="s">
        <v>1542</v>
      </c>
      <c r="B210" s="21" t="s">
        <v>10</v>
      </c>
      <c r="C210" s="21">
        <v>9</v>
      </c>
      <c r="D210" s="50">
        <v>458387.53596499999</v>
      </c>
      <c r="E210" s="50">
        <v>5215070.6603399999</v>
      </c>
      <c r="F210" s="50">
        <v>4</v>
      </c>
      <c r="G210" s="50" t="s">
        <v>1945</v>
      </c>
      <c r="H210" s="22">
        <v>25</v>
      </c>
      <c r="I210" s="22">
        <v>85</v>
      </c>
      <c r="J210" s="22">
        <v>40</v>
      </c>
      <c r="K210" s="22">
        <v>1</v>
      </c>
      <c r="L210" s="22">
        <v>10</v>
      </c>
      <c r="M210" s="22">
        <v>10</v>
      </c>
      <c r="N210" s="22">
        <v>15</v>
      </c>
      <c r="O210" s="22" t="s">
        <v>27</v>
      </c>
      <c r="P210" s="22" t="s">
        <v>5</v>
      </c>
      <c r="Q210" s="23">
        <v>108</v>
      </c>
      <c r="R210" s="20" t="s">
        <v>396</v>
      </c>
      <c r="S210" s="20">
        <v>951</v>
      </c>
      <c r="T210" s="20">
        <v>1.8280000000000001</v>
      </c>
      <c r="U210" s="28">
        <v>520.24070021881835</v>
      </c>
      <c r="V210" s="28">
        <v>4641.5875273522979</v>
      </c>
      <c r="W210" s="28">
        <v>77.359792122538295</v>
      </c>
      <c r="X210" s="52">
        <v>10.8</v>
      </c>
      <c r="Y210" s="52">
        <v>8</v>
      </c>
      <c r="Z210" s="52">
        <v>75.2</v>
      </c>
      <c r="AA210" s="52">
        <v>28.5</v>
      </c>
      <c r="AB210" s="52">
        <v>80</v>
      </c>
      <c r="AC210" s="28">
        <f t="shared" si="3"/>
        <v>60.606060606060602</v>
      </c>
    </row>
    <row r="211" spans="1:29" ht="16.5" customHeight="1" x14ac:dyDescent="0.3">
      <c r="A211" s="20" t="s">
        <v>1543</v>
      </c>
      <c r="B211" s="21" t="s">
        <v>10</v>
      </c>
      <c r="C211" s="21">
        <v>10</v>
      </c>
      <c r="D211" s="50">
        <v>458387.87310000003</v>
      </c>
      <c r="E211" s="50">
        <v>5215075.0458800001</v>
      </c>
      <c r="F211" s="50">
        <v>3</v>
      </c>
      <c r="G211" s="50" t="s">
        <v>1945</v>
      </c>
      <c r="H211" s="22">
        <v>0</v>
      </c>
      <c r="I211" s="22">
        <v>85</v>
      </c>
      <c r="J211" s="22">
        <v>40</v>
      </c>
      <c r="K211" s="22">
        <v>1</v>
      </c>
      <c r="L211" s="22">
        <v>10</v>
      </c>
      <c r="M211" s="22">
        <v>10</v>
      </c>
      <c r="N211" s="22">
        <v>15</v>
      </c>
      <c r="O211" s="22" t="s">
        <v>27</v>
      </c>
      <c r="P211" s="22" t="s">
        <v>5</v>
      </c>
      <c r="Q211" s="23">
        <v>132</v>
      </c>
      <c r="R211" s="20" t="s">
        <v>396</v>
      </c>
      <c r="S211" s="20">
        <v>954</v>
      </c>
      <c r="T211" s="20">
        <v>1.8280000000000001</v>
      </c>
      <c r="U211" s="28">
        <v>521.88183807439827</v>
      </c>
      <c r="V211" s="28">
        <v>4656.229759299782</v>
      </c>
      <c r="W211" s="28">
        <v>77.603829321663028</v>
      </c>
      <c r="X211" s="52">
        <v>9</v>
      </c>
      <c r="Y211" s="52">
        <v>8</v>
      </c>
      <c r="Z211" s="52">
        <v>77.3</v>
      </c>
      <c r="AA211" s="52">
        <v>22.6</v>
      </c>
      <c r="AB211" s="52">
        <v>79</v>
      </c>
      <c r="AC211" s="28">
        <f t="shared" si="3"/>
        <v>59.848484848484844</v>
      </c>
    </row>
    <row r="212" spans="1:29" ht="16.5" customHeight="1" x14ac:dyDescent="0.3">
      <c r="A212" s="20" t="s">
        <v>1544</v>
      </c>
      <c r="B212" s="21" t="s">
        <v>10</v>
      </c>
      <c r="C212" s="21">
        <v>11</v>
      </c>
      <c r="D212" s="50">
        <v>458388.21881400002</v>
      </c>
      <c r="E212" s="50">
        <v>5215079.38674</v>
      </c>
      <c r="F212" s="50">
        <v>3</v>
      </c>
      <c r="G212" s="50" t="s">
        <v>1945</v>
      </c>
      <c r="H212" s="22">
        <v>0</v>
      </c>
      <c r="I212" s="22">
        <v>85</v>
      </c>
      <c r="J212" s="22">
        <v>40</v>
      </c>
      <c r="K212" s="22">
        <v>2</v>
      </c>
      <c r="L212" s="22">
        <v>10</v>
      </c>
      <c r="M212" s="22">
        <v>10</v>
      </c>
      <c r="N212" s="22">
        <v>15</v>
      </c>
      <c r="O212" s="22" t="s">
        <v>27</v>
      </c>
      <c r="P212" s="22" t="s">
        <v>5</v>
      </c>
      <c r="Q212" s="23">
        <v>93</v>
      </c>
      <c r="R212" s="20" t="s">
        <v>396</v>
      </c>
      <c r="S212" s="20">
        <v>867</v>
      </c>
      <c r="T212" s="20">
        <v>1.8280000000000001</v>
      </c>
      <c r="U212" s="28">
        <v>474.28884026258203</v>
      </c>
      <c r="V212" s="28">
        <v>4231.6050328227575</v>
      </c>
      <c r="W212" s="28">
        <v>70.526750547045964</v>
      </c>
      <c r="X212" s="52">
        <v>8.6</v>
      </c>
      <c r="Y212" s="52">
        <v>8</v>
      </c>
      <c r="Z212" s="52">
        <v>77.2</v>
      </c>
      <c r="AA212" s="52">
        <v>21.5</v>
      </c>
      <c r="AB212" s="52">
        <v>77.5</v>
      </c>
      <c r="AC212" s="28">
        <f t="shared" si="3"/>
        <v>58.712121212121211</v>
      </c>
    </row>
    <row r="213" spans="1:29" ht="16.5" customHeight="1" x14ac:dyDescent="0.3">
      <c r="A213" s="20" t="s">
        <v>1545</v>
      </c>
      <c r="B213" s="21" t="s">
        <v>10</v>
      </c>
      <c r="C213" s="21">
        <v>12</v>
      </c>
      <c r="D213" s="50">
        <v>458388.93662599998</v>
      </c>
      <c r="E213" s="50">
        <v>5215083.5438200003</v>
      </c>
      <c r="F213" s="50">
        <v>4</v>
      </c>
      <c r="G213" s="50" t="s">
        <v>1945</v>
      </c>
      <c r="H213" s="22">
        <v>25</v>
      </c>
      <c r="I213" s="22">
        <v>85</v>
      </c>
      <c r="J213" s="22">
        <v>40</v>
      </c>
      <c r="K213" s="22">
        <v>2</v>
      </c>
      <c r="L213" s="22">
        <v>10</v>
      </c>
      <c r="M213" s="22">
        <v>10</v>
      </c>
      <c r="N213" s="22">
        <v>15</v>
      </c>
      <c r="O213" s="22" t="s">
        <v>27</v>
      </c>
      <c r="P213" s="22" t="s">
        <v>5</v>
      </c>
      <c r="Q213" s="23">
        <v>111</v>
      </c>
      <c r="R213" s="20" t="s">
        <v>396</v>
      </c>
      <c r="S213" s="20">
        <v>1025</v>
      </c>
      <c r="T213" s="20">
        <v>1.8280000000000001</v>
      </c>
      <c r="U213" s="28">
        <v>560.72210065645515</v>
      </c>
      <c r="V213" s="28">
        <v>5002.7625820568928</v>
      </c>
      <c r="W213" s="28">
        <v>83.379376367614881</v>
      </c>
      <c r="X213" s="52">
        <v>9.5</v>
      </c>
      <c r="Y213" s="52">
        <v>8.1</v>
      </c>
      <c r="Z213" s="52">
        <v>77</v>
      </c>
      <c r="AA213" s="52">
        <v>24.4</v>
      </c>
      <c r="AB213" s="52">
        <v>80.099999999999994</v>
      </c>
      <c r="AC213" s="28">
        <f t="shared" si="3"/>
        <v>60.681818181818173</v>
      </c>
    </row>
    <row r="214" spans="1:29" ht="16.5" customHeight="1" x14ac:dyDescent="0.3">
      <c r="A214" s="20" t="s">
        <v>1546</v>
      </c>
      <c r="B214" s="21" t="s">
        <v>10</v>
      </c>
      <c r="C214" s="21">
        <v>13</v>
      </c>
      <c r="D214" s="50">
        <v>458389.38614000002</v>
      </c>
      <c r="E214" s="50">
        <v>5215092.3149100002</v>
      </c>
      <c r="F214" s="50">
        <v>5</v>
      </c>
      <c r="G214" s="50" t="s">
        <v>1945</v>
      </c>
      <c r="H214" s="22">
        <v>0</v>
      </c>
      <c r="I214" s="22">
        <v>100</v>
      </c>
      <c r="J214" s="22">
        <v>40</v>
      </c>
      <c r="K214" s="22">
        <v>2</v>
      </c>
      <c r="L214" s="22">
        <v>10</v>
      </c>
      <c r="M214" s="22">
        <v>10</v>
      </c>
      <c r="N214" s="22">
        <v>15</v>
      </c>
      <c r="O214" s="22" t="s">
        <v>27</v>
      </c>
      <c r="P214" s="22" t="s">
        <v>5</v>
      </c>
      <c r="Q214" s="23">
        <v>119</v>
      </c>
      <c r="R214" s="20" t="s">
        <v>396</v>
      </c>
      <c r="S214" s="20">
        <v>1092</v>
      </c>
      <c r="T214" s="20">
        <v>1.8280000000000001</v>
      </c>
      <c r="U214" s="28">
        <v>597.37417943107221</v>
      </c>
      <c r="V214" s="28">
        <v>5329.7724288840263</v>
      </c>
      <c r="W214" s="28">
        <v>88.829540481400443</v>
      </c>
      <c r="X214" s="52">
        <v>10</v>
      </c>
      <c r="Y214" s="52">
        <v>7.8</v>
      </c>
      <c r="Z214" s="52">
        <v>76.7</v>
      </c>
      <c r="AA214" s="52">
        <v>25.8</v>
      </c>
      <c r="AB214" s="52">
        <v>79</v>
      </c>
      <c r="AC214" s="28">
        <f t="shared" si="3"/>
        <v>59.848484848484844</v>
      </c>
    </row>
    <row r="215" spans="1:29" ht="16.5" customHeight="1" x14ac:dyDescent="0.3">
      <c r="A215" s="20" t="s">
        <v>1547</v>
      </c>
      <c r="B215" s="21" t="s">
        <v>10</v>
      </c>
      <c r="C215" s="21">
        <v>14</v>
      </c>
      <c r="D215" s="50">
        <v>458389.19410800003</v>
      </c>
      <c r="E215" s="50">
        <v>5215096.4358700002</v>
      </c>
      <c r="F215" s="50">
        <v>6</v>
      </c>
      <c r="G215" s="50" t="s">
        <v>1945</v>
      </c>
      <c r="H215" s="22">
        <v>0</v>
      </c>
      <c r="I215" s="22">
        <v>50</v>
      </c>
      <c r="J215" s="22">
        <v>70</v>
      </c>
      <c r="K215" s="22">
        <v>2</v>
      </c>
      <c r="L215" s="22">
        <v>10</v>
      </c>
      <c r="M215" s="22">
        <v>10</v>
      </c>
      <c r="N215" s="22">
        <v>15</v>
      </c>
      <c r="O215" s="22" t="s">
        <v>27</v>
      </c>
      <c r="P215" s="22" t="s">
        <v>5</v>
      </c>
      <c r="Q215" s="23">
        <v>121</v>
      </c>
      <c r="R215" s="20" t="s">
        <v>396</v>
      </c>
      <c r="S215" s="20">
        <v>1034</v>
      </c>
      <c r="T215" s="20">
        <v>1.8280000000000001</v>
      </c>
      <c r="U215" s="28">
        <v>565.64551422319471</v>
      </c>
      <c r="V215" s="28">
        <v>5046.6892778993433</v>
      </c>
      <c r="W215" s="28">
        <v>84.111487964989053</v>
      </c>
      <c r="X215" s="52">
        <v>8.9</v>
      </c>
      <c r="Y215" s="52">
        <v>7.9</v>
      </c>
      <c r="Z215" s="52">
        <v>77.3</v>
      </c>
      <c r="AA215" s="52">
        <v>21.8</v>
      </c>
      <c r="AB215" s="52">
        <v>79.099999999999994</v>
      </c>
      <c r="AC215" s="28">
        <f t="shared" si="3"/>
        <v>59.924242424242415</v>
      </c>
    </row>
    <row r="216" spans="1:29" ht="16.5" customHeight="1" x14ac:dyDescent="0.3">
      <c r="A216" s="20" t="s">
        <v>1548</v>
      </c>
      <c r="B216" s="21" t="s">
        <v>10</v>
      </c>
      <c r="C216" s="21">
        <v>15</v>
      </c>
      <c r="D216" s="50">
        <v>458390.25244299998</v>
      </c>
      <c r="E216" s="50">
        <v>5215100.2524300003</v>
      </c>
      <c r="F216" s="50">
        <v>7</v>
      </c>
      <c r="G216" s="50" t="s">
        <v>1945</v>
      </c>
      <c r="H216" s="22">
        <v>25</v>
      </c>
      <c r="I216" s="22">
        <v>50</v>
      </c>
      <c r="J216" s="22">
        <v>70</v>
      </c>
      <c r="K216" s="22">
        <v>2</v>
      </c>
      <c r="L216" s="22">
        <v>10</v>
      </c>
      <c r="M216" s="22">
        <v>10</v>
      </c>
      <c r="N216" s="22">
        <v>15</v>
      </c>
      <c r="O216" s="22" t="s">
        <v>27</v>
      </c>
      <c r="P216" s="22" t="s">
        <v>5</v>
      </c>
      <c r="Q216" s="23">
        <v>132</v>
      </c>
      <c r="R216" s="20" t="s">
        <v>396</v>
      </c>
      <c r="S216" s="20">
        <v>1049</v>
      </c>
      <c r="T216" s="20">
        <v>1.8280000000000001</v>
      </c>
      <c r="U216" s="28">
        <v>573.85120350109412</v>
      </c>
      <c r="V216" s="28">
        <v>5119.900437636762</v>
      </c>
      <c r="W216" s="28">
        <v>85.331673960612704</v>
      </c>
      <c r="X216" s="52">
        <v>9.6999999999999993</v>
      </c>
      <c r="Y216" s="52">
        <v>8.1</v>
      </c>
      <c r="Z216" s="52">
        <v>76.5</v>
      </c>
      <c r="AA216" s="52">
        <v>24.9</v>
      </c>
      <c r="AB216" s="52">
        <v>79.3</v>
      </c>
      <c r="AC216" s="28">
        <f t="shared" si="3"/>
        <v>60.075757575757571</v>
      </c>
    </row>
    <row r="217" spans="1:29" ht="16.5" customHeight="1" x14ac:dyDescent="0.3">
      <c r="A217" s="20" t="s">
        <v>1549</v>
      </c>
      <c r="B217" s="21" t="s">
        <v>10</v>
      </c>
      <c r="C217" s="21">
        <v>16</v>
      </c>
      <c r="D217" s="50">
        <v>458388.65783799998</v>
      </c>
      <c r="E217" s="50">
        <v>5215105.3193499995</v>
      </c>
      <c r="F217" s="50">
        <v>10</v>
      </c>
      <c r="G217" s="50" t="s">
        <v>1945</v>
      </c>
      <c r="H217" s="22">
        <v>0</v>
      </c>
      <c r="I217" s="22">
        <v>100</v>
      </c>
      <c r="J217" s="22">
        <v>70</v>
      </c>
      <c r="K217" s="22">
        <v>2</v>
      </c>
      <c r="L217" s="22">
        <v>10</v>
      </c>
      <c r="M217" s="22">
        <v>10</v>
      </c>
      <c r="N217" s="22">
        <v>15</v>
      </c>
      <c r="O217" s="22" t="s">
        <v>27</v>
      </c>
      <c r="P217" s="22" t="s">
        <v>5</v>
      </c>
      <c r="Q217" s="23">
        <v>111</v>
      </c>
      <c r="R217" s="20" t="s">
        <v>396</v>
      </c>
      <c r="S217" s="20">
        <v>1084</v>
      </c>
      <c r="T217" s="20">
        <v>1.8280000000000001</v>
      </c>
      <c r="U217" s="28">
        <v>592.99781181619255</v>
      </c>
      <c r="V217" s="28">
        <v>5290.7264770240699</v>
      </c>
      <c r="W217" s="28">
        <v>88.17877461706783</v>
      </c>
      <c r="X217" s="52">
        <v>10</v>
      </c>
      <c r="Y217" s="52">
        <v>7.9</v>
      </c>
      <c r="Z217" s="52">
        <v>77</v>
      </c>
      <c r="AA217" s="52">
        <v>25.6</v>
      </c>
      <c r="AB217" s="52">
        <v>77.900000000000006</v>
      </c>
      <c r="AC217" s="28">
        <f t="shared" si="3"/>
        <v>59.015151515151516</v>
      </c>
    </row>
    <row r="218" spans="1:29" ht="16.5" customHeight="1" x14ac:dyDescent="0.3">
      <c r="A218" s="20" t="s">
        <v>1550</v>
      </c>
      <c r="B218" s="21" t="s">
        <v>10</v>
      </c>
      <c r="C218" s="21">
        <v>17</v>
      </c>
      <c r="D218" s="50">
        <v>458390.24534099997</v>
      </c>
      <c r="E218" s="50">
        <v>5215112.9922799999</v>
      </c>
      <c r="F218" s="50">
        <v>2</v>
      </c>
      <c r="G218" s="50" t="s">
        <v>1945</v>
      </c>
      <c r="H218" s="22">
        <v>25</v>
      </c>
      <c r="I218" s="22">
        <v>50</v>
      </c>
      <c r="J218" s="22">
        <v>40</v>
      </c>
      <c r="K218" s="22">
        <v>2</v>
      </c>
      <c r="L218" s="22">
        <v>10</v>
      </c>
      <c r="M218" s="22">
        <v>10</v>
      </c>
      <c r="N218" s="22">
        <v>15</v>
      </c>
      <c r="O218" s="22" t="s">
        <v>27</v>
      </c>
      <c r="P218" s="22" t="s">
        <v>5</v>
      </c>
      <c r="Q218" s="23">
        <v>78</v>
      </c>
      <c r="R218" s="20" t="s">
        <v>396</v>
      </c>
      <c r="S218" s="20">
        <v>980</v>
      </c>
      <c r="T218" s="20">
        <v>1.8280000000000001</v>
      </c>
      <c r="U218" s="28">
        <v>536.10503282275704</v>
      </c>
      <c r="V218" s="28">
        <v>4783.1291028446385</v>
      </c>
      <c r="W218" s="28">
        <v>79.718818380743969</v>
      </c>
      <c r="X218" s="52">
        <v>10.1</v>
      </c>
      <c r="Y218" s="52">
        <v>8.1</v>
      </c>
      <c r="Z218" s="52">
        <v>75.5</v>
      </c>
      <c r="AA218" s="52">
        <v>26.6</v>
      </c>
      <c r="AB218" s="52">
        <v>78.599999999999994</v>
      </c>
      <c r="AC218" s="28">
        <f t="shared" si="3"/>
        <v>59.54545454545454</v>
      </c>
    </row>
    <row r="219" spans="1:29" ht="16.5" customHeight="1" x14ac:dyDescent="0.3">
      <c r="A219" s="20" t="s">
        <v>1551</v>
      </c>
      <c r="B219" s="21" t="s">
        <v>10</v>
      </c>
      <c r="C219" s="21">
        <v>18</v>
      </c>
      <c r="D219" s="50">
        <v>458391.30367699999</v>
      </c>
      <c r="E219" s="50">
        <v>5215116.9610400004</v>
      </c>
      <c r="F219" s="50">
        <v>1</v>
      </c>
      <c r="G219" s="50" t="s">
        <v>1945</v>
      </c>
      <c r="H219" s="22">
        <v>0</v>
      </c>
      <c r="I219" s="22">
        <v>50</v>
      </c>
      <c r="J219" s="22">
        <v>40</v>
      </c>
      <c r="K219" s="22">
        <v>2</v>
      </c>
      <c r="L219" s="22">
        <v>10</v>
      </c>
      <c r="M219" s="22">
        <v>10</v>
      </c>
      <c r="N219" s="22">
        <v>15</v>
      </c>
      <c r="O219" s="22" t="s">
        <v>27</v>
      </c>
      <c r="P219" s="22" t="s">
        <v>5</v>
      </c>
      <c r="Q219" s="23">
        <v>116</v>
      </c>
      <c r="R219" s="20" t="s">
        <v>396</v>
      </c>
      <c r="S219" s="20">
        <v>1015</v>
      </c>
      <c r="T219" s="20">
        <v>1.8280000000000001</v>
      </c>
      <c r="U219" s="28">
        <v>555.25164113785559</v>
      </c>
      <c r="V219" s="28">
        <v>4953.9551422319482</v>
      </c>
      <c r="W219" s="28">
        <v>82.565919037199137</v>
      </c>
      <c r="X219" s="52">
        <v>8.9</v>
      </c>
      <c r="Y219" s="52">
        <v>8</v>
      </c>
      <c r="Z219" s="52">
        <v>77</v>
      </c>
      <c r="AA219" s="52">
        <v>22.2</v>
      </c>
      <c r="AB219" s="52">
        <v>78.3</v>
      </c>
      <c r="AC219" s="28">
        <f t="shared" si="3"/>
        <v>59.318181818181813</v>
      </c>
    </row>
    <row r="220" spans="1:29" ht="16.5" customHeight="1" x14ac:dyDescent="0.3">
      <c r="A220" s="20" t="s">
        <v>1552</v>
      </c>
      <c r="B220" s="21" t="s">
        <v>10</v>
      </c>
      <c r="C220" s="21">
        <v>19</v>
      </c>
      <c r="D220" s="50">
        <v>458392.62659599999</v>
      </c>
      <c r="E220" s="50">
        <v>5215121.1943800002</v>
      </c>
      <c r="F220" s="50">
        <v>9</v>
      </c>
      <c r="G220" s="50" t="s">
        <v>1945</v>
      </c>
      <c r="H220" s="22">
        <v>25</v>
      </c>
      <c r="I220" s="22">
        <v>85</v>
      </c>
      <c r="J220" s="22">
        <v>70</v>
      </c>
      <c r="K220" s="22">
        <v>2</v>
      </c>
      <c r="L220" s="22">
        <v>10</v>
      </c>
      <c r="M220" s="22">
        <v>10</v>
      </c>
      <c r="N220" s="22">
        <v>15</v>
      </c>
      <c r="O220" s="22" t="s">
        <v>27</v>
      </c>
      <c r="P220" s="22" t="s">
        <v>5</v>
      </c>
      <c r="Q220" s="23">
        <v>140</v>
      </c>
      <c r="R220" s="20" t="s">
        <v>396</v>
      </c>
      <c r="S220" s="20">
        <v>864</v>
      </c>
      <c r="T220" s="20">
        <v>1.8280000000000001</v>
      </c>
      <c r="U220" s="28">
        <v>472.64770240700216</v>
      </c>
      <c r="V220" s="28">
        <v>4216.9628008752734</v>
      </c>
      <c r="W220" s="28">
        <v>70.282713347921216</v>
      </c>
      <c r="X220" s="52">
        <v>10.5</v>
      </c>
      <c r="Y220" s="52">
        <v>7.9</v>
      </c>
      <c r="Z220" s="52">
        <v>75.900000000000006</v>
      </c>
      <c r="AA220" s="52">
        <v>27.3</v>
      </c>
      <c r="AB220" s="52">
        <v>79</v>
      </c>
      <c r="AC220" s="28">
        <f t="shared" si="3"/>
        <v>59.848484848484844</v>
      </c>
    </row>
    <row r="221" spans="1:29" ht="16.5" customHeight="1" x14ac:dyDescent="0.3">
      <c r="A221" s="20" t="s">
        <v>1553</v>
      </c>
      <c r="B221" s="21" t="s">
        <v>10</v>
      </c>
      <c r="C221" s="21">
        <v>20</v>
      </c>
      <c r="D221" s="50">
        <v>458393.94951499999</v>
      </c>
      <c r="E221" s="50">
        <v>5215125.1631399998</v>
      </c>
      <c r="F221" s="50">
        <v>8</v>
      </c>
      <c r="G221" s="50" t="s">
        <v>1945</v>
      </c>
      <c r="H221" s="22">
        <v>0</v>
      </c>
      <c r="I221" s="22">
        <v>85</v>
      </c>
      <c r="J221" s="22">
        <v>70</v>
      </c>
      <c r="K221" s="22">
        <v>2</v>
      </c>
      <c r="L221" s="22">
        <v>10</v>
      </c>
      <c r="M221" s="22">
        <v>10</v>
      </c>
      <c r="N221" s="22">
        <v>15</v>
      </c>
      <c r="O221" s="22" t="s">
        <v>27</v>
      </c>
      <c r="P221" s="22" t="s">
        <v>5</v>
      </c>
      <c r="Q221" s="23">
        <v>177</v>
      </c>
      <c r="R221" s="20" t="s">
        <v>396</v>
      </c>
      <c r="S221" s="20">
        <v>1103</v>
      </c>
      <c r="T221" s="20">
        <v>1.8280000000000001</v>
      </c>
      <c r="U221" s="28">
        <v>603.39168490153168</v>
      </c>
      <c r="V221" s="28">
        <v>5383.4606126914659</v>
      </c>
      <c r="W221" s="28">
        <v>89.72434354485776</v>
      </c>
      <c r="X221" s="52">
        <v>9.6</v>
      </c>
      <c r="Y221" s="52">
        <v>8.1999999999999993</v>
      </c>
      <c r="Z221" s="52">
        <v>76.599999999999994</v>
      </c>
      <c r="AA221" s="52">
        <v>24.7</v>
      </c>
      <c r="AB221" s="52">
        <v>79.099999999999994</v>
      </c>
      <c r="AC221" s="28">
        <f t="shared" si="3"/>
        <v>59.924242424242415</v>
      </c>
    </row>
    <row r="222" spans="1:29" ht="16.5" customHeight="1" x14ac:dyDescent="0.3">
      <c r="A222" s="20" t="s">
        <v>1554</v>
      </c>
      <c r="B222" s="21" t="s">
        <v>10</v>
      </c>
      <c r="C222" s="21">
        <v>21</v>
      </c>
      <c r="D222" s="50">
        <v>458395.27243499999</v>
      </c>
      <c r="E222" s="50">
        <v>5215129.3964799996</v>
      </c>
      <c r="F222" s="50">
        <v>2</v>
      </c>
      <c r="G222" s="50" t="s">
        <v>1945</v>
      </c>
      <c r="H222" s="22">
        <v>25</v>
      </c>
      <c r="I222" s="22">
        <v>50</v>
      </c>
      <c r="J222" s="22">
        <v>40</v>
      </c>
      <c r="K222" s="22">
        <v>3</v>
      </c>
      <c r="L222" s="22">
        <v>10</v>
      </c>
      <c r="M222" s="22">
        <v>10</v>
      </c>
      <c r="N222" s="22">
        <v>15</v>
      </c>
      <c r="O222" s="22" t="s">
        <v>27</v>
      </c>
      <c r="P222" s="22" t="s">
        <v>5</v>
      </c>
      <c r="Q222" s="23">
        <v>109</v>
      </c>
      <c r="R222" s="20" t="s">
        <v>396</v>
      </c>
      <c r="S222" s="20">
        <v>1192</v>
      </c>
      <c r="T222" s="20">
        <v>1.8280000000000001</v>
      </c>
      <c r="U222" s="28">
        <v>652.07877461706778</v>
      </c>
      <c r="V222" s="28">
        <v>5817.8468271334796</v>
      </c>
      <c r="W222" s="28">
        <v>96.964113785557998</v>
      </c>
      <c r="X222" s="52">
        <v>10.1</v>
      </c>
      <c r="Y222" s="52">
        <v>8</v>
      </c>
      <c r="Z222" s="52">
        <v>76.2</v>
      </c>
      <c r="AA222" s="52">
        <v>26.3</v>
      </c>
      <c r="AB222" s="52">
        <v>79.400000000000006</v>
      </c>
      <c r="AC222" s="28">
        <f t="shared" si="3"/>
        <v>60.151515151515156</v>
      </c>
    </row>
    <row r="223" spans="1:29" ht="16.5" customHeight="1" x14ac:dyDescent="0.3">
      <c r="A223" s="20" t="s">
        <v>1555</v>
      </c>
      <c r="B223" s="21" t="s">
        <v>10</v>
      </c>
      <c r="C223" s="21">
        <v>22</v>
      </c>
      <c r="D223" s="50">
        <v>458396.33077</v>
      </c>
      <c r="E223" s="50">
        <v>5215133.6298200004</v>
      </c>
      <c r="F223" s="50">
        <v>1</v>
      </c>
      <c r="G223" s="50" t="s">
        <v>1945</v>
      </c>
      <c r="H223" s="22">
        <v>0</v>
      </c>
      <c r="I223" s="22">
        <v>50</v>
      </c>
      <c r="J223" s="22">
        <v>40</v>
      </c>
      <c r="K223" s="22">
        <v>3</v>
      </c>
      <c r="L223" s="22">
        <v>10</v>
      </c>
      <c r="M223" s="22">
        <v>10</v>
      </c>
      <c r="N223" s="22">
        <v>15</v>
      </c>
      <c r="O223" s="22" t="s">
        <v>27</v>
      </c>
      <c r="P223" s="22" t="s">
        <v>5</v>
      </c>
      <c r="Q223" s="23">
        <v>98</v>
      </c>
      <c r="R223" s="20" t="s">
        <v>396</v>
      </c>
      <c r="S223" s="20">
        <v>1002</v>
      </c>
      <c r="T223" s="20">
        <v>1.8280000000000001</v>
      </c>
      <c r="U223" s="28">
        <v>548.14004376367609</v>
      </c>
      <c r="V223" s="28">
        <v>4890.5054704595186</v>
      </c>
      <c r="W223" s="28">
        <v>81.508424507658646</v>
      </c>
      <c r="X223" s="52">
        <v>9.1999999999999993</v>
      </c>
      <c r="Y223" s="52">
        <v>8.1</v>
      </c>
      <c r="Z223" s="52">
        <v>76.900000000000006</v>
      </c>
      <c r="AA223" s="52">
        <v>23.5</v>
      </c>
      <c r="AB223" s="52">
        <v>78.099999999999994</v>
      </c>
      <c r="AC223" s="28">
        <f t="shared" si="3"/>
        <v>59.166666666666657</v>
      </c>
    </row>
    <row r="224" spans="1:29" ht="16.5" customHeight="1" x14ac:dyDescent="0.3">
      <c r="A224" s="20" t="s">
        <v>1556</v>
      </c>
      <c r="B224" s="21" t="s">
        <v>10</v>
      </c>
      <c r="C224" s="21">
        <v>23</v>
      </c>
      <c r="D224" s="50">
        <v>458397.38910500001</v>
      </c>
      <c r="E224" s="50">
        <v>5215137.8631600002</v>
      </c>
      <c r="F224" s="50">
        <v>8</v>
      </c>
      <c r="G224" s="50" t="s">
        <v>1945</v>
      </c>
      <c r="H224" s="22">
        <v>0</v>
      </c>
      <c r="I224" s="22">
        <v>85</v>
      </c>
      <c r="J224" s="22">
        <v>70</v>
      </c>
      <c r="K224" s="22">
        <v>3</v>
      </c>
      <c r="L224" s="22">
        <v>10</v>
      </c>
      <c r="M224" s="22">
        <v>10</v>
      </c>
      <c r="N224" s="22">
        <v>15</v>
      </c>
      <c r="O224" s="22" t="s">
        <v>27</v>
      </c>
      <c r="P224" s="22" t="s">
        <v>5</v>
      </c>
      <c r="Q224" s="23">
        <v>117</v>
      </c>
      <c r="R224" s="20" t="s">
        <v>396</v>
      </c>
      <c r="S224" s="20">
        <v>1085</v>
      </c>
      <c r="T224" s="20">
        <v>1.8280000000000001</v>
      </c>
      <c r="U224" s="28">
        <v>593.54485776805245</v>
      </c>
      <c r="V224" s="28">
        <v>5295.607221006564</v>
      </c>
      <c r="W224" s="28">
        <v>88.260120350109403</v>
      </c>
      <c r="X224" s="52">
        <v>9.6</v>
      </c>
      <c r="Y224" s="52">
        <v>8</v>
      </c>
      <c r="Z224" s="52">
        <v>77.599999999999994</v>
      </c>
      <c r="AA224" s="52">
        <v>24.4</v>
      </c>
      <c r="AB224" s="52">
        <v>79.7</v>
      </c>
      <c r="AC224" s="28">
        <f t="shared" si="3"/>
        <v>60.378787878787875</v>
      </c>
    </row>
    <row r="225" spans="1:29" ht="16.5" customHeight="1" x14ac:dyDescent="0.3">
      <c r="A225" s="20" t="s">
        <v>1557</v>
      </c>
      <c r="B225" s="21" t="s">
        <v>10</v>
      </c>
      <c r="C225" s="21">
        <v>24</v>
      </c>
      <c r="D225" s="50">
        <v>458398.18285699998</v>
      </c>
      <c r="E225" s="50">
        <v>5215141.8319199998</v>
      </c>
      <c r="F225" s="50">
        <v>9</v>
      </c>
      <c r="G225" s="50" t="s">
        <v>1945</v>
      </c>
      <c r="H225" s="22">
        <v>25</v>
      </c>
      <c r="I225" s="22">
        <v>85</v>
      </c>
      <c r="J225" s="22">
        <v>70</v>
      </c>
      <c r="K225" s="22">
        <v>3</v>
      </c>
      <c r="L225" s="22">
        <v>10</v>
      </c>
      <c r="M225" s="22">
        <v>10</v>
      </c>
      <c r="N225" s="22">
        <v>15</v>
      </c>
      <c r="O225" s="22" t="s">
        <v>27</v>
      </c>
      <c r="P225" s="22" t="s">
        <v>5</v>
      </c>
      <c r="Q225" s="23">
        <v>144</v>
      </c>
      <c r="R225" s="20" t="s">
        <v>396</v>
      </c>
      <c r="S225" s="20">
        <v>1064</v>
      </c>
      <c r="T225" s="20">
        <v>1.8280000000000001</v>
      </c>
      <c r="U225" s="28">
        <v>582.05689277899342</v>
      </c>
      <c r="V225" s="28">
        <v>5193.1115973741798</v>
      </c>
      <c r="W225" s="28">
        <v>86.551859956236328</v>
      </c>
      <c r="X225" s="52">
        <v>9.8000000000000007</v>
      </c>
      <c r="Y225" s="52">
        <v>8.1</v>
      </c>
      <c r="Z225" s="52">
        <v>76.2</v>
      </c>
      <c r="AA225" s="52">
        <v>25.3</v>
      </c>
      <c r="AB225" s="52">
        <v>79.8</v>
      </c>
      <c r="AC225" s="28">
        <f t="shared" si="3"/>
        <v>60.454545454545446</v>
      </c>
    </row>
    <row r="226" spans="1:29" ht="16.5" customHeight="1" x14ac:dyDescent="0.3">
      <c r="A226" s="20" t="s">
        <v>1558</v>
      </c>
      <c r="B226" s="21" t="s">
        <v>10</v>
      </c>
      <c r="C226" s="21">
        <v>25</v>
      </c>
      <c r="D226" s="50">
        <v>458399.50577599998</v>
      </c>
      <c r="E226" s="50">
        <v>5215145.5360899996</v>
      </c>
      <c r="F226" s="50">
        <v>5</v>
      </c>
      <c r="G226" s="50" t="s">
        <v>1945</v>
      </c>
      <c r="H226" s="22">
        <v>0</v>
      </c>
      <c r="I226" s="22">
        <v>100</v>
      </c>
      <c r="J226" s="22">
        <v>40</v>
      </c>
      <c r="K226" s="22">
        <v>3</v>
      </c>
      <c r="L226" s="22">
        <v>10</v>
      </c>
      <c r="M226" s="22">
        <v>10</v>
      </c>
      <c r="N226" s="22">
        <v>15</v>
      </c>
      <c r="O226" s="22" t="s">
        <v>27</v>
      </c>
      <c r="P226" s="22" t="s">
        <v>5</v>
      </c>
      <c r="Q226" s="23">
        <v>135</v>
      </c>
      <c r="R226" s="20" t="s">
        <v>396</v>
      </c>
      <c r="S226" s="20">
        <v>1132</v>
      </c>
      <c r="T226" s="20">
        <v>1.8280000000000001</v>
      </c>
      <c r="U226" s="28">
        <v>619.25601750547048</v>
      </c>
      <c r="V226" s="28">
        <v>5525.0021881838084</v>
      </c>
      <c r="W226" s="28">
        <v>92.083369803063476</v>
      </c>
      <c r="X226" s="52">
        <v>10.9</v>
      </c>
      <c r="Y226" s="52">
        <v>7.9</v>
      </c>
      <c r="Z226" s="52">
        <v>75.7</v>
      </c>
      <c r="AA226" s="52">
        <v>28.8</v>
      </c>
      <c r="AB226" s="52">
        <v>79.5</v>
      </c>
      <c r="AC226" s="28">
        <f t="shared" si="3"/>
        <v>60.227272727272727</v>
      </c>
    </row>
    <row r="227" spans="1:29" ht="16.5" customHeight="1" x14ac:dyDescent="0.3">
      <c r="A227" s="20" t="s">
        <v>1559</v>
      </c>
      <c r="B227" s="21" t="s">
        <v>10</v>
      </c>
      <c r="C227" s="21">
        <v>26</v>
      </c>
      <c r="D227" s="50">
        <v>458401.622447</v>
      </c>
      <c r="E227" s="50">
        <v>5215154.0027799997</v>
      </c>
      <c r="F227" s="50">
        <v>7</v>
      </c>
      <c r="G227" s="50" t="s">
        <v>1945</v>
      </c>
      <c r="H227" s="22">
        <v>25</v>
      </c>
      <c r="I227" s="22">
        <v>50</v>
      </c>
      <c r="J227" s="22">
        <v>70</v>
      </c>
      <c r="K227" s="22">
        <v>3</v>
      </c>
      <c r="L227" s="22">
        <v>10</v>
      </c>
      <c r="M227" s="22">
        <v>10</v>
      </c>
      <c r="N227" s="22">
        <v>15</v>
      </c>
      <c r="O227" s="22" t="s">
        <v>27</v>
      </c>
      <c r="P227" s="22" t="s">
        <v>5</v>
      </c>
      <c r="Q227" s="23">
        <v>135</v>
      </c>
      <c r="R227" s="20" t="s">
        <v>396</v>
      </c>
      <c r="S227" s="20">
        <v>946</v>
      </c>
      <c r="T227" s="20">
        <v>1.8280000000000001</v>
      </c>
      <c r="U227" s="28">
        <v>517.50547045951862</v>
      </c>
      <c r="V227" s="28">
        <v>4617.1838074398256</v>
      </c>
      <c r="W227" s="28">
        <v>76.95306345733043</v>
      </c>
      <c r="X227" s="52">
        <v>10.5</v>
      </c>
      <c r="Y227" s="52">
        <v>8.1</v>
      </c>
      <c r="Z227" s="52">
        <v>75.400000000000006</v>
      </c>
      <c r="AA227" s="52">
        <v>27.9</v>
      </c>
      <c r="AB227" s="52">
        <v>79</v>
      </c>
      <c r="AC227" s="28">
        <f t="shared" si="3"/>
        <v>59.848484848484844</v>
      </c>
    </row>
    <row r="228" spans="1:29" ht="16.5" customHeight="1" x14ac:dyDescent="0.3">
      <c r="A228" s="20" t="s">
        <v>1560</v>
      </c>
      <c r="B228" s="21" t="s">
        <v>10</v>
      </c>
      <c r="C228" s="21">
        <v>27</v>
      </c>
      <c r="D228" s="50">
        <v>458402.94536700001</v>
      </c>
      <c r="E228" s="50">
        <v>5215157.9715400003</v>
      </c>
      <c r="F228" s="50">
        <v>6</v>
      </c>
      <c r="G228" s="50" t="s">
        <v>1945</v>
      </c>
      <c r="H228" s="22">
        <v>0</v>
      </c>
      <c r="I228" s="22">
        <v>50</v>
      </c>
      <c r="J228" s="22">
        <v>70</v>
      </c>
      <c r="K228" s="22">
        <v>3</v>
      </c>
      <c r="L228" s="22">
        <v>10</v>
      </c>
      <c r="M228" s="22">
        <v>10</v>
      </c>
      <c r="N228" s="22">
        <v>15</v>
      </c>
      <c r="O228" s="22" t="s">
        <v>27</v>
      </c>
      <c r="P228" s="22" t="s">
        <v>5</v>
      </c>
      <c r="Q228" s="23">
        <v>138</v>
      </c>
      <c r="R228" s="20" t="s">
        <v>396</v>
      </c>
      <c r="S228" s="20">
        <v>1113</v>
      </c>
      <c r="T228" s="20">
        <v>1.8280000000000001</v>
      </c>
      <c r="U228" s="28">
        <v>608.86214442013124</v>
      </c>
      <c r="V228" s="28">
        <v>5432.2680525164114</v>
      </c>
      <c r="W228" s="28">
        <v>90.537800875273518</v>
      </c>
      <c r="X228" s="52">
        <v>8.5</v>
      </c>
      <c r="Y228" s="52">
        <v>8.1</v>
      </c>
      <c r="Z228" s="52">
        <v>78.3</v>
      </c>
      <c r="AA228" s="52">
        <v>20.8</v>
      </c>
      <c r="AB228" s="52">
        <v>79.5</v>
      </c>
      <c r="AC228" s="28">
        <f t="shared" si="3"/>
        <v>60.227272727272727</v>
      </c>
    </row>
    <row r="229" spans="1:29" ht="16.5" customHeight="1" x14ac:dyDescent="0.3">
      <c r="A229" s="20" t="s">
        <v>1561</v>
      </c>
      <c r="B229" s="21" t="s">
        <v>10</v>
      </c>
      <c r="C229" s="21">
        <v>28</v>
      </c>
      <c r="D229" s="50">
        <v>458403.73911800003</v>
      </c>
      <c r="E229" s="50">
        <v>5215161.9402900003</v>
      </c>
      <c r="F229" s="50">
        <v>3</v>
      </c>
      <c r="G229" s="50" t="s">
        <v>1945</v>
      </c>
      <c r="H229" s="22">
        <v>0</v>
      </c>
      <c r="I229" s="22">
        <v>85</v>
      </c>
      <c r="J229" s="22">
        <v>40</v>
      </c>
      <c r="K229" s="22">
        <v>3</v>
      </c>
      <c r="L229" s="22">
        <v>10</v>
      </c>
      <c r="M229" s="22">
        <v>10</v>
      </c>
      <c r="N229" s="22">
        <v>15</v>
      </c>
      <c r="O229" s="22" t="s">
        <v>27</v>
      </c>
      <c r="P229" s="22" t="s">
        <v>5</v>
      </c>
      <c r="Q229" s="23">
        <v>72</v>
      </c>
      <c r="R229" s="20" t="s">
        <v>396</v>
      </c>
      <c r="S229" s="20">
        <v>888</v>
      </c>
      <c r="T229" s="20">
        <v>1.8280000000000001</v>
      </c>
      <c r="U229" s="28">
        <v>485.77680525164112</v>
      </c>
      <c r="V229" s="28">
        <v>4334.1006564551426</v>
      </c>
      <c r="W229" s="28">
        <v>72.23501094091904</v>
      </c>
      <c r="X229" s="52">
        <v>11.5</v>
      </c>
      <c r="Y229" s="52">
        <v>7.9</v>
      </c>
      <c r="Z229" s="52">
        <v>74.900000000000006</v>
      </c>
      <c r="AA229" s="52">
        <v>31.4</v>
      </c>
      <c r="AB229" s="52">
        <v>80.2</v>
      </c>
      <c r="AC229" s="28">
        <f t="shared" si="3"/>
        <v>60.757575757575758</v>
      </c>
    </row>
    <row r="230" spans="1:29" ht="16.5" customHeight="1" x14ac:dyDescent="0.3">
      <c r="A230" s="20" t="s">
        <v>1562</v>
      </c>
      <c r="B230" s="21" t="s">
        <v>10</v>
      </c>
      <c r="C230" s="21">
        <v>29</v>
      </c>
      <c r="D230" s="50">
        <v>458404.79745399999</v>
      </c>
      <c r="E230" s="50">
        <v>5215166.4382199999</v>
      </c>
      <c r="F230" s="50">
        <v>4</v>
      </c>
      <c r="G230" s="50" t="s">
        <v>1945</v>
      </c>
      <c r="H230" s="22">
        <v>25</v>
      </c>
      <c r="I230" s="22">
        <v>85</v>
      </c>
      <c r="J230" s="22">
        <v>40</v>
      </c>
      <c r="K230" s="22">
        <v>3</v>
      </c>
      <c r="L230" s="22">
        <v>10</v>
      </c>
      <c r="M230" s="22">
        <v>10</v>
      </c>
      <c r="N230" s="22">
        <v>15</v>
      </c>
      <c r="O230" s="22" t="s">
        <v>27</v>
      </c>
      <c r="P230" s="22" t="s">
        <v>5</v>
      </c>
      <c r="Q230" s="23">
        <v>118</v>
      </c>
      <c r="R230" s="20" t="s">
        <v>396</v>
      </c>
      <c r="S230" s="20">
        <v>1050</v>
      </c>
      <c r="T230" s="20">
        <v>1.8280000000000001</v>
      </c>
      <c r="U230" s="28">
        <v>574.39824945295402</v>
      </c>
      <c r="V230" s="28">
        <v>5124.7811816192561</v>
      </c>
      <c r="W230" s="28">
        <v>85.413019693654263</v>
      </c>
      <c r="X230" s="52">
        <v>10.1</v>
      </c>
      <c r="Y230" s="52">
        <v>7.8</v>
      </c>
      <c r="Z230" s="52">
        <v>76.3</v>
      </c>
      <c r="AA230" s="52">
        <v>25.6</v>
      </c>
      <c r="AB230" s="52">
        <v>78.8</v>
      </c>
      <c r="AC230" s="28">
        <f t="shared" si="3"/>
        <v>59.696969696969695</v>
      </c>
    </row>
    <row r="231" spans="1:29" ht="16.5" customHeight="1" x14ac:dyDescent="0.3">
      <c r="A231" s="20" t="s">
        <v>1563</v>
      </c>
      <c r="B231" s="21" t="s">
        <v>10</v>
      </c>
      <c r="C231" s="21">
        <v>30</v>
      </c>
      <c r="D231" s="50">
        <v>458406.64954100002</v>
      </c>
      <c r="E231" s="50">
        <v>5215170.1423899997</v>
      </c>
      <c r="F231" s="50">
        <v>10</v>
      </c>
      <c r="G231" s="50" t="s">
        <v>1945</v>
      </c>
      <c r="H231" s="22">
        <v>0</v>
      </c>
      <c r="I231" s="22">
        <v>100</v>
      </c>
      <c r="J231" s="22">
        <v>70</v>
      </c>
      <c r="K231" s="22">
        <v>3</v>
      </c>
      <c r="L231" s="22">
        <v>10</v>
      </c>
      <c r="M231" s="22">
        <v>10</v>
      </c>
      <c r="N231" s="22">
        <v>15</v>
      </c>
      <c r="O231" s="22" t="s">
        <v>27</v>
      </c>
      <c r="P231" s="22" t="s">
        <v>5</v>
      </c>
      <c r="Q231" s="23">
        <v>122</v>
      </c>
      <c r="R231" s="20" t="s">
        <v>396</v>
      </c>
      <c r="S231" s="20">
        <v>1040</v>
      </c>
      <c r="T231" s="20">
        <v>1.8280000000000001</v>
      </c>
      <c r="U231" s="28">
        <v>568.92778993435445</v>
      </c>
      <c r="V231" s="28">
        <v>5075.9737417943106</v>
      </c>
      <c r="W231" s="28">
        <v>84.599562363238505</v>
      </c>
      <c r="X231" s="52">
        <v>10.1</v>
      </c>
      <c r="Y231" s="52">
        <v>7.8</v>
      </c>
      <c r="Z231" s="52">
        <v>76.400000000000006</v>
      </c>
      <c r="AA231" s="52">
        <v>25.8</v>
      </c>
      <c r="AB231" s="52">
        <v>81</v>
      </c>
      <c r="AC231" s="28">
        <f t="shared" si="3"/>
        <v>61.36363636363636</v>
      </c>
    </row>
    <row r="232" spans="1:29" ht="16.5" customHeight="1" x14ac:dyDescent="0.3">
      <c r="A232" s="20" t="s">
        <v>1564</v>
      </c>
      <c r="B232" s="21" t="s">
        <v>10</v>
      </c>
      <c r="C232" s="21">
        <v>31</v>
      </c>
      <c r="D232" s="50">
        <v>458408.501628</v>
      </c>
      <c r="E232" s="50">
        <v>5215178.34449</v>
      </c>
      <c r="F232" s="50">
        <v>7</v>
      </c>
      <c r="G232" s="50" t="s">
        <v>1945</v>
      </c>
      <c r="H232" s="22">
        <v>25</v>
      </c>
      <c r="I232" s="22">
        <v>50</v>
      </c>
      <c r="J232" s="22">
        <v>70</v>
      </c>
      <c r="K232" s="22">
        <v>4</v>
      </c>
      <c r="L232" s="22">
        <v>10</v>
      </c>
      <c r="M232" s="22">
        <v>10</v>
      </c>
      <c r="N232" s="22">
        <v>15</v>
      </c>
      <c r="O232" s="22" t="s">
        <v>27</v>
      </c>
      <c r="P232" s="22" t="s">
        <v>5</v>
      </c>
      <c r="Q232" s="23">
        <v>125</v>
      </c>
      <c r="R232" s="20" t="s">
        <v>396</v>
      </c>
      <c r="S232" s="20">
        <v>1152</v>
      </c>
      <c r="T232" s="20">
        <v>1.8280000000000001</v>
      </c>
      <c r="U232" s="28">
        <v>630.1969365426695</v>
      </c>
      <c r="V232" s="28">
        <v>5622.6170678336975</v>
      </c>
      <c r="W232" s="28">
        <v>93.710284463894965</v>
      </c>
      <c r="X232" s="52">
        <v>10.3</v>
      </c>
      <c r="Y232" s="52">
        <v>7.9</v>
      </c>
      <c r="Z232" s="52">
        <v>77</v>
      </c>
      <c r="AA232" s="52">
        <v>27</v>
      </c>
      <c r="AB232" s="52">
        <v>80.099999999999994</v>
      </c>
      <c r="AC232" s="28">
        <f t="shared" si="3"/>
        <v>60.681818181818173</v>
      </c>
    </row>
    <row r="233" spans="1:29" ht="16.5" customHeight="1" x14ac:dyDescent="0.3">
      <c r="A233" s="20" t="s">
        <v>1565</v>
      </c>
      <c r="B233" s="21" t="s">
        <v>10</v>
      </c>
      <c r="C233" s="21">
        <v>32</v>
      </c>
      <c r="D233" s="50">
        <v>458409.29537900002</v>
      </c>
      <c r="E233" s="50">
        <v>5215182.3132499997</v>
      </c>
      <c r="F233" s="50">
        <v>6</v>
      </c>
      <c r="G233" s="50" t="s">
        <v>1945</v>
      </c>
      <c r="H233" s="22">
        <v>0</v>
      </c>
      <c r="I233" s="22">
        <v>50</v>
      </c>
      <c r="J233" s="22">
        <v>70</v>
      </c>
      <c r="K233" s="22">
        <v>4</v>
      </c>
      <c r="L233" s="22">
        <v>10</v>
      </c>
      <c r="M233" s="22">
        <v>10</v>
      </c>
      <c r="N233" s="22">
        <v>15</v>
      </c>
      <c r="O233" s="22" t="s">
        <v>27</v>
      </c>
      <c r="P233" s="22" t="s">
        <v>5</v>
      </c>
      <c r="Q233" s="23">
        <v>110</v>
      </c>
      <c r="R233" s="20" t="s">
        <v>396</v>
      </c>
      <c r="S233" s="20">
        <v>890</v>
      </c>
      <c r="T233" s="20">
        <v>1.8280000000000001</v>
      </c>
      <c r="U233" s="28">
        <v>486.87089715536104</v>
      </c>
      <c r="V233" s="28">
        <v>4343.8621444201317</v>
      </c>
      <c r="W233" s="28">
        <v>72.3977024070022</v>
      </c>
      <c r="X233" s="52">
        <v>9.1999999999999993</v>
      </c>
      <c r="Y233" s="52">
        <v>8</v>
      </c>
      <c r="Z233" s="52">
        <v>77.2</v>
      </c>
      <c r="AA233" s="52">
        <v>23.4</v>
      </c>
      <c r="AB233" s="52">
        <v>79.5</v>
      </c>
      <c r="AC233" s="28">
        <f t="shared" si="3"/>
        <v>60.227272727272727</v>
      </c>
    </row>
    <row r="234" spans="1:29" ht="16.5" customHeight="1" x14ac:dyDescent="0.3">
      <c r="A234" s="20" t="s">
        <v>1566</v>
      </c>
      <c r="B234" s="21" t="s">
        <v>10</v>
      </c>
      <c r="C234" s="21">
        <v>33</v>
      </c>
      <c r="D234" s="50">
        <v>458411.67663399997</v>
      </c>
      <c r="E234" s="50">
        <v>5215189.98618</v>
      </c>
      <c r="F234" s="50">
        <v>10</v>
      </c>
      <c r="G234" s="50" t="s">
        <v>1945</v>
      </c>
      <c r="H234" s="22">
        <v>0</v>
      </c>
      <c r="I234" s="22">
        <v>100</v>
      </c>
      <c r="J234" s="22">
        <v>70</v>
      </c>
      <c r="K234" s="22">
        <v>4</v>
      </c>
      <c r="L234" s="22">
        <v>10</v>
      </c>
      <c r="M234" s="22">
        <v>10</v>
      </c>
      <c r="N234" s="22">
        <v>15</v>
      </c>
      <c r="O234" s="22" t="s">
        <v>27</v>
      </c>
      <c r="P234" s="22" t="s">
        <v>5</v>
      </c>
      <c r="Q234" s="23">
        <v>120</v>
      </c>
      <c r="R234" s="20" t="s">
        <v>396</v>
      </c>
      <c r="S234" s="20">
        <v>1098</v>
      </c>
      <c r="T234" s="20">
        <v>1.8280000000000001</v>
      </c>
      <c r="U234" s="28">
        <v>600.65645514223195</v>
      </c>
      <c r="V234" s="28">
        <v>5359.0568927789936</v>
      </c>
      <c r="W234" s="28">
        <v>89.317614879649895</v>
      </c>
      <c r="X234" s="52">
        <v>10</v>
      </c>
      <c r="Y234" s="52">
        <v>7.7</v>
      </c>
      <c r="Z234" s="52">
        <v>77.099999999999994</v>
      </c>
      <c r="AA234" s="52">
        <v>25.9</v>
      </c>
      <c r="AB234" s="52">
        <v>80.099999999999994</v>
      </c>
      <c r="AC234" s="28">
        <f t="shared" si="3"/>
        <v>60.681818181818173</v>
      </c>
    </row>
    <row r="235" spans="1:29" ht="16.5" customHeight="1" x14ac:dyDescent="0.3">
      <c r="A235" s="20" t="s">
        <v>1567</v>
      </c>
      <c r="B235" s="21" t="s">
        <v>10</v>
      </c>
      <c r="C235" s="21">
        <v>34</v>
      </c>
      <c r="D235" s="50">
        <v>458412.470386</v>
      </c>
      <c r="E235" s="50">
        <v>5215193.9549399996</v>
      </c>
      <c r="F235" s="50">
        <v>5</v>
      </c>
      <c r="G235" s="50" t="s">
        <v>1945</v>
      </c>
      <c r="H235" s="22">
        <v>0</v>
      </c>
      <c r="I235" s="22">
        <v>100</v>
      </c>
      <c r="J235" s="22">
        <v>40</v>
      </c>
      <c r="K235" s="22">
        <v>4</v>
      </c>
      <c r="L235" s="22">
        <v>10</v>
      </c>
      <c r="M235" s="22">
        <v>10</v>
      </c>
      <c r="N235" s="22">
        <v>15</v>
      </c>
      <c r="O235" s="22" t="s">
        <v>27</v>
      </c>
      <c r="P235" s="22" t="s">
        <v>5</v>
      </c>
      <c r="Q235" s="23">
        <v>114</v>
      </c>
      <c r="R235" s="20" t="s">
        <v>396</v>
      </c>
      <c r="S235" s="20">
        <v>1043</v>
      </c>
      <c r="T235" s="20">
        <v>1.8280000000000001</v>
      </c>
      <c r="U235" s="28">
        <v>570.56892778993438</v>
      </c>
      <c r="V235" s="28">
        <v>5090.6159737417947</v>
      </c>
      <c r="W235" s="28">
        <v>84.843599562363252</v>
      </c>
      <c r="X235" s="52">
        <v>10.199999999999999</v>
      </c>
      <c r="Y235" s="52">
        <v>7.8</v>
      </c>
      <c r="Z235" s="52">
        <v>76.900000000000006</v>
      </c>
      <c r="AA235" s="52">
        <v>26.4</v>
      </c>
      <c r="AB235" s="52">
        <v>79.5</v>
      </c>
      <c r="AC235" s="28">
        <f t="shared" si="3"/>
        <v>60.227272727272727</v>
      </c>
    </row>
    <row r="236" spans="1:29" ht="16.5" customHeight="1" x14ac:dyDescent="0.3">
      <c r="A236" s="20" t="s">
        <v>1568</v>
      </c>
      <c r="B236" s="21" t="s">
        <v>10</v>
      </c>
      <c r="C236" s="21">
        <v>35</v>
      </c>
      <c r="D236" s="50">
        <v>458414.85164000001</v>
      </c>
      <c r="E236" s="50">
        <v>5215202.4216200002</v>
      </c>
      <c r="F236" s="50">
        <v>9</v>
      </c>
      <c r="G236" s="50" t="s">
        <v>1945</v>
      </c>
      <c r="H236" s="22">
        <v>25</v>
      </c>
      <c r="I236" s="22">
        <v>85</v>
      </c>
      <c r="J236" s="22">
        <v>70</v>
      </c>
      <c r="K236" s="22">
        <v>4</v>
      </c>
      <c r="L236" s="22">
        <v>10</v>
      </c>
      <c r="M236" s="22">
        <v>10</v>
      </c>
      <c r="N236" s="22">
        <v>15</v>
      </c>
      <c r="O236" s="22" t="s">
        <v>27</v>
      </c>
      <c r="P236" s="22" t="s">
        <v>5</v>
      </c>
      <c r="Q236" s="23">
        <v>100</v>
      </c>
      <c r="R236" s="20" t="s">
        <v>396</v>
      </c>
      <c r="S236" s="20">
        <v>1084</v>
      </c>
      <c r="T236" s="20">
        <v>1.8280000000000001</v>
      </c>
      <c r="U236" s="28">
        <v>592.99781181619255</v>
      </c>
      <c r="V236" s="28">
        <v>5290.7264770240699</v>
      </c>
      <c r="W236" s="28">
        <v>88.17877461706783</v>
      </c>
      <c r="X236" s="52">
        <v>10</v>
      </c>
      <c r="Y236" s="52">
        <v>7.7</v>
      </c>
      <c r="Z236" s="52">
        <v>77.599999999999994</v>
      </c>
      <c r="AA236" s="52">
        <v>25.5</v>
      </c>
      <c r="AB236" s="52">
        <v>78.599999999999994</v>
      </c>
      <c r="AC236" s="28">
        <f t="shared" si="3"/>
        <v>59.54545454545454</v>
      </c>
    </row>
    <row r="237" spans="1:29" ht="16.5" customHeight="1" x14ac:dyDescent="0.3">
      <c r="A237" s="20" t="s">
        <v>1569</v>
      </c>
      <c r="B237" s="21" t="s">
        <v>10</v>
      </c>
      <c r="C237" s="21">
        <v>36</v>
      </c>
      <c r="D237" s="50">
        <v>458415.90997600002</v>
      </c>
      <c r="E237" s="50">
        <v>5215206.1257999996</v>
      </c>
      <c r="F237" s="50">
        <v>8</v>
      </c>
      <c r="G237" s="50" t="s">
        <v>1945</v>
      </c>
      <c r="H237" s="22">
        <v>0</v>
      </c>
      <c r="I237" s="22">
        <v>85</v>
      </c>
      <c r="J237" s="22">
        <v>70</v>
      </c>
      <c r="K237" s="22">
        <v>4</v>
      </c>
      <c r="L237" s="22">
        <v>10</v>
      </c>
      <c r="M237" s="22">
        <v>10</v>
      </c>
      <c r="N237" s="22">
        <v>15</v>
      </c>
      <c r="O237" s="22" t="s">
        <v>27</v>
      </c>
      <c r="P237" s="22" t="s">
        <v>5</v>
      </c>
      <c r="Q237" s="23">
        <v>164</v>
      </c>
      <c r="R237" s="20" t="s">
        <v>396</v>
      </c>
      <c r="S237" s="20">
        <v>1115</v>
      </c>
      <c r="T237" s="20">
        <v>1.8280000000000001</v>
      </c>
      <c r="U237" s="28">
        <v>609.95623632385116</v>
      </c>
      <c r="V237" s="28">
        <v>5442.0295404814005</v>
      </c>
      <c r="W237" s="28">
        <v>90.700492341356679</v>
      </c>
      <c r="X237" s="52">
        <v>10.1</v>
      </c>
      <c r="Y237" s="52">
        <v>8</v>
      </c>
      <c r="Z237" s="52">
        <v>76.5</v>
      </c>
      <c r="AA237" s="52">
        <v>26.4</v>
      </c>
      <c r="AB237" s="52">
        <v>79.900000000000006</v>
      </c>
      <c r="AC237" s="28">
        <f t="shared" si="3"/>
        <v>60.530303030303031</v>
      </c>
    </row>
    <row r="238" spans="1:29" ht="16.5" customHeight="1" x14ac:dyDescent="0.3">
      <c r="A238" s="20" t="s">
        <v>1570</v>
      </c>
      <c r="B238" s="21" t="s">
        <v>10</v>
      </c>
      <c r="C238" s="21">
        <v>37</v>
      </c>
      <c r="D238" s="50">
        <v>458416.70372699999</v>
      </c>
      <c r="E238" s="50">
        <v>5215210.0945600001</v>
      </c>
      <c r="F238" s="50">
        <v>1</v>
      </c>
      <c r="G238" s="50" t="s">
        <v>1945</v>
      </c>
      <c r="H238" s="22">
        <v>0</v>
      </c>
      <c r="I238" s="22">
        <v>50</v>
      </c>
      <c r="J238" s="22">
        <v>40</v>
      </c>
      <c r="K238" s="22">
        <v>4</v>
      </c>
      <c r="L238" s="22">
        <v>10</v>
      </c>
      <c r="M238" s="22">
        <v>10</v>
      </c>
      <c r="N238" s="22">
        <v>15</v>
      </c>
      <c r="O238" s="22" t="s">
        <v>27</v>
      </c>
      <c r="P238" s="22" t="s">
        <v>5</v>
      </c>
      <c r="Q238" s="23">
        <v>99</v>
      </c>
      <c r="R238" s="20" t="s">
        <v>396</v>
      </c>
      <c r="S238" s="20">
        <v>1014</v>
      </c>
      <c r="T238" s="20">
        <v>1.8280000000000001</v>
      </c>
      <c r="U238" s="28">
        <v>554.70459518599557</v>
      </c>
      <c r="V238" s="28">
        <v>4949.0743982494532</v>
      </c>
      <c r="W238" s="28">
        <v>82.48457330415755</v>
      </c>
      <c r="X238" s="52">
        <v>10.4</v>
      </c>
      <c r="Y238" s="52">
        <v>7.6</v>
      </c>
      <c r="Z238" s="52">
        <v>76.7</v>
      </c>
      <c r="AA238" s="52">
        <v>26.8</v>
      </c>
      <c r="AB238" s="52">
        <v>79</v>
      </c>
      <c r="AC238" s="28">
        <f t="shared" si="3"/>
        <v>59.848484848484844</v>
      </c>
    </row>
    <row r="239" spans="1:29" ht="16.5" customHeight="1" x14ac:dyDescent="0.3">
      <c r="A239" s="20" t="s">
        <v>1571</v>
      </c>
      <c r="B239" s="21" t="s">
        <v>10</v>
      </c>
      <c r="C239" s="21">
        <v>38</v>
      </c>
      <c r="D239" s="50">
        <v>458418.02664699999</v>
      </c>
      <c r="E239" s="50">
        <v>5215214.3278999999</v>
      </c>
      <c r="F239" s="50">
        <v>2</v>
      </c>
      <c r="G239" s="50" t="s">
        <v>1945</v>
      </c>
      <c r="H239" s="22">
        <v>25</v>
      </c>
      <c r="I239" s="22">
        <v>50</v>
      </c>
      <c r="J239" s="22">
        <v>40</v>
      </c>
      <c r="K239" s="22">
        <v>4</v>
      </c>
      <c r="L239" s="22">
        <v>10</v>
      </c>
      <c r="M239" s="22">
        <v>10</v>
      </c>
      <c r="N239" s="22">
        <v>15</v>
      </c>
      <c r="O239" s="22" t="s">
        <v>27</v>
      </c>
      <c r="P239" s="22" t="s">
        <v>5</v>
      </c>
      <c r="Q239" s="23">
        <v>137</v>
      </c>
      <c r="R239" s="20" t="s">
        <v>396</v>
      </c>
      <c r="S239" s="20">
        <v>951</v>
      </c>
      <c r="T239" s="20">
        <v>1.8280000000000001</v>
      </c>
      <c r="U239" s="28">
        <v>520.24070021881835</v>
      </c>
      <c r="V239" s="28">
        <v>4641.5875273522979</v>
      </c>
      <c r="W239" s="28">
        <v>77.359792122538295</v>
      </c>
      <c r="X239" s="52">
        <v>10.9</v>
      </c>
      <c r="Y239" s="52">
        <v>7.9</v>
      </c>
      <c r="Z239" s="52">
        <v>75.3</v>
      </c>
      <c r="AA239" s="52">
        <v>29.4</v>
      </c>
      <c r="AB239" s="52">
        <v>80.3</v>
      </c>
      <c r="AC239" s="28">
        <f t="shared" si="3"/>
        <v>60.833333333333329</v>
      </c>
    </row>
    <row r="240" spans="1:29" ht="16.5" customHeight="1" x14ac:dyDescent="0.3">
      <c r="A240" s="20" t="s">
        <v>1572</v>
      </c>
      <c r="B240" s="21" t="s">
        <v>10</v>
      </c>
      <c r="C240" s="21">
        <v>39</v>
      </c>
      <c r="D240" s="50">
        <v>458419.084982</v>
      </c>
      <c r="E240" s="50">
        <v>5215218.2966600005</v>
      </c>
      <c r="F240" s="50">
        <v>3</v>
      </c>
      <c r="G240" s="50" t="s">
        <v>1945</v>
      </c>
      <c r="H240" s="22">
        <v>0</v>
      </c>
      <c r="I240" s="22">
        <v>85</v>
      </c>
      <c r="J240" s="22">
        <v>40</v>
      </c>
      <c r="K240" s="22">
        <v>4</v>
      </c>
      <c r="L240" s="22">
        <v>10</v>
      </c>
      <c r="M240" s="22">
        <v>10</v>
      </c>
      <c r="N240" s="22">
        <v>15</v>
      </c>
      <c r="O240" s="22" t="s">
        <v>27</v>
      </c>
      <c r="P240" s="22" t="s">
        <v>5</v>
      </c>
      <c r="Q240" s="23">
        <v>152</v>
      </c>
      <c r="R240" s="20" t="s">
        <v>396</v>
      </c>
      <c r="S240" s="20">
        <v>1359</v>
      </c>
      <c r="T240" s="20">
        <v>1.8280000000000001</v>
      </c>
      <c r="U240" s="28">
        <v>743.43544857768052</v>
      </c>
      <c r="V240" s="28">
        <v>6632.9310722100663</v>
      </c>
      <c r="W240" s="28">
        <v>110.5488512035011</v>
      </c>
      <c r="X240" s="52">
        <v>10.8</v>
      </c>
      <c r="Y240" s="52">
        <v>8</v>
      </c>
      <c r="Z240" s="52">
        <v>75.5</v>
      </c>
      <c r="AA240" s="52">
        <v>29.1</v>
      </c>
      <c r="AB240" s="52">
        <v>79.400000000000006</v>
      </c>
      <c r="AC240" s="28">
        <f t="shared" si="3"/>
        <v>60.151515151515156</v>
      </c>
    </row>
    <row r="241" spans="1:29" ht="16.5" customHeight="1" x14ac:dyDescent="0.3">
      <c r="A241" s="20" t="s">
        <v>1573</v>
      </c>
      <c r="B241" s="21" t="s">
        <v>10</v>
      </c>
      <c r="C241" s="21">
        <v>40</v>
      </c>
      <c r="D241" s="50">
        <v>458420.14331800002</v>
      </c>
      <c r="E241" s="50">
        <v>5215222.7945800005</v>
      </c>
      <c r="F241" s="50">
        <v>4</v>
      </c>
      <c r="G241" s="50" t="s">
        <v>1945</v>
      </c>
      <c r="H241" s="22">
        <v>25</v>
      </c>
      <c r="I241" s="22">
        <v>85</v>
      </c>
      <c r="J241" s="22">
        <v>40</v>
      </c>
      <c r="K241" s="22">
        <v>4</v>
      </c>
      <c r="L241" s="22">
        <v>10</v>
      </c>
      <c r="M241" s="22">
        <v>10</v>
      </c>
      <c r="N241" s="22">
        <v>15</v>
      </c>
      <c r="O241" s="22" t="s">
        <v>27</v>
      </c>
      <c r="P241" s="22" t="s">
        <v>5</v>
      </c>
      <c r="Q241" s="23">
        <v>110</v>
      </c>
      <c r="R241" s="20" t="s">
        <v>396</v>
      </c>
      <c r="S241" s="20">
        <v>1225</v>
      </c>
      <c r="T241" s="20">
        <v>1.8280000000000001</v>
      </c>
      <c r="U241" s="28">
        <v>670.13129102844641</v>
      </c>
      <c r="V241" s="28">
        <v>5978.9113785557993</v>
      </c>
      <c r="W241" s="28">
        <v>99.648522975929993</v>
      </c>
      <c r="X241" s="52">
        <v>10.8</v>
      </c>
      <c r="Y241" s="52">
        <v>7.8</v>
      </c>
      <c r="Z241" s="52">
        <v>75.599999999999994</v>
      </c>
      <c r="AA241" s="52">
        <v>28.2</v>
      </c>
      <c r="AB241" s="52">
        <v>78</v>
      </c>
      <c r="AC241" s="28">
        <f t="shared" si="3"/>
        <v>59.090909090909086</v>
      </c>
    </row>
    <row r="242" spans="1:29" ht="16.5" customHeight="1" x14ac:dyDescent="0.3">
      <c r="A242" s="20" t="s">
        <v>1574</v>
      </c>
      <c r="B242" s="21" t="s">
        <v>11</v>
      </c>
      <c r="C242" s="21">
        <v>1</v>
      </c>
      <c r="D242" s="50">
        <v>458390.77450900001</v>
      </c>
      <c r="E242" s="50">
        <v>5215026.4733600002</v>
      </c>
      <c r="F242" s="50">
        <v>1</v>
      </c>
      <c r="G242" s="50" t="s">
        <v>1947</v>
      </c>
      <c r="H242" s="22">
        <v>0</v>
      </c>
      <c r="I242" s="22">
        <v>50</v>
      </c>
      <c r="J242" s="22">
        <v>40</v>
      </c>
      <c r="K242" s="22">
        <v>1</v>
      </c>
      <c r="L242" s="22">
        <v>10</v>
      </c>
      <c r="M242" s="22">
        <v>10</v>
      </c>
      <c r="N242" s="22">
        <v>15</v>
      </c>
      <c r="O242" s="22" t="s">
        <v>27</v>
      </c>
      <c r="P242" s="22" t="s">
        <v>5</v>
      </c>
      <c r="Q242" s="23">
        <v>82</v>
      </c>
      <c r="R242" s="20" t="s">
        <v>394</v>
      </c>
      <c r="S242" s="20">
        <v>865</v>
      </c>
      <c r="T242" s="20">
        <v>1.8280000000000001</v>
      </c>
      <c r="U242" s="28">
        <v>473.19474835886211</v>
      </c>
      <c r="V242" s="28">
        <v>4221.8435448577684</v>
      </c>
      <c r="W242" s="28">
        <v>70.364059080962804</v>
      </c>
      <c r="X242" s="52">
        <v>10.4</v>
      </c>
      <c r="Y242" s="52">
        <v>7.8</v>
      </c>
      <c r="Z242" s="52">
        <v>76.099999999999994</v>
      </c>
      <c r="AA242" s="52">
        <v>27.6</v>
      </c>
      <c r="AB242" s="52">
        <v>79.7</v>
      </c>
      <c r="AC242" s="28">
        <f t="shared" si="3"/>
        <v>60.378787878787875</v>
      </c>
    </row>
    <row r="243" spans="1:29" ht="16.5" customHeight="1" x14ac:dyDescent="0.3">
      <c r="A243" s="20" t="s">
        <v>1575</v>
      </c>
      <c r="B243" s="21" t="s">
        <v>11</v>
      </c>
      <c r="C243" s="21">
        <v>2</v>
      </c>
      <c r="D243" s="50">
        <v>458391.83284400002</v>
      </c>
      <c r="E243" s="50">
        <v>5215030.7067</v>
      </c>
      <c r="F243" s="50">
        <v>2</v>
      </c>
      <c r="G243" s="50" t="s">
        <v>1947</v>
      </c>
      <c r="H243" s="22">
        <v>25</v>
      </c>
      <c r="I243" s="22">
        <v>50</v>
      </c>
      <c r="J243" s="22">
        <v>40</v>
      </c>
      <c r="K243" s="22">
        <v>1</v>
      </c>
      <c r="L243" s="22">
        <v>10</v>
      </c>
      <c r="M243" s="22">
        <v>10</v>
      </c>
      <c r="N243" s="22">
        <v>15</v>
      </c>
      <c r="O243" s="22" t="s">
        <v>27</v>
      </c>
      <c r="P243" s="22" t="s">
        <v>5</v>
      </c>
      <c r="Q243" s="23">
        <v>84</v>
      </c>
      <c r="R243" s="20" t="s">
        <v>394</v>
      </c>
      <c r="S243" s="20">
        <v>1089</v>
      </c>
      <c r="T243" s="20">
        <v>1.8280000000000001</v>
      </c>
      <c r="U243" s="28">
        <v>595.73304157549228</v>
      </c>
      <c r="V243" s="28">
        <v>5315.1301969365422</v>
      </c>
      <c r="W243" s="28">
        <v>88.58550328227571</v>
      </c>
      <c r="X243" s="52">
        <v>10.199999999999999</v>
      </c>
      <c r="Y243" s="52">
        <v>7.9</v>
      </c>
      <c r="Z243" s="52">
        <v>76.900000000000006</v>
      </c>
      <c r="AA243" s="52">
        <v>26</v>
      </c>
      <c r="AB243" s="52">
        <v>79.7</v>
      </c>
      <c r="AC243" s="28">
        <f t="shared" si="3"/>
        <v>60.378787878787875</v>
      </c>
    </row>
    <row r="244" spans="1:29" ht="16.5" customHeight="1" x14ac:dyDescent="0.3">
      <c r="A244" s="20" t="s">
        <v>1576</v>
      </c>
      <c r="B244" s="21" t="s">
        <v>11</v>
      </c>
      <c r="C244" s="21">
        <v>3</v>
      </c>
      <c r="D244" s="50">
        <v>458393.42034800001</v>
      </c>
      <c r="E244" s="50">
        <v>5215034.6754599996</v>
      </c>
      <c r="F244" s="50">
        <v>5</v>
      </c>
      <c r="G244" s="50" t="s">
        <v>1947</v>
      </c>
      <c r="H244" s="22">
        <v>0</v>
      </c>
      <c r="I244" s="22">
        <v>100</v>
      </c>
      <c r="J244" s="22">
        <v>40</v>
      </c>
      <c r="K244" s="22">
        <v>1</v>
      </c>
      <c r="L244" s="22">
        <v>10</v>
      </c>
      <c r="M244" s="22">
        <v>10</v>
      </c>
      <c r="N244" s="22">
        <v>15</v>
      </c>
      <c r="O244" s="22" t="s">
        <v>27</v>
      </c>
      <c r="P244" s="22" t="s">
        <v>5</v>
      </c>
      <c r="Q244" s="23">
        <v>95</v>
      </c>
      <c r="R244" s="20" t="s">
        <v>394</v>
      </c>
      <c r="S244" s="20">
        <v>1209</v>
      </c>
      <c r="T244" s="20">
        <v>1.8280000000000001</v>
      </c>
      <c r="U244" s="28">
        <v>661.3785557986871</v>
      </c>
      <c r="V244" s="28">
        <v>5900.8194748358865</v>
      </c>
      <c r="W244" s="28">
        <v>98.346991247264768</v>
      </c>
      <c r="X244" s="52">
        <v>9</v>
      </c>
      <c r="Y244" s="52">
        <v>7.8</v>
      </c>
      <c r="Z244" s="52">
        <v>77.599999999999994</v>
      </c>
      <c r="AA244" s="52">
        <v>22.3</v>
      </c>
      <c r="AB244" s="52">
        <v>79.900000000000006</v>
      </c>
      <c r="AC244" s="28">
        <f t="shared" si="3"/>
        <v>60.530303030303031</v>
      </c>
    </row>
    <row r="245" spans="1:29" ht="16.5" customHeight="1" x14ac:dyDescent="0.3">
      <c r="A245" s="20" t="s">
        <v>1577</v>
      </c>
      <c r="B245" s="21" t="s">
        <v>11</v>
      </c>
      <c r="C245" s="21">
        <v>4</v>
      </c>
      <c r="D245" s="50">
        <v>458395.27243499999</v>
      </c>
      <c r="E245" s="50">
        <v>5215042.6129700001</v>
      </c>
      <c r="F245" s="50">
        <v>9</v>
      </c>
      <c r="G245" s="50" t="s">
        <v>1947</v>
      </c>
      <c r="H245" s="22">
        <v>25</v>
      </c>
      <c r="I245" s="22">
        <v>85</v>
      </c>
      <c r="J245" s="22">
        <v>70</v>
      </c>
      <c r="K245" s="22">
        <v>1</v>
      </c>
      <c r="L245" s="22">
        <v>10</v>
      </c>
      <c r="M245" s="22">
        <v>10</v>
      </c>
      <c r="N245" s="22">
        <v>15</v>
      </c>
      <c r="O245" s="22" t="s">
        <v>27</v>
      </c>
      <c r="P245" s="22" t="s">
        <v>5</v>
      </c>
      <c r="Q245" s="23">
        <v>113</v>
      </c>
      <c r="R245" s="20" t="s">
        <v>394</v>
      </c>
      <c r="S245" s="20">
        <v>1254</v>
      </c>
      <c r="T245" s="20">
        <v>1.8280000000000001</v>
      </c>
      <c r="U245" s="28">
        <v>685.9956236323851</v>
      </c>
      <c r="V245" s="28">
        <v>6120.4529540481399</v>
      </c>
      <c r="W245" s="28">
        <v>102.00754923413567</v>
      </c>
      <c r="X245" s="52">
        <v>9.4</v>
      </c>
      <c r="Y245" s="52">
        <v>7.6</v>
      </c>
      <c r="Z245" s="52">
        <v>77.7</v>
      </c>
      <c r="AA245" s="52">
        <v>23.3</v>
      </c>
      <c r="AB245" s="52">
        <v>79.2</v>
      </c>
      <c r="AC245" s="28">
        <f t="shared" si="3"/>
        <v>60</v>
      </c>
    </row>
    <row r="246" spans="1:29" ht="16.5" customHeight="1" x14ac:dyDescent="0.3">
      <c r="A246" s="20" t="s">
        <v>1578</v>
      </c>
      <c r="B246" s="21" t="s">
        <v>11</v>
      </c>
      <c r="C246" s="21">
        <v>5</v>
      </c>
      <c r="D246" s="50">
        <v>458396.59535399999</v>
      </c>
      <c r="E246" s="50">
        <v>5215046.5817299997</v>
      </c>
      <c r="F246" s="50">
        <v>8</v>
      </c>
      <c r="G246" s="50" t="s">
        <v>1947</v>
      </c>
      <c r="H246" s="22">
        <v>0</v>
      </c>
      <c r="I246" s="22">
        <v>85</v>
      </c>
      <c r="J246" s="22">
        <v>70</v>
      </c>
      <c r="K246" s="22">
        <v>1</v>
      </c>
      <c r="L246" s="22">
        <v>10</v>
      </c>
      <c r="M246" s="22">
        <v>10</v>
      </c>
      <c r="N246" s="22">
        <v>15</v>
      </c>
      <c r="O246" s="22" t="s">
        <v>27</v>
      </c>
      <c r="P246" s="22" t="s">
        <v>5</v>
      </c>
      <c r="Q246" s="23">
        <v>81</v>
      </c>
      <c r="R246" s="20" t="s">
        <v>394</v>
      </c>
      <c r="S246" s="20">
        <v>1212</v>
      </c>
      <c r="T246" s="20">
        <v>1.8280000000000001</v>
      </c>
      <c r="U246" s="28">
        <v>663.01969365426692</v>
      </c>
      <c r="V246" s="28">
        <v>5915.4617067833697</v>
      </c>
      <c r="W246" s="28">
        <v>98.591028446389501</v>
      </c>
      <c r="X246" s="52">
        <v>8.3000000000000007</v>
      </c>
      <c r="Y246" s="52">
        <v>8.3000000000000007</v>
      </c>
      <c r="Z246" s="52">
        <v>78.7</v>
      </c>
      <c r="AA246" s="52">
        <v>20.100000000000001</v>
      </c>
      <c r="AB246" s="52">
        <v>78.5</v>
      </c>
      <c r="AC246" s="28">
        <f t="shared" si="3"/>
        <v>59.469696969696969</v>
      </c>
    </row>
    <row r="247" spans="1:29" ht="16.5" customHeight="1" x14ac:dyDescent="0.3">
      <c r="A247" s="20" t="s">
        <v>1579</v>
      </c>
      <c r="B247" s="21" t="s">
        <v>11</v>
      </c>
      <c r="C247" s="21">
        <v>6</v>
      </c>
      <c r="D247" s="50">
        <v>458397.653689</v>
      </c>
      <c r="E247" s="50">
        <v>5215050.8150699995</v>
      </c>
      <c r="F247" s="50">
        <v>10</v>
      </c>
      <c r="G247" s="50" t="s">
        <v>1947</v>
      </c>
      <c r="H247" s="22">
        <v>0</v>
      </c>
      <c r="I247" s="22">
        <v>100</v>
      </c>
      <c r="J247" s="22">
        <v>70</v>
      </c>
      <c r="K247" s="22">
        <v>1</v>
      </c>
      <c r="L247" s="22">
        <v>10</v>
      </c>
      <c r="M247" s="22">
        <v>10</v>
      </c>
      <c r="N247" s="22">
        <v>15</v>
      </c>
      <c r="O247" s="22" t="s">
        <v>27</v>
      </c>
      <c r="P247" s="22" t="s">
        <v>5</v>
      </c>
      <c r="Q247" s="23">
        <v>100</v>
      </c>
      <c r="R247" s="20" t="s">
        <v>394</v>
      </c>
      <c r="S247" s="20">
        <v>1145</v>
      </c>
      <c r="T247" s="20">
        <v>1.8280000000000001</v>
      </c>
      <c r="U247" s="28">
        <v>626.36761487964986</v>
      </c>
      <c r="V247" s="28">
        <v>5588.4518599562361</v>
      </c>
      <c r="W247" s="28">
        <v>93.14086433260394</v>
      </c>
      <c r="X247" s="52">
        <v>8.6999999999999993</v>
      </c>
      <c r="Y247" s="52">
        <v>8</v>
      </c>
      <c r="Z247" s="52">
        <v>78.099999999999994</v>
      </c>
      <c r="AA247" s="52">
        <v>21.3</v>
      </c>
      <c r="AB247" s="52">
        <v>79.5</v>
      </c>
      <c r="AC247" s="28">
        <f t="shared" si="3"/>
        <v>60.227272727272727</v>
      </c>
    </row>
    <row r="248" spans="1:29" ht="16.5" customHeight="1" x14ac:dyDescent="0.3">
      <c r="A248" s="20" t="s">
        <v>1580</v>
      </c>
      <c r="B248" s="21" t="s">
        <v>11</v>
      </c>
      <c r="C248" s="21">
        <v>7</v>
      </c>
      <c r="D248" s="50">
        <v>458399.24119299999</v>
      </c>
      <c r="E248" s="50">
        <v>5215058.7525899997</v>
      </c>
      <c r="F248" s="50">
        <v>7</v>
      </c>
      <c r="G248" s="50" t="s">
        <v>1947</v>
      </c>
      <c r="H248" s="22">
        <v>25</v>
      </c>
      <c r="I248" s="22">
        <v>50</v>
      </c>
      <c r="J248" s="22">
        <v>70</v>
      </c>
      <c r="K248" s="22">
        <v>1</v>
      </c>
      <c r="L248" s="22">
        <v>10</v>
      </c>
      <c r="M248" s="22">
        <v>10</v>
      </c>
      <c r="N248" s="22">
        <v>15</v>
      </c>
      <c r="O248" s="22" t="s">
        <v>27</v>
      </c>
      <c r="P248" s="22" t="s">
        <v>5</v>
      </c>
      <c r="Q248" s="23">
        <v>92</v>
      </c>
      <c r="R248" s="20" t="s">
        <v>394</v>
      </c>
      <c r="S248" s="20">
        <v>850</v>
      </c>
      <c r="T248" s="20">
        <v>1.8280000000000001</v>
      </c>
      <c r="U248" s="28">
        <v>464.98905908096276</v>
      </c>
      <c r="V248" s="28">
        <v>4148.6323851203497</v>
      </c>
      <c r="W248" s="28">
        <v>69.143873085339166</v>
      </c>
      <c r="X248" s="52">
        <v>9.6999999999999993</v>
      </c>
      <c r="Y248" s="52">
        <v>8.3000000000000007</v>
      </c>
      <c r="Z248" s="52">
        <v>75.8</v>
      </c>
      <c r="AA248" s="52">
        <v>25.8</v>
      </c>
      <c r="AB248" s="52">
        <v>79.7</v>
      </c>
      <c r="AC248" s="28">
        <f t="shared" si="3"/>
        <v>60.378787878787875</v>
      </c>
    </row>
    <row r="249" spans="1:29" ht="16.5" customHeight="1" x14ac:dyDescent="0.3">
      <c r="A249" s="20" t="s">
        <v>1581</v>
      </c>
      <c r="B249" s="21" t="s">
        <v>11</v>
      </c>
      <c r="C249" s="21">
        <v>8</v>
      </c>
      <c r="D249" s="50">
        <v>458400.82869599998</v>
      </c>
      <c r="E249" s="50">
        <v>5215062.7213399997</v>
      </c>
      <c r="F249" s="50">
        <v>6</v>
      </c>
      <c r="G249" s="50" t="s">
        <v>1947</v>
      </c>
      <c r="H249" s="22">
        <v>0</v>
      </c>
      <c r="I249" s="22">
        <v>50</v>
      </c>
      <c r="J249" s="22">
        <v>70</v>
      </c>
      <c r="K249" s="22">
        <v>1</v>
      </c>
      <c r="L249" s="22">
        <v>10</v>
      </c>
      <c r="M249" s="22">
        <v>10</v>
      </c>
      <c r="N249" s="22">
        <v>15</v>
      </c>
      <c r="O249" s="22" t="s">
        <v>27</v>
      </c>
      <c r="P249" s="22" t="s">
        <v>5</v>
      </c>
      <c r="Q249" s="23">
        <v>129</v>
      </c>
      <c r="R249" s="20" t="s">
        <v>394</v>
      </c>
      <c r="S249" s="20">
        <v>1025</v>
      </c>
      <c r="T249" s="20">
        <v>1.8280000000000001</v>
      </c>
      <c r="U249" s="28">
        <v>560.72210065645515</v>
      </c>
      <c r="V249" s="28">
        <v>5002.7625820568928</v>
      </c>
      <c r="W249" s="28">
        <v>83.379376367614881</v>
      </c>
      <c r="X249" s="52">
        <v>7.7</v>
      </c>
      <c r="Y249" s="52">
        <v>7.9</v>
      </c>
      <c r="Z249" s="52">
        <v>79.099999999999994</v>
      </c>
      <c r="AA249" s="52">
        <v>18.5</v>
      </c>
      <c r="AB249" s="52">
        <v>77.7</v>
      </c>
      <c r="AC249" s="28">
        <f t="shared" si="3"/>
        <v>58.86363636363636</v>
      </c>
    </row>
    <row r="250" spans="1:29" ht="16.5" customHeight="1" x14ac:dyDescent="0.3">
      <c r="A250" s="20" t="s">
        <v>1582</v>
      </c>
      <c r="B250" s="21" t="s">
        <v>11</v>
      </c>
      <c r="C250" s="21">
        <v>9</v>
      </c>
      <c r="D250" s="50">
        <v>458401.622447</v>
      </c>
      <c r="E250" s="50">
        <v>5215067.2192700002</v>
      </c>
      <c r="F250" s="50">
        <v>4</v>
      </c>
      <c r="G250" s="50" t="s">
        <v>1947</v>
      </c>
      <c r="H250" s="22">
        <v>25</v>
      </c>
      <c r="I250" s="22">
        <v>85</v>
      </c>
      <c r="J250" s="22">
        <v>40</v>
      </c>
      <c r="K250" s="22">
        <v>1</v>
      </c>
      <c r="L250" s="22">
        <v>10</v>
      </c>
      <c r="M250" s="22">
        <v>10</v>
      </c>
      <c r="N250" s="22">
        <v>15</v>
      </c>
      <c r="O250" s="22" t="s">
        <v>27</v>
      </c>
      <c r="P250" s="22" t="s">
        <v>5</v>
      </c>
      <c r="Q250" s="23">
        <v>86</v>
      </c>
      <c r="R250" s="20" t="s">
        <v>394</v>
      </c>
      <c r="S250" s="20">
        <v>1115</v>
      </c>
      <c r="T250" s="20">
        <v>1.8280000000000001</v>
      </c>
      <c r="U250" s="28">
        <v>609.95623632385116</v>
      </c>
      <c r="V250" s="28">
        <v>5442.0295404814005</v>
      </c>
      <c r="W250" s="28">
        <v>90.700492341356679</v>
      </c>
      <c r="X250" s="52">
        <v>10.7</v>
      </c>
      <c r="Y250" s="52">
        <v>7.6</v>
      </c>
      <c r="Z250" s="52">
        <v>76.599999999999994</v>
      </c>
      <c r="AA250" s="52">
        <v>28.4</v>
      </c>
      <c r="AB250" s="52">
        <v>79.3</v>
      </c>
      <c r="AC250" s="28">
        <f t="shared" si="3"/>
        <v>60.075757575757571</v>
      </c>
    </row>
    <row r="251" spans="1:29" ht="16.5" customHeight="1" x14ac:dyDescent="0.3">
      <c r="A251" s="20" t="s">
        <v>1583</v>
      </c>
      <c r="B251" s="21" t="s">
        <v>11</v>
      </c>
      <c r="C251" s="21">
        <v>10</v>
      </c>
      <c r="D251" s="50">
        <v>458402.94536700001</v>
      </c>
      <c r="E251" s="50">
        <v>5215071.1880299998</v>
      </c>
      <c r="F251" s="50">
        <v>3</v>
      </c>
      <c r="G251" s="50" t="s">
        <v>1947</v>
      </c>
      <c r="H251" s="22">
        <v>0</v>
      </c>
      <c r="I251" s="22">
        <v>85</v>
      </c>
      <c r="J251" s="22">
        <v>40</v>
      </c>
      <c r="K251" s="22">
        <v>1</v>
      </c>
      <c r="L251" s="22">
        <v>10</v>
      </c>
      <c r="M251" s="22">
        <v>10</v>
      </c>
      <c r="N251" s="22">
        <v>15</v>
      </c>
      <c r="O251" s="22" t="s">
        <v>27</v>
      </c>
      <c r="P251" s="22" t="s">
        <v>5</v>
      </c>
      <c r="Q251" s="23">
        <v>83</v>
      </c>
      <c r="R251" s="20" t="s">
        <v>394</v>
      </c>
      <c r="S251" s="20">
        <v>934</v>
      </c>
      <c r="T251" s="20">
        <v>1.8280000000000001</v>
      </c>
      <c r="U251" s="28">
        <v>510.94091903719908</v>
      </c>
      <c r="V251" s="28">
        <v>4558.6148796498901</v>
      </c>
      <c r="W251" s="28">
        <v>75.976914660831497</v>
      </c>
      <c r="X251" s="52">
        <v>9.9</v>
      </c>
      <c r="Y251" s="52">
        <v>8.1</v>
      </c>
      <c r="Z251" s="52">
        <v>76.8</v>
      </c>
      <c r="AA251" s="52">
        <v>26</v>
      </c>
      <c r="AB251" s="52">
        <v>79</v>
      </c>
      <c r="AC251" s="28">
        <f t="shared" si="3"/>
        <v>59.848484848484844</v>
      </c>
    </row>
    <row r="252" spans="1:29" ht="16.5" customHeight="1" x14ac:dyDescent="0.3">
      <c r="A252" s="20" t="s">
        <v>1584</v>
      </c>
      <c r="B252" s="21" t="s">
        <v>11</v>
      </c>
      <c r="C252" s="21">
        <v>11</v>
      </c>
      <c r="D252" s="50">
        <v>458404.00370200002</v>
      </c>
      <c r="E252" s="50">
        <v>5215075.1567900004</v>
      </c>
      <c r="F252" s="50">
        <v>3</v>
      </c>
      <c r="G252" s="50" t="s">
        <v>1947</v>
      </c>
      <c r="H252" s="22">
        <v>0</v>
      </c>
      <c r="I252" s="22">
        <v>85</v>
      </c>
      <c r="J252" s="22">
        <v>40</v>
      </c>
      <c r="K252" s="22">
        <v>2</v>
      </c>
      <c r="L252" s="22">
        <v>10</v>
      </c>
      <c r="M252" s="22">
        <v>10</v>
      </c>
      <c r="N252" s="22">
        <v>15</v>
      </c>
      <c r="O252" s="22" t="s">
        <v>27</v>
      </c>
      <c r="P252" s="22" t="s">
        <v>5</v>
      </c>
      <c r="Q252" s="23">
        <v>84</v>
      </c>
      <c r="R252" s="20" t="s">
        <v>394</v>
      </c>
      <c r="S252" s="20">
        <v>1072</v>
      </c>
      <c r="T252" s="20">
        <v>1.8280000000000001</v>
      </c>
      <c r="U252" s="28">
        <v>586.43326039387307</v>
      </c>
      <c r="V252" s="28">
        <v>5232.1575492341362</v>
      </c>
      <c r="W252" s="28">
        <v>87.20262582056894</v>
      </c>
      <c r="X252" s="52">
        <v>9.4</v>
      </c>
      <c r="Y252" s="52">
        <v>7.9</v>
      </c>
      <c r="Z252" s="52">
        <v>76.7</v>
      </c>
      <c r="AA252" s="52">
        <v>23.7</v>
      </c>
      <c r="AB252" s="52">
        <v>78.8</v>
      </c>
      <c r="AC252" s="28">
        <f t="shared" si="3"/>
        <v>59.696969696969695</v>
      </c>
    </row>
    <row r="253" spans="1:29" ht="16.5" customHeight="1" x14ac:dyDescent="0.3">
      <c r="A253" s="20" t="s">
        <v>1585</v>
      </c>
      <c r="B253" s="21" t="s">
        <v>11</v>
      </c>
      <c r="C253" s="21">
        <v>12</v>
      </c>
      <c r="D253" s="50">
        <v>458405.06203700003</v>
      </c>
      <c r="E253" s="50">
        <v>5215079.3901300002</v>
      </c>
      <c r="F253" s="50">
        <v>4</v>
      </c>
      <c r="G253" s="50" t="s">
        <v>1947</v>
      </c>
      <c r="H253" s="22">
        <v>25</v>
      </c>
      <c r="I253" s="22">
        <v>85</v>
      </c>
      <c r="J253" s="22">
        <v>40</v>
      </c>
      <c r="K253" s="22">
        <v>2</v>
      </c>
      <c r="L253" s="22">
        <v>10</v>
      </c>
      <c r="M253" s="22">
        <v>10</v>
      </c>
      <c r="N253" s="22">
        <v>15</v>
      </c>
      <c r="O253" s="22" t="s">
        <v>27</v>
      </c>
      <c r="P253" s="22" t="s">
        <v>5</v>
      </c>
      <c r="Q253" s="23">
        <v>63</v>
      </c>
      <c r="R253" s="20" t="s">
        <v>394</v>
      </c>
      <c r="S253" s="20">
        <v>1124</v>
      </c>
      <c r="T253" s="20">
        <v>1.8280000000000001</v>
      </c>
      <c r="U253" s="28">
        <v>614.87964989059083</v>
      </c>
      <c r="V253" s="28">
        <v>5485.956236323852</v>
      </c>
      <c r="W253" s="28">
        <v>91.432603938730864</v>
      </c>
      <c r="X253" s="52">
        <v>10.3</v>
      </c>
      <c r="Y253" s="52">
        <v>8.1</v>
      </c>
      <c r="Z253" s="52">
        <v>75</v>
      </c>
      <c r="AA253" s="52">
        <v>27.5</v>
      </c>
      <c r="AB253" s="52">
        <v>78.599999999999994</v>
      </c>
      <c r="AC253" s="28">
        <f t="shared" si="3"/>
        <v>59.54545454545454</v>
      </c>
    </row>
    <row r="254" spans="1:29" ht="16.5" customHeight="1" x14ac:dyDescent="0.3">
      <c r="A254" s="20" t="s">
        <v>1586</v>
      </c>
      <c r="B254" s="21" t="s">
        <v>11</v>
      </c>
      <c r="C254" s="21">
        <v>13</v>
      </c>
      <c r="D254" s="50">
        <v>458406.12037299998</v>
      </c>
      <c r="E254" s="50">
        <v>5215083.0943</v>
      </c>
      <c r="F254" s="50">
        <v>5</v>
      </c>
      <c r="G254" s="50" t="s">
        <v>1947</v>
      </c>
      <c r="H254" s="22">
        <v>0</v>
      </c>
      <c r="I254" s="22">
        <v>100</v>
      </c>
      <c r="J254" s="22">
        <v>40</v>
      </c>
      <c r="K254" s="22">
        <v>2</v>
      </c>
      <c r="L254" s="22">
        <v>10</v>
      </c>
      <c r="M254" s="22">
        <v>10</v>
      </c>
      <c r="N254" s="22">
        <v>15</v>
      </c>
      <c r="O254" s="22" t="s">
        <v>27</v>
      </c>
      <c r="P254" s="22" t="s">
        <v>5</v>
      </c>
      <c r="Q254" s="23">
        <v>93</v>
      </c>
      <c r="R254" s="20" t="s">
        <v>394</v>
      </c>
      <c r="S254" s="20">
        <v>953</v>
      </c>
      <c r="T254" s="20">
        <v>1.8280000000000001</v>
      </c>
      <c r="U254" s="28">
        <v>521.33479212253826</v>
      </c>
      <c r="V254" s="28">
        <v>4651.349015317287</v>
      </c>
      <c r="W254" s="28">
        <v>77.522483588621455</v>
      </c>
      <c r="X254" s="52">
        <v>10.7</v>
      </c>
      <c r="Y254" s="52">
        <v>7.8</v>
      </c>
      <c r="Z254" s="52">
        <v>76.8</v>
      </c>
      <c r="AA254" s="52">
        <v>28.4</v>
      </c>
      <c r="AB254" s="52">
        <v>79.2</v>
      </c>
      <c r="AC254" s="28">
        <f t="shared" si="3"/>
        <v>60</v>
      </c>
    </row>
    <row r="255" spans="1:29" ht="16.5" customHeight="1" x14ac:dyDescent="0.3">
      <c r="A255" s="20" t="s">
        <v>1587</v>
      </c>
      <c r="B255" s="21" t="s">
        <v>11</v>
      </c>
      <c r="C255" s="21">
        <v>14</v>
      </c>
      <c r="D255" s="50">
        <v>458408.501628</v>
      </c>
      <c r="E255" s="50">
        <v>5215091.0318200001</v>
      </c>
      <c r="F255" s="50">
        <v>6</v>
      </c>
      <c r="G255" s="50" t="s">
        <v>1947</v>
      </c>
      <c r="H255" s="22">
        <v>0</v>
      </c>
      <c r="I255" s="22">
        <v>50</v>
      </c>
      <c r="J255" s="22">
        <v>70</v>
      </c>
      <c r="K255" s="22">
        <v>2</v>
      </c>
      <c r="L255" s="22">
        <v>10</v>
      </c>
      <c r="M255" s="22">
        <v>10</v>
      </c>
      <c r="N255" s="22">
        <v>15</v>
      </c>
      <c r="O255" s="22" t="s">
        <v>27</v>
      </c>
      <c r="P255" s="22" t="s">
        <v>5</v>
      </c>
      <c r="Q255" s="23">
        <v>105</v>
      </c>
      <c r="R255" s="20" t="s">
        <v>394</v>
      </c>
      <c r="S255" s="20">
        <v>1011</v>
      </c>
      <c r="T255" s="20">
        <v>1.8280000000000001</v>
      </c>
      <c r="U255" s="28">
        <v>553.06345733041576</v>
      </c>
      <c r="V255" s="28">
        <v>4934.43216630197</v>
      </c>
      <c r="W255" s="28">
        <v>82.240536105032831</v>
      </c>
      <c r="X255" s="52">
        <v>9.3000000000000007</v>
      </c>
      <c r="Y255" s="52">
        <v>7.9</v>
      </c>
      <c r="Z255" s="52">
        <v>77.7</v>
      </c>
      <c r="AA255" s="52">
        <v>23.5</v>
      </c>
      <c r="AB255" s="52">
        <v>79.599999999999994</v>
      </c>
      <c r="AC255" s="28">
        <f t="shared" si="3"/>
        <v>60.303030303030297</v>
      </c>
    </row>
    <row r="256" spans="1:29" ht="16.5" customHeight="1" x14ac:dyDescent="0.3">
      <c r="A256" s="20" t="s">
        <v>1588</v>
      </c>
      <c r="B256" s="21" t="s">
        <v>11</v>
      </c>
      <c r="C256" s="21">
        <v>15</v>
      </c>
      <c r="D256" s="50">
        <v>458409.55996300001</v>
      </c>
      <c r="E256" s="50">
        <v>5215095.0005799998</v>
      </c>
      <c r="F256" s="50">
        <v>7</v>
      </c>
      <c r="G256" s="50" t="s">
        <v>1947</v>
      </c>
      <c r="H256" s="22">
        <v>25</v>
      </c>
      <c r="I256" s="22">
        <v>50</v>
      </c>
      <c r="J256" s="22">
        <v>70</v>
      </c>
      <c r="K256" s="22">
        <v>2</v>
      </c>
      <c r="L256" s="22">
        <v>10</v>
      </c>
      <c r="M256" s="22">
        <v>10</v>
      </c>
      <c r="N256" s="22">
        <v>15</v>
      </c>
      <c r="O256" s="22" t="s">
        <v>27</v>
      </c>
      <c r="P256" s="22" t="s">
        <v>5</v>
      </c>
      <c r="Q256" s="23">
        <v>120</v>
      </c>
      <c r="R256" s="20" t="s">
        <v>394</v>
      </c>
      <c r="S256" s="20">
        <v>1155</v>
      </c>
      <c r="T256" s="20">
        <v>1.8280000000000001</v>
      </c>
      <c r="U256" s="28">
        <v>631.83807439824943</v>
      </c>
      <c r="V256" s="28">
        <v>5637.2592997811817</v>
      </c>
      <c r="W256" s="28">
        <v>93.954321663019698</v>
      </c>
      <c r="X256" s="52">
        <v>9.5</v>
      </c>
      <c r="Y256" s="52">
        <v>8.1</v>
      </c>
      <c r="Z256" s="52">
        <v>77</v>
      </c>
      <c r="AA256" s="52">
        <v>24.3</v>
      </c>
      <c r="AB256" s="52">
        <v>80.599999999999994</v>
      </c>
      <c r="AC256" s="28">
        <f t="shared" si="3"/>
        <v>61.060606060606055</v>
      </c>
    </row>
    <row r="257" spans="1:29" ht="16.5" customHeight="1" x14ac:dyDescent="0.3">
      <c r="A257" s="20" t="s">
        <v>1589</v>
      </c>
      <c r="B257" s="21" t="s">
        <v>11</v>
      </c>
      <c r="C257" s="21">
        <v>16</v>
      </c>
      <c r="D257" s="50">
        <v>458411.67663399997</v>
      </c>
      <c r="E257" s="50">
        <v>5215102.9380900003</v>
      </c>
      <c r="F257" s="50">
        <v>10</v>
      </c>
      <c r="G257" s="50" t="s">
        <v>1947</v>
      </c>
      <c r="H257" s="22">
        <v>0</v>
      </c>
      <c r="I257" s="22">
        <v>100</v>
      </c>
      <c r="J257" s="22">
        <v>70</v>
      </c>
      <c r="K257" s="22">
        <v>2</v>
      </c>
      <c r="L257" s="22">
        <v>10</v>
      </c>
      <c r="M257" s="22">
        <v>10</v>
      </c>
      <c r="N257" s="22">
        <v>15</v>
      </c>
      <c r="O257" s="22" t="s">
        <v>27</v>
      </c>
      <c r="P257" s="22" t="s">
        <v>5</v>
      </c>
      <c r="Q257" s="23">
        <v>78</v>
      </c>
      <c r="R257" s="20" t="s">
        <v>394</v>
      </c>
      <c r="S257" s="20">
        <v>996</v>
      </c>
      <c r="T257" s="20">
        <v>1.8280000000000001</v>
      </c>
      <c r="U257" s="28">
        <v>544.85776805251635</v>
      </c>
      <c r="V257" s="28">
        <v>4861.2210065645513</v>
      </c>
      <c r="W257" s="28">
        <v>81.020350109409193</v>
      </c>
      <c r="X257" s="52">
        <v>10.1</v>
      </c>
      <c r="Y257" s="52">
        <v>8</v>
      </c>
      <c r="Z257" s="52">
        <v>76.2</v>
      </c>
      <c r="AA257" s="52">
        <v>26.4</v>
      </c>
      <c r="AB257" s="52">
        <v>78.900000000000006</v>
      </c>
      <c r="AC257" s="28">
        <f t="shared" si="3"/>
        <v>59.772727272727273</v>
      </c>
    </row>
    <row r="258" spans="1:29" ht="16.5" customHeight="1" x14ac:dyDescent="0.3">
      <c r="A258" s="20" t="s">
        <v>1590</v>
      </c>
      <c r="B258" s="21" t="s">
        <v>11</v>
      </c>
      <c r="C258" s="21">
        <v>17</v>
      </c>
      <c r="D258" s="50">
        <v>458412.73496899998</v>
      </c>
      <c r="E258" s="50">
        <v>5215107.1714300001</v>
      </c>
      <c r="F258" s="50">
        <v>2</v>
      </c>
      <c r="G258" s="50" t="s">
        <v>1947</v>
      </c>
      <c r="H258" s="22">
        <v>25</v>
      </c>
      <c r="I258" s="22">
        <v>50</v>
      </c>
      <c r="J258" s="22">
        <v>40</v>
      </c>
      <c r="K258" s="22">
        <v>2</v>
      </c>
      <c r="L258" s="22">
        <v>10</v>
      </c>
      <c r="M258" s="22">
        <v>10</v>
      </c>
      <c r="N258" s="22">
        <v>15</v>
      </c>
      <c r="O258" s="22" t="s">
        <v>27</v>
      </c>
      <c r="P258" s="22" t="s">
        <v>5</v>
      </c>
      <c r="Q258" s="23">
        <v>71</v>
      </c>
      <c r="R258" s="20" t="s">
        <v>394</v>
      </c>
      <c r="S258" s="20">
        <v>964</v>
      </c>
      <c r="T258" s="20">
        <v>1.8280000000000001</v>
      </c>
      <c r="U258" s="28">
        <v>527.35229759299784</v>
      </c>
      <c r="V258" s="28">
        <v>4705.0371991247275</v>
      </c>
      <c r="W258" s="28">
        <v>78.417286652078786</v>
      </c>
      <c r="X258" s="52">
        <v>11.3</v>
      </c>
      <c r="Y258" s="52">
        <v>8</v>
      </c>
      <c r="Z258" s="52">
        <v>75.8</v>
      </c>
      <c r="AA258" s="52">
        <v>30.8</v>
      </c>
      <c r="AB258" s="52">
        <v>79.599999999999994</v>
      </c>
      <c r="AC258" s="28">
        <f t="shared" si="3"/>
        <v>60.303030303030297</v>
      </c>
    </row>
    <row r="259" spans="1:29" ht="16.5" customHeight="1" x14ac:dyDescent="0.3">
      <c r="A259" s="20" t="s">
        <v>1591</v>
      </c>
      <c r="B259" s="21" t="s">
        <v>11</v>
      </c>
      <c r="C259" s="21">
        <v>18</v>
      </c>
      <c r="D259" s="50">
        <v>458414.05788899999</v>
      </c>
      <c r="E259" s="50">
        <v>5215111.1401899997</v>
      </c>
      <c r="F259" s="50">
        <v>1</v>
      </c>
      <c r="G259" s="50" t="s">
        <v>1947</v>
      </c>
      <c r="H259" s="22">
        <v>0</v>
      </c>
      <c r="I259" s="22">
        <v>50</v>
      </c>
      <c r="J259" s="22">
        <v>40</v>
      </c>
      <c r="K259" s="22">
        <v>2</v>
      </c>
      <c r="L259" s="22">
        <v>10</v>
      </c>
      <c r="M259" s="22">
        <v>10</v>
      </c>
      <c r="N259" s="22">
        <v>15</v>
      </c>
      <c r="O259" s="22" t="s">
        <v>27</v>
      </c>
      <c r="P259" s="22" t="s">
        <v>5</v>
      </c>
      <c r="Q259" s="23">
        <v>58</v>
      </c>
      <c r="R259" s="20" t="s">
        <v>394</v>
      </c>
      <c r="S259" s="20">
        <v>793</v>
      </c>
      <c r="T259" s="20">
        <v>1.8280000000000001</v>
      </c>
      <c r="U259" s="28">
        <v>433.80743982494528</v>
      </c>
      <c r="V259" s="28">
        <v>3870.4299781181621</v>
      </c>
      <c r="W259" s="28">
        <v>64.507166301969363</v>
      </c>
      <c r="X259" s="52">
        <v>10.1</v>
      </c>
      <c r="Y259" s="52">
        <v>8</v>
      </c>
      <c r="Z259" s="52">
        <v>76.099999999999994</v>
      </c>
      <c r="AA259" s="52">
        <v>26.7</v>
      </c>
      <c r="AB259" s="52">
        <v>80</v>
      </c>
      <c r="AC259" s="28">
        <f t="shared" ref="AC259:AC322" si="4">AB259/1.32</f>
        <v>60.606060606060602</v>
      </c>
    </row>
    <row r="260" spans="1:29" ht="16.5" customHeight="1" x14ac:dyDescent="0.3">
      <c r="A260" s="20" t="s">
        <v>1592</v>
      </c>
      <c r="B260" s="21" t="s">
        <v>11</v>
      </c>
      <c r="C260" s="21">
        <v>19</v>
      </c>
      <c r="D260" s="50">
        <v>458414.85164000001</v>
      </c>
      <c r="E260" s="50">
        <v>5215115.3735300004</v>
      </c>
      <c r="F260" s="50">
        <v>9</v>
      </c>
      <c r="G260" s="50" t="s">
        <v>1947</v>
      </c>
      <c r="H260" s="22">
        <v>25</v>
      </c>
      <c r="I260" s="22">
        <v>85</v>
      </c>
      <c r="J260" s="22">
        <v>70</v>
      </c>
      <c r="K260" s="22">
        <v>2</v>
      </c>
      <c r="L260" s="22">
        <v>10</v>
      </c>
      <c r="M260" s="22">
        <v>10</v>
      </c>
      <c r="N260" s="22">
        <v>15</v>
      </c>
      <c r="O260" s="22" t="s">
        <v>27</v>
      </c>
      <c r="P260" s="22" t="s">
        <v>5</v>
      </c>
      <c r="Q260" s="23">
        <v>86</v>
      </c>
      <c r="R260" s="20" t="s">
        <v>394</v>
      </c>
      <c r="S260" s="20">
        <v>1201</v>
      </c>
      <c r="T260" s="20">
        <v>1.8280000000000001</v>
      </c>
      <c r="U260" s="28">
        <v>657.00218818380745</v>
      </c>
      <c r="V260" s="28">
        <v>5861.7735229759301</v>
      </c>
      <c r="W260" s="28">
        <v>97.69622538293217</v>
      </c>
      <c r="X260" s="52">
        <v>11</v>
      </c>
      <c r="Y260" s="52">
        <v>8</v>
      </c>
      <c r="Z260" s="52">
        <v>75.7</v>
      </c>
      <c r="AA260" s="52">
        <v>29.7</v>
      </c>
      <c r="AB260" s="52">
        <v>80</v>
      </c>
      <c r="AC260" s="28">
        <f t="shared" si="4"/>
        <v>60.606060606060602</v>
      </c>
    </row>
    <row r="261" spans="1:29" ht="16.5" customHeight="1" x14ac:dyDescent="0.3">
      <c r="A261" s="20" t="s">
        <v>1593</v>
      </c>
      <c r="B261" s="21" t="s">
        <v>11</v>
      </c>
      <c r="C261" s="21">
        <v>20</v>
      </c>
      <c r="D261" s="50">
        <v>458415.90997600002</v>
      </c>
      <c r="E261" s="50">
        <v>5215119.3422900001</v>
      </c>
      <c r="F261" s="50">
        <v>8</v>
      </c>
      <c r="G261" s="50" t="s">
        <v>1947</v>
      </c>
      <c r="H261" s="22">
        <v>0</v>
      </c>
      <c r="I261" s="22">
        <v>85</v>
      </c>
      <c r="J261" s="22">
        <v>70</v>
      </c>
      <c r="K261" s="22">
        <v>2</v>
      </c>
      <c r="L261" s="22">
        <v>10</v>
      </c>
      <c r="M261" s="22">
        <v>10</v>
      </c>
      <c r="N261" s="22">
        <v>15</v>
      </c>
      <c r="O261" s="22" t="s">
        <v>27</v>
      </c>
      <c r="P261" s="22" t="s">
        <v>5</v>
      </c>
      <c r="Q261" s="23">
        <v>114</v>
      </c>
      <c r="R261" s="20" t="s">
        <v>394</v>
      </c>
      <c r="S261" s="20">
        <v>1160</v>
      </c>
      <c r="T261" s="20">
        <v>1.8280000000000001</v>
      </c>
      <c r="U261" s="28">
        <v>634.57330415754916</v>
      </c>
      <c r="V261" s="28">
        <v>5661.663019693654</v>
      </c>
      <c r="W261" s="28">
        <v>94.361050328227563</v>
      </c>
      <c r="X261" s="52">
        <v>8.5</v>
      </c>
      <c r="Y261" s="52">
        <v>8.1</v>
      </c>
      <c r="Z261" s="52">
        <v>77.900000000000006</v>
      </c>
      <c r="AA261" s="52">
        <v>21</v>
      </c>
      <c r="AB261" s="52">
        <v>78.3</v>
      </c>
      <c r="AC261" s="28">
        <f t="shared" si="4"/>
        <v>59.318181818181813</v>
      </c>
    </row>
    <row r="262" spans="1:29" ht="16.5" customHeight="1" x14ac:dyDescent="0.3">
      <c r="A262" s="20" t="s">
        <v>1594</v>
      </c>
      <c r="B262" s="21" t="s">
        <v>11</v>
      </c>
      <c r="C262" s="21">
        <v>21</v>
      </c>
      <c r="D262" s="50">
        <v>458417.23289500002</v>
      </c>
      <c r="E262" s="50">
        <v>5215123.3110499997</v>
      </c>
      <c r="F262" s="50">
        <v>2</v>
      </c>
      <c r="G262" s="50" t="s">
        <v>1947</v>
      </c>
      <c r="H262" s="22">
        <v>25</v>
      </c>
      <c r="I262" s="22">
        <v>50</v>
      </c>
      <c r="J262" s="22">
        <v>40</v>
      </c>
      <c r="K262" s="22">
        <v>3</v>
      </c>
      <c r="L262" s="22">
        <v>10</v>
      </c>
      <c r="M262" s="22">
        <v>10</v>
      </c>
      <c r="N262" s="22">
        <v>15</v>
      </c>
      <c r="O262" s="22" t="s">
        <v>27</v>
      </c>
      <c r="P262" s="22" t="s">
        <v>5</v>
      </c>
      <c r="Q262" s="23">
        <v>112</v>
      </c>
      <c r="R262" s="20" t="s">
        <v>394</v>
      </c>
      <c r="S262" s="20">
        <v>1179</v>
      </c>
      <c r="T262" s="20">
        <v>1.8280000000000001</v>
      </c>
      <c r="U262" s="28">
        <v>644.9671772428884</v>
      </c>
      <c r="V262" s="28">
        <v>5754.3971553610509</v>
      </c>
      <c r="W262" s="28">
        <v>95.906619256017521</v>
      </c>
      <c r="X262" s="52">
        <v>9.8000000000000007</v>
      </c>
      <c r="Y262" s="52">
        <v>7.9</v>
      </c>
      <c r="Z262" s="52">
        <v>77.3</v>
      </c>
      <c r="AA262" s="52">
        <v>25.3</v>
      </c>
      <c r="AB262" s="52">
        <v>78</v>
      </c>
      <c r="AC262" s="28">
        <f t="shared" si="4"/>
        <v>59.090909090909086</v>
      </c>
    </row>
    <row r="263" spans="1:29" ht="16.5" customHeight="1" x14ac:dyDescent="0.3">
      <c r="A263" s="20" t="s">
        <v>1595</v>
      </c>
      <c r="B263" s="21" t="s">
        <v>11</v>
      </c>
      <c r="C263" s="21">
        <v>22</v>
      </c>
      <c r="D263" s="50">
        <v>458418.29123099998</v>
      </c>
      <c r="E263" s="50">
        <v>5215127.2798100002</v>
      </c>
      <c r="F263" s="50">
        <v>1</v>
      </c>
      <c r="G263" s="50" t="s">
        <v>1947</v>
      </c>
      <c r="H263" s="22">
        <v>0</v>
      </c>
      <c r="I263" s="22">
        <v>50</v>
      </c>
      <c r="J263" s="22">
        <v>40</v>
      </c>
      <c r="K263" s="22">
        <v>3</v>
      </c>
      <c r="L263" s="22">
        <v>10</v>
      </c>
      <c r="M263" s="22">
        <v>10</v>
      </c>
      <c r="N263" s="22">
        <v>15</v>
      </c>
      <c r="O263" s="22" t="s">
        <v>27</v>
      </c>
      <c r="P263" s="22" t="s">
        <v>5</v>
      </c>
      <c r="Q263" s="23">
        <v>115</v>
      </c>
      <c r="R263" s="20" t="s">
        <v>394</v>
      </c>
      <c r="S263" s="20">
        <v>1374</v>
      </c>
      <c r="T263" s="20">
        <v>1.8280000000000001</v>
      </c>
      <c r="U263" s="28">
        <v>751.64113785557981</v>
      </c>
      <c r="V263" s="28">
        <v>6706.1422319474832</v>
      </c>
      <c r="W263" s="28">
        <v>111.76903719912472</v>
      </c>
      <c r="X263" s="52">
        <v>8.6999999999999993</v>
      </c>
      <c r="Y263" s="52">
        <v>8.1999999999999993</v>
      </c>
      <c r="Z263" s="52">
        <v>78</v>
      </c>
      <c r="AA263" s="52">
        <v>21.5</v>
      </c>
      <c r="AB263" s="52">
        <v>79.099999999999994</v>
      </c>
      <c r="AC263" s="28">
        <f t="shared" si="4"/>
        <v>59.924242424242415</v>
      </c>
    </row>
    <row r="264" spans="1:29" ht="16.5" customHeight="1" x14ac:dyDescent="0.3">
      <c r="A264" s="20" t="s">
        <v>1596</v>
      </c>
      <c r="B264" s="21" t="s">
        <v>11</v>
      </c>
      <c r="C264" s="21">
        <v>23</v>
      </c>
      <c r="D264" s="50">
        <v>458419.34956599999</v>
      </c>
      <c r="E264" s="50">
        <v>5215131.51315</v>
      </c>
      <c r="F264" s="50">
        <v>8</v>
      </c>
      <c r="G264" s="50" t="s">
        <v>1947</v>
      </c>
      <c r="H264" s="22">
        <v>0</v>
      </c>
      <c r="I264" s="22">
        <v>85</v>
      </c>
      <c r="J264" s="22">
        <v>70</v>
      </c>
      <c r="K264" s="22">
        <v>3</v>
      </c>
      <c r="L264" s="22">
        <v>10</v>
      </c>
      <c r="M264" s="22">
        <v>10</v>
      </c>
      <c r="N264" s="22">
        <v>15</v>
      </c>
      <c r="O264" s="22" t="s">
        <v>27</v>
      </c>
      <c r="P264" s="22" t="s">
        <v>5</v>
      </c>
      <c r="Q264" s="23">
        <v>160</v>
      </c>
      <c r="R264" s="20" t="s">
        <v>394</v>
      </c>
      <c r="S264" s="20">
        <v>1301</v>
      </c>
      <c r="T264" s="20">
        <v>1.8280000000000001</v>
      </c>
      <c r="U264" s="28">
        <v>711.70678336980302</v>
      </c>
      <c r="V264" s="28">
        <v>6349.8479212253833</v>
      </c>
      <c r="W264" s="28">
        <v>105.83079868708973</v>
      </c>
      <c r="X264" s="52">
        <v>8.3000000000000007</v>
      </c>
      <c r="Y264" s="52">
        <v>7.9</v>
      </c>
      <c r="Z264" s="52">
        <v>78.7</v>
      </c>
      <c r="AA264" s="52">
        <v>20.6</v>
      </c>
      <c r="AB264" s="52">
        <v>78.5</v>
      </c>
      <c r="AC264" s="28">
        <f t="shared" si="4"/>
        <v>59.469696969696969</v>
      </c>
    </row>
    <row r="265" spans="1:29" ht="16.5" customHeight="1" x14ac:dyDescent="0.3">
      <c r="A265" s="20" t="s">
        <v>1597</v>
      </c>
      <c r="B265" s="21" t="s">
        <v>11</v>
      </c>
      <c r="C265" s="21">
        <v>24</v>
      </c>
      <c r="D265" s="50">
        <v>458420.40790200001</v>
      </c>
      <c r="E265" s="50">
        <v>5215135.4819099996</v>
      </c>
      <c r="F265" s="50">
        <v>9</v>
      </c>
      <c r="G265" s="50" t="s">
        <v>1947</v>
      </c>
      <c r="H265" s="22">
        <v>25</v>
      </c>
      <c r="I265" s="22">
        <v>85</v>
      </c>
      <c r="J265" s="22">
        <v>70</v>
      </c>
      <c r="K265" s="22">
        <v>3</v>
      </c>
      <c r="L265" s="22">
        <v>10</v>
      </c>
      <c r="M265" s="22">
        <v>10</v>
      </c>
      <c r="N265" s="22">
        <v>15</v>
      </c>
      <c r="O265" s="22" t="s">
        <v>27</v>
      </c>
      <c r="P265" s="22" t="s">
        <v>5</v>
      </c>
      <c r="Q265" s="23">
        <v>112</v>
      </c>
      <c r="R265" s="20" t="s">
        <v>394</v>
      </c>
      <c r="S265" s="20">
        <v>1338</v>
      </c>
      <c r="T265" s="20">
        <v>1.8280000000000001</v>
      </c>
      <c r="U265" s="28">
        <v>731.94748358862137</v>
      </c>
      <c r="V265" s="28">
        <v>6530.4354485776803</v>
      </c>
      <c r="W265" s="28">
        <v>108.84059080962801</v>
      </c>
      <c r="X265" s="52">
        <v>8.9</v>
      </c>
      <c r="Y265" s="52">
        <v>8.1999999999999993</v>
      </c>
      <c r="Z265" s="52">
        <v>78.2</v>
      </c>
      <c r="AA265" s="52">
        <v>22.3</v>
      </c>
      <c r="AB265" s="52">
        <v>79.8</v>
      </c>
      <c r="AC265" s="28">
        <f t="shared" si="4"/>
        <v>60.454545454545446</v>
      </c>
    </row>
    <row r="266" spans="1:29" ht="16.5" customHeight="1" x14ac:dyDescent="0.3">
      <c r="A266" s="20" t="s">
        <v>1598</v>
      </c>
      <c r="B266" s="21" t="s">
        <v>11</v>
      </c>
      <c r="C266" s="21">
        <v>25</v>
      </c>
      <c r="D266" s="50">
        <v>458422.52457200002</v>
      </c>
      <c r="E266" s="50">
        <v>5215143.4194200002</v>
      </c>
      <c r="F266" s="50">
        <v>5</v>
      </c>
      <c r="G266" s="50" t="s">
        <v>1947</v>
      </c>
      <c r="H266" s="22">
        <v>0</v>
      </c>
      <c r="I266" s="22">
        <v>100</v>
      </c>
      <c r="J266" s="22">
        <v>40</v>
      </c>
      <c r="K266" s="22">
        <v>3</v>
      </c>
      <c r="L266" s="22">
        <v>10</v>
      </c>
      <c r="M266" s="22">
        <v>10</v>
      </c>
      <c r="N266" s="22">
        <v>15</v>
      </c>
      <c r="O266" s="22" t="s">
        <v>27</v>
      </c>
      <c r="P266" s="22" t="s">
        <v>5</v>
      </c>
      <c r="Q266" s="23">
        <v>154</v>
      </c>
      <c r="R266" s="20" t="s">
        <v>394</v>
      </c>
      <c r="S266" s="20">
        <v>1450</v>
      </c>
      <c r="T266" s="20">
        <v>1.8280000000000001</v>
      </c>
      <c r="U266" s="28">
        <v>793.21663019693653</v>
      </c>
      <c r="V266" s="28">
        <v>7077.0787746170681</v>
      </c>
      <c r="W266" s="28">
        <v>117.95131291028447</v>
      </c>
      <c r="X266" s="52">
        <v>9.6999999999999993</v>
      </c>
      <c r="Y266" s="52">
        <v>8</v>
      </c>
      <c r="Z266" s="52">
        <v>76.900000000000006</v>
      </c>
      <c r="AA266" s="52">
        <v>25.1</v>
      </c>
      <c r="AB266" s="52">
        <v>78.900000000000006</v>
      </c>
      <c r="AC266" s="28">
        <f t="shared" si="4"/>
        <v>59.772727272727273</v>
      </c>
    </row>
    <row r="267" spans="1:29" ht="16.5" customHeight="1" x14ac:dyDescent="0.3">
      <c r="A267" s="20" t="s">
        <v>1599</v>
      </c>
      <c r="B267" s="21" t="s">
        <v>11</v>
      </c>
      <c r="C267" s="21">
        <v>26</v>
      </c>
      <c r="D267" s="50">
        <v>458423.84749199997</v>
      </c>
      <c r="E267" s="50">
        <v>5215147.65276</v>
      </c>
      <c r="F267" s="50">
        <v>7</v>
      </c>
      <c r="G267" s="50" t="s">
        <v>1947</v>
      </c>
      <c r="H267" s="22">
        <v>25</v>
      </c>
      <c r="I267" s="22">
        <v>50</v>
      </c>
      <c r="J267" s="22">
        <v>70</v>
      </c>
      <c r="K267" s="22">
        <v>3</v>
      </c>
      <c r="L267" s="22">
        <v>10</v>
      </c>
      <c r="M267" s="22">
        <v>10</v>
      </c>
      <c r="N267" s="22">
        <v>15</v>
      </c>
      <c r="O267" s="22" t="s">
        <v>27</v>
      </c>
      <c r="P267" s="22" t="s">
        <v>5</v>
      </c>
      <c r="Q267" s="23">
        <v>72</v>
      </c>
      <c r="R267" s="20" t="s">
        <v>394</v>
      </c>
      <c r="S267" s="20">
        <v>1364</v>
      </c>
      <c r="T267" s="20">
        <v>1.8280000000000001</v>
      </c>
      <c r="U267" s="28">
        <v>746.17067833698025</v>
      </c>
      <c r="V267" s="28">
        <v>6657.3347921225386</v>
      </c>
      <c r="W267" s="28">
        <v>110.95557986870898</v>
      </c>
      <c r="X267" s="52">
        <v>9.6999999999999993</v>
      </c>
      <c r="Y267" s="52">
        <v>7.8</v>
      </c>
      <c r="Z267" s="52">
        <v>77.3</v>
      </c>
      <c r="AA267" s="52">
        <v>24.7</v>
      </c>
      <c r="AB267" s="52">
        <v>79.8</v>
      </c>
      <c r="AC267" s="28">
        <f t="shared" si="4"/>
        <v>60.454545454545446</v>
      </c>
    </row>
    <row r="268" spans="1:29" ht="16.5" customHeight="1" x14ac:dyDescent="0.3">
      <c r="A268" s="20" t="s">
        <v>1600</v>
      </c>
      <c r="B268" s="21" t="s">
        <v>11</v>
      </c>
      <c r="C268" s="21">
        <v>27</v>
      </c>
      <c r="D268" s="50">
        <v>458424.90582699998</v>
      </c>
      <c r="E268" s="50">
        <v>5215151.6215199996</v>
      </c>
      <c r="F268" s="50">
        <v>6</v>
      </c>
      <c r="G268" s="50" t="s">
        <v>1947</v>
      </c>
      <c r="H268" s="22">
        <v>0</v>
      </c>
      <c r="I268" s="22">
        <v>50</v>
      </c>
      <c r="J268" s="22">
        <v>70</v>
      </c>
      <c r="K268" s="22">
        <v>3</v>
      </c>
      <c r="L268" s="22">
        <v>10</v>
      </c>
      <c r="M268" s="22">
        <v>10</v>
      </c>
      <c r="N268" s="22">
        <v>15</v>
      </c>
      <c r="O268" s="22" t="s">
        <v>27</v>
      </c>
      <c r="P268" s="22" t="s">
        <v>5</v>
      </c>
      <c r="Q268" s="23">
        <v>204</v>
      </c>
      <c r="R268" s="20" t="s">
        <v>394</v>
      </c>
      <c r="S268" s="20">
        <v>1495</v>
      </c>
      <c r="T268" s="20">
        <v>1.8280000000000001</v>
      </c>
      <c r="U268" s="28">
        <v>817.83369803063454</v>
      </c>
      <c r="V268" s="28">
        <v>7296.7122538293215</v>
      </c>
      <c r="W268" s="28">
        <v>121.61187089715536</v>
      </c>
      <c r="X268" s="52">
        <v>9</v>
      </c>
      <c r="Y268" s="52">
        <v>8</v>
      </c>
      <c r="Z268" s="52">
        <v>78</v>
      </c>
      <c r="AA268" s="52">
        <v>22.4</v>
      </c>
      <c r="AB268" s="52">
        <v>79.5</v>
      </c>
      <c r="AC268" s="28">
        <f t="shared" si="4"/>
        <v>60.227272727272727</v>
      </c>
    </row>
    <row r="269" spans="1:29" ht="16.5" customHeight="1" x14ac:dyDescent="0.3">
      <c r="A269" s="20" t="s">
        <v>1601</v>
      </c>
      <c r="B269" s="21" t="s">
        <v>11</v>
      </c>
      <c r="C269" s="21">
        <v>28</v>
      </c>
      <c r="D269" s="50">
        <v>458425.69957900001</v>
      </c>
      <c r="E269" s="50">
        <v>5215155.5902800001</v>
      </c>
      <c r="F269" s="50">
        <v>3</v>
      </c>
      <c r="G269" s="50" t="s">
        <v>1947</v>
      </c>
      <c r="H269" s="22">
        <v>0</v>
      </c>
      <c r="I269" s="22">
        <v>85</v>
      </c>
      <c r="J269" s="22">
        <v>40</v>
      </c>
      <c r="K269" s="22">
        <v>3</v>
      </c>
      <c r="L269" s="22">
        <v>10</v>
      </c>
      <c r="M269" s="22">
        <v>10</v>
      </c>
      <c r="N269" s="22">
        <v>15</v>
      </c>
      <c r="O269" s="22" t="s">
        <v>27</v>
      </c>
      <c r="P269" s="22" t="s">
        <v>5</v>
      </c>
      <c r="Q269" s="23">
        <v>124</v>
      </c>
      <c r="R269" s="20" t="s">
        <v>394</v>
      </c>
      <c r="S269" s="20">
        <v>1382</v>
      </c>
      <c r="T269" s="20">
        <v>1.8280000000000001</v>
      </c>
      <c r="U269" s="28">
        <v>756.01750547045947</v>
      </c>
      <c r="V269" s="28">
        <v>6745.1881838074396</v>
      </c>
      <c r="W269" s="28">
        <v>112.41980306345732</v>
      </c>
      <c r="X269" s="52">
        <v>9.5</v>
      </c>
      <c r="Y269" s="52">
        <v>7.8</v>
      </c>
      <c r="Z269" s="52">
        <v>78</v>
      </c>
      <c r="AA269" s="52">
        <v>24.3</v>
      </c>
      <c r="AB269" s="52">
        <v>78.8</v>
      </c>
      <c r="AC269" s="28">
        <f t="shared" si="4"/>
        <v>59.696969696969695</v>
      </c>
    </row>
    <row r="270" spans="1:29" ht="16.5" customHeight="1" x14ac:dyDescent="0.3">
      <c r="A270" s="20" t="s">
        <v>1602</v>
      </c>
      <c r="B270" s="21" t="s">
        <v>11</v>
      </c>
      <c r="C270" s="21">
        <v>29</v>
      </c>
      <c r="D270" s="50">
        <v>458427.02249800001</v>
      </c>
      <c r="E270" s="50">
        <v>5215159.5590399997</v>
      </c>
      <c r="F270" s="50">
        <v>4</v>
      </c>
      <c r="G270" s="50" t="s">
        <v>1947</v>
      </c>
      <c r="H270" s="22">
        <v>25</v>
      </c>
      <c r="I270" s="22">
        <v>85</v>
      </c>
      <c r="J270" s="22">
        <v>40</v>
      </c>
      <c r="K270" s="22">
        <v>3</v>
      </c>
      <c r="L270" s="22">
        <v>10</v>
      </c>
      <c r="M270" s="22">
        <v>10</v>
      </c>
      <c r="N270" s="22">
        <v>15</v>
      </c>
      <c r="O270" s="22" t="s">
        <v>27</v>
      </c>
      <c r="P270" s="22" t="s">
        <v>5</v>
      </c>
      <c r="Q270" s="23">
        <v>123</v>
      </c>
      <c r="R270" s="20" t="s">
        <v>394</v>
      </c>
      <c r="S270" s="20">
        <v>1254</v>
      </c>
      <c r="T270" s="20">
        <v>1.8280000000000001</v>
      </c>
      <c r="U270" s="28">
        <v>685.9956236323851</v>
      </c>
      <c r="V270" s="28">
        <v>6120.4529540481399</v>
      </c>
      <c r="W270" s="28">
        <v>102.00754923413567</v>
      </c>
      <c r="X270" s="52">
        <v>8.9</v>
      </c>
      <c r="Y270" s="52">
        <v>8.1999999999999993</v>
      </c>
      <c r="Z270" s="52">
        <v>77.3</v>
      </c>
      <c r="AA270" s="52">
        <v>22.2</v>
      </c>
      <c r="AB270" s="52">
        <v>78.2</v>
      </c>
      <c r="AC270" s="28">
        <f t="shared" si="4"/>
        <v>59.242424242424242</v>
      </c>
    </row>
    <row r="271" spans="1:29" ht="16.5" customHeight="1" x14ac:dyDescent="0.3">
      <c r="A271" s="20" t="s">
        <v>1603</v>
      </c>
      <c r="B271" s="21" t="s">
        <v>11</v>
      </c>
      <c r="C271" s="21">
        <v>30</v>
      </c>
      <c r="D271" s="50">
        <v>458428.08083400002</v>
      </c>
      <c r="E271" s="50">
        <v>5215163.7923800005</v>
      </c>
      <c r="F271" s="50">
        <v>10</v>
      </c>
      <c r="G271" s="50" t="s">
        <v>1947</v>
      </c>
      <c r="H271" s="22">
        <v>0</v>
      </c>
      <c r="I271" s="22">
        <v>100</v>
      </c>
      <c r="J271" s="22">
        <v>70</v>
      </c>
      <c r="K271" s="22">
        <v>3</v>
      </c>
      <c r="L271" s="22">
        <v>10</v>
      </c>
      <c r="M271" s="22">
        <v>10</v>
      </c>
      <c r="N271" s="22">
        <v>15</v>
      </c>
      <c r="O271" s="22" t="s">
        <v>27</v>
      </c>
      <c r="P271" s="22" t="s">
        <v>5</v>
      </c>
      <c r="Q271" s="23">
        <v>131</v>
      </c>
      <c r="R271" s="20" t="s">
        <v>394</v>
      </c>
      <c r="S271" s="20">
        <v>1260</v>
      </c>
      <c r="T271" s="20">
        <v>1.8280000000000001</v>
      </c>
      <c r="U271" s="28">
        <v>689.27789934354485</v>
      </c>
      <c r="V271" s="28">
        <v>6149.7374179431072</v>
      </c>
      <c r="W271" s="28">
        <v>102.49562363238512</v>
      </c>
      <c r="X271" s="52">
        <v>9.6</v>
      </c>
      <c r="Y271" s="52">
        <v>8.1</v>
      </c>
      <c r="Z271" s="52">
        <v>77.099999999999994</v>
      </c>
      <c r="AA271" s="52">
        <v>24.9</v>
      </c>
      <c r="AB271" s="52">
        <v>79.3</v>
      </c>
      <c r="AC271" s="28">
        <f t="shared" si="4"/>
        <v>60.075757575757571</v>
      </c>
    </row>
    <row r="272" spans="1:29" ht="16.5" customHeight="1" x14ac:dyDescent="0.3">
      <c r="A272" s="20" t="s">
        <v>1604</v>
      </c>
      <c r="B272" s="21" t="s">
        <v>11</v>
      </c>
      <c r="C272" s="21">
        <v>31</v>
      </c>
      <c r="D272" s="50">
        <v>458430.19750399998</v>
      </c>
      <c r="E272" s="50">
        <v>5215171.9944799999</v>
      </c>
      <c r="F272" s="50">
        <v>7</v>
      </c>
      <c r="G272" s="50" t="s">
        <v>1947</v>
      </c>
      <c r="H272" s="22">
        <v>25</v>
      </c>
      <c r="I272" s="22">
        <v>50</v>
      </c>
      <c r="J272" s="22">
        <v>70</v>
      </c>
      <c r="K272" s="22">
        <v>4</v>
      </c>
      <c r="L272" s="22">
        <v>10</v>
      </c>
      <c r="M272" s="22">
        <v>10</v>
      </c>
      <c r="N272" s="22">
        <v>15</v>
      </c>
      <c r="O272" s="22" t="s">
        <v>27</v>
      </c>
      <c r="P272" s="22" t="s">
        <v>5</v>
      </c>
      <c r="Q272" s="23">
        <v>131</v>
      </c>
      <c r="R272" s="20" t="s">
        <v>394</v>
      </c>
      <c r="S272" s="20">
        <v>1387</v>
      </c>
      <c r="T272" s="20">
        <v>1.8280000000000001</v>
      </c>
      <c r="U272" s="28">
        <v>758.75273522975931</v>
      </c>
      <c r="V272" s="28">
        <v>6769.5919037199128</v>
      </c>
      <c r="W272" s="28">
        <v>112.82653172866522</v>
      </c>
      <c r="X272" s="52">
        <v>9.4</v>
      </c>
      <c r="Y272" s="52">
        <v>8</v>
      </c>
      <c r="Z272" s="52">
        <v>77.3</v>
      </c>
      <c r="AA272" s="52">
        <v>23.3</v>
      </c>
      <c r="AB272" s="52">
        <v>78.599999999999994</v>
      </c>
      <c r="AC272" s="28">
        <f t="shared" si="4"/>
        <v>59.54545454545454</v>
      </c>
    </row>
    <row r="273" spans="1:29" ht="16.5" customHeight="1" x14ac:dyDescent="0.3">
      <c r="A273" s="20" t="s">
        <v>1605</v>
      </c>
      <c r="B273" s="21" t="s">
        <v>11</v>
      </c>
      <c r="C273" s="21">
        <v>32</v>
      </c>
      <c r="D273" s="50">
        <v>458431.52042399999</v>
      </c>
      <c r="E273" s="50">
        <v>5215175.9632400004</v>
      </c>
      <c r="F273" s="50">
        <v>6</v>
      </c>
      <c r="G273" s="50" t="s">
        <v>1947</v>
      </c>
      <c r="H273" s="22">
        <v>0</v>
      </c>
      <c r="I273" s="22">
        <v>50</v>
      </c>
      <c r="J273" s="22">
        <v>70</v>
      </c>
      <c r="K273" s="22">
        <v>4</v>
      </c>
      <c r="L273" s="22">
        <v>10</v>
      </c>
      <c r="M273" s="22">
        <v>10</v>
      </c>
      <c r="N273" s="22">
        <v>15</v>
      </c>
      <c r="O273" s="22" t="s">
        <v>27</v>
      </c>
      <c r="P273" s="22" t="s">
        <v>5</v>
      </c>
      <c r="Q273" s="23">
        <v>136</v>
      </c>
      <c r="R273" s="20" t="s">
        <v>394</v>
      </c>
      <c r="S273" s="20">
        <v>1274</v>
      </c>
      <c r="T273" s="20">
        <v>1.8280000000000001</v>
      </c>
      <c r="U273" s="28">
        <v>696.93654266958424</v>
      </c>
      <c r="V273" s="28">
        <v>6218.0678336980309</v>
      </c>
      <c r="W273" s="28">
        <v>103.63446389496718</v>
      </c>
      <c r="X273" s="52">
        <v>8.1</v>
      </c>
      <c r="Y273" s="52">
        <v>8.1999999999999993</v>
      </c>
      <c r="Z273" s="52">
        <v>78.7</v>
      </c>
      <c r="AA273" s="52">
        <v>20</v>
      </c>
      <c r="AB273" s="52">
        <v>78.099999999999994</v>
      </c>
      <c r="AC273" s="28">
        <f t="shared" si="4"/>
        <v>59.166666666666657</v>
      </c>
    </row>
    <row r="274" spans="1:29" ht="16.5" customHeight="1" x14ac:dyDescent="0.3">
      <c r="A274" s="20" t="s">
        <v>1606</v>
      </c>
      <c r="B274" s="21" t="s">
        <v>11</v>
      </c>
      <c r="C274" s="21">
        <v>33</v>
      </c>
      <c r="D274" s="50">
        <v>458433.63709500001</v>
      </c>
      <c r="E274" s="50">
        <v>5215183.90075</v>
      </c>
      <c r="F274" s="50">
        <v>10</v>
      </c>
      <c r="G274" s="50" t="s">
        <v>1947</v>
      </c>
      <c r="H274" s="22">
        <v>0</v>
      </c>
      <c r="I274" s="22">
        <v>100</v>
      </c>
      <c r="J274" s="22">
        <v>70</v>
      </c>
      <c r="K274" s="22">
        <v>4</v>
      </c>
      <c r="L274" s="22">
        <v>10</v>
      </c>
      <c r="M274" s="22">
        <v>10</v>
      </c>
      <c r="N274" s="22">
        <v>15</v>
      </c>
      <c r="O274" s="22" t="s">
        <v>27</v>
      </c>
      <c r="P274" s="22" t="s">
        <v>5</v>
      </c>
      <c r="Q274" s="23">
        <v>112</v>
      </c>
      <c r="R274" s="20" t="s">
        <v>394</v>
      </c>
      <c r="S274" s="20">
        <v>1362</v>
      </c>
      <c r="T274" s="20">
        <v>1.8280000000000001</v>
      </c>
      <c r="U274" s="28">
        <v>745.07658643326033</v>
      </c>
      <c r="V274" s="28">
        <v>6647.5733041575495</v>
      </c>
      <c r="W274" s="28">
        <v>110.79288840262582</v>
      </c>
      <c r="X274" s="52">
        <v>9.4</v>
      </c>
      <c r="Y274" s="52">
        <v>7.9</v>
      </c>
      <c r="Z274" s="52">
        <v>77.900000000000006</v>
      </c>
      <c r="AA274" s="52">
        <v>23.4</v>
      </c>
      <c r="AB274" s="52">
        <v>80.3</v>
      </c>
      <c r="AC274" s="28">
        <f t="shared" si="4"/>
        <v>60.833333333333329</v>
      </c>
    </row>
    <row r="275" spans="1:29" ht="16.5" customHeight="1" x14ac:dyDescent="0.3">
      <c r="A275" s="20" t="s">
        <v>1607</v>
      </c>
      <c r="B275" s="21" t="s">
        <v>11</v>
      </c>
      <c r="C275" s="21">
        <v>34</v>
      </c>
      <c r="D275" s="50">
        <v>458434.69543000002</v>
      </c>
      <c r="E275" s="50">
        <v>5215187.8695099996</v>
      </c>
      <c r="F275" s="50">
        <v>5</v>
      </c>
      <c r="G275" s="50" t="s">
        <v>1947</v>
      </c>
      <c r="H275" s="22">
        <v>0</v>
      </c>
      <c r="I275" s="22">
        <v>100</v>
      </c>
      <c r="J275" s="22">
        <v>40</v>
      </c>
      <c r="K275" s="22">
        <v>4</v>
      </c>
      <c r="L275" s="22">
        <v>10</v>
      </c>
      <c r="M275" s="22">
        <v>10</v>
      </c>
      <c r="N275" s="22">
        <v>15</v>
      </c>
      <c r="O275" s="22" t="s">
        <v>27</v>
      </c>
      <c r="P275" s="22" t="s">
        <v>5</v>
      </c>
      <c r="Q275" s="23">
        <v>104</v>
      </c>
      <c r="R275" s="20" t="s">
        <v>394</v>
      </c>
      <c r="S275" s="20">
        <v>1207</v>
      </c>
      <c r="T275" s="20">
        <v>1.8280000000000001</v>
      </c>
      <c r="U275" s="28">
        <v>660.28446389496719</v>
      </c>
      <c r="V275" s="28">
        <v>5891.0579868708974</v>
      </c>
      <c r="W275" s="28">
        <v>98.184299781181622</v>
      </c>
      <c r="X275" s="52">
        <v>10.6</v>
      </c>
      <c r="Y275" s="52">
        <v>8.1</v>
      </c>
      <c r="Z275" s="52">
        <v>76</v>
      </c>
      <c r="AA275" s="52">
        <v>28.6</v>
      </c>
      <c r="AB275" s="52">
        <v>79.599999999999994</v>
      </c>
      <c r="AC275" s="28">
        <f t="shared" si="4"/>
        <v>60.303030303030297</v>
      </c>
    </row>
    <row r="276" spans="1:29" ht="16.5" customHeight="1" x14ac:dyDescent="0.3">
      <c r="A276" s="20" t="s">
        <v>1608</v>
      </c>
      <c r="B276" s="21" t="s">
        <v>11</v>
      </c>
      <c r="C276" s="21">
        <v>35</v>
      </c>
      <c r="D276" s="50">
        <v>458436.81210099999</v>
      </c>
      <c r="E276" s="50">
        <v>5215196.07161</v>
      </c>
      <c r="F276" s="50">
        <v>9</v>
      </c>
      <c r="G276" s="50" t="s">
        <v>1947</v>
      </c>
      <c r="H276" s="22">
        <v>25</v>
      </c>
      <c r="I276" s="22">
        <v>85</v>
      </c>
      <c r="J276" s="22">
        <v>70</v>
      </c>
      <c r="K276" s="22">
        <v>4</v>
      </c>
      <c r="L276" s="22">
        <v>10</v>
      </c>
      <c r="M276" s="22">
        <v>10</v>
      </c>
      <c r="N276" s="22">
        <v>15</v>
      </c>
      <c r="O276" s="22" t="s">
        <v>27</v>
      </c>
      <c r="P276" s="22" t="s">
        <v>5</v>
      </c>
      <c r="Q276" s="23">
        <v>67</v>
      </c>
      <c r="R276" s="20" t="s">
        <v>394</v>
      </c>
      <c r="S276" s="20">
        <v>1156</v>
      </c>
      <c r="T276" s="20">
        <v>1.8280000000000001</v>
      </c>
      <c r="U276" s="28">
        <v>632.38512035010933</v>
      </c>
      <c r="V276" s="28">
        <v>5642.1400437636757</v>
      </c>
      <c r="W276" s="28">
        <v>94.035667396061257</v>
      </c>
      <c r="X276" s="52">
        <v>11.2</v>
      </c>
      <c r="Y276" s="52">
        <v>7.8</v>
      </c>
      <c r="Z276" s="52">
        <v>76</v>
      </c>
      <c r="AA276" s="52">
        <v>29.9</v>
      </c>
      <c r="AB276" s="52">
        <v>78.599999999999994</v>
      </c>
      <c r="AC276" s="28">
        <f t="shared" si="4"/>
        <v>59.54545454545454</v>
      </c>
    </row>
    <row r="277" spans="1:29" ht="16.5" customHeight="1" x14ac:dyDescent="0.3">
      <c r="A277" s="20" t="s">
        <v>1609</v>
      </c>
      <c r="B277" s="21" t="s">
        <v>11</v>
      </c>
      <c r="C277" s="21">
        <v>36</v>
      </c>
      <c r="D277" s="50">
        <v>458437.870436</v>
      </c>
      <c r="E277" s="50">
        <v>5215200.3049499998</v>
      </c>
      <c r="F277" s="50">
        <v>8</v>
      </c>
      <c r="G277" s="50" t="s">
        <v>1947</v>
      </c>
      <c r="H277" s="22">
        <v>0</v>
      </c>
      <c r="I277" s="22">
        <v>85</v>
      </c>
      <c r="J277" s="22">
        <v>70</v>
      </c>
      <c r="K277" s="22">
        <v>4</v>
      </c>
      <c r="L277" s="22">
        <v>10</v>
      </c>
      <c r="M277" s="22">
        <v>10</v>
      </c>
      <c r="N277" s="22">
        <v>15</v>
      </c>
      <c r="O277" s="22" t="s">
        <v>27</v>
      </c>
      <c r="P277" s="22" t="s">
        <v>5</v>
      </c>
      <c r="Q277" s="23">
        <v>100</v>
      </c>
      <c r="R277" s="20" t="s">
        <v>394</v>
      </c>
      <c r="S277" s="20">
        <v>1311</v>
      </c>
      <c r="T277" s="20">
        <v>1.8280000000000001</v>
      </c>
      <c r="U277" s="28">
        <v>717.17724288840259</v>
      </c>
      <c r="V277" s="28">
        <v>6398.6553610503279</v>
      </c>
      <c r="W277" s="28">
        <v>106.64425601750547</v>
      </c>
      <c r="X277" s="52">
        <v>9.1</v>
      </c>
      <c r="Y277" s="52">
        <v>7.9</v>
      </c>
      <c r="Z277" s="52">
        <v>77.8</v>
      </c>
      <c r="AA277" s="52">
        <v>22.6</v>
      </c>
      <c r="AB277" s="52">
        <v>77.8</v>
      </c>
      <c r="AC277" s="28">
        <f t="shared" si="4"/>
        <v>58.939393939393938</v>
      </c>
    </row>
    <row r="278" spans="1:29" ht="16.5" customHeight="1" x14ac:dyDescent="0.3">
      <c r="A278" s="20" t="s">
        <v>1610</v>
      </c>
      <c r="B278" s="21" t="s">
        <v>11</v>
      </c>
      <c r="C278" s="21">
        <v>37</v>
      </c>
      <c r="D278" s="50">
        <v>458439.193356</v>
      </c>
      <c r="E278" s="50">
        <v>5215204.2737100003</v>
      </c>
      <c r="F278" s="50">
        <v>1</v>
      </c>
      <c r="G278" s="50" t="s">
        <v>1947</v>
      </c>
      <c r="H278" s="22">
        <v>0</v>
      </c>
      <c r="I278" s="22">
        <v>50</v>
      </c>
      <c r="J278" s="22">
        <v>40</v>
      </c>
      <c r="K278" s="22">
        <v>4</v>
      </c>
      <c r="L278" s="22">
        <v>10</v>
      </c>
      <c r="M278" s="22">
        <v>10</v>
      </c>
      <c r="N278" s="22">
        <v>15</v>
      </c>
      <c r="O278" s="22" t="s">
        <v>27</v>
      </c>
      <c r="P278" s="22" t="s">
        <v>5</v>
      </c>
      <c r="Q278" s="23">
        <v>94</v>
      </c>
      <c r="R278" s="20" t="s">
        <v>394</v>
      </c>
      <c r="S278" s="20">
        <v>1378</v>
      </c>
      <c r="T278" s="20">
        <v>1.8280000000000001</v>
      </c>
      <c r="U278" s="28">
        <v>753.82932166301964</v>
      </c>
      <c r="V278" s="28">
        <v>6725.6652078774614</v>
      </c>
      <c r="W278" s="28">
        <v>112.09442013129102</v>
      </c>
      <c r="X278" s="52">
        <v>9.5</v>
      </c>
      <c r="Y278" s="52">
        <v>8.3000000000000007</v>
      </c>
      <c r="Z278" s="52">
        <v>77.7</v>
      </c>
      <c r="AA278" s="52">
        <v>24.3</v>
      </c>
      <c r="AB278" s="52">
        <v>79.099999999999994</v>
      </c>
      <c r="AC278" s="28">
        <f t="shared" si="4"/>
        <v>59.924242424242415</v>
      </c>
    </row>
    <row r="279" spans="1:29" ht="16.5" customHeight="1" x14ac:dyDescent="0.3">
      <c r="A279" s="20" t="s">
        <v>1611</v>
      </c>
      <c r="B279" s="21" t="s">
        <v>11</v>
      </c>
      <c r="C279" s="21">
        <v>38</v>
      </c>
      <c r="D279" s="50">
        <v>458440.25169100001</v>
      </c>
      <c r="E279" s="50">
        <v>5215208.5070500001</v>
      </c>
      <c r="F279" s="50">
        <v>2</v>
      </c>
      <c r="G279" s="50" t="s">
        <v>1947</v>
      </c>
      <c r="H279" s="22">
        <v>25</v>
      </c>
      <c r="I279" s="22">
        <v>50</v>
      </c>
      <c r="J279" s="22">
        <v>40</v>
      </c>
      <c r="K279" s="22">
        <v>4</v>
      </c>
      <c r="L279" s="22">
        <v>10</v>
      </c>
      <c r="M279" s="22">
        <v>10</v>
      </c>
      <c r="N279" s="22">
        <v>15</v>
      </c>
      <c r="O279" s="22" t="s">
        <v>27</v>
      </c>
      <c r="P279" s="22" t="s">
        <v>5</v>
      </c>
      <c r="Q279" s="23">
        <v>107</v>
      </c>
      <c r="R279" s="20" t="s">
        <v>394</v>
      </c>
      <c r="S279" s="20">
        <v>1105</v>
      </c>
      <c r="T279" s="20">
        <v>1.8280000000000001</v>
      </c>
      <c r="U279" s="28">
        <v>604.48577680525159</v>
      </c>
      <c r="V279" s="28">
        <v>5393.222100656455</v>
      </c>
      <c r="W279" s="28">
        <v>89.88703501094092</v>
      </c>
      <c r="X279" s="52">
        <v>9.8000000000000007</v>
      </c>
      <c r="Y279" s="52">
        <v>7.7</v>
      </c>
      <c r="Z279" s="52">
        <v>76.599999999999994</v>
      </c>
      <c r="AA279" s="52">
        <v>24.7</v>
      </c>
      <c r="AB279" s="52">
        <v>78.400000000000006</v>
      </c>
      <c r="AC279" s="28">
        <f t="shared" si="4"/>
        <v>59.393939393939398</v>
      </c>
    </row>
    <row r="280" spans="1:29" ht="16.5" customHeight="1" x14ac:dyDescent="0.3">
      <c r="A280" s="20" t="s">
        <v>1612</v>
      </c>
      <c r="B280" s="21" t="s">
        <v>11</v>
      </c>
      <c r="C280" s="21">
        <v>39</v>
      </c>
      <c r="D280" s="50">
        <v>458441.04544299998</v>
      </c>
      <c r="E280" s="50">
        <v>5215212.2112299995</v>
      </c>
      <c r="F280" s="50">
        <v>3</v>
      </c>
      <c r="G280" s="50" t="s">
        <v>1947</v>
      </c>
      <c r="H280" s="22">
        <v>0</v>
      </c>
      <c r="I280" s="22">
        <v>85</v>
      </c>
      <c r="J280" s="22">
        <v>40</v>
      </c>
      <c r="K280" s="22">
        <v>4</v>
      </c>
      <c r="L280" s="22">
        <v>10</v>
      </c>
      <c r="M280" s="22">
        <v>10</v>
      </c>
      <c r="N280" s="22">
        <v>15</v>
      </c>
      <c r="O280" s="22" t="s">
        <v>27</v>
      </c>
      <c r="P280" s="22" t="s">
        <v>5</v>
      </c>
      <c r="Q280" s="23">
        <v>113</v>
      </c>
      <c r="R280" s="20" t="s">
        <v>394</v>
      </c>
      <c r="S280" s="20">
        <v>1476</v>
      </c>
      <c r="T280" s="20">
        <v>1.8280000000000001</v>
      </c>
      <c r="U280" s="28">
        <v>807.43982494529541</v>
      </c>
      <c r="V280" s="28">
        <v>7203.9781181619264</v>
      </c>
      <c r="W280" s="28">
        <v>120.06630196936544</v>
      </c>
      <c r="X280" s="52">
        <v>10.3</v>
      </c>
      <c r="Y280" s="52">
        <v>7.8</v>
      </c>
      <c r="Z280" s="52">
        <v>76.8</v>
      </c>
      <c r="AA280" s="52">
        <v>27</v>
      </c>
      <c r="AB280" s="52">
        <v>78.400000000000006</v>
      </c>
      <c r="AC280" s="28">
        <f t="shared" si="4"/>
        <v>59.393939393939398</v>
      </c>
    </row>
    <row r="281" spans="1:29" ht="16.5" customHeight="1" x14ac:dyDescent="0.3">
      <c r="A281" s="20" t="s">
        <v>1613</v>
      </c>
      <c r="B281" s="21" t="s">
        <v>11</v>
      </c>
      <c r="C281" s="21">
        <v>40</v>
      </c>
      <c r="D281" s="50">
        <v>458442.10377799999</v>
      </c>
      <c r="E281" s="50">
        <v>5215216.4445700003</v>
      </c>
      <c r="F281" s="50">
        <v>4</v>
      </c>
      <c r="G281" s="50" t="s">
        <v>1947</v>
      </c>
      <c r="H281" s="22">
        <v>25</v>
      </c>
      <c r="I281" s="22">
        <v>85</v>
      </c>
      <c r="J281" s="22">
        <v>40</v>
      </c>
      <c r="K281" s="22">
        <v>4</v>
      </c>
      <c r="L281" s="22">
        <v>10</v>
      </c>
      <c r="M281" s="22">
        <v>10</v>
      </c>
      <c r="N281" s="22">
        <v>15</v>
      </c>
      <c r="O281" s="22" t="s">
        <v>27</v>
      </c>
      <c r="P281" s="22" t="s">
        <v>5</v>
      </c>
      <c r="Q281" s="23">
        <v>168</v>
      </c>
      <c r="R281" s="20" t="s">
        <v>394</v>
      </c>
      <c r="S281" s="20">
        <v>1470</v>
      </c>
      <c r="T281" s="20">
        <v>1.8280000000000001</v>
      </c>
      <c r="U281" s="28">
        <v>804.15754923413567</v>
      </c>
      <c r="V281" s="28">
        <v>7174.6936542669591</v>
      </c>
      <c r="W281" s="28">
        <v>119.57822757111599</v>
      </c>
      <c r="X281" s="52">
        <v>9.9</v>
      </c>
      <c r="Y281" s="52">
        <v>7.9</v>
      </c>
      <c r="Z281" s="52">
        <v>77.099999999999994</v>
      </c>
      <c r="AA281" s="52">
        <v>25.7</v>
      </c>
      <c r="AB281" s="52">
        <v>79.900000000000006</v>
      </c>
      <c r="AC281" s="28">
        <f t="shared" si="4"/>
        <v>60.530303030303031</v>
      </c>
    </row>
    <row r="282" spans="1:29" ht="16.5" customHeight="1" x14ac:dyDescent="0.3">
      <c r="A282" s="20" t="s">
        <v>1614</v>
      </c>
      <c r="B282" s="21" t="s">
        <v>12</v>
      </c>
      <c r="C282" s="21">
        <v>1</v>
      </c>
      <c r="D282" s="50">
        <v>458410.35371499998</v>
      </c>
      <c r="E282" s="50">
        <v>5215020.9170899997</v>
      </c>
      <c r="F282" s="50">
        <v>1</v>
      </c>
      <c r="G282" s="50" t="s">
        <v>1948</v>
      </c>
      <c r="H282" s="22">
        <v>0</v>
      </c>
      <c r="I282" s="22">
        <v>50</v>
      </c>
      <c r="J282" s="22">
        <v>40</v>
      </c>
      <c r="K282" s="22">
        <v>1</v>
      </c>
      <c r="L282" s="22">
        <v>10</v>
      </c>
      <c r="M282" s="22">
        <v>10</v>
      </c>
      <c r="N282" s="22">
        <v>15</v>
      </c>
      <c r="O282" s="22" t="s">
        <v>27</v>
      </c>
      <c r="P282" s="22" t="s">
        <v>5</v>
      </c>
      <c r="Q282" s="23">
        <v>117</v>
      </c>
      <c r="R282" s="20" t="s">
        <v>397</v>
      </c>
      <c r="S282" s="20">
        <v>972</v>
      </c>
      <c r="T282" s="20">
        <v>1.8280000000000001</v>
      </c>
      <c r="U282" s="28">
        <v>531.7286652078775</v>
      </c>
      <c r="V282" s="28">
        <v>4744.083150984683</v>
      </c>
      <c r="W282" s="28">
        <v>79.068052516411385</v>
      </c>
      <c r="X282" s="52">
        <v>8.1999999999999993</v>
      </c>
      <c r="Y282" s="52">
        <v>8.1</v>
      </c>
      <c r="Z282" s="52">
        <v>78.5</v>
      </c>
      <c r="AA282" s="52">
        <v>20.100000000000001</v>
      </c>
      <c r="AB282" s="52">
        <v>79.400000000000006</v>
      </c>
      <c r="AC282" s="28">
        <f t="shared" si="4"/>
        <v>60.151515151515156</v>
      </c>
    </row>
    <row r="283" spans="1:29" ht="16.5" customHeight="1" x14ac:dyDescent="0.3">
      <c r="A283" s="20" t="s">
        <v>1615</v>
      </c>
      <c r="B283" s="21" t="s">
        <v>12</v>
      </c>
      <c r="C283" s="21">
        <v>2</v>
      </c>
      <c r="D283" s="50">
        <v>458411.67663399997</v>
      </c>
      <c r="E283" s="50">
        <v>5215024.8858500002</v>
      </c>
      <c r="F283" s="50">
        <v>2</v>
      </c>
      <c r="G283" s="50" t="s">
        <v>1948</v>
      </c>
      <c r="H283" s="22">
        <v>25</v>
      </c>
      <c r="I283" s="22">
        <v>50</v>
      </c>
      <c r="J283" s="22">
        <v>40</v>
      </c>
      <c r="K283" s="22">
        <v>1</v>
      </c>
      <c r="L283" s="22">
        <v>10</v>
      </c>
      <c r="M283" s="22">
        <v>10</v>
      </c>
      <c r="N283" s="22">
        <v>15</v>
      </c>
      <c r="O283" s="22" t="s">
        <v>27</v>
      </c>
      <c r="P283" s="22" t="s">
        <v>5</v>
      </c>
      <c r="Q283" s="23">
        <v>115</v>
      </c>
      <c r="R283" s="20" t="s">
        <v>397</v>
      </c>
      <c r="S283" s="20">
        <v>1265</v>
      </c>
      <c r="T283" s="20">
        <v>1.8280000000000001</v>
      </c>
      <c r="U283" s="28">
        <v>692.01312910284457</v>
      </c>
      <c r="V283" s="28">
        <v>6174.1411378555795</v>
      </c>
      <c r="W283" s="28">
        <v>102.902352297593</v>
      </c>
      <c r="X283" s="52">
        <v>8.8000000000000007</v>
      </c>
      <c r="Y283" s="52">
        <v>8.1999999999999993</v>
      </c>
      <c r="Z283" s="52">
        <v>77.099999999999994</v>
      </c>
      <c r="AA283" s="52">
        <v>21.7</v>
      </c>
      <c r="AB283" s="52">
        <v>78.3</v>
      </c>
      <c r="AC283" s="28">
        <f t="shared" si="4"/>
        <v>59.318181818181813</v>
      </c>
    </row>
    <row r="284" spans="1:29" ht="16.5" customHeight="1" x14ac:dyDescent="0.3">
      <c r="A284" s="20" t="s">
        <v>1616</v>
      </c>
      <c r="B284" s="21" t="s">
        <v>12</v>
      </c>
      <c r="C284" s="21">
        <v>3</v>
      </c>
      <c r="D284" s="50">
        <v>458415.116224</v>
      </c>
      <c r="E284" s="50">
        <v>5215036.5275400002</v>
      </c>
      <c r="F284" s="50">
        <v>5</v>
      </c>
      <c r="G284" s="50" t="s">
        <v>1948</v>
      </c>
      <c r="H284" s="22">
        <v>0</v>
      </c>
      <c r="I284" s="22">
        <v>100</v>
      </c>
      <c r="J284" s="22">
        <v>40</v>
      </c>
      <c r="K284" s="22">
        <v>1</v>
      </c>
      <c r="L284" s="22">
        <v>10</v>
      </c>
      <c r="M284" s="22">
        <v>10</v>
      </c>
      <c r="N284" s="22">
        <v>15</v>
      </c>
      <c r="O284" s="22" t="s">
        <v>27</v>
      </c>
      <c r="P284" s="22" t="s">
        <v>5</v>
      </c>
      <c r="Q284" s="23">
        <v>107</v>
      </c>
      <c r="R284" s="20" t="s">
        <v>397</v>
      </c>
      <c r="S284" s="20">
        <v>1009</v>
      </c>
      <c r="T284" s="20">
        <v>1.8280000000000001</v>
      </c>
      <c r="U284" s="28">
        <v>551.96936542669584</v>
      </c>
      <c r="V284" s="28">
        <v>4924.6706783369809</v>
      </c>
      <c r="W284" s="28">
        <v>82.077844638949685</v>
      </c>
      <c r="X284" s="52">
        <v>9</v>
      </c>
      <c r="Y284" s="52">
        <v>8.1999999999999993</v>
      </c>
      <c r="Z284" s="52">
        <v>76.8</v>
      </c>
      <c r="AA284" s="52">
        <v>22.3</v>
      </c>
      <c r="AB284" s="52">
        <v>78.2</v>
      </c>
      <c r="AC284" s="28">
        <f t="shared" si="4"/>
        <v>59.242424242424242</v>
      </c>
    </row>
    <row r="285" spans="1:29" ht="16.5" customHeight="1" x14ac:dyDescent="0.3">
      <c r="A285" s="20" t="s">
        <v>1617</v>
      </c>
      <c r="B285" s="21" t="s">
        <v>12</v>
      </c>
      <c r="C285" s="21">
        <v>4</v>
      </c>
      <c r="D285" s="50">
        <v>458412.73496899998</v>
      </c>
      <c r="E285" s="50">
        <v>5215028.8546099998</v>
      </c>
      <c r="F285" s="50">
        <v>9</v>
      </c>
      <c r="G285" s="50" t="s">
        <v>1948</v>
      </c>
      <c r="H285" s="22">
        <v>25</v>
      </c>
      <c r="I285" s="22">
        <v>85</v>
      </c>
      <c r="J285" s="22">
        <v>70</v>
      </c>
      <c r="K285" s="22">
        <v>1</v>
      </c>
      <c r="L285" s="22">
        <v>10</v>
      </c>
      <c r="M285" s="22">
        <v>10</v>
      </c>
      <c r="N285" s="22">
        <v>15</v>
      </c>
      <c r="O285" s="22" t="s">
        <v>27</v>
      </c>
      <c r="P285" s="22" t="s">
        <v>5</v>
      </c>
      <c r="Q285" s="23">
        <v>121</v>
      </c>
      <c r="R285" s="20" t="s">
        <v>397</v>
      </c>
      <c r="S285" s="20">
        <v>636</v>
      </c>
      <c r="T285" s="20">
        <v>1.8280000000000001</v>
      </c>
      <c r="U285" s="28">
        <v>347.92122538293216</v>
      </c>
      <c r="V285" s="28">
        <v>3104.1531728665209</v>
      </c>
      <c r="W285" s="28">
        <v>51.735886214442012</v>
      </c>
      <c r="X285" s="52">
        <v>8.4</v>
      </c>
      <c r="Y285" s="52">
        <v>7.9</v>
      </c>
      <c r="Z285" s="52">
        <v>78.2</v>
      </c>
      <c r="AA285" s="52">
        <v>20.6</v>
      </c>
      <c r="AB285" s="52">
        <v>79.2</v>
      </c>
      <c r="AC285" s="28">
        <f t="shared" si="4"/>
        <v>60</v>
      </c>
    </row>
    <row r="286" spans="1:29" ht="16.5" customHeight="1" x14ac:dyDescent="0.3">
      <c r="A286" s="20" t="s">
        <v>1618</v>
      </c>
      <c r="B286" s="21" t="s">
        <v>12</v>
      </c>
      <c r="C286" s="21">
        <v>5</v>
      </c>
      <c r="D286" s="50">
        <v>458416.17456000001</v>
      </c>
      <c r="E286" s="50">
        <v>5215040.76088</v>
      </c>
      <c r="F286" s="50">
        <v>8</v>
      </c>
      <c r="G286" s="50" t="s">
        <v>1948</v>
      </c>
      <c r="H286" s="22">
        <v>0</v>
      </c>
      <c r="I286" s="22">
        <v>85</v>
      </c>
      <c r="J286" s="22">
        <v>70</v>
      </c>
      <c r="K286" s="22">
        <v>1</v>
      </c>
      <c r="L286" s="22">
        <v>10</v>
      </c>
      <c r="M286" s="22">
        <v>10</v>
      </c>
      <c r="N286" s="22">
        <v>15</v>
      </c>
      <c r="O286" s="22" t="s">
        <v>27</v>
      </c>
      <c r="P286" s="22" t="s">
        <v>5</v>
      </c>
      <c r="Q286" s="23">
        <v>77</v>
      </c>
      <c r="R286" s="20" t="s">
        <v>397</v>
      </c>
      <c r="S286" s="20">
        <v>612</v>
      </c>
      <c r="T286" s="20">
        <v>1.8280000000000001</v>
      </c>
      <c r="U286" s="28">
        <v>334.7921225382932</v>
      </c>
      <c r="V286" s="28">
        <v>2987.0153172866521</v>
      </c>
      <c r="W286" s="28">
        <v>49.783588621444203</v>
      </c>
      <c r="X286" s="52">
        <v>8.6</v>
      </c>
      <c r="Y286" s="52">
        <v>7.6</v>
      </c>
      <c r="Z286" s="52">
        <v>78</v>
      </c>
      <c r="AA286" s="52">
        <v>21</v>
      </c>
      <c r="AB286" s="52">
        <v>78.2</v>
      </c>
      <c r="AC286" s="28">
        <f t="shared" si="4"/>
        <v>59.242424242424242</v>
      </c>
    </row>
    <row r="287" spans="1:29" ht="16.5" customHeight="1" x14ac:dyDescent="0.3">
      <c r="A287" s="20" t="s">
        <v>1619</v>
      </c>
      <c r="B287" s="21" t="s">
        <v>12</v>
      </c>
      <c r="C287" s="21">
        <v>6</v>
      </c>
      <c r="D287" s="50">
        <v>458418.02664699999</v>
      </c>
      <c r="E287" s="50">
        <v>5215048.4338199999</v>
      </c>
      <c r="F287" s="50">
        <v>10</v>
      </c>
      <c r="G287" s="50" t="s">
        <v>1948</v>
      </c>
      <c r="H287" s="22">
        <v>0</v>
      </c>
      <c r="I287" s="22">
        <v>100</v>
      </c>
      <c r="J287" s="22">
        <v>70</v>
      </c>
      <c r="K287" s="22">
        <v>1</v>
      </c>
      <c r="L287" s="22">
        <v>10</v>
      </c>
      <c r="M287" s="22">
        <v>10</v>
      </c>
      <c r="N287" s="22">
        <v>15</v>
      </c>
      <c r="O287" s="22" t="s">
        <v>27</v>
      </c>
      <c r="P287" s="22" t="s">
        <v>5</v>
      </c>
      <c r="Q287" s="23">
        <v>126</v>
      </c>
      <c r="R287" s="20" t="s">
        <v>397</v>
      </c>
      <c r="S287" s="20">
        <v>1122</v>
      </c>
      <c r="T287" s="20">
        <v>1.8280000000000001</v>
      </c>
      <c r="U287" s="28">
        <v>613.78555798687091</v>
      </c>
      <c r="V287" s="28">
        <v>5476.1947483588629</v>
      </c>
      <c r="W287" s="28">
        <v>91.269912472647718</v>
      </c>
      <c r="X287" s="52">
        <v>8.6</v>
      </c>
      <c r="Y287" s="52">
        <v>7.9</v>
      </c>
      <c r="Z287" s="52">
        <v>77.7</v>
      </c>
      <c r="AA287" s="52">
        <v>20.9</v>
      </c>
      <c r="AB287" s="52">
        <v>79.3</v>
      </c>
      <c r="AC287" s="28">
        <f t="shared" si="4"/>
        <v>60.075757575757571</v>
      </c>
    </row>
    <row r="288" spans="1:29" ht="16.5" customHeight="1" x14ac:dyDescent="0.3">
      <c r="A288" s="20" t="s">
        <v>1620</v>
      </c>
      <c r="B288" s="21" t="s">
        <v>12</v>
      </c>
      <c r="C288" s="21">
        <v>7</v>
      </c>
      <c r="D288" s="50">
        <v>458419.34956599999</v>
      </c>
      <c r="E288" s="50">
        <v>5215052.9317399999</v>
      </c>
      <c r="F288" s="50">
        <v>7</v>
      </c>
      <c r="G288" s="50" t="s">
        <v>1948</v>
      </c>
      <c r="H288" s="22">
        <v>25</v>
      </c>
      <c r="I288" s="22">
        <v>50</v>
      </c>
      <c r="J288" s="22">
        <v>70</v>
      </c>
      <c r="K288" s="22">
        <v>1</v>
      </c>
      <c r="L288" s="22">
        <v>10</v>
      </c>
      <c r="M288" s="22">
        <v>10</v>
      </c>
      <c r="N288" s="22">
        <v>15</v>
      </c>
      <c r="O288" s="22" t="s">
        <v>27</v>
      </c>
      <c r="P288" s="22" t="s">
        <v>5</v>
      </c>
      <c r="Q288" s="23">
        <v>169</v>
      </c>
      <c r="R288" s="20" t="s">
        <v>397</v>
      </c>
      <c r="S288" s="20">
        <v>726</v>
      </c>
      <c r="T288" s="20">
        <v>1.8280000000000001</v>
      </c>
      <c r="U288" s="28">
        <v>397.15536105032822</v>
      </c>
      <c r="V288" s="28">
        <v>3543.4201312910286</v>
      </c>
      <c r="W288" s="28">
        <v>59.057002188183809</v>
      </c>
      <c r="X288" s="52">
        <v>7.4</v>
      </c>
      <c r="Y288" s="52">
        <v>8</v>
      </c>
      <c r="Z288" s="52">
        <v>78.099999999999994</v>
      </c>
      <c r="AA288" s="52">
        <v>18.7</v>
      </c>
      <c r="AB288" s="52">
        <v>77.400000000000006</v>
      </c>
      <c r="AC288" s="28">
        <f t="shared" si="4"/>
        <v>58.63636363636364</v>
      </c>
    </row>
    <row r="289" spans="1:29" ht="16.5" customHeight="1" x14ac:dyDescent="0.3">
      <c r="A289" s="20" t="s">
        <v>1621</v>
      </c>
      <c r="B289" s="21" t="s">
        <v>12</v>
      </c>
      <c r="C289" s="21">
        <v>8</v>
      </c>
      <c r="D289" s="50">
        <v>458420.40790200001</v>
      </c>
      <c r="E289" s="50">
        <v>5215056.3713300005</v>
      </c>
      <c r="F289" s="50">
        <v>6</v>
      </c>
      <c r="G289" s="50" t="s">
        <v>1948</v>
      </c>
      <c r="H289" s="22">
        <v>0</v>
      </c>
      <c r="I289" s="22">
        <v>50</v>
      </c>
      <c r="J289" s="22">
        <v>70</v>
      </c>
      <c r="K289" s="22">
        <v>1</v>
      </c>
      <c r="L289" s="22">
        <v>10</v>
      </c>
      <c r="M289" s="22">
        <v>10</v>
      </c>
      <c r="N289" s="22">
        <v>15</v>
      </c>
      <c r="O289" s="22" t="s">
        <v>27</v>
      </c>
      <c r="P289" s="22" t="s">
        <v>5</v>
      </c>
      <c r="Q289" s="23">
        <v>130</v>
      </c>
      <c r="R289" s="20" t="s">
        <v>397</v>
      </c>
      <c r="S289" s="20">
        <v>1174</v>
      </c>
      <c r="T289" s="20">
        <v>1.8280000000000001</v>
      </c>
      <c r="U289" s="28">
        <v>642.23194748358856</v>
      </c>
      <c r="V289" s="28">
        <v>5729.9934354485777</v>
      </c>
      <c r="W289" s="28">
        <v>95.499890590809628</v>
      </c>
      <c r="X289" s="52">
        <v>7.6</v>
      </c>
      <c r="Y289" s="52">
        <v>7.7</v>
      </c>
      <c r="Z289" s="52">
        <v>78.099999999999994</v>
      </c>
      <c r="AA289" s="52">
        <v>18.899999999999999</v>
      </c>
      <c r="AB289" s="52">
        <v>78.099999999999994</v>
      </c>
      <c r="AC289" s="28">
        <f t="shared" si="4"/>
        <v>59.166666666666657</v>
      </c>
    </row>
    <row r="290" spans="1:29" ht="16.5" customHeight="1" x14ac:dyDescent="0.3">
      <c r="A290" s="20" t="s">
        <v>1622</v>
      </c>
      <c r="B290" s="21" t="s">
        <v>12</v>
      </c>
      <c r="C290" s="21">
        <v>9</v>
      </c>
      <c r="D290" s="50">
        <v>458421.46623700002</v>
      </c>
      <c r="E290" s="50">
        <v>5215060.0755099999</v>
      </c>
      <c r="F290" s="50">
        <v>4</v>
      </c>
      <c r="G290" s="50" t="s">
        <v>1948</v>
      </c>
      <c r="H290" s="22">
        <v>25</v>
      </c>
      <c r="I290" s="22">
        <v>85</v>
      </c>
      <c r="J290" s="22">
        <v>40</v>
      </c>
      <c r="K290" s="22">
        <v>1</v>
      </c>
      <c r="L290" s="22">
        <v>10</v>
      </c>
      <c r="M290" s="22">
        <v>10</v>
      </c>
      <c r="N290" s="22">
        <v>15</v>
      </c>
      <c r="O290" s="22" t="s">
        <v>27</v>
      </c>
      <c r="P290" s="22" t="s">
        <v>5</v>
      </c>
      <c r="Q290" s="23">
        <v>186</v>
      </c>
      <c r="R290" s="20" t="s">
        <v>397</v>
      </c>
      <c r="S290" s="20">
        <v>985</v>
      </c>
      <c r="T290" s="20">
        <v>1.8280000000000001</v>
      </c>
      <c r="U290" s="28">
        <v>538.84026258205688</v>
      </c>
      <c r="V290" s="28">
        <v>4807.5328227571117</v>
      </c>
      <c r="W290" s="28">
        <v>80.125547045951862</v>
      </c>
      <c r="X290" s="52">
        <v>9</v>
      </c>
      <c r="Y290" s="52">
        <v>7.8</v>
      </c>
      <c r="Z290" s="52">
        <v>76.599999999999994</v>
      </c>
      <c r="AA290" s="52">
        <v>22.1</v>
      </c>
      <c r="AB290" s="52">
        <v>77.7</v>
      </c>
      <c r="AC290" s="28">
        <f t="shared" si="4"/>
        <v>58.86363636363636</v>
      </c>
    </row>
    <row r="291" spans="1:29" ht="16.5" customHeight="1" x14ac:dyDescent="0.3">
      <c r="A291" s="20" t="s">
        <v>1623</v>
      </c>
      <c r="B291" s="21" t="s">
        <v>12</v>
      </c>
      <c r="C291" s="21">
        <v>10</v>
      </c>
      <c r="D291" s="50">
        <v>458422.52457200002</v>
      </c>
      <c r="E291" s="50">
        <v>5215064.5734299999</v>
      </c>
      <c r="F291" s="50">
        <v>3</v>
      </c>
      <c r="G291" s="50" t="s">
        <v>1948</v>
      </c>
      <c r="H291" s="22">
        <v>0</v>
      </c>
      <c r="I291" s="22">
        <v>85</v>
      </c>
      <c r="J291" s="22">
        <v>40</v>
      </c>
      <c r="K291" s="22">
        <v>1</v>
      </c>
      <c r="L291" s="22">
        <v>10</v>
      </c>
      <c r="M291" s="22">
        <v>10</v>
      </c>
      <c r="N291" s="22">
        <v>15</v>
      </c>
      <c r="O291" s="22" t="s">
        <v>27</v>
      </c>
      <c r="P291" s="22" t="s">
        <v>5</v>
      </c>
      <c r="Q291" s="23">
        <v>154</v>
      </c>
      <c r="R291" s="20" t="s">
        <v>397</v>
      </c>
      <c r="S291" s="20">
        <v>1011</v>
      </c>
      <c r="T291" s="20">
        <v>1.8280000000000001</v>
      </c>
      <c r="U291" s="28">
        <v>553.06345733041576</v>
      </c>
      <c r="V291" s="28">
        <v>4934.43216630197</v>
      </c>
      <c r="W291" s="28">
        <v>82.240536105032831</v>
      </c>
      <c r="X291" s="52">
        <v>8.1999999999999993</v>
      </c>
      <c r="Y291" s="52">
        <v>7.9</v>
      </c>
      <c r="Z291" s="52">
        <v>78.099999999999994</v>
      </c>
      <c r="AA291" s="52">
        <v>19.899999999999999</v>
      </c>
      <c r="AB291" s="52">
        <v>78.8</v>
      </c>
      <c r="AC291" s="28">
        <f t="shared" si="4"/>
        <v>59.696969696969695</v>
      </c>
    </row>
    <row r="292" spans="1:29" ht="16.5" customHeight="1" x14ac:dyDescent="0.3">
      <c r="A292" s="20" t="s">
        <v>1624</v>
      </c>
      <c r="B292" s="21" t="s">
        <v>12</v>
      </c>
      <c r="C292" s="21">
        <v>11</v>
      </c>
      <c r="D292" s="50">
        <v>458423.84749199997</v>
      </c>
      <c r="E292" s="50">
        <v>5215068.2776100002</v>
      </c>
      <c r="F292" s="50">
        <v>3</v>
      </c>
      <c r="G292" s="50" t="s">
        <v>1948</v>
      </c>
      <c r="H292" s="22">
        <v>0</v>
      </c>
      <c r="I292" s="22">
        <v>85</v>
      </c>
      <c r="J292" s="22">
        <v>40</v>
      </c>
      <c r="K292" s="22">
        <v>2</v>
      </c>
      <c r="L292" s="22">
        <v>10</v>
      </c>
      <c r="M292" s="22">
        <v>10</v>
      </c>
      <c r="N292" s="22">
        <v>15</v>
      </c>
      <c r="O292" s="22" t="s">
        <v>27</v>
      </c>
      <c r="P292" s="22" t="s">
        <v>5</v>
      </c>
      <c r="Q292" s="23">
        <v>143</v>
      </c>
      <c r="R292" s="20" t="s">
        <v>397</v>
      </c>
      <c r="S292" s="20">
        <v>1355</v>
      </c>
      <c r="T292" s="20">
        <v>1.8280000000000001</v>
      </c>
      <c r="U292" s="28">
        <v>741.24726477024069</v>
      </c>
      <c r="V292" s="28">
        <v>6613.4080962800881</v>
      </c>
      <c r="W292" s="28">
        <v>110.2234682713348</v>
      </c>
      <c r="X292" s="52">
        <v>8.6999999999999993</v>
      </c>
      <c r="Y292" s="52">
        <v>8.1</v>
      </c>
      <c r="Z292" s="52">
        <v>77.400000000000006</v>
      </c>
      <c r="AA292" s="52">
        <v>21.4</v>
      </c>
      <c r="AB292" s="52">
        <v>79.099999999999994</v>
      </c>
      <c r="AC292" s="28">
        <f t="shared" si="4"/>
        <v>59.924242424242415</v>
      </c>
    </row>
    <row r="293" spans="1:29" ht="16.5" customHeight="1" x14ac:dyDescent="0.3">
      <c r="A293" s="20" t="s">
        <v>1625</v>
      </c>
      <c r="B293" s="21" t="s">
        <v>12</v>
      </c>
      <c r="C293" s="21">
        <v>12</v>
      </c>
      <c r="D293" s="50">
        <v>458424.376659</v>
      </c>
      <c r="E293" s="50">
        <v>5215072.7755300002</v>
      </c>
      <c r="F293" s="50">
        <v>4</v>
      </c>
      <c r="G293" s="50" t="s">
        <v>1948</v>
      </c>
      <c r="H293" s="22">
        <v>25</v>
      </c>
      <c r="I293" s="22">
        <v>85</v>
      </c>
      <c r="J293" s="22">
        <v>40</v>
      </c>
      <c r="K293" s="22">
        <v>2</v>
      </c>
      <c r="L293" s="22">
        <v>10</v>
      </c>
      <c r="M293" s="22">
        <v>10</v>
      </c>
      <c r="N293" s="22">
        <v>15</v>
      </c>
      <c r="O293" s="22" t="s">
        <v>27</v>
      </c>
      <c r="P293" s="22" t="s">
        <v>5</v>
      </c>
      <c r="Q293" s="23">
        <v>162</v>
      </c>
      <c r="R293" s="20" t="s">
        <v>397</v>
      </c>
      <c r="S293" s="20">
        <v>1162</v>
      </c>
      <c r="T293" s="20">
        <v>1.8280000000000001</v>
      </c>
      <c r="U293" s="28">
        <v>635.66739606126907</v>
      </c>
      <c r="V293" s="28">
        <v>5671.4245076586431</v>
      </c>
      <c r="W293" s="28">
        <v>94.523741794310723</v>
      </c>
      <c r="X293" s="52">
        <v>8.1</v>
      </c>
      <c r="Y293" s="52">
        <v>8.3000000000000007</v>
      </c>
      <c r="Z293" s="52">
        <v>78.400000000000006</v>
      </c>
      <c r="AA293" s="52">
        <v>19.3</v>
      </c>
      <c r="AB293" s="52">
        <v>79</v>
      </c>
      <c r="AC293" s="28">
        <f t="shared" si="4"/>
        <v>59.848484848484844</v>
      </c>
    </row>
    <row r="294" spans="1:29" ht="16.5" customHeight="1" x14ac:dyDescent="0.3">
      <c r="A294" s="20" t="s">
        <v>1626</v>
      </c>
      <c r="B294" s="21" t="s">
        <v>12</v>
      </c>
      <c r="C294" s="21">
        <v>13</v>
      </c>
      <c r="D294" s="50">
        <v>458426.75791400002</v>
      </c>
      <c r="E294" s="50">
        <v>5215080.4484599996</v>
      </c>
      <c r="F294" s="50">
        <v>5</v>
      </c>
      <c r="G294" s="50" t="s">
        <v>1948</v>
      </c>
      <c r="H294" s="22">
        <v>0</v>
      </c>
      <c r="I294" s="22">
        <v>100</v>
      </c>
      <c r="J294" s="22">
        <v>40</v>
      </c>
      <c r="K294" s="22">
        <v>2</v>
      </c>
      <c r="L294" s="22">
        <v>10</v>
      </c>
      <c r="M294" s="22">
        <v>10</v>
      </c>
      <c r="N294" s="22">
        <v>15</v>
      </c>
      <c r="O294" s="22" t="s">
        <v>27</v>
      </c>
      <c r="P294" s="22" t="s">
        <v>5</v>
      </c>
      <c r="Q294" s="23">
        <v>178</v>
      </c>
      <c r="R294" s="20" t="s">
        <v>397</v>
      </c>
      <c r="S294" s="20">
        <v>1319</v>
      </c>
      <c r="T294" s="20">
        <v>1.8280000000000001</v>
      </c>
      <c r="U294" s="28">
        <v>721.55361050328224</v>
      </c>
      <c r="V294" s="28">
        <v>6437.7013129102843</v>
      </c>
      <c r="W294" s="28">
        <v>107.29502188183807</v>
      </c>
      <c r="X294" s="52">
        <v>8.8000000000000007</v>
      </c>
      <c r="Y294" s="52">
        <v>8.4</v>
      </c>
      <c r="Z294" s="52">
        <v>78</v>
      </c>
      <c r="AA294" s="52">
        <v>21.8</v>
      </c>
      <c r="AB294" s="52">
        <v>80</v>
      </c>
      <c r="AC294" s="28">
        <f t="shared" si="4"/>
        <v>60.606060606060602</v>
      </c>
    </row>
    <row r="295" spans="1:29" ht="16.5" customHeight="1" x14ac:dyDescent="0.3">
      <c r="A295" s="20" t="s">
        <v>1627</v>
      </c>
      <c r="B295" s="21" t="s">
        <v>12</v>
      </c>
      <c r="C295" s="21">
        <v>14</v>
      </c>
      <c r="D295" s="50">
        <v>458427.81624999997</v>
      </c>
      <c r="E295" s="50">
        <v>5215084.68181</v>
      </c>
      <c r="F295" s="50">
        <v>6</v>
      </c>
      <c r="G295" s="50" t="s">
        <v>1948</v>
      </c>
      <c r="H295" s="22">
        <v>0</v>
      </c>
      <c r="I295" s="22">
        <v>50</v>
      </c>
      <c r="J295" s="22">
        <v>70</v>
      </c>
      <c r="K295" s="22">
        <v>2</v>
      </c>
      <c r="L295" s="22">
        <v>10</v>
      </c>
      <c r="M295" s="22">
        <v>10</v>
      </c>
      <c r="N295" s="22">
        <v>15</v>
      </c>
      <c r="O295" s="22" t="s">
        <v>27</v>
      </c>
      <c r="P295" s="22" t="s">
        <v>5</v>
      </c>
      <c r="Q295" s="23">
        <v>171</v>
      </c>
      <c r="R295" s="20" t="s">
        <v>397</v>
      </c>
      <c r="S295" s="20">
        <v>1239</v>
      </c>
      <c r="T295" s="20">
        <v>1.8280000000000001</v>
      </c>
      <c r="U295" s="28">
        <v>677.78993435448569</v>
      </c>
      <c r="V295" s="28">
        <v>6047.2417943107221</v>
      </c>
      <c r="W295" s="28">
        <v>100.78736323851203</v>
      </c>
      <c r="X295" s="52">
        <v>9.8000000000000007</v>
      </c>
      <c r="Y295" s="52">
        <v>8</v>
      </c>
      <c r="Z295" s="52">
        <v>77</v>
      </c>
      <c r="AA295" s="52">
        <v>24.6</v>
      </c>
      <c r="AB295" s="52">
        <v>77.7</v>
      </c>
      <c r="AC295" s="28">
        <f t="shared" si="4"/>
        <v>58.86363636363636</v>
      </c>
    </row>
    <row r="296" spans="1:29" ht="16.5" customHeight="1" x14ac:dyDescent="0.3">
      <c r="A296" s="20" t="s">
        <v>1628</v>
      </c>
      <c r="B296" s="21" t="s">
        <v>12</v>
      </c>
      <c r="C296" s="21">
        <v>15</v>
      </c>
      <c r="D296" s="50">
        <v>458428.87458499998</v>
      </c>
      <c r="E296" s="50">
        <v>5215088.1213999996</v>
      </c>
      <c r="F296" s="50">
        <v>7</v>
      </c>
      <c r="G296" s="50" t="s">
        <v>1948</v>
      </c>
      <c r="H296" s="22">
        <v>25</v>
      </c>
      <c r="I296" s="22">
        <v>50</v>
      </c>
      <c r="J296" s="22">
        <v>70</v>
      </c>
      <c r="K296" s="22">
        <v>2</v>
      </c>
      <c r="L296" s="22">
        <v>10</v>
      </c>
      <c r="M296" s="22">
        <v>10</v>
      </c>
      <c r="N296" s="22">
        <v>15</v>
      </c>
      <c r="O296" s="22" t="s">
        <v>27</v>
      </c>
      <c r="P296" s="22" t="s">
        <v>5</v>
      </c>
      <c r="Q296" s="23">
        <v>156</v>
      </c>
      <c r="R296" s="20" t="s">
        <v>397</v>
      </c>
      <c r="S296" s="20">
        <v>1370</v>
      </c>
      <c r="T296" s="20">
        <v>1.8280000000000001</v>
      </c>
      <c r="U296" s="28">
        <v>749.45295404813999</v>
      </c>
      <c r="V296" s="28">
        <v>6686.619256017505</v>
      </c>
      <c r="W296" s="28">
        <v>111.44365426695842</v>
      </c>
      <c r="X296" s="52">
        <v>12</v>
      </c>
      <c r="Y296" s="52">
        <v>7.9</v>
      </c>
      <c r="Z296" s="52">
        <v>74.400000000000006</v>
      </c>
      <c r="AA296" s="52">
        <v>32.6</v>
      </c>
      <c r="AB296" s="52">
        <v>79</v>
      </c>
      <c r="AC296" s="28">
        <f t="shared" si="4"/>
        <v>59.848484848484844</v>
      </c>
    </row>
    <row r="297" spans="1:29" ht="16.5" customHeight="1" x14ac:dyDescent="0.3">
      <c r="A297" s="20" t="s">
        <v>1629</v>
      </c>
      <c r="B297" s="21" t="s">
        <v>12</v>
      </c>
      <c r="C297" s="21">
        <v>16</v>
      </c>
      <c r="D297" s="50">
        <v>458429.932921</v>
      </c>
      <c r="E297" s="50">
        <v>5215092.8838999998</v>
      </c>
      <c r="F297" s="50">
        <v>10</v>
      </c>
      <c r="G297" s="50" t="s">
        <v>1948</v>
      </c>
      <c r="H297" s="22">
        <v>0</v>
      </c>
      <c r="I297" s="22">
        <v>100</v>
      </c>
      <c r="J297" s="22">
        <v>70</v>
      </c>
      <c r="K297" s="22">
        <v>2</v>
      </c>
      <c r="L297" s="22">
        <v>10</v>
      </c>
      <c r="M297" s="22">
        <v>10</v>
      </c>
      <c r="N297" s="22">
        <v>15</v>
      </c>
      <c r="O297" s="22" t="s">
        <v>27</v>
      </c>
      <c r="P297" s="22" t="s">
        <v>5</v>
      </c>
      <c r="Q297" s="23">
        <v>136</v>
      </c>
      <c r="R297" s="20" t="s">
        <v>397</v>
      </c>
      <c r="S297" s="20">
        <v>1371</v>
      </c>
      <c r="T297" s="20">
        <v>1.8280000000000001</v>
      </c>
      <c r="U297" s="28">
        <v>750</v>
      </c>
      <c r="V297" s="28">
        <v>6691.5</v>
      </c>
      <c r="W297" s="28">
        <v>111.52500000000001</v>
      </c>
      <c r="X297" s="52">
        <v>12.1</v>
      </c>
      <c r="Y297" s="52">
        <v>7.9</v>
      </c>
      <c r="Z297" s="52">
        <v>74.599999999999994</v>
      </c>
      <c r="AA297" s="52">
        <v>33.1</v>
      </c>
      <c r="AB297" s="52">
        <v>78.2</v>
      </c>
      <c r="AC297" s="28">
        <f t="shared" si="4"/>
        <v>59.242424242424242</v>
      </c>
    </row>
    <row r="298" spans="1:29" ht="16.5" customHeight="1" x14ac:dyDescent="0.3">
      <c r="A298" s="20" t="s">
        <v>1630</v>
      </c>
      <c r="B298" s="21" t="s">
        <v>12</v>
      </c>
      <c r="C298" s="21">
        <v>17</v>
      </c>
      <c r="D298" s="50">
        <v>458432.31417500001</v>
      </c>
      <c r="E298" s="50">
        <v>5215100.5568399997</v>
      </c>
      <c r="F298" s="50">
        <v>2</v>
      </c>
      <c r="G298" s="50" t="s">
        <v>1948</v>
      </c>
      <c r="H298" s="22">
        <v>25</v>
      </c>
      <c r="I298" s="22">
        <v>50</v>
      </c>
      <c r="J298" s="22">
        <v>40</v>
      </c>
      <c r="K298" s="22">
        <v>2</v>
      </c>
      <c r="L298" s="22">
        <v>10</v>
      </c>
      <c r="M298" s="22">
        <v>10</v>
      </c>
      <c r="N298" s="22">
        <v>15</v>
      </c>
      <c r="O298" s="22" t="s">
        <v>27</v>
      </c>
      <c r="P298" s="22" t="s">
        <v>5</v>
      </c>
      <c r="Q298" s="23">
        <v>140</v>
      </c>
      <c r="R298" s="20" t="s">
        <v>397</v>
      </c>
      <c r="S298" s="20">
        <v>1369</v>
      </c>
      <c r="T298" s="20">
        <v>1.8280000000000001</v>
      </c>
      <c r="U298" s="28">
        <v>748.90590809628009</v>
      </c>
      <c r="V298" s="28">
        <v>6681.7385120350118</v>
      </c>
      <c r="W298" s="28">
        <v>111.36230853391686</v>
      </c>
      <c r="X298" s="52">
        <v>12.9</v>
      </c>
      <c r="Y298" s="52">
        <v>7.8</v>
      </c>
      <c r="Z298" s="52">
        <v>74</v>
      </c>
      <c r="AA298" s="52">
        <v>35.299999999999997</v>
      </c>
      <c r="AB298" s="52">
        <v>77.5</v>
      </c>
      <c r="AC298" s="28">
        <f t="shared" si="4"/>
        <v>58.712121212121211</v>
      </c>
    </row>
    <row r="299" spans="1:29" ht="16.5" customHeight="1" x14ac:dyDescent="0.3">
      <c r="A299" s="20" t="s">
        <v>1631</v>
      </c>
      <c r="B299" s="21" t="s">
        <v>12</v>
      </c>
      <c r="C299" s="21">
        <v>18</v>
      </c>
      <c r="D299" s="50">
        <v>458433.10792699998</v>
      </c>
      <c r="E299" s="50">
        <v>5215104.5255899997</v>
      </c>
      <c r="F299" s="50">
        <v>1</v>
      </c>
      <c r="G299" s="50" t="s">
        <v>1948</v>
      </c>
      <c r="H299" s="22">
        <v>0</v>
      </c>
      <c r="I299" s="22">
        <v>50</v>
      </c>
      <c r="J299" s="22">
        <v>40</v>
      </c>
      <c r="K299" s="22">
        <v>2</v>
      </c>
      <c r="L299" s="22">
        <v>10</v>
      </c>
      <c r="M299" s="22">
        <v>10</v>
      </c>
      <c r="N299" s="22">
        <v>15</v>
      </c>
      <c r="O299" s="22" t="s">
        <v>27</v>
      </c>
      <c r="P299" s="22" t="s">
        <v>5</v>
      </c>
      <c r="Q299" s="23">
        <v>174</v>
      </c>
      <c r="R299" s="20" t="s">
        <v>397</v>
      </c>
      <c r="S299" s="20">
        <v>1224</v>
      </c>
      <c r="T299" s="20">
        <v>1.8280000000000001</v>
      </c>
      <c r="U299" s="28">
        <v>669.5842450765864</v>
      </c>
      <c r="V299" s="28">
        <v>5974.0306345733043</v>
      </c>
      <c r="W299" s="28">
        <v>99.567177242888405</v>
      </c>
      <c r="X299" s="52">
        <v>12.2</v>
      </c>
      <c r="Y299" s="52">
        <v>7.8</v>
      </c>
      <c r="Z299" s="52">
        <v>75.099999999999994</v>
      </c>
      <c r="AA299" s="52">
        <v>33.200000000000003</v>
      </c>
      <c r="AB299" s="52">
        <v>77.5</v>
      </c>
      <c r="AC299" s="28">
        <f t="shared" si="4"/>
        <v>58.712121212121211</v>
      </c>
    </row>
    <row r="300" spans="1:29" ht="16.5" customHeight="1" x14ac:dyDescent="0.3">
      <c r="A300" s="20" t="s">
        <v>1632</v>
      </c>
      <c r="B300" s="21" t="s">
        <v>12</v>
      </c>
      <c r="C300" s="21">
        <v>19</v>
      </c>
      <c r="D300" s="50">
        <v>458434.43084599997</v>
      </c>
      <c r="E300" s="50">
        <v>5215108.7589400001</v>
      </c>
      <c r="F300" s="50">
        <v>9</v>
      </c>
      <c r="G300" s="50" t="s">
        <v>1948</v>
      </c>
      <c r="H300" s="22">
        <v>25</v>
      </c>
      <c r="I300" s="22">
        <v>85</v>
      </c>
      <c r="J300" s="22">
        <v>70</v>
      </c>
      <c r="K300" s="22">
        <v>2</v>
      </c>
      <c r="L300" s="22">
        <v>10</v>
      </c>
      <c r="M300" s="22">
        <v>10</v>
      </c>
      <c r="N300" s="22">
        <v>15</v>
      </c>
      <c r="O300" s="22" t="s">
        <v>27</v>
      </c>
      <c r="P300" s="22" t="s">
        <v>5</v>
      </c>
      <c r="Q300" s="23">
        <v>161</v>
      </c>
      <c r="R300" s="20" t="s">
        <v>397</v>
      </c>
      <c r="S300" s="20">
        <v>1439</v>
      </c>
      <c r="T300" s="20">
        <v>1.8280000000000001</v>
      </c>
      <c r="U300" s="28">
        <v>787.19912472647695</v>
      </c>
      <c r="V300" s="28">
        <v>7023.3905908096276</v>
      </c>
      <c r="W300" s="28">
        <v>117.05650984682713</v>
      </c>
      <c r="X300" s="52">
        <v>12.5</v>
      </c>
      <c r="Y300" s="52">
        <v>7.8</v>
      </c>
      <c r="Z300" s="52">
        <v>74.599999999999994</v>
      </c>
      <c r="AA300" s="52">
        <v>34.299999999999997</v>
      </c>
      <c r="AB300" s="52">
        <v>78.2</v>
      </c>
      <c r="AC300" s="28">
        <f t="shared" si="4"/>
        <v>59.242424242424242</v>
      </c>
    </row>
    <row r="301" spans="1:29" ht="16.5" customHeight="1" x14ac:dyDescent="0.3">
      <c r="A301" s="20" t="s">
        <v>1633</v>
      </c>
      <c r="B301" s="21" t="s">
        <v>12</v>
      </c>
      <c r="C301" s="21">
        <v>20</v>
      </c>
      <c r="D301" s="50">
        <v>458435.48918199999</v>
      </c>
      <c r="E301" s="50">
        <v>5215112.4631099999</v>
      </c>
      <c r="F301" s="50">
        <v>8</v>
      </c>
      <c r="G301" s="50" t="s">
        <v>1948</v>
      </c>
      <c r="H301" s="22">
        <v>0</v>
      </c>
      <c r="I301" s="22">
        <v>85</v>
      </c>
      <c r="J301" s="22">
        <v>70</v>
      </c>
      <c r="K301" s="22">
        <v>2</v>
      </c>
      <c r="L301" s="22">
        <v>10</v>
      </c>
      <c r="M301" s="22">
        <v>10</v>
      </c>
      <c r="N301" s="22">
        <v>15</v>
      </c>
      <c r="O301" s="22" t="s">
        <v>27</v>
      </c>
      <c r="P301" s="22" t="s">
        <v>5</v>
      </c>
      <c r="Q301" s="23">
        <v>176</v>
      </c>
      <c r="R301" s="20" t="s">
        <v>397</v>
      </c>
      <c r="S301" s="20">
        <v>1487</v>
      </c>
      <c r="T301" s="20">
        <v>1.8280000000000001</v>
      </c>
      <c r="U301" s="28">
        <v>813.45733041575488</v>
      </c>
      <c r="V301" s="28">
        <v>7257.6663019693651</v>
      </c>
      <c r="W301" s="28">
        <v>120.96110503282276</v>
      </c>
      <c r="X301" s="52">
        <v>12.6</v>
      </c>
      <c r="Y301" s="52">
        <v>7.8</v>
      </c>
      <c r="Z301" s="52">
        <v>73.3</v>
      </c>
      <c r="AA301" s="52">
        <v>34.700000000000003</v>
      </c>
      <c r="AB301" s="52">
        <v>79</v>
      </c>
      <c r="AC301" s="28">
        <f t="shared" si="4"/>
        <v>59.848484848484844</v>
      </c>
    </row>
    <row r="302" spans="1:29" ht="16.5" customHeight="1" x14ac:dyDescent="0.3">
      <c r="A302" s="20" t="s">
        <v>1634</v>
      </c>
      <c r="B302" s="21" t="s">
        <v>12</v>
      </c>
      <c r="C302" s="21">
        <v>21</v>
      </c>
      <c r="D302" s="50">
        <v>458436.547517</v>
      </c>
      <c r="E302" s="50">
        <v>5215116.6964499997</v>
      </c>
      <c r="F302" s="50">
        <v>2</v>
      </c>
      <c r="G302" s="50" t="s">
        <v>1948</v>
      </c>
      <c r="H302" s="22">
        <v>25</v>
      </c>
      <c r="I302" s="22">
        <v>50</v>
      </c>
      <c r="J302" s="22">
        <v>40</v>
      </c>
      <c r="K302" s="22">
        <v>3</v>
      </c>
      <c r="L302" s="22">
        <v>10</v>
      </c>
      <c r="M302" s="22">
        <v>10</v>
      </c>
      <c r="N302" s="22">
        <v>15</v>
      </c>
      <c r="O302" s="22" t="s">
        <v>27</v>
      </c>
      <c r="P302" s="22" t="s">
        <v>5</v>
      </c>
      <c r="Q302" s="23">
        <v>217</v>
      </c>
      <c r="R302" s="20" t="s">
        <v>397</v>
      </c>
      <c r="S302" s="20">
        <v>1400</v>
      </c>
      <c r="T302" s="20">
        <v>1.8280000000000001</v>
      </c>
      <c r="U302" s="28">
        <v>765.86433260393869</v>
      </c>
      <c r="V302" s="28">
        <v>6833.0415754923415</v>
      </c>
      <c r="W302" s="28">
        <v>113.88402625820569</v>
      </c>
      <c r="X302" s="52">
        <v>13.2</v>
      </c>
      <c r="Y302" s="52">
        <v>7.6</v>
      </c>
      <c r="Z302" s="52">
        <v>72.5</v>
      </c>
      <c r="AA302" s="52">
        <v>35.6</v>
      </c>
      <c r="AB302" s="52">
        <v>77.099999999999994</v>
      </c>
      <c r="AC302" s="28">
        <f t="shared" si="4"/>
        <v>58.409090909090899</v>
      </c>
    </row>
    <row r="303" spans="1:29" ht="16.5" customHeight="1" x14ac:dyDescent="0.3">
      <c r="A303" s="20" t="s">
        <v>1635</v>
      </c>
      <c r="B303" s="21" t="s">
        <v>12</v>
      </c>
      <c r="C303" s="21">
        <v>22</v>
      </c>
      <c r="D303" s="50">
        <v>458437.60585300002</v>
      </c>
      <c r="E303" s="50">
        <v>5215120.9297900004</v>
      </c>
      <c r="F303" s="50">
        <v>1</v>
      </c>
      <c r="G303" s="50" t="s">
        <v>1948</v>
      </c>
      <c r="H303" s="22">
        <v>0</v>
      </c>
      <c r="I303" s="22">
        <v>50</v>
      </c>
      <c r="J303" s="22">
        <v>40</v>
      </c>
      <c r="K303" s="22">
        <v>3</v>
      </c>
      <c r="L303" s="22">
        <v>10</v>
      </c>
      <c r="M303" s="22">
        <v>10</v>
      </c>
      <c r="N303" s="22">
        <v>15</v>
      </c>
      <c r="O303" s="22" t="s">
        <v>27</v>
      </c>
      <c r="P303" s="22" t="s">
        <v>5</v>
      </c>
      <c r="Q303" s="23">
        <v>135</v>
      </c>
      <c r="R303" s="20" t="s">
        <v>397</v>
      </c>
      <c r="S303" s="20">
        <v>1376</v>
      </c>
      <c r="T303" s="20">
        <v>1.8280000000000001</v>
      </c>
      <c r="U303" s="28">
        <v>752.73522975929973</v>
      </c>
      <c r="V303" s="28">
        <v>6715.9037199124723</v>
      </c>
      <c r="W303" s="28">
        <v>111.93172866520787</v>
      </c>
      <c r="X303" s="52">
        <v>13.1</v>
      </c>
      <c r="Y303" s="52">
        <v>8.1</v>
      </c>
      <c r="Z303" s="52">
        <v>71.400000000000006</v>
      </c>
      <c r="AA303" s="52">
        <v>36</v>
      </c>
      <c r="AB303" s="52">
        <v>77.5</v>
      </c>
      <c r="AC303" s="28">
        <f t="shared" si="4"/>
        <v>58.712121212121211</v>
      </c>
    </row>
    <row r="304" spans="1:29" ht="16.5" customHeight="1" x14ac:dyDescent="0.3">
      <c r="A304" s="20" t="s">
        <v>1636</v>
      </c>
      <c r="B304" s="21" t="s">
        <v>12</v>
      </c>
      <c r="C304" s="21">
        <v>23</v>
      </c>
      <c r="D304" s="50">
        <v>458438.92877200001</v>
      </c>
      <c r="E304" s="50">
        <v>5215124.89855</v>
      </c>
      <c r="F304" s="50">
        <v>8</v>
      </c>
      <c r="G304" s="50" t="s">
        <v>1948</v>
      </c>
      <c r="H304" s="22">
        <v>0</v>
      </c>
      <c r="I304" s="22">
        <v>85</v>
      </c>
      <c r="J304" s="22">
        <v>70</v>
      </c>
      <c r="K304" s="22">
        <v>3</v>
      </c>
      <c r="L304" s="22">
        <v>10</v>
      </c>
      <c r="M304" s="22">
        <v>10</v>
      </c>
      <c r="N304" s="22">
        <v>15</v>
      </c>
      <c r="O304" s="22" t="s">
        <v>27</v>
      </c>
      <c r="P304" s="22" t="s">
        <v>5</v>
      </c>
      <c r="Q304" s="23">
        <v>178</v>
      </c>
      <c r="R304" s="20" t="s">
        <v>397</v>
      </c>
      <c r="S304" s="20">
        <v>1622</v>
      </c>
      <c r="T304" s="20">
        <v>1.8280000000000001</v>
      </c>
      <c r="U304" s="28">
        <v>887.308533916849</v>
      </c>
      <c r="V304" s="28">
        <v>7916.5667396061272</v>
      </c>
      <c r="W304" s="28">
        <v>131.94277899343544</v>
      </c>
      <c r="X304" s="52">
        <v>12.7</v>
      </c>
      <c r="Y304" s="52">
        <v>7.7</v>
      </c>
      <c r="Z304" s="52">
        <v>72.900000000000006</v>
      </c>
      <c r="AA304" s="52">
        <v>34.700000000000003</v>
      </c>
      <c r="AB304" s="52">
        <v>77.5</v>
      </c>
      <c r="AC304" s="28">
        <f t="shared" si="4"/>
        <v>58.712121212121211</v>
      </c>
    </row>
    <row r="305" spans="1:29" ht="16.5" customHeight="1" x14ac:dyDescent="0.3">
      <c r="A305" s="20" t="s">
        <v>1637</v>
      </c>
      <c r="B305" s="21" t="s">
        <v>12</v>
      </c>
      <c r="C305" s="21">
        <v>24</v>
      </c>
      <c r="D305" s="50">
        <v>458439.98710700002</v>
      </c>
      <c r="E305" s="50">
        <v>5215129.1318899998</v>
      </c>
      <c r="F305" s="50">
        <v>9</v>
      </c>
      <c r="G305" s="50" t="s">
        <v>1948</v>
      </c>
      <c r="H305" s="22">
        <v>25</v>
      </c>
      <c r="I305" s="22">
        <v>85</v>
      </c>
      <c r="J305" s="22">
        <v>70</v>
      </c>
      <c r="K305" s="22">
        <v>3</v>
      </c>
      <c r="L305" s="22">
        <v>10</v>
      </c>
      <c r="M305" s="22">
        <v>10</v>
      </c>
      <c r="N305" s="22">
        <v>15</v>
      </c>
      <c r="O305" s="22" t="s">
        <v>27</v>
      </c>
      <c r="P305" s="22" t="s">
        <v>5</v>
      </c>
      <c r="Q305" s="23">
        <v>229</v>
      </c>
      <c r="R305" s="20" t="s">
        <v>397</v>
      </c>
      <c r="S305" s="20">
        <v>1351</v>
      </c>
      <c r="T305" s="20">
        <v>1.8280000000000001</v>
      </c>
      <c r="U305" s="28">
        <v>739.05908096280086</v>
      </c>
      <c r="V305" s="28">
        <v>6593.8851203501099</v>
      </c>
      <c r="W305" s="28">
        <v>109.8980853391685</v>
      </c>
      <c r="X305" s="52">
        <v>13.3</v>
      </c>
      <c r="Y305" s="52">
        <v>8.1</v>
      </c>
      <c r="Z305" s="52">
        <v>71</v>
      </c>
      <c r="AA305" s="52">
        <v>36.700000000000003</v>
      </c>
      <c r="AB305" s="52">
        <v>76.400000000000006</v>
      </c>
      <c r="AC305" s="28">
        <f t="shared" si="4"/>
        <v>57.878787878787882</v>
      </c>
    </row>
    <row r="306" spans="1:29" ht="16.5" customHeight="1" x14ac:dyDescent="0.3">
      <c r="A306" s="20" t="s">
        <v>1638</v>
      </c>
      <c r="B306" s="21" t="s">
        <v>12</v>
      </c>
      <c r="C306" s="21">
        <v>25</v>
      </c>
      <c r="D306" s="50">
        <v>458442.36836199998</v>
      </c>
      <c r="E306" s="50">
        <v>5215137.06941</v>
      </c>
      <c r="F306" s="50">
        <v>5</v>
      </c>
      <c r="G306" s="50" t="s">
        <v>1948</v>
      </c>
      <c r="H306" s="22">
        <v>0</v>
      </c>
      <c r="I306" s="22">
        <v>100</v>
      </c>
      <c r="J306" s="22">
        <v>40</v>
      </c>
      <c r="K306" s="22">
        <v>3</v>
      </c>
      <c r="L306" s="22">
        <v>10</v>
      </c>
      <c r="M306" s="22">
        <v>10</v>
      </c>
      <c r="N306" s="22">
        <v>15</v>
      </c>
      <c r="O306" s="22" t="s">
        <v>27</v>
      </c>
      <c r="P306" s="22" t="s">
        <v>5</v>
      </c>
      <c r="Q306" s="23">
        <v>178</v>
      </c>
      <c r="R306" s="20" t="s">
        <v>397</v>
      </c>
      <c r="S306" s="20">
        <v>1447</v>
      </c>
      <c r="T306" s="20">
        <v>1.8280000000000001</v>
      </c>
      <c r="U306" s="28">
        <v>791.57549234135661</v>
      </c>
      <c r="V306" s="28">
        <v>7062.436542669584</v>
      </c>
      <c r="W306" s="28">
        <v>117.70727571115974</v>
      </c>
      <c r="X306" s="52">
        <v>13.2</v>
      </c>
      <c r="Y306" s="52">
        <v>7.7</v>
      </c>
      <c r="Z306" s="52">
        <v>72.3</v>
      </c>
      <c r="AA306" s="52">
        <v>36</v>
      </c>
      <c r="AB306" s="52">
        <v>77.400000000000006</v>
      </c>
      <c r="AC306" s="28">
        <f t="shared" si="4"/>
        <v>58.63636363636364</v>
      </c>
    </row>
    <row r="307" spans="1:29" ht="16.5" customHeight="1" x14ac:dyDescent="0.3">
      <c r="A307" s="20" t="s">
        <v>1639</v>
      </c>
      <c r="B307" s="21" t="s">
        <v>12</v>
      </c>
      <c r="C307" s="21">
        <v>26</v>
      </c>
      <c r="D307" s="50">
        <v>458443.426698</v>
      </c>
      <c r="E307" s="50">
        <v>5215140.7735799998</v>
      </c>
      <c r="F307" s="50">
        <v>7</v>
      </c>
      <c r="G307" s="50" t="s">
        <v>1948</v>
      </c>
      <c r="H307" s="22">
        <v>25</v>
      </c>
      <c r="I307" s="22">
        <v>50</v>
      </c>
      <c r="J307" s="22">
        <v>70</v>
      </c>
      <c r="K307" s="22">
        <v>3</v>
      </c>
      <c r="L307" s="22">
        <v>10</v>
      </c>
      <c r="M307" s="22">
        <v>10</v>
      </c>
      <c r="N307" s="22">
        <v>15</v>
      </c>
      <c r="O307" s="22" t="s">
        <v>27</v>
      </c>
      <c r="P307" s="22" t="s">
        <v>5</v>
      </c>
      <c r="Q307" s="23">
        <v>220</v>
      </c>
      <c r="R307" s="20" t="s">
        <v>397</v>
      </c>
      <c r="S307" s="20">
        <v>1066</v>
      </c>
      <c r="T307" s="20">
        <v>1.8280000000000001</v>
      </c>
      <c r="U307" s="28">
        <v>583.15098468271333</v>
      </c>
      <c r="V307" s="28">
        <v>5202.8730853391689</v>
      </c>
      <c r="W307" s="28">
        <v>86.714551422319488</v>
      </c>
      <c r="X307" s="52">
        <v>13</v>
      </c>
      <c r="Y307" s="52">
        <v>8.1</v>
      </c>
      <c r="Z307" s="52">
        <v>72.5</v>
      </c>
      <c r="AA307" s="52">
        <v>35.5</v>
      </c>
      <c r="AB307" s="52">
        <v>75.599999999999994</v>
      </c>
      <c r="AC307" s="28">
        <f t="shared" si="4"/>
        <v>57.272727272727266</v>
      </c>
    </row>
    <row r="308" spans="1:29" ht="16.5" customHeight="1" x14ac:dyDescent="0.3">
      <c r="A308" s="20" t="s">
        <v>1640</v>
      </c>
      <c r="B308" s="21" t="s">
        <v>12</v>
      </c>
      <c r="C308" s="21">
        <v>27</v>
      </c>
      <c r="D308" s="50">
        <v>458444.485033</v>
      </c>
      <c r="E308" s="50">
        <v>5215145.2715100003</v>
      </c>
      <c r="F308" s="50">
        <v>6</v>
      </c>
      <c r="G308" s="50" t="s">
        <v>1948</v>
      </c>
      <c r="H308" s="22">
        <v>0</v>
      </c>
      <c r="I308" s="22">
        <v>50</v>
      </c>
      <c r="J308" s="22">
        <v>70</v>
      </c>
      <c r="K308" s="22">
        <v>3</v>
      </c>
      <c r="L308" s="22">
        <v>10</v>
      </c>
      <c r="M308" s="22">
        <v>10</v>
      </c>
      <c r="N308" s="22">
        <v>15</v>
      </c>
      <c r="O308" s="22" t="s">
        <v>27</v>
      </c>
      <c r="P308" s="22" t="s">
        <v>5</v>
      </c>
      <c r="Q308" s="23">
        <v>176</v>
      </c>
      <c r="R308" s="20" t="s">
        <v>397</v>
      </c>
      <c r="S308" s="20">
        <v>1327</v>
      </c>
      <c r="T308" s="20">
        <v>1.8280000000000001</v>
      </c>
      <c r="U308" s="28">
        <v>725.9299781181619</v>
      </c>
      <c r="V308" s="28">
        <v>6476.7472647702407</v>
      </c>
      <c r="W308" s="28">
        <v>107.94578774617068</v>
      </c>
      <c r="X308" s="52">
        <v>10.4</v>
      </c>
      <c r="Y308" s="52">
        <v>7.9</v>
      </c>
      <c r="Z308" s="52">
        <v>75.400000000000006</v>
      </c>
      <c r="AA308" s="52">
        <v>26.9</v>
      </c>
      <c r="AB308" s="52">
        <v>78.8</v>
      </c>
      <c r="AC308" s="28">
        <f t="shared" si="4"/>
        <v>59.696969696969695</v>
      </c>
    </row>
    <row r="309" spans="1:29" ht="16.5" customHeight="1" x14ac:dyDescent="0.3">
      <c r="A309" s="20" t="s">
        <v>1641</v>
      </c>
      <c r="B309" s="21" t="s">
        <v>12</v>
      </c>
      <c r="C309" s="21">
        <v>28</v>
      </c>
      <c r="D309" s="50">
        <v>458445.54336800001</v>
      </c>
      <c r="E309" s="50">
        <v>5215149.5048500001</v>
      </c>
      <c r="F309" s="50">
        <v>3</v>
      </c>
      <c r="G309" s="50" t="s">
        <v>1948</v>
      </c>
      <c r="H309" s="22">
        <v>0</v>
      </c>
      <c r="I309" s="22">
        <v>85</v>
      </c>
      <c r="J309" s="22">
        <v>40</v>
      </c>
      <c r="K309" s="22">
        <v>3</v>
      </c>
      <c r="L309" s="22">
        <v>10</v>
      </c>
      <c r="M309" s="22">
        <v>10</v>
      </c>
      <c r="N309" s="22">
        <v>15</v>
      </c>
      <c r="O309" s="22" t="s">
        <v>27</v>
      </c>
      <c r="P309" s="22" t="s">
        <v>5</v>
      </c>
      <c r="Q309" s="23">
        <v>119</v>
      </c>
      <c r="R309" s="20" t="s">
        <v>397</v>
      </c>
      <c r="S309" s="20">
        <v>1249</v>
      </c>
      <c r="T309" s="20">
        <v>1.8280000000000001</v>
      </c>
      <c r="U309" s="28">
        <v>683.26039387308526</v>
      </c>
      <c r="V309" s="28">
        <v>6096.0492341356676</v>
      </c>
      <c r="W309" s="28">
        <v>101.60082056892779</v>
      </c>
      <c r="X309" s="52">
        <v>11</v>
      </c>
      <c r="Y309" s="52">
        <v>8</v>
      </c>
      <c r="Z309" s="52">
        <v>75.5</v>
      </c>
      <c r="AA309" s="52">
        <v>29.6</v>
      </c>
      <c r="AB309" s="52">
        <v>76.8</v>
      </c>
      <c r="AC309" s="28">
        <f t="shared" si="4"/>
        <v>58.18181818181818</v>
      </c>
    </row>
    <row r="310" spans="1:29" ht="16.5" customHeight="1" x14ac:dyDescent="0.3">
      <c r="A310" s="20" t="s">
        <v>1642</v>
      </c>
      <c r="B310" s="21" t="s">
        <v>12</v>
      </c>
      <c r="C310" s="21">
        <v>29</v>
      </c>
      <c r="D310" s="50">
        <v>458446.60170399997</v>
      </c>
      <c r="E310" s="50">
        <v>5215153.4736099998</v>
      </c>
      <c r="F310" s="50">
        <v>4</v>
      </c>
      <c r="G310" s="50" t="s">
        <v>1948</v>
      </c>
      <c r="H310" s="22">
        <v>25</v>
      </c>
      <c r="I310" s="22">
        <v>85</v>
      </c>
      <c r="J310" s="22">
        <v>40</v>
      </c>
      <c r="K310" s="22">
        <v>3</v>
      </c>
      <c r="L310" s="22">
        <v>10</v>
      </c>
      <c r="M310" s="22">
        <v>10</v>
      </c>
      <c r="N310" s="22">
        <v>15</v>
      </c>
      <c r="O310" s="22" t="s">
        <v>27</v>
      </c>
      <c r="P310" s="22" t="s">
        <v>5</v>
      </c>
      <c r="Q310" s="23">
        <v>202</v>
      </c>
      <c r="R310" s="20" t="s">
        <v>397</v>
      </c>
      <c r="S310" s="20">
        <v>1465</v>
      </c>
      <c r="T310" s="20">
        <v>1.8280000000000001</v>
      </c>
      <c r="U310" s="28">
        <v>801.42231947483583</v>
      </c>
      <c r="V310" s="28">
        <v>7150.2899343544859</v>
      </c>
      <c r="W310" s="28">
        <v>119.17149890590809</v>
      </c>
      <c r="X310" s="52">
        <v>10.1</v>
      </c>
      <c r="Y310" s="52">
        <v>7.9</v>
      </c>
      <c r="Z310" s="52">
        <v>77</v>
      </c>
      <c r="AA310" s="52">
        <v>25.8</v>
      </c>
      <c r="AB310" s="52">
        <v>78.599999999999994</v>
      </c>
      <c r="AC310" s="28">
        <f t="shared" si="4"/>
        <v>59.54545454545454</v>
      </c>
    </row>
    <row r="311" spans="1:29" ht="16.5" customHeight="1" x14ac:dyDescent="0.3">
      <c r="A311" s="20" t="s">
        <v>1643</v>
      </c>
      <c r="B311" s="21" t="s">
        <v>12</v>
      </c>
      <c r="C311" s="21">
        <v>30</v>
      </c>
      <c r="D311" s="50">
        <v>458447.66003899998</v>
      </c>
      <c r="E311" s="50">
        <v>5215157.7069499996</v>
      </c>
      <c r="F311" s="50">
        <v>10</v>
      </c>
      <c r="G311" s="50" t="s">
        <v>1948</v>
      </c>
      <c r="H311" s="22">
        <v>0</v>
      </c>
      <c r="I311" s="22">
        <v>100</v>
      </c>
      <c r="J311" s="22">
        <v>70</v>
      </c>
      <c r="K311" s="22">
        <v>3</v>
      </c>
      <c r="L311" s="22">
        <v>10</v>
      </c>
      <c r="M311" s="22">
        <v>10</v>
      </c>
      <c r="N311" s="22">
        <v>15</v>
      </c>
      <c r="O311" s="22" t="s">
        <v>27</v>
      </c>
      <c r="P311" s="22" t="s">
        <v>5</v>
      </c>
      <c r="Q311" s="23">
        <v>151</v>
      </c>
      <c r="R311" s="20" t="s">
        <v>397</v>
      </c>
      <c r="S311" s="20">
        <v>1127</v>
      </c>
      <c r="T311" s="20">
        <v>1.8280000000000001</v>
      </c>
      <c r="U311" s="28">
        <v>616.52078774617064</v>
      </c>
      <c r="V311" s="28">
        <v>5500.5984682713352</v>
      </c>
      <c r="W311" s="28">
        <v>91.676641137855583</v>
      </c>
      <c r="X311" s="52">
        <v>10</v>
      </c>
      <c r="Y311" s="52">
        <v>8.1</v>
      </c>
      <c r="Z311" s="52">
        <v>75.900000000000006</v>
      </c>
      <c r="AA311" s="52">
        <v>25.8</v>
      </c>
      <c r="AB311" s="52">
        <v>78.5</v>
      </c>
      <c r="AC311" s="28">
        <f t="shared" si="4"/>
        <v>59.469696969696969</v>
      </c>
    </row>
    <row r="312" spans="1:29" ht="16.5" customHeight="1" x14ac:dyDescent="0.3">
      <c r="A312" s="20" t="s">
        <v>1644</v>
      </c>
      <c r="B312" s="21" t="s">
        <v>12</v>
      </c>
      <c r="C312" s="21">
        <v>31</v>
      </c>
      <c r="D312" s="50">
        <v>458449.51212600002</v>
      </c>
      <c r="E312" s="50">
        <v>5215165.6444699997</v>
      </c>
      <c r="F312" s="50">
        <v>7</v>
      </c>
      <c r="G312" s="50" t="s">
        <v>1948</v>
      </c>
      <c r="H312" s="22">
        <v>25</v>
      </c>
      <c r="I312" s="22">
        <v>50</v>
      </c>
      <c r="J312" s="22">
        <v>70</v>
      </c>
      <c r="K312" s="22">
        <v>4</v>
      </c>
      <c r="L312" s="22">
        <v>10</v>
      </c>
      <c r="M312" s="22">
        <v>10</v>
      </c>
      <c r="N312" s="22">
        <v>15</v>
      </c>
      <c r="O312" s="22" t="s">
        <v>27</v>
      </c>
      <c r="P312" s="22" t="s">
        <v>5</v>
      </c>
      <c r="Q312" s="23">
        <v>203</v>
      </c>
      <c r="R312" s="20" t="s">
        <v>397</v>
      </c>
      <c r="S312" s="20">
        <v>1228</v>
      </c>
      <c r="T312" s="20">
        <v>1.8280000000000001</v>
      </c>
      <c r="U312" s="28">
        <v>671.77242888402623</v>
      </c>
      <c r="V312" s="28">
        <v>5993.5536105032825</v>
      </c>
      <c r="W312" s="28">
        <v>99.892560175054712</v>
      </c>
      <c r="X312" s="52">
        <v>7.9</v>
      </c>
      <c r="Y312" s="52">
        <v>7.8</v>
      </c>
      <c r="Z312" s="52">
        <v>78.599999999999994</v>
      </c>
      <c r="AA312" s="52">
        <v>19.7</v>
      </c>
      <c r="AB312" s="52">
        <v>79.2</v>
      </c>
      <c r="AC312" s="28">
        <f t="shared" si="4"/>
        <v>60</v>
      </c>
    </row>
    <row r="313" spans="1:29" ht="16.5" customHeight="1" x14ac:dyDescent="0.3">
      <c r="A313" s="20" t="s">
        <v>1645</v>
      </c>
      <c r="B313" s="21" t="s">
        <v>12</v>
      </c>
      <c r="C313" s="21">
        <v>32</v>
      </c>
      <c r="D313" s="50">
        <v>458451.09963000001</v>
      </c>
      <c r="E313" s="50">
        <v>5215169.3486400004</v>
      </c>
      <c r="F313" s="50">
        <v>6</v>
      </c>
      <c r="G313" s="50" t="s">
        <v>1948</v>
      </c>
      <c r="H313" s="22">
        <v>0</v>
      </c>
      <c r="I313" s="22">
        <v>50</v>
      </c>
      <c r="J313" s="22">
        <v>70</v>
      </c>
      <c r="K313" s="22">
        <v>4</v>
      </c>
      <c r="L313" s="22">
        <v>10</v>
      </c>
      <c r="M313" s="22">
        <v>10</v>
      </c>
      <c r="N313" s="22">
        <v>15</v>
      </c>
      <c r="O313" s="22" t="s">
        <v>27</v>
      </c>
      <c r="P313" s="22" t="s">
        <v>5</v>
      </c>
      <c r="Q313" s="23">
        <v>170</v>
      </c>
      <c r="R313" s="20" t="s">
        <v>397</v>
      </c>
      <c r="S313" s="20">
        <v>1438</v>
      </c>
      <c r="T313" s="20">
        <v>1.8280000000000001</v>
      </c>
      <c r="U313" s="28">
        <v>786.65207877461705</v>
      </c>
      <c r="V313" s="28">
        <v>7018.5098468271335</v>
      </c>
      <c r="W313" s="28">
        <v>116.97516411378555</v>
      </c>
      <c r="X313" s="52">
        <v>9</v>
      </c>
      <c r="Y313" s="52">
        <v>8.1999999999999993</v>
      </c>
      <c r="Z313" s="52">
        <v>77.599999999999994</v>
      </c>
      <c r="AA313" s="52">
        <v>22.3</v>
      </c>
      <c r="AB313" s="52">
        <v>79.2</v>
      </c>
      <c r="AC313" s="28">
        <f t="shared" si="4"/>
        <v>60</v>
      </c>
    </row>
    <row r="314" spans="1:29" ht="16.5" customHeight="1" x14ac:dyDescent="0.3">
      <c r="A314" s="20" t="s">
        <v>1646</v>
      </c>
      <c r="B314" s="21" t="s">
        <v>12</v>
      </c>
      <c r="C314" s="21">
        <v>33</v>
      </c>
      <c r="D314" s="50">
        <v>458452.15796500002</v>
      </c>
      <c r="E314" s="50">
        <v>5215173.5819800003</v>
      </c>
      <c r="F314" s="50">
        <v>10</v>
      </c>
      <c r="G314" s="50" t="s">
        <v>1948</v>
      </c>
      <c r="H314" s="22">
        <v>0</v>
      </c>
      <c r="I314" s="22">
        <v>100</v>
      </c>
      <c r="J314" s="22">
        <v>70</v>
      </c>
      <c r="K314" s="22">
        <v>4</v>
      </c>
      <c r="L314" s="22">
        <v>10</v>
      </c>
      <c r="M314" s="22">
        <v>10</v>
      </c>
      <c r="N314" s="22">
        <v>15</v>
      </c>
      <c r="O314" s="22" t="s">
        <v>27</v>
      </c>
      <c r="P314" s="22" t="s">
        <v>5</v>
      </c>
      <c r="Q314" s="23">
        <v>124</v>
      </c>
      <c r="R314" s="20" t="s">
        <v>397</v>
      </c>
      <c r="S314" s="20">
        <v>1296</v>
      </c>
      <c r="T314" s="20">
        <v>1.8280000000000001</v>
      </c>
      <c r="U314" s="28">
        <v>708.97155361050329</v>
      </c>
      <c r="V314" s="28">
        <v>6325.444201312911</v>
      </c>
      <c r="W314" s="28">
        <v>105.42407002188185</v>
      </c>
      <c r="X314" s="52">
        <v>10.9</v>
      </c>
      <c r="Y314" s="52">
        <v>7.8</v>
      </c>
      <c r="Z314" s="52">
        <v>74.8</v>
      </c>
      <c r="AA314" s="52">
        <v>28.1</v>
      </c>
      <c r="AB314" s="52">
        <v>77.5</v>
      </c>
      <c r="AC314" s="28">
        <f t="shared" si="4"/>
        <v>58.712121212121211</v>
      </c>
    </row>
    <row r="315" spans="1:29" ht="16.5" customHeight="1" x14ac:dyDescent="0.3">
      <c r="A315" s="20" t="s">
        <v>1647</v>
      </c>
      <c r="B315" s="21" t="s">
        <v>12</v>
      </c>
      <c r="C315" s="21">
        <v>34</v>
      </c>
      <c r="D315" s="50">
        <v>458454.27463599999</v>
      </c>
      <c r="E315" s="50">
        <v>5215181.5195000004</v>
      </c>
      <c r="F315" s="50">
        <v>5</v>
      </c>
      <c r="G315" s="50" t="s">
        <v>1948</v>
      </c>
      <c r="H315" s="22">
        <v>0</v>
      </c>
      <c r="I315" s="22">
        <v>100</v>
      </c>
      <c r="J315" s="22">
        <v>40</v>
      </c>
      <c r="K315" s="22">
        <v>4</v>
      </c>
      <c r="L315" s="22">
        <v>10</v>
      </c>
      <c r="M315" s="22">
        <v>10</v>
      </c>
      <c r="N315" s="22">
        <v>15</v>
      </c>
      <c r="O315" s="22" t="s">
        <v>27</v>
      </c>
      <c r="P315" s="22" t="s">
        <v>5</v>
      </c>
      <c r="Q315" s="23">
        <v>136</v>
      </c>
      <c r="R315" s="20" t="s">
        <v>397</v>
      </c>
      <c r="S315" s="20">
        <v>1244</v>
      </c>
      <c r="T315" s="20">
        <v>1.8280000000000001</v>
      </c>
      <c r="U315" s="28">
        <v>680.52516411378554</v>
      </c>
      <c r="V315" s="28">
        <v>6071.6455142231953</v>
      </c>
      <c r="W315" s="28">
        <v>101.19409190371992</v>
      </c>
      <c r="X315" s="52">
        <v>11.5</v>
      </c>
      <c r="Y315" s="52">
        <v>7.9</v>
      </c>
      <c r="Z315" s="52">
        <v>74.400000000000006</v>
      </c>
      <c r="AA315" s="52">
        <v>31.1</v>
      </c>
      <c r="AB315" s="52">
        <v>79.5</v>
      </c>
      <c r="AC315" s="28">
        <f t="shared" si="4"/>
        <v>60.227272727272727</v>
      </c>
    </row>
    <row r="316" spans="1:29" ht="16.5" customHeight="1" x14ac:dyDescent="0.3">
      <c r="A316" s="20" t="s">
        <v>1648</v>
      </c>
      <c r="B316" s="21" t="s">
        <v>12</v>
      </c>
      <c r="C316" s="21">
        <v>35</v>
      </c>
      <c r="D316" s="50">
        <v>458456.12672300002</v>
      </c>
      <c r="E316" s="50">
        <v>5215189.7215999998</v>
      </c>
      <c r="F316" s="50">
        <v>9</v>
      </c>
      <c r="G316" s="50" t="s">
        <v>1948</v>
      </c>
      <c r="H316" s="22">
        <v>25</v>
      </c>
      <c r="I316" s="22">
        <v>85</v>
      </c>
      <c r="J316" s="22">
        <v>70</v>
      </c>
      <c r="K316" s="22">
        <v>4</v>
      </c>
      <c r="L316" s="22">
        <v>10</v>
      </c>
      <c r="M316" s="22">
        <v>10</v>
      </c>
      <c r="N316" s="22">
        <v>15</v>
      </c>
      <c r="O316" s="22" t="s">
        <v>27</v>
      </c>
      <c r="P316" s="22" t="s">
        <v>5</v>
      </c>
      <c r="Q316" s="23">
        <v>154</v>
      </c>
      <c r="R316" s="20" t="s">
        <v>397</v>
      </c>
      <c r="S316" s="20">
        <v>1159</v>
      </c>
      <c r="T316" s="20">
        <v>1.8280000000000001</v>
      </c>
      <c r="U316" s="28">
        <v>634.02625820568926</v>
      </c>
      <c r="V316" s="28">
        <v>5656.7822757111599</v>
      </c>
      <c r="W316" s="28">
        <v>94.279704595186004</v>
      </c>
      <c r="X316" s="52">
        <v>9.8000000000000007</v>
      </c>
      <c r="Y316" s="52">
        <v>7.9</v>
      </c>
      <c r="Z316" s="52">
        <v>76.8</v>
      </c>
      <c r="AA316" s="52">
        <v>25</v>
      </c>
      <c r="AB316" s="52">
        <v>78.400000000000006</v>
      </c>
      <c r="AC316" s="28">
        <f t="shared" si="4"/>
        <v>59.393939393939398</v>
      </c>
    </row>
    <row r="317" spans="1:29" ht="16.5" customHeight="1" x14ac:dyDescent="0.3">
      <c r="A317" s="20" t="s">
        <v>1649</v>
      </c>
      <c r="B317" s="21" t="s">
        <v>12</v>
      </c>
      <c r="C317" s="21">
        <v>36</v>
      </c>
      <c r="D317" s="50">
        <v>458457.71422600001</v>
      </c>
      <c r="E317" s="50">
        <v>5215193.6903600004</v>
      </c>
      <c r="F317" s="50">
        <v>8</v>
      </c>
      <c r="G317" s="50" t="s">
        <v>1948</v>
      </c>
      <c r="H317" s="22">
        <v>0</v>
      </c>
      <c r="I317" s="22">
        <v>85</v>
      </c>
      <c r="J317" s="22">
        <v>70</v>
      </c>
      <c r="K317" s="22">
        <v>4</v>
      </c>
      <c r="L317" s="22">
        <v>10</v>
      </c>
      <c r="M317" s="22">
        <v>10</v>
      </c>
      <c r="N317" s="22">
        <v>15</v>
      </c>
      <c r="O317" s="22" t="s">
        <v>27</v>
      </c>
      <c r="P317" s="22" t="s">
        <v>5</v>
      </c>
      <c r="Q317" s="23">
        <v>163</v>
      </c>
      <c r="R317" s="20" t="s">
        <v>397</v>
      </c>
      <c r="S317" s="20">
        <v>1285</v>
      </c>
      <c r="T317" s="20">
        <v>1.8280000000000001</v>
      </c>
      <c r="U317" s="28">
        <v>702.95404814004371</v>
      </c>
      <c r="V317" s="28">
        <v>6271.7560175054705</v>
      </c>
      <c r="W317" s="28">
        <v>104.52926695842451</v>
      </c>
      <c r="X317" s="52">
        <v>8.4</v>
      </c>
      <c r="Y317" s="52">
        <v>8.1</v>
      </c>
      <c r="Z317" s="52">
        <v>78.599999999999994</v>
      </c>
      <c r="AA317" s="52">
        <v>20.2</v>
      </c>
      <c r="AB317" s="52">
        <v>78.900000000000006</v>
      </c>
      <c r="AC317" s="28">
        <f t="shared" si="4"/>
        <v>59.772727272727273</v>
      </c>
    </row>
    <row r="318" spans="1:29" ht="16.5" customHeight="1" x14ac:dyDescent="0.3">
      <c r="A318" s="20" t="s">
        <v>1650</v>
      </c>
      <c r="B318" s="21" t="s">
        <v>12</v>
      </c>
      <c r="C318" s="21">
        <v>37</v>
      </c>
      <c r="D318" s="50">
        <v>458458.50797799998</v>
      </c>
      <c r="E318" s="50">
        <v>5215197.9237000002</v>
      </c>
      <c r="F318" s="50">
        <v>1</v>
      </c>
      <c r="G318" s="50" t="s">
        <v>1948</v>
      </c>
      <c r="H318" s="22">
        <v>0</v>
      </c>
      <c r="I318" s="22">
        <v>50</v>
      </c>
      <c r="J318" s="22">
        <v>40</v>
      </c>
      <c r="K318" s="22">
        <v>4</v>
      </c>
      <c r="L318" s="22">
        <v>10</v>
      </c>
      <c r="M318" s="22">
        <v>10</v>
      </c>
      <c r="N318" s="22">
        <v>15</v>
      </c>
      <c r="O318" s="22" t="s">
        <v>27</v>
      </c>
      <c r="P318" s="22" t="s">
        <v>5</v>
      </c>
      <c r="Q318" s="23">
        <v>67</v>
      </c>
      <c r="R318" s="20" t="s">
        <v>397</v>
      </c>
      <c r="S318" s="20">
        <v>1143</v>
      </c>
      <c r="T318" s="20">
        <v>1.8280000000000001</v>
      </c>
      <c r="U318" s="28">
        <v>625.27352297592995</v>
      </c>
      <c r="V318" s="28">
        <v>5578.690371991247</v>
      </c>
      <c r="W318" s="28">
        <v>92.978172866520779</v>
      </c>
      <c r="X318" s="52">
        <v>8.6999999999999993</v>
      </c>
      <c r="Y318" s="52">
        <v>8.1999999999999993</v>
      </c>
      <c r="Z318" s="52">
        <v>77.3</v>
      </c>
      <c r="AA318" s="52">
        <v>21.3</v>
      </c>
      <c r="AB318" s="52">
        <v>77.8</v>
      </c>
      <c r="AC318" s="28">
        <f t="shared" si="4"/>
        <v>58.939393939393938</v>
      </c>
    </row>
    <row r="319" spans="1:29" ht="16.5" customHeight="1" x14ac:dyDescent="0.3">
      <c r="A319" s="20" t="s">
        <v>1651</v>
      </c>
      <c r="B319" s="21" t="s">
        <v>12</v>
      </c>
      <c r="C319" s="21">
        <v>38</v>
      </c>
      <c r="D319" s="50">
        <v>458459.56631299999</v>
      </c>
      <c r="E319" s="50">
        <v>5215202.15704</v>
      </c>
      <c r="F319" s="50">
        <v>2</v>
      </c>
      <c r="G319" s="50" t="s">
        <v>1948</v>
      </c>
      <c r="H319" s="22">
        <v>25</v>
      </c>
      <c r="I319" s="22">
        <v>50</v>
      </c>
      <c r="J319" s="22">
        <v>40</v>
      </c>
      <c r="K319" s="22">
        <v>4</v>
      </c>
      <c r="L319" s="22">
        <v>10</v>
      </c>
      <c r="M319" s="22">
        <v>10</v>
      </c>
      <c r="N319" s="22">
        <v>15</v>
      </c>
      <c r="O319" s="22" t="s">
        <v>27</v>
      </c>
      <c r="P319" s="22" t="s">
        <v>5</v>
      </c>
      <c r="Q319" s="23">
        <v>94</v>
      </c>
      <c r="R319" s="20" t="s">
        <v>397</v>
      </c>
      <c r="S319" s="20">
        <v>1035</v>
      </c>
      <c r="T319" s="20">
        <v>1.8280000000000001</v>
      </c>
      <c r="U319" s="28">
        <v>566.19256017505472</v>
      </c>
      <c r="V319" s="28">
        <v>5051.5700218818383</v>
      </c>
      <c r="W319" s="28">
        <v>84.19283369803064</v>
      </c>
      <c r="X319" s="52">
        <v>9.3000000000000007</v>
      </c>
      <c r="Y319" s="52">
        <v>7.8</v>
      </c>
      <c r="Z319" s="52">
        <v>77.400000000000006</v>
      </c>
      <c r="AA319" s="52">
        <v>23.1</v>
      </c>
      <c r="AB319" s="52">
        <v>79.7</v>
      </c>
      <c r="AC319" s="28">
        <f t="shared" si="4"/>
        <v>60.378787878787875</v>
      </c>
    </row>
    <row r="320" spans="1:29" ht="16.5" customHeight="1" x14ac:dyDescent="0.3">
      <c r="A320" s="20" t="s">
        <v>1652</v>
      </c>
      <c r="B320" s="21" t="s">
        <v>12</v>
      </c>
      <c r="C320" s="21">
        <v>39</v>
      </c>
      <c r="D320" s="50">
        <v>458460.624649</v>
      </c>
      <c r="E320" s="50">
        <v>5215206.1257999996</v>
      </c>
      <c r="F320" s="50">
        <v>3</v>
      </c>
      <c r="G320" s="50" t="s">
        <v>1948</v>
      </c>
      <c r="H320" s="22">
        <v>0</v>
      </c>
      <c r="I320" s="22">
        <v>85</v>
      </c>
      <c r="J320" s="22">
        <v>40</v>
      </c>
      <c r="K320" s="22">
        <v>4</v>
      </c>
      <c r="L320" s="22">
        <v>10</v>
      </c>
      <c r="M320" s="22">
        <v>10</v>
      </c>
      <c r="N320" s="22">
        <v>15</v>
      </c>
      <c r="O320" s="22" t="s">
        <v>27</v>
      </c>
      <c r="P320" s="22" t="s">
        <v>5</v>
      </c>
      <c r="Q320" s="23">
        <v>80</v>
      </c>
      <c r="R320" s="20" t="s">
        <v>397</v>
      </c>
      <c r="S320" s="20">
        <v>1433</v>
      </c>
      <c r="T320" s="20">
        <v>1.8280000000000001</v>
      </c>
      <c r="U320" s="28">
        <v>783.91684901531721</v>
      </c>
      <c r="V320" s="28">
        <v>6994.1061269146603</v>
      </c>
      <c r="W320" s="28">
        <v>116.56843544857767</v>
      </c>
      <c r="X320" s="52">
        <v>9.8000000000000007</v>
      </c>
      <c r="Y320" s="52">
        <v>8</v>
      </c>
      <c r="Z320" s="52">
        <v>77.099999999999994</v>
      </c>
      <c r="AA320" s="52">
        <v>25.5</v>
      </c>
      <c r="AB320" s="52">
        <v>79.900000000000006</v>
      </c>
      <c r="AC320" s="28">
        <f t="shared" si="4"/>
        <v>60.530303030303031</v>
      </c>
    </row>
    <row r="321" spans="1:29" ht="16.5" customHeight="1" x14ac:dyDescent="0.3">
      <c r="A321" s="20" t="s">
        <v>1653</v>
      </c>
      <c r="B321" s="21" t="s">
        <v>12</v>
      </c>
      <c r="C321" s="21">
        <v>40</v>
      </c>
      <c r="D321" s="50">
        <v>458461.947568</v>
      </c>
      <c r="E321" s="50">
        <v>5215210.0945600001</v>
      </c>
      <c r="F321" s="50">
        <v>4</v>
      </c>
      <c r="G321" s="50" t="s">
        <v>1948</v>
      </c>
      <c r="H321" s="22">
        <v>25</v>
      </c>
      <c r="I321" s="22">
        <v>85</v>
      </c>
      <c r="J321" s="22">
        <v>40</v>
      </c>
      <c r="K321" s="22">
        <v>4</v>
      </c>
      <c r="L321" s="22">
        <v>10</v>
      </c>
      <c r="M321" s="22">
        <v>10</v>
      </c>
      <c r="N321" s="22">
        <v>15</v>
      </c>
      <c r="O321" s="22" t="s">
        <v>27</v>
      </c>
      <c r="P321" s="22" t="s">
        <v>5</v>
      </c>
      <c r="Q321" s="23">
        <v>150</v>
      </c>
      <c r="R321" s="20" t="s">
        <v>397</v>
      </c>
      <c r="S321" s="20">
        <v>1254</v>
      </c>
      <c r="T321" s="20">
        <v>1.8280000000000001</v>
      </c>
      <c r="U321" s="28">
        <v>685.9956236323851</v>
      </c>
      <c r="V321" s="28">
        <v>6120.4529540481399</v>
      </c>
      <c r="W321" s="28">
        <v>102.00754923413567</v>
      </c>
      <c r="X321" s="52">
        <v>8.9</v>
      </c>
      <c r="Y321" s="52">
        <v>7.9</v>
      </c>
      <c r="Z321" s="52">
        <v>78.5</v>
      </c>
      <c r="AA321" s="52">
        <v>22.1</v>
      </c>
      <c r="AB321" s="52">
        <v>78.8</v>
      </c>
      <c r="AC321" s="28">
        <f t="shared" si="4"/>
        <v>59.696969696969695</v>
      </c>
    </row>
    <row r="322" spans="1:29" ht="16.5" customHeight="1" x14ac:dyDescent="0.3">
      <c r="A322" s="20" t="s">
        <v>1654</v>
      </c>
      <c r="B322" s="21" t="s">
        <v>13</v>
      </c>
      <c r="C322" s="21">
        <v>1</v>
      </c>
      <c r="D322" s="50">
        <v>458429.932921</v>
      </c>
      <c r="E322" s="50">
        <v>5215016.6837499999</v>
      </c>
      <c r="F322" s="50">
        <v>1</v>
      </c>
      <c r="G322" s="50" t="s">
        <v>1948</v>
      </c>
      <c r="H322" s="22">
        <v>0</v>
      </c>
      <c r="I322" s="22">
        <v>50</v>
      </c>
      <c r="J322" s="22">
        <v>40</v>
      </c>
      <c r="K322" s="22">
        <v>1</v>
      </c>
      <c r="L322" s="22">
        <v>10</v>
      </c>
      <c r="M322" s="22">
        <v>10</v>
      </c>
      <c r="N322" s="22">
        <v>15</v>
      </c>
      <c r="O322" s="22" t="s">
        <v>27</v>
      </c>
      <c r="P322" s="22" t="s">
        <v>5</v>
      </c>
      <c r="Q322" s="23">
        <v>198</v>
      </c>
      <c r="R322" s="20" t="s">
        <v>397</v>
      </c>
      <c r="S322" s="20">
        <v>1297</v>
      </c>
      <c r="T322" s="20">
        <v>1.8280000000000001</v>
      </c>
      <c r="U322" s="28">
        <v>709.51859956236319</v>
      </c>
      <c r="V322" s="28">
        <v>6330.3249452954051</v>
      </c>
      <c r="W322" s="28">
        <v>105.50541575492342</v>
      </c>
      <c r="X322" s="52">
        <v>9.5</v>
      </c>
      <c r="Y322" s="52">
        <v>7.8</v>
      </c>
      <c r="Z322" s="52">
        <v>77.3</v>
      </c>
      <c r="AA322" s="52">
        <v>24.5</v>
      </c>
      <c r="AB322" s="52">
        <v>79.599999999999994</v>
      </c>
      <c r="AC322" s="28">
        <f t="shared" si="4"/>
        <v>60.303030303030297</v>
      </c>
    </row>
    <row r="323" spans="1:29" ht="16.5" customHeight="1" x14ac:dyDescent="0.3">
      <c r="A323" s="20" t="s">
        <v>1655</v>
      </c>
      <c r="B323" s="21" t="s">
        <v>13</v>
      </c>
      <c r="C323" s="21">
        <v>2</v>
      </c>
      <c r="D323" s="50">
        <v>458430.99125600001</v>
      </c>
      <c r="E323" s="50">
        <v>5215020.1233400004</v>
      </c>
      <c r="F323" s="50">
        <v>2</v>
      </c>
      <c r="G323" s="50" t="s">
        <v>1948</v>
      </c>
      <c r="H323" s="22">
        <v>25</v>
      </c>
      <c r="I323" s="22">
        <v>50</v>
      </c>
      <c r="J323" s="22">
        <v>40</v>
      </c>
      <c r="K323" s="22">
        <v>1</v>
      </c>
      <c r="L323" s="22">
        <v>10</v>
      </c>
      <c r="M323" s="22">
        <v>10</v>
      </c>
      <c r="N323" s="22">
        <v>15</v>
      </c>
      <c r="O323" s="22" t="s">
        <v>27</v>
      </c>
      <c r="P323" s="22" t="s">
        <v>5</v>
      </c>
      <c r="Q323" s="23">
        <v>148</v>
      </c>
      <c r="R323" s="20" t="s">
        <v>397</v>
      </c>
      <c r="S323" s="20">
        <v>1108</v>
      </c>
      <c r="T323" s="20">
        <v>1.8280000000000001</v>
      </c>
      <c r="U323" s="28">
        <v>606.12691466083152</v>
      </c>
      <c r="V323" s="28">
        <v>5407.8643326039391</v>
      </c>
      <c r="W323" s="28">
        <v>90.131072210065653</v>
      </c>
      <c r="X323" s="52">
        <v>10.199999999999999</v>
      </c>
      <c r="Y323" s="52">
        <v>8.1</v>
      </c>
      <c r="Z323" s="52">
        <v>76.2</v>
      </c>
      <c r="AA323" s="52">
        <v>26.9</v>
      </c>
      <c r="AB323" s="52">
        <v>78.8</v>
      </c>
      <c r="AC323" s="28">
        <f t="shared" ref="AC323:AC352" si="5">AB323/1.32</f>
        <v>59.696969696969695</v>
      </c>
    </row>
    <row r="324" spans="1:29" ht="16.5" customHeight="1" x14ac:dyDescent="0.3">
      <c r="A324" s="20" t="s">
        <v>1656</v>
      </c>
      <c r="B324" s="21" t="s">
        <v>13</v>
      </c>
      <c r="C324" s="21">
        <v>3</v>
      </c>
      <c r="D324" s="50">
        <v>458433.90167799999</v>
      </c>
      <c r="E324" s="50">
        <v>5215027.7962699998</v>
      </c>
      <c r="F324" s="50">
        <v>5</v>
      </c>
      <c r="G324" s="50" t="s">
        <v>1948</v>
      </c>
      <c r="H324" s="22">
        <v>0</v>
      </c>
      <c r="I324" s="22">
        <v>100</v>
      </c>
      <c r="J324" s="22">
        <v>40</v>
      </c>
      <c r="K324" s="22">
        <v>1</v>
      </c>
      <c r="L324" s="22">
        <v>10</v>
      </c>
      <c r="M324" s="22">
        <v>10</v>
      </c>
      <c r="N324" s="22">
        <v>15</v>
      </c>
      <c r="O324" s="22" t="s">
        <v>27</v>
      </c>
      <c r="P324" s="22" t="s">
        <v>5</v>
      </c>
      <c r="Q324" s="23">
        <v>141</v>
      </c>
      <c r="R324" s="20" t="s">
        <v>397</v>
      </c>
      <c r="S324" s="20">
        <v>1345</v>
      </c>
      <c r="T324" s="20">
        <v>1.8280000000000001</v>
      </c>
      <c r="U324" s="28">
        <v>735.77680525164112</v>
      </c>
      <c r="V324" s="28">
        <v>6564.6006564551426</v>
      </c>
      <c r="W324" s="28">
        <v>109.41001094091904</v>
      </c>
      <c r="X324" s="52">
        <v>9.6</v>
      </c>
      <c r="Y324" s="52">
        <v>7.8</v>
      </c>
      <c r="Z324" s="52">
        <v>76.5</v>
      </c>
      <c r="AA324" s="52">
        <v>24.5</v>
      </c>
      <c r="AB324" s="52">
        <v>78.900000000000006</v>
      </c>
      <c r="AC324" s="28">
        <f t="shared" si="5"/>
        <v>59.772727272727273</v>
      </c>
    </row>
    <row r="325" spans="1:29" ht="16.5" customHeight="1" x14ac:dyDescent="0.3">
      <c r="A325" s="20" t="s">
        <v>1657</v>
      </c>
      <c r="B325" s="21" t="s">
        <v>13</v>
      </c>
      <c r="C325" s="21">
        <v>4</v>
      </c>
      <c r="D325" s="50">
        <v>458435.224598</v>
      </c>
      <c r="E325" s="50">
        <v>5215031.7650300004</v>
      </c>
      <c r="F325" s="50">
        <v>9</v>
      </c>
      <c r="G325" s="50" t="s">
        <v>1948</v>
      </c>
      <c r="H325" s="22">
        <v>25</v>
      </c>
      <c r="I325" s="22">
        <v>85</v>
      </c>
      <c r="J325" s="22">
        <v>70</v>
      </c>
      <c r="K325" s="22">
        <v>1</v>
      </c>
      <c r="L325" s="22">
        <v>10</v>
      </c>
      <c r="M325" s="22">
        <v>10</v>
      </c>
      <c r="N325" s="22">
        <v>15</v>
      </c>
      <c r="O325" s="22" t="s">
        <v>27</v>
      </c>
      <c r="P325" s="22" t="s">
        <v>5</v>
      </c>
      <c r="Q325" s="23">
        <v>189</v>
      </c>
      <c r="R325" s="20" t="s">
        <v>397</v>
      </c>
      <c r="S325" s="20">
        <v>1286</v>
      </c>
      <c r="T325" s="20">
        <v>1.8280000000000001</v>
      </c>
      <c r="U325" s="28">
        <v>703.50109409190372</v>
      </c>
      <c r="V325" s="28">
        <v>6276.6367614879655</v>
      </c>
      <c r="W325" s="28">
        <v>104.61061269146609</v>
      </c>
      <c r="X325" s="52">
        <v>10.1</v>
      </c>
      <c r="Y325" s="52">
        <v>8.1</v>
      </c>
      <c r="Z325" s="52">
        <v>76.599999999999994</v>
      </c>
      <c r="AA325" s="52">
        <v>26.5</v>
      </c>
      <c r="AB325" s="52">
        <v>79.099999999999994</v>
      </c>
      <c r="AC325" s="28">
        <f t="shared" si="5"/>
        <v>59.924242424242415</v>
      </c>
    </row>
    <row r="326" spans="1:29" ht="16.5" customHeight="1" x14ac:dyDescent="0.3">
      <c r="A326" s="20" t="s">
        <v>1658</v>
      </c>
      <c r="B326" s="21" t="s">
        <v>13</v>
      </c>
      <c r="C326" s="21">
        <v>5</v>
      </c>
      <c r="D326" s="50">
        <v>458437.07668499998</v>
      </c>
      <c r="E326" s="50">
        <v>5215035.73379</v>
      </c>
      <c r="F326" s="50">
        <v>8</v>
      </c>
      <c r="G326" s="50" t="s">
        <v>1948</v>
      </c>
      <c r="H326" s="22">
        <v>0</v>
      </c>
      <c r="I326" s="22">
        <v>85</v>
      </c>
      <c r="J326" s="22">
        <v>70</v>
      </c>
      <c r="K326" s="22">
        <v>1</v>
      </c>
      <c r="L326" s="22">
        <v>10</v>
      </c>
      <c r="M326" s="22">
        <v>10</v>
      </c>
      <c r="N326" s="22">
        <v>15</v>
      </c>
      <c r="O326" s="22" t="s">
        <v>27</v>
      </c>
      <c r="P326" s="22" t="s">
        <v>5</v>
      </c>
      <c r="Q326" s="23">
        <v>178</v>
      </c>
      <c r="R326" s="20" t="s">
        <v>397</v>
      </c>
      <c r="S326" s="20">
        <v>1301</v>
      </c>
      <c r="T326" s="20">
        <v>1.8280000000000001</v>
      </c>
      <c r="U326" s="28">
        <v>711.70678336980302</v>
      </c>
      <c r="V326" s="28">
        <v>6349.8479212253833</v>
      </c>
      <c r="W326" s="28">
        <v>105.83079868708973</v>
      </c>
      <c r="X326" s="52">
        <v>9.1</v>
      </c>
      <c r="Y326" s="52">
        <v>7.9</v>
      </c>
      <c r="Z326" s="52">
        <v>77.599999999999994</v>
      </c>
      <c r="AA326" s="52">
        <v>22.4</v>
      </c>
      <c r="AB326" s="52">
        <v>78.7</v>
      </c>
      <c r="AC326" s="28">
        <f t="shared" si="5"/>
        <v>59.621212121212118</v>
      </c>
    </row>
    <row r="327" spans="1:29" ht="16.5" customHeight="1" x14ac:dyDescent="0.3">
      <c r="A327" s="20" t="s">
        <v>1659</v>
      </c>
      <c r="B327" s="21" t="s">
        <v>13</v>
      </c>
      <c r="C327" s="21">
        <v>6</v>
      </c>
      <c r="D327" s="50">
        <v>458438.39960399998</v>
      </c>
      <c r="E327" s="50">
        <v>5215039.1733799996</v>
      </c>
      <c r="F327" s="50">
        <v>10</v>
      </c>
      <c r="G327" s="50" t="s">
        <v>1948</v>
      </c>
      <c r="H327" s="22">
        <v>0</v>
      </c>
      <c r="I327" s="22">
        <v>100</v>
      </c>
      <c r="J327" s="22">
        <v>70</v>
      </c>
      <c r="K327" s="22">
        <v>1</v>
      </c>
      <c r="L327" s="22">
        <v>10</v>
      </c>
      <c r="M327" s="22">
        <v>10</v>
      </c>
      <c r="N327" s="22">
        <v>15</v>
      </c>
      <c r="O327" s="22" t="s">
        <v>27</v>
      </c>
      <c r="P327" s="22" t="s">
        <v>5</v>
      </c>
      <c r="Q327" s="23">
        <v>158</v>
      </c>
      <c r="R327" s="20" t="s">
        <v>397</v>
      </c>
      <c r="S327" s="20">
        <v>1461</v>
      </c>
      <c r="T327" s="20">
        <v>1.8280000000000001</v>
      </c>
      <c r="U327" s="28">
        <v>799.234135667396</v>
      </c>
      <c r="V327" s="28">
        <v>7130.7669584245077</v>
      </c>
      <c r="W327" s="28">
        <v>118.84611597374179</v>
      </c>
      <c r="X327" s="52">
        <v>9.1999999999999993</v>
      </c>
      <c r="Y327" s="52">
        <v>7.9</v>
      </c>
      <c r="Z327" s="52">
        <v>78.3</v>
      </c>
      <c r="AA327" s="52">
        <v>22.5</v>
      </c>
      <c r="AB327" s="52">
        <v>79.2</v>
      </c>
      <c r="AC327" s="28">
        <f t="shared" si="5"/>
        <v>60</v>
      </c>
    </row>
    <row r="328" spans="1:29" ht="16.5" customHeight="1" x14ac:dyDescent="0.3">
      <c r="A328" s="20" t="s">
        <v>1660</v>
      </c>
      <c r="B328" s="21" t="s">
        <v>13</v>
      </c>
      <c r="C328" s="21">
        <v>7</v>
      </c>
      <c r="D328" s="50">
        <v>458441.57461100002</v>
      </c>
      <c r="E328" s="50">
        <v>5215047.3754799999</v>
      </c>
      <c r="F328" s="50">
        <v>7</v>
      </c>
      <c r="G328" s="50" t="s">
        <v>1948</v>
      </c>
      <c r="H328" s="22">
        <v>25</v>
      </c>
      <c r="I328" s="22">
        <v>50</v>
      </c>
      <c r="J328" s="22">
        <v>70</v>
      </c>
      <c r="K328" s="22">
        <v>1</v>
      </c>
      <c r="L328" s="22">
        <v>10</v>
      </c>
      <c r="M328" s="22">
        <v>10</v>
      </c>
      <c r="N328" s="22">
        <v>15</v>
      </c>
      <c r="O328" s="22" t="s">
        <v>27</v>
      </c>
      <c r="P328" s="22" t="s">
        <v>5</v>
      </c>
      <c r="Q328" s="23">
        <v>166</v>
      </c>
      <c r="R328" s="20" t="s">
        <v>397</v>
      </c>
      <c r="S328" s="20">
        <v>1267</v>
      </c>
      <c r="T328" s="20">
        <v>1.8280000000000001</v>
      </c>
      <c r="U328" s="28">
        <v>693.10722100656449</v>
      </c>
      <c r="V328" s="28">
        <v>6183.9026258205686</v>
      </c>
      <c r="W328" s="28">
        <v>103.06504376367614</v>
      </c>
      <c r="X328" s="52">
        <v>9.1999999999999993</v>
      </c>
      <c r="Y328" s="52">
        <v>8</v>
      </c>
      <c r="Z328" s="52">
        <v>77.900000000000006</v>
      </c>
      <c r="AA328" s="52">
        <v>22.7</v>
      </c>
      <c r="AB328" s="52">
        <v>78.2</v>
      </c>
      <c r="AC328" s="28">
        <f t="shared" si="5"/>
        <v>59.242424242424242</v>
      </c>
    </row>
    <row r="329" spans="1:29" ht="16.5" customHeight="1" x14ac:dyDescent="0.3">
      <c r="A329" s="20" t="s">
        <v>1661</v>
      </c>
      <c r="B329" s="21" t="s">
        <v>13</v>
      </c>
      <c r="C329" s="21">
        <v>8</v>
      </c>
      <c r="D329" s="50">
        <v>458443.16211400001</v>
      </c>
      <c r="E329" s="50">
        <v>5215051.0796499997</v>
      </c>
      <c r="F329" s="50">
        <v>6</v>
      </c>
      <c r="G329" s="50" t="s">
        <v>1948</v>
      </c>
      <c r="H329" s="22">
        <v>0</v>
      </c>
      <c r="I329" s="22">
        <v>50</v>
      </c>
      <c r="J329" s="22">
        <v>70</v>
      </c>
      <c r="K329" s="22">
        <v>1</v>
      </c>
      <c r="L329" s="22">
        <v>10</v>
      </c>
      <c r="M329" s="22">
        <v>10</v>
      </c>
      <c r="N329" s="22">
        <v>15</v>
      </c>
      <c r="O329" s="22" t="s">
        <v>27</v>
      </c>
      <c r="P329" s="22" t="s">
        <v>5</v>
      </c>
      <c r="Q329" s="23">
        <v>120</v>
      </c>
      <c r="R329" s="20" t="s">
        <v>397</v>
      </c>
      <c r="S329" s="20">
        <v>1311</v>
      </c>
      <c r="T329" s="20">
        <v>1.8280000000000001</v>
      </c>
      <c r="U329" s="28">
        <v>717.17724288840259</v>
      </c>
      <c r="V329" s="28">
        <v>6398.6553610503279</v>
      </c>
      <c r="W329" s="28">
        <v>106.64425601750547</v>
      </c>
      <c r="X329" s="52">
        <v>8.5</v>
      </c>
      <c r="Y329" s="52">
        <v>8</v>
      </c>
      <c r="Z329" s="52">
        <v>78.400000000000006</v>
      </c>
      <c r="AA329" s="52">
        <v>20.7</v>
      </c>
      <c r="AB329" s="52">
        <v>78.2</v>
      </c>
      <c r="AC329" s="28">
        <f t="shared" si="5"/>
        <v>59.242424242424242</v>
      </c>
    </row>
    <row r="330" spans="1:29" ht="16.5" customHeight="1" x14ac:dyDescent="0.3">
      <c r="A330" s="20" t="s">
        <v>1662</v>
      </c>
      <c r="B330" s="21" t="s">
        <v>13</v>
      </c>
      <c r="C330" s="21">
        <v>9</v>
      </c>
      <c r="D330" s="50">
        <v>458444.485033</v>
      </c>
      <c r="E330" s="50">
        <v>5215054.7838300001</v>
      </c>
      <c r="F330" s="50">
        <v>4</v>
      </c>
      <c r="G330" s="50" t="s">
        <v>1948</v>
      </c>
      <c r="H330" s="22">
        <v>25</v>
      </c>
      <c r="I330" s="22">
        <v>85</v>
      </c>
      <c r="J330" s="22">
        <v>40</v>
      </c>
      <c r="K330" s="22">
        <v>1</v>
      </c>
      <c r="L330" s="22">
        <v>10</v>
      </c>
      <c r="M330" s="22">
        <v>10</v>
      </c>
      <c r="N330" s="22">
        <v>15</v>
      </c>
      <c r="O330" s="22" t="s">
        <v>27</v>
      </c>
      <c r="P330" s="22" t="s">
        <v>5</v>
      </c>
      <c r="Q330" s="23">
        <v>99</v>
      </c>
      <c r="R330" s="20" t="s">
        <v>397</v>
      </c>
      <c r="S330" s="20">
        <v>1286</v>
      </c>
      <c r="T330" s="20">
        <v>1.8280000000000001</v>
      </c>
      <c r="U330" s="28">
        <v>703.50109409190372</v>
      </c>
      <c r="V330" s="28">
        <v>6276.6367614879655</v>
      </c>
      <c r="W330" s="28">
        <v>104.61061269146609</v>
      </c>
      <c r="X330" s="52">
        <v>11.2</v>
      </c>
      <c r="Y330" s="52">
        <v>8</v>
      </c>
      <c r="Z330" s="52">
        <v>75.400000000000006</v>
      </c>
      <c r="AA330" s="52">
        <v>30.12</v>
      </c>
      <c r="AB330" s="52">
        <v>79.3</v>
      </c>
      <c r="AC330" s="28">
        <f t="shared" si="5"/>
        <v>60.075757575757571</v>
      </c>
    </row>
    <row r="331" spans="1:29" ht="16.5" customHeight="1" x14ac:dyDescent="0.3">
      <c r="A331" s="20" t="s">
        <v>1663</v>
      </c>
      <c r="B331" s="21" t="s">
        <v>13</v>
      </c>
      <c r="C331" s="21">
        <v>10</v>
      </c>
      <c r="D331" s="50">
        <v>458446.60170399997</v>
      </c>
      <c r="E331" s="50">
        <v>5215059.2817500001</v>
      </c>
      <c r="F331" s="50">
        <v>3</v>
      </c>
      <c r="G331" s="50" t="s">
        <v>1948</v>
      </c>
      <c r="H331" s="22">
        <v>0</v>
      </c>
      <c r="I331" s="22">
        <v>85</v>
      </c>
      <c r="J331" s="22">
        <v>40</v>
      </c>
      <c r="K331" s="22">
        <v>1</v>
      </c>
      <c r="L331" s="22">
        <v>10</v>
      </c>
      <c r="M331" s="22">
        <v>10</v>
      </c>
      <c r="N331" s="22">
        <v>15</v>
      </c>
      <c r="O331" s="22" t="s">
        <v>27</v>
      </c>
      <c r="P331" s="22" t="s">
        <v>5</v>
      </c>
      <c r="Q331" s="23">
        <v>195</v>
      </c>
      <c r="R331" s="20" t="s">
        <v>397</v>
      </c>
      <c r="S331" s="20">
        <v>1315</v>
      </c>
      <c r="T331" s="20">
        <v>1.8280000000000001</v>
      </c>
      <c r="U331" s="28">
        <v>719.36542669584242</v>
      </c>
      <c r="V331" s="28">
        <v>6418.1783369803061</v>
      </c>
      <c r="W331" s="28">
        <v>106.96963894967176</v>
      </c>
      <c r="X331" s="52">
        <v>9.4</v>
      </c>
      <c r="Y331" s="52">
        <v>8</v>
      </c>
      <c r="Z331" s="52">
        <v>77.400000000000006</v>
      </c>
      <c r="AA331" s="52">
        <v>23.5</v>
      </c>
      <c r="AB331" s="52">
        <v>79.599999999999994</v>
      </c>
      <c r="AC331" s="28">
        <f t="shared" si="5"/>
        <v>60.303030303030297</v>
      </c>
    </row>
    <row r="332" spans="1:29" ht="16.5" customHeight="1" x14ac:dyDescent="0.3">
      <c r="A332" s="20" t="s">
        <v>1664</v>
      </c>
      <c r="B332" s="21" t="s">
        <v>13</v>
      </c>
      <c r="C332" s="21">
        <v>11</v>
      </c>
      <c r="D332" s="50">
        <v>458447.66003899998</v>
      </c>
      <c r="E332" s="50">
        <v>5215062.9859300004</v>
      </c>
      <c r="F332" s="50">
        <v>3</v>
      </c>
      <c r="G332" s="50" t="s">
        <v>1948</v>
      </c>
      <c r="H332" s="22">
        <v>0</v>
      </c>
      <c r="I332" s="22">
        <v>85</v>
      </c>
      <c r="J332" s="22">
        <v>40</v>
      </c>
      <c r="K332" s="22">
        <v>2</v>
      </c>
      <c r="L332" s="22">
        <v>10</v>
      </c>
      <c r="M332" s="22">
        <v>10</v>
      </c>
      <c r="N332" s="22">
        <v>15</v>
      </c>
      <c r="O332" s="22" t="s">
        <v>27</v>
      </c>
      <c r="P332" s="22" t="s">
        <v>5</v>
      </c>
      <c r="Q332" s="23">
        <v>163</v>
      </c>
      <c r="R332" s="20" t="s">
        <v>397</v>
      </c>
      <c r="S332" s="20">
        <v>1061</v>
      </c>
      <c r="T332" s="20">
        <v>1.8280000000000001</v>
      </c>
      <c r="U332" s="28">
        <v>580.4157549234136</v>
      </c>
      <c r="V332" s="28">
        <v>5178.4693654266966</v>
      </c>
      <c r="W332" s="28">
        <v>86.307822757111609</v>
      </c>
      <c r="X332" s="52">
        <v>10.5</v>
      </c>
      <c r="Y332" s="52">
        <v>7.8</v>
      </c>
      <c r="Z332" s="52">
        <v>76.400000000000006</v>
      </c>
      <c r="AA332" s="52">
        <v>27.9</v>
      </c>
      <c r="AB332" s="52">
        <v>78.400000000000006</v>
      </c>
      <c r="AC332" s="28">
        <f t="shared" si="5"/>
        <v>59.393939393939398</v>
      </c>
    </row>
    <row r="333" spans="1:29" ht="16.5" customHeight="1" x14ac:dyDescent="0.3">
      <c r="A333" s="20" t="s">
        <v>1665</v>
      </c>
      <c r="B333" s="21" t="s">
        <v>13</v>
      </c>
      <c r="C333" s="21">
        <v>12</v>
      </c>
      <c r="D333" s="50">
        <v>458449.24754299998</v>
      </c>
      <c r="E333" s="50">
        <v>5215067.2192700002</v>
      </c>
      <c r="F333" s="50">
        <v>4</v>
      </c>
      <c r="G333" s="50" t="s">
        <v>1948</v>
      </c>
      <c r="H333" s="22">
        <v>25</v>
      </c>
      <c r="I333" s="22">
        <v>85</v>
      </c>
      <c r="J333" s="22">
        <v>40</v>
      </c>
      <c r="K333" s="22">
        <v>2</v>
      </c>
      <c r="L333" s="22">
        <v>10</v>
      </c>
      <c r="M333" s="22">
        <v>10</v>
      </c>
      <c r="N333" s="22">
        <v>15</v>
      </c>
      <c r="O333" s="22" t="s">
        <v>27</v>
      </c>
      <c r="P333" s="22" t="s">
        <v>5</v>
      </c>
      <c r="Q333" s="23">
        <v>141</v>
      </c>
      <c r="R333" s="20" t="s">
        <v>397</v>
      </c>
      <c r="S333" s="20">
        <v>1211</v>
      </c>
      <c r="T333" s="20">
        <v>1.8280000000000001</v>
      </c>
      <c r="U333" s="28">
        <v>662.47264770240702</v>
      </c>
      <c r="V333" s="28">
        <v>5910.5809628008756</v>
      </c>
      <c r="W333" s="28">
        <v>98.509682713347928</v>
      </c>
      <c r="X333" s="52">
        <v>10.7</v>
      </c>
      <c r="Y333" s="52">
        <v>7.9</v>
      </c>
      <c r="Z333" s="52">
        <v>76.2</v>
      </c>
      <c r="AA333" s="52">
        <v>28.4</v>
      </c>
      <c r="AB333" s="52">
        <v>79.2</v>
      </c>
      <c r="AC333" s="28">
        <f t="shared" si="5"/>
        <v>60</v>
      </c>
    </row>
    <row r="334" spans="1:29" ht="16.5" customHeight="1" x14ac:dyDescent="0.3">
      <c r="A334" s="20" t="s">
        <v>1666</v>
      </c>
      <c r="B334" s="21" t="s">
        <v>13</v>
      </c>
      <c r="C334" s="21">
        <v>13</v>
      </c>
      <c r="D334" s="50">
        <v>458452.687133</v>
      </c>
      <c r="E334" s="50">
        <v>5215075.1567900004</v>
      </c>
      <c r="F334" s="50">
        <v>5</v>
      </c>
      <c r="G334" s="50" t="s">
        <v>1948</v>
      </c>
      <c r="H334" s="22">
        <v>0</v>
      </c>
      <c r="I334" s="22">
        <v>100</v>
      </c>
      <c r="J334" s="22">
        <v>40</v>
      </c>
      <c r="K334" s="22">
        <v>2</v>
      </c>
      <c r="L334" s="22">
        <v>10</v>
      </c>
      <c r="M334" s="22">
        <v>10</v>
      </c>
      <c r="N334" s="22">
        <v>15</v>
      </c>
      <c r="O334" s="22" t="s">
        <v>27</v>
      </c>
      <c r="P334" s="22" t="s">
        <v>5</v>
      </c>
      <c r="Q334" s="23">
        <v>158</v>
      </c>
      <c r="R334" s="20" t="s">
        <v>397</v>
      </c>
      <c r="S334" s="20">
        <v>1119</v>
      </c>
      <c r="T334" s="20">
        <v>1.8280000000000001</v>
      </c>
      <c r="U334" s="28">
        <v>612.14442013129099</v>
      </c>
      <c r="V334" s="28">
        <v>5461.5525164113787</v>
      </c>
      <c r="W334" s="28">
        <v>91.025875273522985</v>
      </c>
      <c r="X334" s="52">
        <v>9.9</v>
      </c>
      <c r="Y334" s="52">
        <v>8</v>
      </c>
      <c r="Z334" s="52">
        <v>77.099999999999994</v>
      </c>
      <c r="AA334" s="52">
        <v>25.1</v>
      </c>
      <c r="AB334" s="52">
        <v>78.7</v>
      </c>
      <c r="AC334" s="28">
        <f t="shared" si="5"/>
        <v>59.621212121212118</v>
      </c>
    </row>
    <row r="335" spans="1:29" ht="16.5" customHeight="1" x14ac:dyDescent="0.3">
      <c r="A335" s="20" t="s">
        <v>1667</v>
      </c>
      <c r="B335" s="21" t="s">
        <v>13</v>
      </c>
      <c r="C335" s="21">
        <v>14</v>
      </c>
      <c r="D335" s="50">
        <v>458454.27463599999</v>
      </c>
      <c r="E335" s="50">
        <v>5215079.1255400004</v>
      </c>
      <c r="F335" s="50">
        <v>6</v>
      </c>
      <c r="G335" s="50" t="s">
        <v>1948</v>
      </c>
      <c r="H335" s="22">
        <v>0</v>
      </c>
      <c r="I335" s="22">
        <v>50</v>
      </c>
      <c r="J335" s="22">
        <v>70</v>
      </c>
      <c r="K335" s="22">
        <v>2</v>
      </c>
      <c r="L335" s="22">
        <v>10</v>
      </c>
      <c r="M335" s="22">
        <v>10</v>
      </c>
      <c r="N335" s="22">
        <v>15</v>
      </c>
      <c r="O335" s="22" t="s">
        <v>27</v>
      </c>
      <c r="P335" s="22" t="s">
        <v>5</v>
      </c>
      <c r="Q335" s="23">
        <v>209</v>
      </c>
      <c r="R335" s="20" t="s">
        <v>397</v>
      </c>
      <c r="S335" s="20">
        <v>1323</v>
      </c>
      <c r="T335" s="20">
        <v>1.8280000000000001</v>
      </c>
      <c r="U335" s="28">
        <v>723.74179431072207</v>
      </c>
      <c r="V335" s="28">
        <v>6457.2242888402625</v>
      </c>
      <c r="W335" s="28">
        <v>107.62040481400437</v>
      </c>
      <c r="X335" s="52">
        <v>8.6999999999999993</v>
      </c>
      <c r="Y335" s="52">
        <v>8</v>
      </c>
      <c r="Z335" s="52">
        <v>78.3</v>
      </c>
      <c r="AA335" s="52">
        <v>21.2</v>
      </c>
      <c r="AB335" s="52">
        <v>77.400000000000006</v>
      </c>
      <c r="AC335" s="28">
        <f t="shared" si="5"/>
        <v>58.63636363636364</v>
      </c>
    </row>
    <row r="336" spans="1:29" ht="16.5" customHeight="1" x14ac:dyDescent="0.3">
      <c r="A336" s="20" t="s">
        <v>1668</v>
      </c>
      <c r="B336" s="21" t="s">
        <v>13</v>
      </c>
      <c r="C336" s="21">
        <v>15</v>
      </c>
      <c r="D336" s="50">
        <v>458455.59755499999</v>
      </c>
      <c r="E336" s="50">
        <v>5215083.0943</v>
      </c>
      <c r="F336" s="50">
        <v>7</v>
      </c>
      <c r="G336" s="50" t="s">
        <v>1948</v>
      </c>
      <c r="H336" s="22">
        <v>25</v>
      </c>
      <c r="I336" s="22">
        <v>50</v>
      </c>
      <c r="J336" s="22">
        <v>70</v>
      </c>
      <c r="K336" s="22">
        <v>2</v>
      </c>
      <c r="L336" s="22">
        <v>10</v>
      </c>
      <c r="M336" s="22">
        <v>10</v>
      </c>
      <c r="N336" s="22">
        <v>15</v>
      </c>
      <c r="O336" s="22" t="s">
        <v>27</v>
      </c>
      <c r="P336" s="22" t="s">
        <v>5</v>
      </c>
      <c r="Q336" s="23">
        <v>195</v>
      </c>
      <c r="R336" s="20" t="s">
        <v>397</v>
      </c>
      <c r="S336" s="20">
        <v>1390</v>
      </c>
      <c r="T336" s="20">
        <v>1.8280000000000001</v>
      </c>
      <c r="U336" s="28">
        <v>760.39387308533912</v>
      </c>
      <c r="V336" s="28">
        <v>6784.234135667396</v>
      </c>
      <c r="W336" s="28">
        <v>113.07056892778994</v>
      </c>
      <c r="X336" s="52">
        <v>10.9</v>
      </c>
      <c r="Y336" s="52">
        <v>8</v>
      </c>
      <c r="Z336" s="52">
        <v>75.7</v>
      </c>
      <c r="AA336" s="52">
        <v>28.9</v>
      </c>
      <c r="AB336" s="52">
        <v>78.8</v>
      </c>
      <c r="AC336" s="28">
        <f t="shared" si="5"/>
        <v>59.696969696969695</v>
      </c>
    </row>
    <row r="337" spans="1:29" ht="16.5" customHeight="1" x14ac:dyDescent="0.3">
      <c r="A337" s="20" t="s">
        <v>1669</v>
      </c>
      <c r="B337" s="21" t="s">
        <v>13</v>
      </c>
      <c r="C337" s="21">
        <v>16</v>
      </c>
      <c r="D337" s="50">
        <v>458457.18505799997</v>
      </c>
      <c r="E337" s="50">
        <v>5215087.0630599996</v>
      </c>
      <c r="F337" s="50">
        <v>10</v>
      </c>
      <c r="G337" s="50" t="s">
        <v>1948</v>
      </c>
      <c r="H337" s="22">
        <v>0</v>
      </c>
      <c r="I337" s="22">
        <v>100</v>
      </c>
      <c r="J337" s="22">
        <v>70</v>
      </c>
      <c r="K337" s="22">
        <v>2</v>
      </c>
      <c r="L337" s="22">
        <v>10</v>
      </c>
      <c r="M337" s="22">
        <v>10</v>
      </c>
      <c r="N337" s="22">
        <v>15</v>
      </c>
      <c r="O337" s="22" t="s">
        <v>27</v>
      </c>
      <c r="P337" s="22" t="s">
        <v>5</v>
      </c>
      <c r="Q337" s="23">
        <v>194</v>
      </c>
      <c r="R337" s="20" t="s">
        <v>397</v>
      </c>
      <c r="S337" s="20">
        <v>1272</v>
      </c>
      <c r="T337" s="20">
        <v>1.8280000000000001</v>
      </c>
      <c r="U337" s="28">
        <v>695.84245076586433</v>
      </c>
      <c r="V337" s="28">
        <v>6208.3063457330418</v>
      </c>
      <c r="W337" s="28">
        <v>103.47177242888402</v>
      </c>
      <c r="X337" s="52">
        <v>11.2</v>
      </c>
      <c r="Y337" s="52">
        <v>7.8</v>
      </c>
      <c r="Z337" s="52">
        <v>74.8</v>
      </c>
      <c r="AA337" s="52">
        <v>29.8</v>
      </c>
      <c r="AB337" s="52">
        <v>78.400000000000006</v>
      </c>
      <c r="AC337" s="28">
        <f t="shared" si="5"/>
        <v>59.393939393939398</v>
      </c>
    </row>
    <row r="338" spans="1:29" ht="16.5" customHeight="1" x14ac:dyDescent="0.3">
      <c r="A338" s="20" t="s">
        <v>1670</v>
      </c>
      <c r="B338" s="21" t="s">
        <v>13</v>
      </c>
      <c r="C338" s="21">
        <v>17</v>
      </c>
      <c r="D338" s="50">
        <v>458460.09548100003</v>
      </c>
      <c r="E338" s="50">
        <v>5215094.73599</v>
      </c>
      <c r="F338" s="50">
        <v>2</v>
      </c>
      <c r="G338" s="50" t="s">
        <v>1948</v>
      </c>
      <c r="H338" s="22">
        <v>25</v>
      </c>
      <c r="I338" s="22">
        <v>50</v>
      </c>
      <c r="J338" s="22">
        <v>40</v>
      </c>
      <c r="K338" s="22">
        <v>2</v>
      </c>
      <c r="L338" s="22">
        <v>10</v>
      </c>
      <c r="M338" s="22">
        <v>10</v>
      </c>
      <c r="N338" s="22">
        <v>15</v>
      </c>
      <c r="O338" s="22" t="s">
        <v>27</v>
      </c>
      <c r="P338" s="22" t="s">
        <v>5</v>
      </c>
      <c r="Q338" s="23">
        <v>247</v>
      </c>
      <c r="R338" s="20" t="s">
        <v>397</v>
      </c>
      <c r="S338" s="20">
        <v>1284</v>
      </c>
      <c r="T338" s="20">
        <v>1.8280000000000001</v>
      </c>
      <c r="U338" s="28">
        <v>702.40700218818381</v>
      </c>
      <c r="V338" s="28">
        <v>6266.8752735229764</v>
      </c>
      <c r="W338" s="28">
        <v>104.44792122538294</v>
      </c>
      <c r="X338" s="52">
        <v>9.4</v>
      </c>
      <c r="Y338" s="52">
        <v>8</v>
      </c>
      <c r="Z338" s="52">
        <v>77.400000000000006</v>
      </c>
      <c r="AA338" s="52">
        <v>23.8</v>
      </c>
      <c r="AB338" s="52">
        <v>77.2</v>
      </c>
      <c r="AC338" s="28">
        <f t="shared" si="5"/>
        <v>58.484848484848484</v>
      </c>
    </row>
    <row r="339" spans="1:29" ht="16.5" customHeight="1" x14ac:dyDescent="0.3">
      <c r="A339" s="20" t="s">
        <v>1671</v>
      </c>
      <c r="B339" s="21" t="s">
        <v>13</v>
      </c>
      <c r="C339" s="21">
        <v>18</v>
      </c>
      <c r="D339" s="50">
        <v>458461.41840000002</v>
      </c>
      <c r="E339" s="50">
        <v>5215098.7047499996</v>
      </c>
      <c r="F339" s="50">
        <v>1</v>
      </c>
      <c r="G339" s="50" t="s">
        <v>1948</v>
      </c>
      <c r="H339" s="22">
        <v>0</v>
      </c>
      <c r="I339" s="22">
        <v>50</v>
      </c>
      <c r="J339" s="22">
        <v>40</v>
      </c>
      <c r="K339" s="22">
        <v>2</v>
      </c>
      <c r="L339" s="22">
        <v>10</v>
      </c>
      <c r="M339" s="22">
        <v>10</v>
      </c>
      <c r="N339" s="22">
        <v>15</v>
      </c>
      <c r="O339" s="22" t="s">
        <v>27</v>
      </c>
      <c r="P339" s="22" t="s">
        <v>5</v>
      </c>
      <c r="Q339" s="23">
        <v>167</v>
      </c>
      <c r="R339" s="20" t="s">
        <v>397</v>
      </c>
      <c r="S339" s="20">
        <v>1203</v>
      </c>
      <c r="T339" s="20">
        <v>1.8280000000000001</v>
      </c>
      <c r="U339" s="28">
        <v>658.09628008752736</v>
      </c>
      <c r="V339" s="28">
        <v>5871.5350109409192</v>
      </c>
      <c r="W339" s="28">
        <v>97.858916849015316</v>
      </c>
      <c r="X339" s="52">
        <v>8.5</v>
      </c>
      <c r="Y339" s="52">
        <v>7.9</v>
      </c>
      <c r="Z339" s="52">
        <v>79</v>
      </c>
      <c r="AA339" s="52">
        <v>20.3</v>
      </c>
      <c r="AB339" s="52">
        <v>78.400000000000006</v>
      </c>
      <c r="AC339" s="28">
        <f t="shared" si="5"/>
        <v>59.393939393939398</v>
      </c>
    </row>
    <row r="340" spans="1:29" ht="16.5" customHeight="1" x14ac:dyDescent="0.3">
      <c r="A340" s="20" t="s">
        <v>1672</v>
      </c>
      <c r="B340" s="21" t="s">
        <v>13</v>
      </c>
      <c r="C340" s="21">
        <v>19</v>
      </c>
      <c r="D340" s="50">
        <v>458463.00590300001</v>
      </c>
      <c r="E340" s="50">
        <v>5215102.9380900003</v>
      </c>
      <c r="F340" s="50">
        <v>9</v>
      </c>
      <c r="G340" s="50" t="s">
        <v>1948</v>
      </c>
      <c r="H340" s="22">
        <v>25</v>
      </c>
      <c r="I340" s="22">
        <v>85</v>
      </c>
      <c r="J340" s="22">
        <v>70</v>
      </c>
      <c r="K340" s="22">
        <v>2</v>
      </c>
      <c r="L340" s="22">
        <v>10</v>
      </c>
      <c r="M340" s="22">
        <v>10</v>
      </c>
      <c r="N340" s="22">
        <v>15</v>
      </c>
      <c r="O340" s="22" t="s">
        <v>27</v>
      </c>
      <c r="P340" s="22" t="s">
        <v>5</v>
      </c>
      <c r="Q340" s="23">
        <v>176</v>
      </c>
      <c r="R340" s="20" t="s">
        <v>397</v>
      </c>
      <c r="S340" s="20">
        <v>1423</v>
      </c>
      <c r="T340" s="20">
        <v>1.8280000000000001</v>
      </c>
      <c r="U340" s="28">
        <v>778.44638949671764</v>
      </c>
      <c r="V340" s="28">
        <v>6945.2986870897157</v>
      </c>
      <c r="W340" s="28">
        <v>115.75497811816193</v>
      </c>
      <c r="X340" s="52">
        <v>10</v>
      </c>
      <c r="Y340" s="52">
        <v>8</v>
      </c>
      <c r="Z340" s="52">
        <v>77.099999999999994</v>
      </c>
      <c r="AA340" s="52">
        <v>25.5</v>
      </c>
      <c r="AB340" s="52">
        <v>78.8</v>
      </c>
      <c r="AC340" s="28">
        <f t="shared" si="5"/>
        <v>59.696969696969695</v>
      </c>
    </row>
    <row r="341" spans="1:29" ht="16.5" customHeight="1" x14ac:dyDescent="0.3">
      <c r="A341" s="20" t="s">
        <v>1673</v>
      </c>
      <c r="B341" s="21" t="s">
        <v>13</v>
      </c>
      <c r="C341" s="21">
        <v>20</v>
      </c>
      <c r="D341" s="50">
        <v>458465.12257399998</v>
      </c>
      <c r="E341" s="50">
        <v>5215106.6422699997</v>
      </c>
      <c r="F341" s="50">
        <v>8</v>
      </c>
      <c r="G341" s="50" t="s">
        <v>1948</v>
      </c>
      <c r="H341" s="22">
        <v>0</v>
      </c>
      <c r="I341" s="22">
        <v>85</v>
      </c>
      <c r="J341" s="22">
        <v>70</v>
      </c>
      <c r="K341" s="22">
        <v>2</v>
      </c>
      <c r="L341" s="22">
        <v>10</v>
      </c>
      <c r="M341" s="22">
        <v>10</v>
      </c>
      <c r="N341" s="22">
        <v>15</v>
      </c>
      <c r="O341" s="22" t="s">
        <v>27</v>
      </c>
      <c r="P341" s="22" t="s">
        <v>5</v>
      </c>
      <c r="Q341" s="23">
        <v>164</v>
      </c>
      <c r="R341" s="20" t="s">
        <v>397</v>
      </c>
      <c r="S341" s="20">
        <v>1190</v>
      </c>
      <c r="T341" s="20">
        <v>1.8280000000000001</v>
      </c>
      <c r="U341" s="28">
        <v>650.98468271334787</v>
      </c>
      <c r="V341" s="28">
        <v>5808.0853391684905</v>
      </c>
      <c r="W341" s="28">
        <v>96.801422319474838</v>
      </c>
      <c r="X341" s="52">
        <v>8.9</v>
      </c>
      <c r="Y341" s="52">
        <v>7.6</v>
      </c>
      <c r="Z341" s="52">
        <v>78.5</v>
      </c>
      <c r="AA341" s="52">
        <v>21.5</v>
      </c>
      <c r="AB341" s="52">
        <v>78.5</v>
      </c>
      <c r="AC341" s="28">
        <f t="shared" si="5"/>
        <v>59.469696969696969</v>
      </c>
    </row>
    <row r="342" spans="1:29" ht="16.5" customHeight="1" x14ac:dyDescent="0.3">
      <c r="A342" s="20" t="s">
        <v>1674</v>
      </c>
      <c r="B342" s="21" t="s">
        <v>13</v>
      </c>
      <c r="C342" s="21">
        <v>21</v>
      </c>
      <c r="D342" s="50">
        <v>458466.18091</v>
      </c>
      <c r="E342" s="50">
        <v>5215110.8756100005</v>
      </c>
      <c r="F342" s="50">
        <v>2</v>
      </c>
      <c r="G342" s="50" t="s">
        <v>1948</v>
      </c>
      <c r="H342" s="22">
        <v>25</v>
      </c>
      <c r="I342" s="22">
        <v>50</v>
      </c>
      <c r="J342" s="22">
        <v>40</v>
      </c>
      <c r="K342" s="22">
        <v>3</v>
      </c>
      <c r="L342" s="22">
        <v>10</v>
      </c>
      <c r="M342" s="22">
        <v>10</v>
      </c>
      <c r="N342" s="22">
        <v>15</v>
      </c>
      <c r="O342" s="22" t="s">
        <v>27</v>
      </c>
      <c r="P342" s="22" t="s">
        <v>5</v>
      </c>
      <c r="Q342" s="23">
        <v>178</v>
      </c>
      <c r="R342" s="20" t="s">
        <v>397</v>
      </c>
      <c r="S342" s="20">
        <v>1366</v>
      </c>
      <c r="T342" s="20">
        <v>1.8280000000000001</v>
      </c>
      <c r="U342" s="28">
        <v>747.26477024070016</v>
      </c>
      <c r="V342" s="28">
        <v>6667.0962800875277</v>
      </c>
      <c r="W342" s="28">
        <v>111.11827133479213</v>
      </c>
      <c r="X342" s="52">
        <v>9.1</v>
      </c>
      <c r="Y342" s="52">
        <v>8.1999999999999993</v>
      </c>
      <c r="Z342" s="52">
        <v>77.3</v>
      </c>
      <c r="AA342" s="52">
        <v>22.8</v>
      </c>
      <c r="AB342" s="52">
        <v>78.8</v>
      </c>
      <c r="AC342" s="28">
        <f t="shared" si="5"/>
        <v>59.696969696969695</v>
      </c>
    </row>
    <row r="343" spans="1:29" ht="16.5" customHeight="1" x14ac:dyDescent="0.3">
      <c r="A343" s="20" t="s">
        <v>1675</v>
      </c>
      <c r="B343" s="21" t="s">
        <v>13</v>
      </c>
      <c r="C343" s="21">
        <v>22</v>
      </c>
      <c r="D343" s="50">
        <v>458467.76841299998</v>
      </c>
      <c r="E343" s="50">
        <v>5215114.5797800003</v>
      </c>
      <c r="F343" s="50">
        <v>1</v>
      </c>
      <c r="G343" s="50" t="s">
        <v>1948</v>
      </c>
      <c r="H343" s="22">
        <v>0</v>
      </c>
      <c r="I343" s="22">
        <v>50</v>
      </c>
      <c r="J343" s="22">
        <v>40</v>
      </c>
      <c r="K343" s="22">
        <v>3</v>
      </c>
      <c r="L343" s="22">
        <v>10</v>
      </c>
      <c r="M343" s="22">
        <v>10</v>
      </c>
      <c r="N343" s="22">
        <v>15</v>
      </c>
      <c r="O343" s="22" t="s">
        <v>27</v>
      </c>
      <c r="P343" s="22" t="s">
        <v>5</v>
      </c>
      <c r="Q343" s="23">
        <v>164</v>
      </c>
      <c r="R343" s="20" t="s">
        <v>397</v>
      </c>
      <c r="S343" s="20">
        <v>1307</v>
      </c>
      <c r="T343" s="20">
        <v>1.8280000000000001</v>
      </c>
      <c r="U343" s="28">
        <v>714.98905908096276</v>
      </c>
      <c r="V343" s="28">
        <v>6379.1323851203506</v>
      </c>
      <c r="W343" s="28">
        <v>106.31887308533918</v>
      </c>
      <c r="X343" s="52">
        <v>8.6999999999999993</v>
      </c>
      <c r="Y343" s="52">
        <v>8.1999999999999993</v>
      </c>
      <c r="Z343" s="52">
        <v>78.099999999999994</v>
      </c>
      <c r="AA343" s="52">
        <v>21</v>
      </c>
      <c r="AB343" s="52">
        <v>77.8</v>
      </c>
      <c r="AC343" s="28">
        <f t="shared" si="5"/>
        <v>58.939393939393938</v>
      </c>
    </row>
    <row r="344" spans="1:29" ht="16.5" customHeight="1" x14ac:dyDescent="0.3">
      <c r="A344" s="20" t="s">
        <v>1676</v>
      </c>
      <c r="B344" s="21" t="s">
        <v>13</v>
      </c>
      <c r="C344" s="21">
        <v>23</v>
      </c>
      <c r="D344" s="50">
        <v>458469.35591599997</v>
      </c>
      <c r="E344" s="50">
        <v>5215118.5485399999</v>
      </c>
      <c r="F344" s="50">
        <v>8</v>
      </c>
      <c r="G344" s="50" t="s">
        <v>1948</v>
      </c>
      <c r="H344" s="22">
        <v>0</v>
      </c>
      <c r="I344" s="22">
        <v>85</v>
      </c>
      <c r="J344" s="22">
        <v>70</v>
      </c>
      <c r="K344" s="22">
        <v>3</v>
      </c>
      <c r="L344" s="22">
        <v>10</v>
      </c>
      <c r="M344" s="22">
        <v>10</v>
      </c>
      <c r="N344" s="22">
        <v>15</v>
      </c>
      <c r="O344" s="22" t="s">
        <v>27</v>
      </c>
      <c r="P344" s="22" t="s">
        <v>5</v>
      </c>
      <c r="Q344" s="23">
        <v>166</v>
      </c>
      <c r="R344" s="20" t="s">
        <v>397</v>
      </c>
      <c r="S344" s="20">
        <v>1388</v>
      </c>
      <c r="T344" s="20">
        <v>1.8280000000000001</v>
      </c>
      <c r="U344" s="28">
        <v>759.29978118161921</v>
      </c>
      <c r="V344" s="28">
        <v>6774.4726477024069</v>
      </c>
      <c r="W344" s="28">
        <v>112.90787746170678</v>
      </c>
      <c r="X344" s="52">
        <v>8.6999999999999993</v>
      </c>
      <c r="Y344" s="52">
        <v>7.8</v>
      </c>
      <c r="Z344" s="52">
        <v>78.599999999999994</v>
      </c>
      <c r="AA344" s="52">
        <v>21</v>
      </c>
      <c r="AB344" s="52">
        <v>78.599999999999994</v>
      </c>
      <c r="AC344" s="28">
        <f t="shared" si="5"/>
        <v>59.54545454545454</v>
      </c>
    </row>
    <row r="345" spans="1:29" ht="16.5" customHeight="1" x14ac:dyDescent="0.3">
      <c r="A345" s="20" t="s">
        <v>1677</v>
      </c>
      <c r="B345" s="21" t="s">
        <v>13</v>
      </c>
      <c r="C345" s="21">
        <v>24</v>
      </c>
      <c r="D345" s="50">
        <v>458471.20800300001</v>
      </c>
      <c r="E345" s="50">
        <v>5215122.7818799997</v>
      </c>
      <c r="F345" s="50">
        <v>9</v>
      </c>
      <c r="G345" s="50" t="s">
        <v>1948</v>
      </c>
      <c r="H345" s="22">
        <v>25</v>
      </c>
      <c r="I345" s="22">
        <v>85</v>
      </c>
      <c r="J345" s="22">
        <v>70</v>
      </c>
      <c r="K345" s="22">
        <v>3</v>
      </c>
      <c r="L345" s="22">
        <v>10</v>
      </c>
      <c r="M345" s="22">
        <v>10</v>
      </c>
      <c r="N345" s="22">
        <v>15</v>
      </c>
      <c r="O345" s="22" t="s">
        <v>27</v>
      </c>
      <c r="P345" s="22" t="s">
        <v>5</v>
      </c>
      <c r="Q345" s="23">
        <v>149</v>
      </c>
      <c r="R345" s="20" t="s">
        <v>397</v>
      </c>
      <c r="S345" s="20">
        <v>1277</v>
      </c>
      <c r="T345" s="20">
        <v>1.8280000000000001</v>
      </c>
      <c r="U345" s="28">
        <v>698.57768052516406</v>
      </c>
      <c r="V345" s="28">
        <v>6232.7100656455141</v>
      </c>
      <c r="W345" s="28">
        <v>103.8785010940919</v>
      </c>
      <c r="X345" s="52">
        <v>10.6</v>
      </c>
      <c r="Y345" s="52">
        <v>8.1</v>
      </c>
      <c r="Z345" s="52">
        <v>76.599999999999994</v>
      </c>
      <c r="AA345" s="52">
        <v>28.2</v>
      </c>
      <c r="AB345" s="52">
        <v>79.099999999999994</v>
      </c>
      <c r="AC345" s="28">
        <f t="shared" si="5"/>
        <v>59.924242424242415</v>
      </c>
    </row>
    <row r="346" spans="1:29" ht="16.5" customHeight="1" x14ac:dyDescent="0.3">
      <c r="A346" s="20" t="s">
        <v>1678</v>
      </c>
      <c r="B346" s="21" t="s">
        <v>13</v>
      </c>
      <c r="C346" s="21">
        <v>25</v>
      </c>
      <c r="D346" s="50">
        <v>458472.53092200001</v>
      </c>
      <c r="E346" s="50">
        <v>5215126.48606</v>
      </c>
      <c r="F346" s="50">
        <v>5</v>
      </c>
      <c r="G346" s="50" t="s">
        <v>1948</v>
      </c>
      <c r="H346" s="22">
        <v>0</v>
      </c>
      <c r="I346" s="22">
        <v>100</v>
      </c>
      <c r="J346" s="22">
        <v>40</v>
      </c>
      <c r="K346" s="22">
        <v>3</v>
      </c>
      <c r="L346" s="22">
        <v>10</v>
      </c>
      <c r="M346" s="22">
        <v>10</v>
      </c>
      <c r="N346" s="22">
        <v>15</v>
      </c>
      <c r="O346" s="22" t="s">
        <v>27</v>
      </c>
      <c r="P346" s="22" t="s">
        <v>5</v>
      </c>
      <c r="Q346" s="23">
        <v>159</v>
      </c>
      <c r="R346" s="20" t="s">
        <v>397</v>
      </c>
      <c r="S346" s="20">
        <v>1368</v>
      </c>
      <c r="T346" s="20">
        <v>1.8280000000000001</v>
      </c>
      <c r="U346" s="28">
        <v>748.35886214442007</v>
      </c>
      <c r="V346" s="28">
        <v>6676.8577680525159</v>
      </c>
      <c r="W346" s="28">
        <v>111.28096280087526</v>
      </c>
      <c r="X346" s="52">
        <v>10.3</v>
      </c>
      <c r="Y346" s="52">
        <v>7.7</v>
      </c>
      <c r="Z346" s="52">
        <v>74.7</v>
      </c>
      <c r="AA346" s="52">
        <v>25.7</v>
      </c>
      <c r="AB346" s="52">
        <v>78.400000000000006</v>
      </c>
      <c r="AC346" s="28">
        <f t="shared" si="5"/>
        <v>59.393939393939398</v>
      </c>
    </row>
    <row r="347" spans="1:29" ht="16.5" customHeight="1" x14ac:dyDescent="0.3">
      <c r="A347" s="20" t="s">
        <v>1679</v>
      </c>
      <c r="B347" s="21" t="s">
        <v>13</v>
      </c>
      <c r="C347" s="21">
        <v>26</v>
      </c>
      <c r="D347" s="50">
        <v>458475.441345</v>
      </c>
      <c r="E347" s="50">
        <v>5215134.6881600004</v>
      </c>
      <c r="F347" s="50">
        <v>7</v>
      </c>
      <c r="G347" s="50" t="s">
        <v>1948</v>
      </c>
      <c r="H347" s="22">
        <v>25</v>
      </c>
      <c r="I347" s="22">
        <v>50</v>
      </c>
      <c r="J347" s="22">
        <v>70</v>
      </c>
      <c r="K347" s="22">
        <v>3</v>
      </c>
      <c r="L347" s="22">
        <v>10</v>
      </c>
      <c r="M347" s="22">
        <v>10</v>
      </c>
      <c r="N347" s="22">
        <v>15</v>
      </c>
      <c r="O347" s="22" t="s">
        <v>27</v>
      </c>
      <c r="P347" s="22" t="s">
        <v>5</v>
      </c>
      <c r="Q347" s="23">
        <v>159</v>
      </c>
      <c r="R347" s="20" t="s">
        <v>397</v>
      </c>
      <c r="S347" s="20">
        <v>1123</v>
      </c>
      <c r="T347" s="20">
        <v>1.8280000000000001</v>
      </c>
      <c r="U347" s="28">
        <v>614.33260393873081</v>
      </c>
      <c r="V347" s="28">
        <v>5481.0754923413569</v>
      </c>
      <c r="W347" s="28">
        <v>91.351258205689277</v>
      </c>
      <c r="X347" s="52">
        <v>9.4</v>
      </c>
      <c r="Y347" s="52">
        <v>8.1</v>
      </c>
      <c r="Z347" s="52">
        <v>77.099999999999994</v>
      </c>
      <c r="AA347" s="52">
        <v>23.4</v>
      </c>
      <c r="AB347" s="52">
        <v>78.3</v>
      </c>
      <c r="AC347" s="28">
        <f t="shared" si="5"/>
        <v>59.318181818181813</v>
      </c>
    </row>
    <row r="348" spans="1:29" ht="16.5" customHeight="1" x14ac:dyDescent="0.3">
      <c r="A348" s="20" t="s">
        <v>1680</v>
      </c>
      <c r="B348" s="21" t="s">
        <v>13</v>
      </c>
      <c r="C348" s="21">
        <v>27</v>
      </c>
      <c r="D348" s="50">
        <v>458477.02884799999</v>
      </c>
      <c r="E348" s="50">
        <v>5215138.6569100004</v>
      </c>
      <c r="F348" s="50">
        <v>6</v>
      </c>
      <c r="G348" s="50" t="s">
        <v>1948</v>
      </c>
      <c r="H348" s="22">
        <v>0</v>
      </c>
      <c r="I348" s="22">
        <v>50</v>
      </c>
      <c r="J348" s="22">
        <v>70</v>
      </c>
      <c r="K348" s="22">
        <v>3</v>
      </c>
      <c r="L348" s="22">
        <v>10</v>
      </c>
      <c r="M348" s="22">
        <v>10</v>
      </c>
      <c r="N348" s="22">
        <v>15</v>
      </c>
      <c r="O348" s="22" t="s">
        <v>27</v>
      </c>
      <c r="P348" s="22" t="s">
        <v>5</v>
      </c>
      <c r="Q348" s="23">
        <v>183</v>
      </c>
      <c r="R348" s="20" t="s">
        <v>397</v>
      </c>
      <c r="S348" s="20">
        <v>1382</v>
      </c>
      <c r="T348" s="20">
        <v>1.8280000000000001</v>
      </c>
      <c r="U348" s="28">
        <v>756.01750547045947</v>
      </c>
      <c r="V348" s="28">
        <v>6745.1881838074396</v>
      </c>
      <c r="W348" s="28">
        <v>112.41980306345732</v>
      </c>
      <c r="X348" s="52">
        <v>8.9</v>
      </c>
      <c r="Y348" s="52">
        <v>7.8</v>
      </c>
      <c r="Z348" s="52">
        <v>77.900000000000006</v>
      </c>
      <c r="AA348" s="52">
        <v>21.5</v>
      </c>
      <c r="AB348" s="52">
        <v>79.2</v>
      </c>
      <c r="AC348" s="28">
        <f t="shared" si="5"/>
        <v>60</v>
      </c>
    </row>
    <row r="349" spans="1:29" ht="16.5" customHeight="1" x14ac:dyDescent="0.3">
      <c r="A349" s="20" t="s">
        <v>1681</v>
      </c>
      <c r="B349" s="21" t="s">
        <v>13</v>
      </c>
      <c r="C349" s="21">
        <v>28</v>
      </c>
      <c r="D349" s="50">
        <v>458479.14551900001</v>
      </c>
      <c r="E349" s="50">
        <v>5215142.62567</v>
      </c>
      <c r="F349" s="50">
        <v>3</v>
      </c>
      <c r="G349" s="50" t="s">
        <v>1948</v>
      </c>
      <c r="H349" s="22">
        <v>0</v>
      </c>
      <c r="I349" s="22">
        <v>85</v>
      </c>
      <c r="J349" s="22">
        <v>40</v>
      </c>
      <c r="K349" s="22">
        <v>3</v>
      </c>
      <c r="L349" s="22">
        <v>10</v>
      </c>
      <c r="M349" s="22">
        <v>10</v>
      </c>
      <c r="N349" s="22">
        <v>15</v>
      </c>
      <c r="O349" s="22" t="s">
        <v>27</v>
      </c>
      <c r="P349" s="22" t="s">
        <v>5</v>
      </c>
      <c r="Q349" s="23">
        <v>115</v>
      </c>
      <c r="R349" s="20" t="s">
        <v>397</v>
      </c>
      <c r="S349" s="20">
        <v>1141</v>
      </c>
      <c r="T349" s="20">
        <v>1.8280000000000001</v>
      </c>
      <c r="U349" s="28">
        <v>624.17943107221004</v>
      </c>
      <c r="V349" s="28">
        <v>5568.9288840262579</v>
      </c>
      <c r="W349" s="28">
        <v>92.815481400437633</v>
      </c>
      <c r="X349" s="52">
        <v>10.3</v>
      </c>
      <c r="Y349" s="52">
        <v>7.8</v>
      </c>
      <c r="Z349" s="52">
        <v>76.599999999999994</v>
      </c>
      <c r="AA349" s="52">
        <v>26.2</v>
      </c>
      <c r="AB349" s="52">
        <v>78.2</v>
      </c>
      <c r="AC349" s="28">
        <f t="shared" si="5"/>
        <v>59.242424242424242</v>
      </c>
    </row>
    <row r="350" spans="1:29" ht="16.5" customHeight="1" x14ac:dyDescent="0.3">
      <c r="A350" s="20" t="s">
        <v>1682</v>
      </c>
      <c r="B350" s="21" t="s">
        <v>13</v>
      </c>
      <c r="C350" s="21">
        <v>29</v>
      </c>
      <c r="D350" s="50">
        <v>458480.46843800001</v>
      </c>
      <c r="E350" s="50">
        <v>5215146.3298500003</v>
      </c>
      <c r="F350" s="50">
        <v>4</v>
      </c>
      <c r="G350" s="50" t="s">
        <v>1948</v>
      </c>
      <c r="H350" s="22">
        <v>25</v>
      </c>
      <c r="I350" s="22">
        <v>85</v>
      </c>
      <c r="J350" s="22">
        <v>40</v>
      </c>
      <c r="K350" s="22">
        <v>3</v>
      </c>
      <c r="L350" s="22">
        <v>10</v>
      </c>
      <c r="M350" s="22">
        <v>10</v>
      </c>
      <c r="N350" s="22">
        <v>15</v>
      </c>
      <c r="O350" s="22" t="s">
        <v>27</v>
      </c>
      <c r="P350" s="22" t="s">
        <v>5</v>
      </c>
      <c r="Q350" s="23">
        <v>172</v>
      </c>
      <c r="R350" s="20" t="s">
        <v>397</v>
      </c>
      <c r="S350" s="20">
        <v>1060</v>
      </c>
      <c r="T350" s="20">
        <v>1.8280000000000001</v>
      </c>
      <c r="U350" s="28">
        <v>579.86870897155359</v>
      </c>
      <c r="V350" s="28">
        <v>5173.5886214442016</v>
      </c>
      <c r="W350" s="28">
        <v>86.226477024070022</v>
      </c>
      <c r="X350" s="52">
        <v>10.7</v>
      </c>
      <c r="Y350" s="52">
        <v>8.1999999999999993</v>
      </c>
      <c r="Z350" s="52">
        <v>75.400000000000006</v>
      </c>
      <c r="AA350" s="52">
        <v>28.2</v>
      </c>
      <c r="AB350" s="52">
        <v>77.5</v>
      </c>
      <c r="AC350" s="28">
        <f t="shared" si="5"/>
        <v>58.712121212121211</v>
      </c>
    </row>
    <row r="351" spans="1:29" ht="16.5" customHeight="1" x14ac:dyDescent="0.3">
      <c r="A351" s="20" t="s">
        <v>1683</v>
      </c>
      <c r="B351" s="21" t="s">
        <v>13</v>
      </c>
      <c r="C351" s="21">
        <v>30</v>
      </c>
      <c r="D351" s="50">
        <v>458483.64344499999</v>
      </c>
      <c r="E351" s="50">
        <v>5215154.5319400001</v>
      </c>
      <c r="F351" s="50">
        <v>10</v>
      </c>
      <c r="G351" s="50" t="s">
        <v>1948</v>
      </c>
      <c r="H351" s="22">
        <v>0</v>
      </c>
      <c r="I351" s="22">
        <v>100</v>
      </c>
      <c r="J351" s="22">
        <v>70</v>
      </c>
      <c r="K351" s="22">
        <v>3</v>
      </c>
      <c r="L351" s="22">
        <v>10</v>
      </c>
      <c r="M351" s="22">
        <v>10</v>
      </c>
      <c r="N351" s="22">
        <v>15</v>
      </c>
      <c r="O351" s="22" t="s">
        <v>27</v>
      </c>
      <c r="P351" s="22" t="s">
        <v>5</v>
      </c>
      <c r="Q351" s="23">
        <v>183</v>
      </c>
      <c r="R351" s="20" t="s">
        <v>397</v>
      </c>
      <c r="S351" s="20">
        <v>1331</v>
      </c>
      <c r="T351" s="20">
        <v>1.8280000000000001</v>
      </c>
      <c r="U351" s="28">
        <v>728.11816192560173</v>
      </c>
      <c r="V351" s="28">
        <v>6496.2702407002189</v>
      </c>
      <c r="W351" s="28">
        <v>108.27117067833699</v>
      </c>
      <c r="X351" s="52">
        <v>9.5</v>
      </c>
      <c r="Y351" s="52">
        <v>8.1</v>
      </c>
      <c r="Z351" s="52">
        <v>77.599999999999994</v>
      </c>
      <c r="AA351" s="52">
        <v>24.3</v>
      </c>
      <c r="AB351" s="52">
        <v>78.099999999999994</v>
      </c>
      <c r="AC351" s="28">
        <f t="shared" si="5"/>
        <v>59.166666666666657</v>
      </c>
    </row>
    <row r="352" spans="1:29" ht="16.5" customHeight="1" x14ac:dyDescent="0.3">
      <c r="A352" s="20" t="s">
        <v>1684</v>
      </c>
      <c r="B352" s="21" t="s">
        <v>13</v>
      </c>
      <c r="C352" s="21">
        <v>31</v>
      </c>
      <c r="D352" s="50">
        <v>458484.96636399999</v>
      </c>
      <c r="E352" s="50">
        <v>5215158.5006999997</v>
      </c>
      <c r="F352" s="50">
        <v>7</v>
      </c>
      <c r="G352" s="50" t="s">
        <v>1948</v>
      </c>
      <c r="H352" s="22">
        <v>25</v>
      </c>
      <c r="I352" s="22">
        <v>50</v>
      </c>
      <c r="J352" s="22">
        <v>70</v>
      </c>
      <c r="K352" s="22">
        <v>4</v>
      </c>
      <c r="L352" s="22">
        <v>10</v>
      </c>
      <c r="M352" s="22">
        <v>10</v>
      </c>
      <c r="N352" s="22">
        <v>15</v>
      </c>
      <c r="O352" s="22" t="s">
        <v>27</v>
      </c>
      <c r="P352" s="22" t="s">
        <v>5</v>
      </c>
      <c r="Q352" s="23">
        <v>200</v>
      </c>
      <c r="R352" s="20" t="s">
        <v>397</v>
      </c>
      <c r="S352" s="20">
        <v>1441</v>
      </c>
      <c r="T352" s="20">
        <v>1.8280000000000001</v>
      </c>
      <c r="U352" s="28">
        <v>788.29321663019687</v>
      </c>
      <c r="V352" s="28">
        <v>7033.1520787746167</v>
      </c>
      <c r="W352" s="28">
        <v>117.21920131291027</v>
      </c>
      <c r="X352" s="52">
        <v>11.1</v>
      </c>
      <c r="Y352" s="52">
        <v>8</v>
      </c>
      <c r="Z352" s="52">
        <v>75.7</v>
      </c>
      <c r="AA352" s="52">
        <v>29.9</v>
      </c>
      <c r="AB352" s="52">
        <v>79.2</v>
      </c>
      <c r="AC352" s="28">
        <f t="shared" si="5"/>
        <v>60</v>
      </c>
    </row>
    <row r="353" spans="1:29" ht="16.5" customHeight="1" x14ac:dyDescent="0.3">
      <c r="A353" s="20" t="s">
        <v>1685</v>
      </c>
      <c r="B353" s="21" t="s">
        <v>13</v>
      </c>
      <c r="C353" s="21">
        <v>32</v>
      </c>
      <c r="D353" s="50">
        <v>458486.28928299999</v>
      </c>
      <c r="E353" s="50">
        <v>5215162.2048800001</v>
      </c>
      <c r="F353" s="50">
        <v>6</v>
      </c>
      <c r="G353" s="50" t="s">
        <v>1948</v>
      </c>
      <c r="H353" s="22">
        <v>0</v>
      </c>
      <c r="I353" s="22">
        <v>50</v>
      </c>
      <c r="J353" s="22">
        <v>70</v>
      </c>
      <c r="K353" s="22">
        <v>4</v>
      </c>
      <c r="L353" s="22">
        <v>10</v>
      </c>
      <c r="M353" s="22">
        <v>10</v>
      </c>
      <c r="N353" s="22">
        <v>15</v>
      </c>
      <c r="O353" s="22" t="s">
        <v>27</v>
      </c>
      <c r="P353" s="22" t="s">
        <v>5</v>
      </c>
      <c r="Q353" s="23">
        <v>199</v>
      </c>
      <c r="R353" s="20" t="s">
        <v>397</v>
      </c>
      <c r="S353" s="20">
        <v>1230</v>
      </c>
      <c r="T353" s="20">
        <v>1.8280000000000001</v>
      </c>
      <c r="U353" s="28">
        <v>672.86652078774614</v>
      </c>
      <c r="V353" s="28">
        <v>6003.3150984682716</v>
      </c>
      <c r="W353" s="28">
        <v>100.05525164113786</v>
      </c>
      <c r="X353" s="52">
        <v>9.8000000000000007</v>
      </c>
      <c r="Y353" s="52">
        <v>7.9</v>
      </c>
      <c r="Z353" s="52">
        <v>77.599999999999994</v>
      </c>
      <c r="AA353" s="52">
        <v>24.3</v>
      </c>
      <c r="AB353" s="52">
        <v>78.3</v>
      </c>
      <c r="AC353" s="28">
        <f>AB353/1.32</f>
        <v>59.318181818181813</v>
      </c>
    </row>
    <row r="354" spans="1:29" ht="16.5" customHeight="1" x14ac:dyDescent="0.3">
      <c r="A354" s="20" t="s">
        <v>1686</v>
      </c>
      <c r="B354" s="21" t="s">
        <v>13</v>
      </c>
      <c r="C354" s="21">
        <v>33</v>
      </c>
      <c r="D354" s="50">
        <v>458488.14137000003</v>
      </c>
      <c r="E354" s="50">
        <v>5215166.4382199999</v>
      </c>
      <c r="F354" s="50">
        <v>10</v>
      </c>
      <c r="G354" s="50" t="s">
        <v>1948</v>
      </c>
      <c r="H354" s="22">
        <v>0</v>
      </c>
      <c r="I354" s="22">
        <v>100</v>
      </c>
      <c r="J354" s="22">
        <v>70</v>
      </c>
      <c r="K354" s="22">
        <v>4</v>
      </c>
      <c r="L354" s="22">
        <v>10</v>
      </c>
      <c r="M354" s="22">
        <v>10</v>
      </c>
      <c r="N354" s="22">
        <v>15</v>
      </c>
      <c r="O354" s="22" t="s">
        <v>27</v>
      </c>
      <c r="P354" s="22" t="s">
        <v>5</v>
      </c>
      <c r="Q354" s="23">
        <v>244</v>
      </c>
      <c r="R354" s="20" t="s">
        <v>397</v>
      </c>
      <c r="S354" s="20">
        <v>1201</v>
      </c>
      <c r="T354" s="20">
        <v>1.8280000000000001</v>
      </c>
      <c r="U354" s="28">
        <v>657.00218818380745</v>
      </c>
      <c r="V354" s="28">
        <v>5861.7735229759301</v>
      </c>
      <c r="W354" s="28">
        <v>97.69622538293217</v>
      </c>
      <c r="X354" s="52">
        <v>10.8</v>
      </c>
      <c r="Y354" s="52">
        <v>7.8</v>
      </c>
      <c r="Z354" s="52">
        <v>76.599999999999994</v>
      </c>
      <c r="AA354" s="52">
        <v>28.2</v>
      </c>
      <c r="AB354" s="52">
        <v>77.400000000000006</v>
      </c>
      <c r="AC354" s="28">
        <f t="shared" ref="AC354:AC401" si="6">AB354/1.32</f>
        <v>58.63636363636364</v>
      </c>
    </row>
    <row r="355" spans="1:29" ht="16.5" customHeight="1" x14ac:dyDescent="0.3">
      <c r="A355" s="20" t="s">
        <v>1687</v>
      </c>
      <c r="B355" s="21" t="s">
        <v>13</v>
      </c>
      <c r="C355" s="21">
        <v>34</v>
      </c>
      <c r="D355" s="50">
        <v>458492.63929600001</v>
      </c>
      <c r="E355" s="50">
        <v>5215178.0799099999</v>
      </c>
      <c r="F355" s="50">
        <v>5</v>
      </c>
      <c r="G355" s="50" t="s">
        <v>1948</v>
      </c>
      <c r="H355" s="22">
        <v>0</v>
      </c>
      <c r="I355" s="22">
        <v>100</v>
      </c>
      <c r="J355" s="22">
        <v>40</v>
      </c>
      <c r="K355" s="22">
        <v>4</v>
      </c>
      <c r="L355" s="22">
        <v>10</v>
      </c>
      <c r="M355" s="22">
        <v>10</v>
      </c>
      <c r="N355" s="22">
        <v>15</v>
      </c>
      <c r="O355" s="22" t="s">
        <v>27</v>
      </c>
      <c r="P355" s="22" t="s">
        <v>5</v>
      </c>
      <c r="Q355" s="23">
        <v>155</v>
      </c>
      <c r="R355" s="20" t="s">
        <v>397</v>
      </c>
      <c r="S355" s="20">
        <v>1254</v>
      </c>
      <c r="T355" s="20">
        <v>1.8280000000000001</v>
      </c>
      <c r="U355" s="28">
        <v>685.9956236323851</v>
      </c>
      <c r="V355" s="28">
        <v>6120.4529540481399</v>
      </c>
      <c r="W355" s="28">
        <v>102.00754923413567</v>
      </c>
      <c r="X355" s="52">
        <v>12.9</v>
      </c>
      <c r="Y355" s="52">
        <v>8.1999999999999993</v>
      </c>
      <c r="Z355" s="52">
        <v>72.2</v>
      </c>
      <c r="AA355" s="52">
        <v>35.5</v>
      </c>
      <c r="AB355" s="52">
        <v>77.400000000000006</v>
      </c>
      <c r="AC355" s="28">
        <f t="shared" si="6"/>
        <v>58.63636363636364</v>
      </c>
    </row>
    <row r="356" spans="1:29" ht="16.5" customHeight="1" x14ac:dyDescent="0.3">
      <c r="A356" s="20" t="s">
        <v>1688</v>
      </c>
      <c r="B356" s="21" t="s">
        <v>13</v>
      </c>
      <c r="C356" s="21">
        <v>35</v>
      </c>
      <c r="D356" s="50">
        <v>458494.226799</v>
      </c>
      <c r="E356" s="50">
        <v>5215181.7840799997</v>
      </c>
      <c r="F356" s="50">
        <v>9</v>
      </c>
      <c r="G356" s="50" t="s">
        <v>1948</v>
      </c>
      <c r="H356" s="22">
        <v>25</v>
      </c>
      <c r="I356" s="22">
        <v>85</v>
      </c>
      <c r="J356" s="22">
        <v>70</v>
      </c>
      <c r="K356" s="22">
        <v>4</v>
      </c>
      <c r="L356" s="22">
        <v>10</v>
      </c>
      <c r="M356" s="22">
        <v>10</v>
      </c>
      <c r="N356" s="22">
        <v>15</v>
      </c>
      <c r="O356" s="22" t="s">
        <v>27</v>
      </c>
      <c r="P356" s="22" t="s">
        <v>5</v>
      </c>
      <c r="Q356" s="23">
        <v>118</v>
      </c>
      <c r="R356" s="20" t="s">
        <v>397</v>
      </c>
      <c r="S356" s="20">
        <v>1282</v>
      </c>
      <c r="T356" s="20">
        <v>1.8280000000000001</v>
      </c>
      <c r="U356" s="28">
        <v>701.3129102844639</v>
      </c>
      <c r="V356" s="28">
        <v>6257.1137855579873</v>
      </c>
      <c r="W356" s="28">
        <v>104.28522975929978</v>
      </c>
      <c r="X356" s="52">
        <v>13.4</v>
      </c>
      <c r="Y356" s="52">
        <v>7.8</v>
      </c>
      <c r="Z356" s="52">
        <v>71.7</v>
      </c>
      <c r="AA356" s="52">
        <v>36.6</v>
      </c>
      <c r="AB356" s="52">
        <v>76.7</v>
      </c>
      <c r="AC356" s="28">
        <f t="shared" si="6"/>
        <v>58.106060606060602</v>
      </c>
    </row>
    <row r="357" spans="1:29" ht="16.5" customHeight="1" x14ac:dyDescent="0.3">
      <c r="A357" s="20" t="s">
        <v>1689</v>
      </c>
      <c r="B357" s="21" t="s">
        <v>13</v>
      </c>
      <c r="C357" s="21">
        <v>36</v>
      </c>
      <c r="D357" s="50">
        <v>458495.28513500001</v>
      </c>
      <c r="E357" s="50">
        <v>5215185.7528400002</v>
      </c>
      <c r="F357" s="50">
        <v>8</v>
      </c>
      <c r="G357" s="50" t="s">
        <v>1948</v>
      </c>
      <c r="H357" s="22">
        <v>0</v>
      </c>
      <c r="I357" s="22">
        <v>85</v>
      </c>
      <c r="J357" s="22">
        <v>70</v>
      </c>
      <c r="K357" s="22">
        <v>4</v>
      </c>
      <c r="L357" s="22">
        <v>10</v>
      </c>
      <c r="M357" s="22">
        <v>10</v>
      </c>
      <c r="N357" s="22">
        <v>15</v>
      </c>
      <c r="O357" s="22" t="s">
        <v>27</v>
      </c>
      <c r="P357" s="22" t="s">
        <v>5</v>
      </c>
      <c r="Q357" s="23">
        <v>185</v>
      </c>
      <c r="R357" s="20" t="s">
        <v>397</v>
      </c>
      <c r="S357" s="20">
        <v>1236</v>
      </c>
      <c r="T357" s="20">
        <v>1.8280000000000001</v>
      </c>
      <c r="U357" s="28">
        <v>676.14879649890588</v>
      </c>
      <c r="V357" s="28">
        <v>6032.5995623632389</v>
      </c>
      <c r="W357" s="28">
        <v>100.54332603938731</v>
      </c>
      <c r="X357" s="52">
        <v>12.3</v>
      </c>
      <c r="Y357" s="52">
        <v>8</v>
      </c>
      <c r="Z357" s="52">
        <v>72.8</v>
      </c>
      <c r="AA357" s="52">
        <v>33.200000000000003</v>
      </c>
      <c r="AB357" s="52">
        <v>78.8</v>
      </c>
      <c r="AC357" s="28">
        <f t="shared" si="6"/>
        <v>59.696969696969695</v>
      </c>
    </row>
    <row r="358" spans="1:29" ht="16.5" customHeight="1" x14ac:dyDescent="0.3">
      <c r="A358" s="20" t="s">
        <v>1690</v>
      </c>
      <c r="B358" s="21" t="s">
        <v>13</v>
      </c>
      <c r="C358" s="21">
        <v>37</v>
      </c>
      <c r="D358" s="50">
        <v>458497.40180499997</v>
      </c>
      <c r="E358" s="50">
        <v>5215190.2507699998</v>
      </c>
      <c r="F358" s="50">
        <v>1</v>
      </c>
      <c r="G358" s="50" t="s">
        <v>1948</v>
      </c>
      <c r="H358" s="22">
        <v>0</v>
      </c>
      <c r="I358" s="22">
        <v>50</v>
      </c>
      <c r="J358" s="22">
        <v>40</v>
      </c>
      <c r="K358" s="22">
        <v>4</v>
      </c>
      <c r="L358" s="22">
        <v>10</v>
      </c>
      <c r="M358" s="22">
        <v>10</v>
      </c>
      <c r="N358" s="22">
        <v>15</v>
      </c>
      <c r="O358" s="22" t="s">
        <v>27</v>
      </c>
      <c r="P358" s="22" t="s">
        <v>5</v>
      </c>
      <c r="Q358" s="23">
        <v>196</v>
      </c>
      <c r="R358" s="20" t="s">
        <v>397</v>
      </c>
      <c r="S358" s="20">
        <v>1357</v>
      </c>
      <c r="T358" s="20">
        <v>1.8280000000000001</v>
      </c>
      <c r="U358" s="28">
        <v>742.3413566739606</v>
      </c>
      <c r="V358" s="28">
        <v>6623.1695842450772</v>
      </c>
      <c r="W358" s="28">
        <v>110.38615973741796</v>
      </c>
      <c r="X358" s="52">
        <v>11.8</v>
      </c>
      <c r="Y358" s="52">
        <v>7.9</v>
      </c>
      <c r="Z358" s="52">
        <v>74.2</v>
      </c>
      <c r="AA358" s="52">
        <v>31.5</v>
      </c>
      <c r="AB358" s="52">
        <v>77.2</v>
      </c>
      <c r="AC358" s="28">
        <f t="shared" si="6"/>
        <v>58.484848484848484</v>
      </c>
    </row>
    <row r="359" spans="1:29" ht="16.5" customHeight="1" x14ac:dyDescent="0.3">
      <c r="A359" s="20" t="s">
        <v>1691</v>
      </c>
      <c r="B359" s="21" t="s">
        <v>13</v>
      </c>
      <c r="C359" s="21">
        <v>38</v>
      </c>
      <c r="D359" s="50">
        <v>458498.98930900003</v>
      </c>
      <c r="E359" s="50">
        <v>5215193.9549399996</v>
      </c>
      <c r="F359" s="50">
        <v>2</v>
      </c>
      <c r="G359" s="50" t="s">
        <v>1948</v>
      </c>
      <c r="H359" s="22">
        <v>25</v>
      </c>
      <c r="I359" s="22">
        <v>50</v>
      </c>
      <c r="J359" s="22">
        <v>40</v>
      </c>
      <c r="K359" s="22">
        <v>4</v>
      </c>
      <c r="L359" s="22">
        <v>10</v>
      </c>
      <c r="M359" s="22">
        <v>10</v>
      </c>
      <c r="N359" s="22">
        <v>15</v>
      </c>
      <c r="O359" s="22" t="s">
        <v>27</v>
      </c>
      <c r="P359" s="22" t="s">
        <v>5</v>
      </c>
      <c r="Q359" s="23">
        <v>164</v>
      </c>
      <c r="R359" s="20" t="s">
        <v>397</v>
      </c>
      <c r="S359" s="20">
        <v>1045</v>
      </c>
      <c r="T359" s="20">
        <v>1.8280000000000001</v>
      </c>
      <c r="U359" s="28">
        <v>571.66301969365429</v>
      </c>
      <c r="V359" s="28">
        <v>5100.3774617067838</v>
      </c>
      <c r="W359" s="28">
        <v>85.006291028446398</v>
      </c>
      <c r="X359" s="52">
        <v>10.4</v>
      </c>
      <c r="Y359" s="52">
        <v>7.8</v>
      </c>
      <c r="Z359" s="52">
        <v>76.5</v>
      </c>
      <c r="AA359" s="52">
        <v>26.6</v>
      </c>
      <c r="AB359" s="52">
        <v>77.8</v>
      </c>
      <c r="AC359" s="28">
        <f t="shared" si="6"/>
        <v>58.939393939393938</v>
      </c>
    </row>
    <row r="360" spans="1:29" ht="16.5" customHeight="1" x14ac:dyDescent="0.3">
      <c r="A360" s="20" t="s">
        <v>1692</v>
      </c>
      <c r="B360" s="21" t="s">
        <v>13</v>
      </c>
      <c r="C360" s="21">
        <v>39</v>
      </c>
      <c r="D360" s="50">
        <v>458500.57681200001</v>
      </c>
      <c r="E360" s="50">
        <v>5215197.9237000002</v>
      </c>
      <c r="F360" s="50">
        <v>3</v>
      </c>
      <c r="G360" s="50" t="s">
        <v>1948</v>
      </c>
      <c r="H360" s="22">
        <v>0</v>
      </c>
      <c r="I360" s="22">
        <v>85</v>
      </c>
      <c r="J360" s="22">
        <v>40</v>
      </c>
      <c r="K360" s="22">
        <v>4</v>
      </c>
      <c r="L360" s="22">
        <v>10</v>
      </c>
      <c r="M360" s="22">
        <v>10</v>
      </c>
      <c r="N360" s="22">
        <v>15</v>
      </c>
      <c r="O360" s="22" t="s">
        <v>27</v>
      </c>
      <c r="P360" s="22" t="s">
        <v>5</v>
      </c>
      <c r="Q360" s="23">
        <v>256</v>
      </c>
      <c r="R360" s="20" t="s">
        <v>397</v>
      </c>
      <c r="S360" s="20">
        <v>1295</v>
      </c>
      <c r="T360" s="20">
        <v>1.8280000000000001</v>
      </c>
      <c r="U360" s="28">
        <v>708.42450765864328</v>
      </c>
      <c r="V360" s="28">
        <v>6320.563457330416</v>
      </c>
      <c r="W360" s="28">
        <v>105.34272428884027</v>
      </c>
      <c r="X360" s="52">
        <v>10.8</v>
      </c>
      <c r="Y360" s="52">
        <v>8.1</v>
      </c>
      <c r="Z360" s="52">
        <v>75.2</v>
      </c>
      <c r="AA360" s="52">
        <v>28.6</v>
      </c>
      <c r="AB360" s="52">
        <v>77.5</v>
      </c>
      <c r="AC360" s="28">
        <f t="shared" si="6"/>
        <v>58.712121212121211</v>
      </c>
    </row>
    <row r="361" spans="1:29" ht="16.5" customHeight="1" x14ac:dyDescent="0.3">
      <c r="A361" s="20" t="s">
        <v>1693</v>
      </c>
      <c r="B361" s="21" t="s">
        <v>13</v>
      </c>
      <c r="C361" s="21">
        <v>40</v>
      </c>
      <c r="D361" s="50">
        <v>458502.164315</v>
      </c>
      <c r="E361" s="50">
        <v>5215202.15704</v>
      </c>
      <c r="F361" s="50">
        <v>4</v>
      </c>
      <c r="G361" s="50" t="s">
        <v>1948</v>
      </c>
      <c r="H361" s="22">
        <v>25</v>
      </c>
      <c r="I361" s="22">
        <v>85</v>
      </c>
      <c r="J361" s="22">
        <v>40</v>
      </c>
      <c r="K361" s="22">
        <v>4</v>
      </c>
      <c r="L361" s="22">
        <v>10</v>
      </c>
      <c r="M361" s="22">
        <v>10</v>
      </c>
      <c r="N361" s="22">
        <v>15</v>
      </c>
      <c r="O361" s="22" t="s">
        <v>27</v>
      </c>
      <c r="P361" s="22" t="s">
        <v>5</v>
      </c>
      <c r="Q361" s="23">
        <v>190</v>
      </c>
      <c r="R361" s="20" t="s">
        <v>397</v>
      </c>
      <c r="S361" s="20">
        <v>1307</v>
      </c>
      <c r="T361" s="20">
        <v>1.8280000000000001</v>
      </c>
      <c r="U361" s="28">
        <v>714.98905908096276</v>
      </c>
      <c r="V361" s="28">
        <v>6379.1323851203506</v>
      </c>
      <c r="W361" s="28">
        <v>106.31887308533918</v>
      </c>
      <c r="X361" s="52">
        <v>12.6</v>
      </c>
      <c r="Y361" s="52">
        <v>8.1</v>
      </c>
      <c r="Z361" s="52">
        <v>73.400000000000006</v>
      </c>
      <c r="AA361" s="52">
        <v>34.6</v>
      </c>
      <c r="AB361" s="52">
        <v>78.099999999999994</v>
      </c>
      <c r="AC361" s="28">
        <f t="shared" si="6"/>
        <v>59.166666666666657</v>
      </c>
    </row>
    <row r="362" spans="1:29" ht="16.5" customHeight="1" x14ac:dyDescent="0.3">
      <c r="A362" s="20" t="s">
        <v>1694</v>
      </c>
      <c r="B362" s="21" t="s">
        <v>14</v>
      </c>
      <c r="C362" s="21">
        <v>1</v>
      </c>
      <c r="D362" s="50">
        <v>458488.67053800001</v>
      </c>
      <c r="E362" s="50">
        <v>5215005.5712299999</v>
      </c>
      <c r="F362" s="50">
        <v>1</v>
      </c>
      <c r="G362" s="50" t="s">
        <v>1947</v>
      </c>
      <c r="H362" s="22">
        <v>0</v>
      </c>
      <c r="I362" s="22">
        <v>50</v>
      </c>
      <c r="J362" s="22">
        <v>40</v>
      </c>
      <c r="K362" s="22">
        <v>1</v>
      </c>
      <c r="L362" s="22">
        <v>10</v>
      </c>
      <c r="M362" s="22">
        <v>10</v>
      </c>
      <c r="N362" s="22">
        <v>15</v>
      </c>
      <c r="O362" s="22" t="s">
        <v>27</v>
      </c>
      <c r="P362" s="22" t="s">
        <v>5</v>
      </c>
      <c r="Q362" s="23">
        <v>100</v>
      </c>
      <c r="R362" s="20" t="s">
        <v>395</v>
      </c>
      <c r="S362" s="20">
        <v>1127</v>
      </c>
      <c r="T362" s="20">
        <v>1.8280000000000001</v>
      </c>
      <c r="U362" s="28">
        <v>616.52078774617064</v>
      </c>
      <c r="V362" s="28">
        <v>5500.5984682713352</v>
      </c>
      <c r="W362" s="28">
        <v>91.676641137855583</v>
      </c>
      <c r="X362" s="52">
        <v>10.1</v>
      </c>
      <c r="Y362" s="52">
        <v>8</v>
      </c>
      <c r="Z362" s="52">
        <v>75.7</v>
      </c>
      <c r="AA362" s="52">
        <v>25.4</v>
      </c>
      <c r="AB362" s="52">
        <v>79</v>
      </c>
      <c r="AC362" s="28">
        <f t="shared" si="6"/>
        <v>59.848484848484844</v>
      </c>
    </row>
    <row r="363" spans="1:29" ht="16.5" customHeight="1" x14ac:dyDescent="0.3">
      <c r="A363" s="20" t="s">
        <v>1695</v>
      </c>
      <c r="B363" s="21" t="s">
        <v>14</v>
      </c>
      <c r="C363" s="21">
        <v>2</v>
      </c>
      <c r="D363" s="50">
        <v>458488.935122</v>
      </c>
      <c r="E363" s="50">
        <v>5215009.0108200004</v>
      </c>
      <c r="F363" s="50">
        <v>2</v>
      </c>
      <c r="G363" s="50" t="s">
        <v>1947</v>
      </c>
      <c r="H363" s="22">
        <v>25</v>
      </c>
      <c r="I363" s="22">
        <v>50</v>
      </c>
      <c r="J363" s="22">
        <v>40</v>
      </c>
      <c r="K363" s="22">
        <v>1</v>
      </c>
      <c r="L363" s="22">
        <v>10</v>
      </c>
      <c r="M363" s="22">
        <v>10</v>
      </c>
      <c r="N363" s="22">
        <v>15</v>
      </c>
      <c r="O363" s="22" t="s">
        <v>27</v>
      </c>
      <c r="P363" s="22" t="s">
        <v>5</v>
      </c>
      <c r="Q363" s="23">
        <v>105</v>
      </c>
      <c r="R363" s="20" t="s">
        <v>395</v>
      </c>
      <c r="S363" s="20">
        <v>1033</v>
      </c>
      <c r="T363" s="20">
        <v>1.8280000000000001</v>
      </c>
      <c r="U363" s="28">
        <v>565.09846827133481</v>
      </c>
      <c r="V363" s="28">
        <v>5041.8085339168492</v>
      </c>
      <c r="W363" s="28">
        <v>84.030142231947494</v>
      </c>
      <c r="X363" s="52">
        <v>10.199999999999999</v>
      </c>
      <c r="Y363" s="52">
        <v>8.1</v>
      </c>
      <c r="Z363" s="52">
        <v>76.599999999999994</v>
      </c>
      <c r="AA363" s="52">
        <v>27.1</v>
      </c>
      <c r="AB363" s="52">
        <v>78.7</v>
      </c>
      <c r="AC363" s="28">
        <f t="shared" si="6"/>
        <v>59.621212121212118</v>
      </c>
    </row>
    <row r="364" spans="1:29" ht="16.5" customHeight="1" x14ac:dyDescent="0.3">
      <c r="A364" s="20" t="s">
        <v>1696</v>
      </c>
      <c r="B364" s="21" t="s">
        <v>14</v>
      </c>
      <c r="C364" s="21">
        <v>3</v>
      </c>
      <c r="D364" s="50">
        <v>458489.46428999997</v>
      </c>
      <c r="E364" s="50">
        <v>5215017.7420899998</v>
      </c>
      <c r="F364" s="50">
        <v>5</v>
      </c>
      <c r="G364" s="50" t="s">
        <v>1947</v>
      </c>
      <c r="H364" s="22">
        <v>0</v>
      </c>
      <c r="I364" s="22">
        <v>100</v>
      </c>
      <c r="J364" s="22">
        <v>40</v>
      </c>
      <c r="K364" s="22">
        <v>1</v>
      </c>
      <c r="L364" s="22">
        <v>10</v>
      </c>
      <c r="M364" s="22">
        <v>10</v>
      </c>
      <c r="N364" s="22">
        <v>15</v>
      </c>
      <c r="O364" s="22" t="s">
        <v>27</v>
      </c>
      <c r="P364" s="22" t="s">
        <v>5</v>
      </c>
      <c r="Q364" s="23">
        <v>154</v>
      </c>
      <c r="R364" s="20" t="s">
        <v>395</v>
      </c>
      <c r="S364" s="20">
        <v>1205</v>
      </c>
      <c r="T364" s="20">
        <v>1.8280000000000001</v>
      </c>
      <c r="U364" s="28">
        <v>659.19037199124728</v>
      </c>
      <c r="V364" s="28">
        <v>5881.2964989059083</v>
      </c>
      <c r="W364" s="28">
        <v>98.021608315098476</v>
      </c>
      <c r="X364" s="52">
        <v>10.6</v>
      </c>
      <c r="Y364" s="52">
        <v>8.1</v>
      </c>
      <c r="Z364" s="52">
        <v>75.400000000000006</v>
      </c>
      <c r="AA364" s="52">
        <v>28</v>
      </c>
      <c r="AB364" s="52">
        <v>78.2</v>
      </c>
      <c r="AC364" s="28">
        <f t="shared" si="6"/>
        <v>59.242424242424242</v>
      </c>
    </row>
    <row r="365" spans="1:29" ht="16.5" customHeight="1" x14ac:dyDescent="0.3">
      <c r="A365" s="20" t="s">
        <v>1697</v>
      </c>
      <c r="B365" s="21" t="s">
        <v>14</v>
      </c>
      <c r="C365" s="21">
        <v>4</v>
      </c>
      <c r="D365" s="50">
        <v>458488.67053800001</v>
      </c>
      <c r="E365" s="50">
        <v>5215021.9754299996</v>
      </c>
      <c r="F365" s="50">
        <v>9</v>
      </c>
      <c r="G365" s="50" t="s">
        <v>1947</v>
      </c>
      <c r="H365" s="22">
        <v>25</v>
      </c>
      <c r="I365" s="22">
        <v>85</v>
      </c>
      <c r="J365" s="22">
        <v>70</v>
      </c>
      <c r="K365" s="22">
        <v>1</v>
      </c>
      <c r="L365" s="22">
        <v>10</v>
      </c>
      <c r="M365" s="22">
        <v>10</v>
      </c>
      <c r="N365" s="22">
        <v>15</v>
      </c>
      <c r="O365" s="22" t="s">
        <v>27</v>
      </c>
      <c r="P365" s="22" t="s">
        <v>5</v>
      </c>
      <c r="Q365" s="23">
        <v>149</v>
      </c>
      <c r="R365" s="20" t="s">
        <v>395</v>
      </c>
      <c r="S365" s="20">
        <v>1235</v>
      </c>
      <c r="T365" s="20">
        <v>1.8280000000000001</v>
      </c>
      <c r="U365" s="28">
        <v>675.60175054704598</v>
      </c>
      <c r="V365" s="28">
        <v>6027.7188183807448</v>
      </c>
      <c r="W365" s="28">
        <v>100.46198030634575</v>
      </c>
      <c r="X365" s="52">
        <v>9.4</v>
      </c>
      <c r="Y365" s="52">
        <v>8.1999999999999993</v>
      </c>
      <c r="Z365" s="52">
        <v>76.900000000000006</v>
      </c>
      <c r="AA365" s="52">
        <v>23.8</v>
      </c>
      <c r="AB365" s="52">
        <v>80.2</v>
      </c>
      <c r="AC365" s="28">
        <f t="shared" si="6"/>
        <v>60.757575757575758</v>
      </c>
    </row>
    <row r="366" spans="1:29" ht="16.5" customHeight="1" x14ac:dyDescent="0.3">
      <c r="A366" s="20" t="s">
        <v>1698</v>
      </c>
      <c r="B366" s="21" t="s">
        <v>14</v>
      </c>
      <c r="C366" s="21">
        <v>5</v>
      </c>
      <c r="D366" s="50">
        <v>458488.40595400002</v>
      </c>
      <c r="E366" s="50">
        <v>5215026.4733600002</v>
      </c>
      <c r="F366" s="50">
        <v>8</v>
      </c>
      <c r="G366" s="50" t="s">
        <v>1947</v>
      </c>
      <c r="H366" s="22">
        <v>0</v>
      </c>
      <c r="I366" s="22">
        <v>85</v>
      </c>
      <c r="J366" s="22">
        <v>70</v>
      </c>
      <c r="K366" s="22">
        <v>1</v>
      </c>
      <c r="L366" s="22">
        <v>10</v>
      </c>
      <c r="M366" s="22">
        <v>10</v>
      </c>
      <c r="N366" s="22">
        <v>15</v>
      </c>
      <c r="O366" s="22" t="s">
        <v>27</v>
      </c>
      <c r="P366" s="22" t="s">
        <v>5</v>
      </c>
      <c r="Q366" s="23">
        <v>124</v>
      </c>
      <c r="R366" s="20" t="s">
        <v>395</v>
      </c>
      <c r="S366" s="20">
        <v>1049</v>
      </c>
      <c r="T366" s="20">
        <v>1.8280000000000001</v>
      </c>
      <c r="U366" s="28">
        <v>573.85120350109412</v>
      </c>
      <c r="V366" s="28">
        <v>5119.900437636762</v>
      </c>
      <c r="W366" s="28">
        <v>85.331673960612704</v>
      </c>
      <c r="X366" s="52">
        <v>10.3</v>
      </c>
      <c r="Y366" s="52">
        <v>7.8</v>
      </c>
      <c r="Z366" s="52">
        <v>76.2</v>
      </c>
      <c r="AA366" s="52">
        <v>26.5</v>
      </c>
      <c r="AB366" s="52">
        <v>80.400000000000006</v>
      </c>
      <c r="AC366" s="28">
        <f t="shared" si="6"/>
        <v>60.909090909090914</v>
      </c>
    </row>
    <row r="367" spans="1:29" ht="16.5" customHeight="1" x14ac:dyDescent="0.3">
      <c r="A367" s="20" t="s">
        <v>1699</v>
      </c>
      <c r="B367" s="21" t="s">
        <v>14</v>
      </c>
      <c r="C367" s="21">
        <v>6</v>
      </c>
      <c r="D367" s="50">
        <v>458488.40595400002</v>
      </c>
      <c r="E367" s="50">
        <v>5215030.7067</v>
      </c>
      <c r="F367" s="50">
        <v>10</v>
      </c>
      <c r="G367" s="50" t="s">
        <v>1947</v>
      </c>
      <c r="H367" s="22">
        <v>0</v>
      </c>
      <c r="I367" s="22">
        <v>100</v>
      </c>
      <c r="J367" s="22">
        <v>70</v>
      </c>
      <c r="K367" s="22">
        <v>1</v>
      </c>
      <c r="L367" s="22">
        <v>10</v>
      </c>
      <c r="M367" s="22">
        <v>10</v>
      </c>
      <c r="N367" s="22">
        <v>15</v>
      </c>
      <c r="O367" s="22" t="s">
        <v>27</v>
      </c>
      <c r="P367" s="22" t="s">
        <v>5</v>
      </c>
      <c r="Q367" s="23">
        <v>154</v>
      </c>
      <c r="R367" s="20" t="s">
        <v>395</v>
      </c>
      <c r="S367" s="20">
        <v>1046</v>
      </c>
      <c r="T367" s="20">
        <v>1.8280000000000001</v>
      </c>
      <c r="U367" s="28">
        <v>572.21006564551419</v>
      </c>
      <c r="V367" s="28">
        <v>5105.2582056892779</v>
      </c>
      <c r="W367" s="28">
        <v>85.087636761487971</v>
      </c>
      <c r="X367" s="52">
        <v>10.6</v>
      </c>
      <c r="Y367" s="52">
        <v>7.9</v>
      </c>
      <c r="Z367" s="52">
        <v>76.099999999999994</v>
      </c>
      <c r="AA367" s="52">
        <v>27.8</v>
      </c>
      <c r="AB367" s="52">
        <v>81.900000000000006</v>
      </c>
      <c r="AC367" s="28">
        <f t="shared" si="6"/>
        <v>62.045454545454547</v>
      </c>
    </row>
    <row r="368" spans="1:29" ht="16.5" customHeight="1" x14ac:dyDescent="0.3">
      <c r="A368" s="20" t="s">
        <v>1700</v>
      </c>
      <c r="B368" s="21" t="s">
        <v>14</v>
      </c>
      <c r="C368" s="21">
        <v>7</v>
      </c>
      <c r="D368" s="50">
        <v>458487.87678599998</v>
      </c>
      <c r="E368" s="50">
        <v>5215039.1733799996</v>
      </c>
      <c r="F368" s="50">
        <v>7</v>
      </c>
      <c r="G368" s="50" t="s">
        <v>1947</v>
      </c>
      <c r="H368" s="22">
        <v>25</v>
      </c>
      <c r="I368" s="22">
        <v>50</v>
      </c>
      <c r="J368" s="22">
        <v>70</v>
      </c>
      <c r="K368" s="22">
        <v>1</v>
      </c>
      <c r="L368" s="22">
        <v>10</v>
      </c>
      <c r="M368" s="22">
        <v>10</v>
      </c>
      <c r="N368" s="22">
        <v>15</v>
      </c>
      <c r="O368" s="22" t="s">
        <v>27</v>
      </c>
      <c r="P368" s="22" t="s">
        <v>5</v>
      </c>
      <c r="Q368" s="23">
        <v>139</v>
      </c>
      <c r="R368" s="20" t="s">
        <v>395</v>
      </c>
      <c r="S368" s="20">
        <v>1046</v>
      </c>
      <c r="T368" s="20">
        <v>1.8280000000000001</v>
      </c>
      <c r="U368" s="28">
        <v>572.21006564551419</v>
      </c>
      <c r="V368" s="28">
        <v>5105.2582056892779</v>
      </c>
      <c r="W368" s="28">
        <v>85.087636761487971</v>
      </c>
      <c r="X368" s="52">
        <v>9.6999999999999993</v>
      </c>
      <c r="Y368" s="52">
        <v>7.9</v>
      </c>
      <c r="Z368" s="52">
        <v>76.900000000000006</v>
      </c>
      <c r="AA368" s="52">
        <v>24.6</v>
      </c>
      <c r="AB368" s="52">
        <v>79.900000000000006</v>
      </c>
      <c r="AC368" s="28">
        <f t="shared" si="6"/>
        <v>60.530303030303031</v>
      </c>
    </row>
    <row r="369" spans="1:29" ht="16.5" customHeight="1" x14ac:dyDescent="0.3">
      <c r="A369" s="20" t="s">
        <v>1701</v>
      </c>
      <c r="B369" s="21" t="s">
        <v>14</v>
      </c>
      <c r="C369" s="21">
        <v>8</v>
      </c>
      <c r="D369" s="50">
        <v>458488.67053800001</v>
      </c>
      <c r="E369" s="50">
        <v>5215043.4067200003</v>
      </c>
      <c r="F369" s="50">
        <v>6</v>
      </c>
      <c r="G369" s="50" t="s">
        <v>1947</v>
      </c>
      <c r="H369" s="22">
        <v>0</v>
      </c>
      <c r="I369" s="22">
        <v>50</v>
      </c>
      <c r="J369" s="22">
        <v>70</v>
      </c>
      <c r="K369" s="22">
        <v>1</v>
      </c>
      <c r="L369" s="22">
        <v>10</v>
      </c>
      <c r="M369" s="22">
        <v>10</v>
      </c>
      <c r="N369" s="22">
        <v>15</v>
      </c>
      <c r="O369" s="22" t="s">
        <v>27</v>
      </c>
      <c r="P369" s="22" t="s">
        <v>5</v>
      </c>
      <c r="Q369" s="23">
        <v>134</v>
      </c>
      <c r="R369" s="20" t="s">
        <v>395</v>
      </c>
      <c r="S369" s="20">
        <v>1034</v>
      </c>
      <c r="T369" s="20">
        <v>1.8280000000000001</v>
      </c>
      <c r="U369" s="28">
        <v>565.64551422319471</v>
      </c>
      <c r="V369" s="28">
        <v>5046.6892778993433</v>
      </c>
      <c r="W369" s="28">
        <v>84.111487964989053</v>
      </c>
      <c r="X369" s="52">
        <v>9.4</v>
      </c>
      <c r="Y369" s="52">
        <v>8.1999999999999993</v>
      </c>
      <c r="Z369" s="52">
        <v>77.400000000000006</v>
      </c>
      <c r="AA369" s="52">
        <v>23.9</v>
      </c>
      <c r="AB369" s="52">
        <v>80.599999999999994</v>
      </c>
      <c r="AC369" s="28">
        <f t="shared" si="6"/>
        <v>61.060606060606055</v>
      </c>
    </row>
    <row r="370" spans="1:29" ht="16.5" customHeight="1" x14ac:dyDescent="0.3">
      <c r="A370" s="20" t="s">
        <v>1702</v>
      </c>
      <c r="B370" s="21" t="s">
        <v>14</v>
      </c>
      <c r="C370" s="21">
        <v>9</v>
      </c>
      <c r="D370" s="50">
        <v>458489.19970599998</v>
      </c>
      <c r="E370" s="50">
        <v>5215047.6400600001</v>
      </c>
      <c r="F370" s="50">
        <v>4</v>
      </c>
      <c r="G370" s="50" t="s">
        <v>1947</v>
      </c>
      <c r="H370" s="22">
        <v>25</v>
      </c>
      <c r="I370" s="22">
        <v>85</v>
      </c>
      <c r="J370" s="22">
        <v>40</v>
      </c>
      <c r="K370" s="22">
        <v>1</v>
      </c>
      <c r="L370" s="22">
        <v>10</v>
      </c>
      <c r="M370" s="22">
        <v>10</v>
      </c>
      <c r="N370" s="22">
        <v>15</v>
      </c>
      <c r="O370" s="22" t="s">
        <v>27</v>
      </c>
      <c r="P370" s="22" t="s">
        <v>5</v>
      </c>
      <c r="Q370" s="23">
        <v>113</v>
      </c>
      <c r="R370" s="20" t="s">
        <v>395</v>
      </c>
      <c r="S370" s="20">
        <v>1066</v>
      </c>
      <c r="T370" s="20">
        <v>1.8280000000000001</v>
      </c>
      <c r="U370" s="28">
        <v>583.15098468271333</v>
      </c>
      <c r="V370" s="28">
        <v>5202.8730853391689</v>
      </c>
      <c r="W370" s="28">
        <v>86.714551422319488</v>
      </c>
      <c r="X370" s="52">
        <v>11.1</v>
      </c>
      <c r="Y370" s="52">
        <v>8.1</v>
      </c>
      <c r="Z370" s="52">
        <v>74.099999999999994</v>
      </c>
      <c r="AA370" s="52">
        <v>29.3</v>
      </c>
      <c r="AB370" s="52">
        <v>79.099999999999994</v>
      </c>
      <c r="AC370" s="28">
        <f t="shared" si="6"/>
        <v>59.924242424242415</v>
      </c>
    </row>
    <row r="371" spans="1:29" ht="16.5" customHeight="1" x14ac:dyDescent="0.3">
      <c r="A371" s="20" t="s">
        <v>1703</v>
      </c>
      <c r="B371" s="21" t="s">
        <v>14</v>
      </c>
      <c r="C371" s="21">
        <v>10</v>
      </c>
      <c r="D371" s="50">
        <v>458489.46428999997</v>
      </c>
      <c r="E371" s="50">
        <v>5215051.8734099995</v>
      </c>
      <c r="F371" s="50">
        <v>3</v>
      </c>
      <c r="G371" s="50" t="s">
        <v>1947</v>
      </c>
      <c r="H371" s="22">
        <v>0</v>
      </c>
      <c r="I371" s="22">
        <v>85</v>
      </c>
      <c r="J371" s="22">
        <v>40</v>
      </c>
      <c r="K371" s="22">
        <v>1</v>
      </c>
      <c r="L371" s="22">
        <v>10</v>
      </c>
      <c r="M371" s="22">
        <v>10</v>
      </c>
      <c r="N371" s="22">
        <v>15</v>
      </c>
      <c r="O371" s="22" t="s">
        <v>27</v>
      </c>
      <c r="P371" s="22" t="s">
        <v>5</v>
      </c>
      <c r="Q371" s="23">
        <v>110</v>
      </c>
      <c r="R371" s="20" t="s">
        <v>395</v>
      </c>
      <c r="S371" s="20">
        <v>1083</v>
      </c>
      <c r="T371" s="20">
        <v>1.8280000000000001</v>
      </c>
      <c r="U371" s="28">
        <v>592.45076586433254</v>
      </c>
      <c r="V371" s="28">
        <v>5285.8457330415749</v>
      </c>
      <c r="W371" s="28">
        <v>88.097428884026243</v>
      </c>
      <c r="X371" s="52">
        <v>10</v>
      </c>
      <c r="Y371" s="52">
        <v>7.8</v>
      </c>
      <c r="Z371" s="52">
        <v>77.5</v>
      </c>
      <c r="AA371" s="52">
        <v>25.5</v>
      </c>
      <c r="AB371" s="52">
        <v>79</v>
      </c>
      <c r="AC371" s="28">
        <f t="shared" si="6"/>
        <v>59.848484848484844</v>
      </c>
    </row>
    <row r="372" spans="1:29" ht="16.5" customHeight="1" x14ac:dyDescent="0.3">
      <c r="A372" s="20" t="s">
        <v>1704</v>
      </c>
      <c r="B372" s="21" t="s">
        <v>14</v>
      </c>
      <c r="C372" s="21">
        <v>11</v>
      </c>
      <c r="D372" s="50">
        <v>458489.46428999997</v>
      </c>
      <c r="E372" s="50">
        <v>5215056.3713300005</v>
      </c>
      <c r="F372" s="50">
        <v>3</v>
      </c>
      <c r="G372" s="50" t="s">
        <v>1947</v>
      </c>
      <c r="H372" s="22">
        <v>0</v>
      </c>
      <c r="I372" s="22">
        <v>85</v>
      </c>
      <c r="J372" s="22">
        <v>40</v>
      </c>
      <c r="K372" s="22">
        <v>2</v>
      </c>
      <c r="L372" s="22">
        <v>10</v>
      </c>
      <c r="M372" s="22">
        <v>10</v>
      </c>
      <c r="N372" s="22">
        <v>15</v>
      </c>
      <c r="O372" s="22" t="s">
        <v>27</v>
      </c>
      <c r="P372" s="22" t="s">
        <v>5</v>
      </c>
      <c r="Q372" s="23">
        <v>123</v>
      </c>
      <c r="R372" s="20" t="s">
        <v>395</v>
      </c>
      <c r="S372" s="20">
        <v>992</v>
      </c>
      <c r="T372" s="20">
        <v>1.8280000000000001</v>
      </c>
      <c r="U372" s="28">
        <v>542.66958424507652</v>
      </c>
      <c r="V372" s="28">
        <v>4841.6980306345731</v>
      </c>
      <c r="W372" s="28">
        <v>80.694967177242887</v>
      </c>
      <c r="X372" s="52">
        <v>9.9</v>
      </c>
      <c r="Y372" s="52">
        <v>7.9</v>
      </c>
      <c r="Z372" s="52">
        <v>75.8</v>
      </c>
      <c r="AA372" s="52">
        <v>24.6</v>
      </c>
      <c r="AB372" s="52">
        <v>79.3</v>
      </c>
      <c r="AC372" s="28">
        <f t="shared" si="6"/>
        <v>60.075757575757571</v>
      </c>
    </row>
    <row r="373" spans="1:29" ht="16.5" customHeight="1" x14ac:dyDescent="0.3">
      <c r="A373" s="20" t="s">
        <v>1705</v>
      </c>
      <c r="B373" s="21" t="s">
        <v>14</v>
      </c>
      <c r="C373" s="21">
        <v>12</v>
      </c>
      <c r="D373" s="50">
        <v>458489.72887300001</v>
      </c>
      <c r="E373" s="50">
        <v>5215060.8692600001</v>
      </c>
      <c r="F373" s="50">
        <v>4</v>
      </c>
      <c r="G373" s="50" t="s">
        <v>1947</v>
      </c>
      <c r="H373" s="22">
        <v>25</v>
      </c>
      <c r="I373" s="22">
        <v>85</v>
      </c>
      <c r="J373" s="22">
        <v>40</v>
      </c>
      <c r="K373" s="22">
        <v>2</v>
      </c>
      <c r="L373" s="22">
        <v>10</v>
      </c>
      <c r="M373" s="22">
        <v>10</v>
      </c>
      <c r="N373" s="22">
        <v>15</v>
      </c>
      <c r="O373" s="22" t="s">
        <v>27</v>
      </c>
      <c r="P373" s="22" t="s">
        <v>5</v>
      </c>
      <c r="Q373" s="23">
        <v>101</v>
      </c>
      <c r="R373" s="20" t="s">
        <v>395</v>
      </c>
      <c r="S373" s="20">
        <v>1072</v>
      </c>
      <c r="T373" s="20">
        <v>1.8280000000000001</v>
      </c>
      <c r="U373" s="28">
        <v>586.43326039387307</v>
      </c>
      <c r="V373" s="28">
        <v>5232.1575492341362</v>
      </c>
      <c r="W373" s="28">
        <v>87.20262582056894</v>
      </c>
      <c r="X373" s="52">
        <v>10.7</v>
      </c>
      <c r="Y373" s="52">
        <v>8.1</v>
      </c>
      <c r="Z373" s="52">
        <v>75.8</v>
      </c>
      <c r="AA373" s="52">
        <v>28.6</v>
      </c>
      <c r="AB373" s="52">
        <v>78.8</v>
      </c>
      <c r="AC373" s="28">
        <f t="shared" si="6"/>
        <v>59.696969696969695</v>
      </c>
    </row>
    <row r="374" spans="1:29" ht="16.5" customHeight="1" x14ac:dyDescent="0.3">
      <c r="A374" s="20" t="s">
        <v>1706</v>
      </c>
      <c r="B374" s="21" t="s">
        <v>14</v>
      </c>
      <c r="C374" s="21">
        <v>13</v>
      </c>
      <c r="D374" s="50">
        <v>458491.580961</v>
      </c>
      <c r="E374" s="50">
        <v>5215068.8067699997</v>
      </c>
      <c r="F374" s="50">
        <v>5</v>
      </c>
      <c r="G374" s="50" t="s">
        <v>1947</v>
      </c>
      <c r="H374" s="22">
        <v>0</v>
      </c>
      <c r="I374" s="22">
        <v>100</v>
      </c>
      <c r="J374" s="22">
        <v>40</v>
      </c>
      <c r="K374" s="22">
        <v>2</v>
      </c>
      <c r="L374" s="22">
        <v>10</v>
      </c>
      <c r="M374" s="22">
        <v>10</v>
      </c>
      <c r="N374" s="22">
        <v>15</v>
      </c>
      <c r="O374" s="22" t="s">
        <v>27</v>
      </c>
      <c r="P374" s="22" t="s">
        <v>5</v>
      </c>
      <c r="Q374" s="23">
        <v>140</v>
      </c>
      <c r="R374" s="20" t="s">
        <v>395</v>
      </c>
      <c r="S374" s="20">
        <v>1022</v>
      </c>
      <c r="T374" s="20">
        <v>1.8280000000000001</v>
      </c>
      <c r="U374" s="28">
        <v>559.08096280087523</v>
      </c>
      <c r="V374" s="28">
        <v>4988.1203501094087</v>
      </c>
      <c r="W374" s="28">
        <v>83.135339168490148</v>
      </c>
      <c r="X374" s="52">
        <v>10.8</v>
      </c>
      <c r="Y374" s="52">
        <v>8.1</v>
      </c>
      <c r="Z374" s="52">
        <v>75.8</v>
      </c>
      <c r="AA374" s="52">
        <v>28.8</v>
      </c>
      <c r="AB374" s="52">
        <v>78.900000000000006</v>
      </c>
      <c r="AC374" s="28">
        <f t="shared" si="6"/>
        <v>59.772727272727273</v>
      </c>
    </row>
    <row r="375" spans="1:29" ht="16.5" customHeight="1" x14ac:dyDescent="0.3">
      <c r="A375" s="20" t="s">
        <v>1707</v>
      </c>
      <c r="B375" s="21" t="s">
        <v>14</v>
      </c>
      <c r="C375" s="21">
        <v>14</v>
      </c>
      <c r="D375" s="50">
        <v>458492.63929600001</v>
      </c>
      <c r="E375" s="50">
        <v>5215072.7755300002</v>
      </c>
      <c r="F375" s="50">
        <v>6</v>
      </c>
      <c r="G375" s="50" t="s">
        <v>1947</v>
      </c>
      <c r="H375" s="22">
        <v>0</v>
      </c>
      <c r="I375" s="22">
        <v>50</v>
      </c>
      <c r="J375" s="22">
        <v>70</v>
      </c>
      <c r="K375" s="22">
        <v>2</v>
      </c>
      <c r="L375" s="22">
        <v>10</v>
      </c>
      <c r="M375" s="22">
        <v>10</v>
      </c>
      <c r="N375" s="22">
        <v>15</v>
      </c>
      <c r="O375" s="22" t="s">
        <v>27</v>
      </c>
      <c r="P375" s="22" t="s">
        <v>5</v>
      </c>
      <c r="Q375" s="23">
        <v>138</v>
      </c>
      <c r="R375" s="20" t="s">
        <v>395</v>
      </c>
      <c r="S375" s="20">
        <v>1029</v>
      </c>
      <c r="T375" s="20">
        <v>1.8280000000000001</v>
      </c>
      <c r="U375" s="28">
        <v>562.91028446389498</v>
      </c>
      <c r="V375" s="28">
        <v>5022.285557986871</v>
      </c>
      <c r="W375" s="28">
        <v>83.704759299781188</v>
      </c>
      <c r="X375" s="52">
        <v>9</v>
      </c>
      <c r="Y375" s="52">
        <v>8</v>
      </c>
      <c r="Z375" s="52">
        <v>78</v>
      </c>
      <c r="AA375" s="52">
        <v>22.3</v>
      </c>
      <c r="AB375" s="52">
        <v>77.7</v>
      </c>
      <c r="AC375" s="28">
        <f t="shared" si="6"/>
        <v>58.86363636363636</v>
      </c>
    </row>
    <row r="376" spans="1:29" ht="16.5" customHeight="1" x14ac:dyDescent="0.3">
      <c r="A376" s="20" t="s">
        <v>1708</v>
      </c>
      <c r="B376" s="21" t="s">
        <v>14</v>
      </c>
      <c r="C376" s="21">
        <v>15</v>
      </c>
      <c r="D376" s="50">
        <v>458493.43304799998</v>
      </c>
      <c r="E376" s="50">
        <v>5215076.7442899998</v>
      </c>
      <c r="F376" s="50">
        <v>7</v>
      </c>
      <c r="G376" s="50" t="s">
        <v>1947</v>
      </c>
      <c r="H376" s="22">
        <v>25</v>
      </c>
      <c r="I376" s="22">
        <v>50</v>
      </c>
      <c r="J376" s="22">
        <v>70</v>
      </c>
      <c r="K376" s="22">
        <v>2</v>
      </c>
      <c r="L376" s="22">
        <v>10</v>
      </c>
      <c r="M376" s="22">
        <v>10</v>
      </c>
      <c r="N376" s="22">
        <v>15</v>
      </c>
      <c r="O376" s="22" t="s">
        <v>27</v>
      </c>
      <c r="P376" s="22" t="s">
        <v>5</v>
      </c>
      <c r="Q376" s="23">
        <v>95</v>
      </c>
      <c r="R376" s="20" t="s">
        <v>395</v>
      </c>
      <c r="S376" s="20">
        <v>1217</v>
      </c>
      <c r="T376" s="20">
        <v>1.8280000000000001</v>
      </c>
      <c r="U376" s="28">
        <v>665.75492341356676</v>
      </c>
      <c r="V376" s="28">
        <v>5939.8654266958429</v>
      </c>
      <c r="W376" s="28">
        <v>98.99775711159738</v>
      </c>
      <c r="X376" s="52">
        <v>9.6999999999999993</v>
      </c>
      <c r="Y376" s="52">
        <v>8.3000000000000007</v>
      </c>
      <c r="Z376" s="52">
        <v>76.900000000000006</v>
      </c>
      <c r="AA376" s="52">
        <v>24.9</v>
      </c>
      <c r="AB376" s="52">
        <v>79.099999999999994</v>
      </c>
      <c r="AC376" s="28">
        <f t="shared" si="6"/>
        <v>59.924242424242415</v>
      </c>
    </row>
    <row r="377" spans="1:29" ht="16.5" customHeight="1" x14ac:dyDescent="0.3">
      <c r="A377" s="20" t="s">
        <v>1709</v>
      </c>
      <c r="B377" s="21" t="s">
        <v>14</v>
      </c>
      <c r="C377" s="21">
        <v>16</v>
      </c>
      <c r="D377" s="50">
        <v>458494.49138299999</v>
      </c>
      <c r="E377" s="50">
        <v>5215080.9776299996</v>
      </c>
      <c r="F377" s="50">
        <v>10</v>
      </c>
      <c r="G377" s="50" t="s">
        <v>1947</v>
      </c>
      <c r="H377" s="22">
        <v>0</v>
      </c>
      <c r="I377" s="22">
        <v>100</v>
      </c>
      <c r="J377" s="22">
        <v>70</v>
      </c>
      <c r="K377" s="22">
        <v>2</v>
      </c>
      <c r="L377" s="22">
        <v>10</v>
      </c>
      <c r="M377" s="22">
        <v>10</v>
      </c>
      <c r="N377" s="22">
        <v>15</v>
      </c>
      <c r="O377" s="22" t="s">
        <v>27</v>
      </c>
      <c r="P377" s="22" t="s">
        <v>5</v>
      </c>
      <c r="Q377" s="23">
        <v>133</v>
      </c>
      <c r="R377" s="20" t="s">
        <v>395</v>
      </c>
      <c r="S377" s="20">
        <v>1099</v>
      </c>
      <c r="T377" s="20">
        <v>1.8280000000000001</v>
      </c>
      <c r="U377" s="28">
        <v>601.20350109409185</v>
      </c>
      <c r="V377" s="28">
        <v>5363.9376367614877</v>
      </c>
      <c r="W377" s="28">
        <v>89.398960612691468</v>
      </c>
      <c r="X377" s="52">
        <v>10.6</v>
      </c>
      <c r="Y377" s="52">
        <v>7.8</v>
      </c>
      <c r="Z377" s="52">
        <v>76.3</v>
      </c>
      <c r="AA377" s="52">
        <v>27.9</v>
      </c>
      <c r="AB377" s="52">
        <v>778.3</v>
      </c>
      <c r="AC377" s="28">
        <f t="shared" si="6"/>
        <v>589.62121212121201</v>
      </c>
    </row>
    <row r="378" spans="1:29" ht="16.5" customHeight="1" x14ac:dyDescent="0.3">
      <c r="A378" s="20" t="s">
        <v>1710</v>
      </c>
      <c r="B378" s="21" t="s">
        <v>14</v>
      </c>
      <c r="C378" s="21">
        <v>17</v>
      </c>
      <c r="D378" s="50">
        <v>458496.07888599997</v>
      </c>
      <c r="E378" s="50">
        <v>5215088.9151499998</v>
      </c>
      <c r="F378" s="50">
        <v>2</v>
      </c>
      <c r="G378" s="50" t="s">
        <v>1947</v>
      </c>
      <c r="H378" s="22">
        <v>25</v>
      </c>
      <c r="I378" s="22">
        <v>50</v>
      </c>
      <c r="J378" s="22">
        <v>40</v>
      </c>
      <c r="K378" s="22">
        <v>2</v>
      </c>
      <c r="L378" s="22">
        <v>10</v>
      </c>
      <c r="M378" s="22">
        <v>10</v>
      </c>
      <c r="N378" s="22">
        <v>15</v>
      </c>
      <c r="O378" s="22" t="s">
        <v>27</v>
      </c>
      <c r="P378" s="22" t="s">
        <v>5</v>
      </c>
      <c r="Q378" s="23">
        <v>120</v>
      </c>
      <c r="R378" s="20" t="s">
        <v>395</v>
      </c>
      <c r="S378" s="20">
        <v>1252</v>
      </c>
      <c r="T378" s="20">
        <v>1.8280000000000001</v>
      </c>
      <c r="U378" s="28">
        <v>684.90153172866519</v>
      </c>
      <c r="V378" s="28">
        <v>6110.6914660831517</v>
      </c>
      <c r="W378" s="28">
        <v>101.84485776805253</v>
      </c>
      <c r="X378" s="52">
        <v>9.5</v>
      </c>
      <c r="Y378" s="52">
        <v>8.3000000000000007</v>
      </c>
      <c r="Z378" s="52">
        <v>77.3</v>
      </c>
      <c r="AA378" s="52">
        <v>23.8</v>
      </c>
      <c r="AB378" s="52">
        <v>78.5</v>
      </c>
      <c r="AC378" s="28">
        <f t="shared" si="6"/>
        <v>59.469696969696969</v>
      </c>
    </row>
    <row r="379" spans="1:29" ht="16.5" customHeight="1" x14ac:dyDescent="0.3">
      <c r="A379" s="20" t="s">
        <v>1711</v>
      </c>
      <c r="B379" s="21" t="s">
        <v>14</v>
      </c>
      <c r="C379" s="21">
        <v>18</v>
      </c>
      <c r="D379" s="50">
        <v>458497.13722199999</v>
      </c>
      <c r="E379" s="50">
        <v>5215092.8838999998</v>
      </c>
      <c r="F379" s="50">
        <v>1</v>
      </c>
      <c r="G379" s="50" t="s">
        <v>1947</v>
      </c>
      <c r="H379" s="22">
        <v>0</v>
      </c>
      <c r="I379" s="22">
        <v>50</v>
      </c>
      <c r="J379" s="22">
        <v>40</v>
      </c>
      <c r="K379" s="22">
        <v>2</v>
      </c>
      <c r="L379" s="22">
        <v>10</v>
      </c>
      <c r="M379" s="22">
        <v>10</v>
      </c>
      <c r="N379" s="22">
        <v>15</v>
      </c>
      <c r="O379" s="22" t="s">
        <v>27</v>
      </c>
      <c r="P379" s="22" t="s">
        <v>5</v>
      </c>
      <c r="Q379" s="23">
        <v>169</v>
      </c>
      <c r="R379" s="20" t="s">
        <v>395</v>
      </c>
      <c r="S379" s="20">
        <v>1097</v>
      </c>
      <c r="T379" s="20">
        <v>1.8280000000000001</v>
      </c>
      <c r="U379" s="28">
        <v>600.10940919037193</v>
      </c>
      <c r="V379" s="28">
        <v>5354.1761487964986</v>
      </c>
      <c r="W379" s="28">
        <v>89.236269146608308</v>
      </c>
      <c r="X379" s="52">
        <v>8.6</v>
      </c>
      <c r="Y379" s="52">
        <v>8</v>
      </c>
      <c r="Z379" s="52">
        <v>78.5</v>
      </c>
      <c r="AA379" s="52">
        <v>20.9</v>
      </c>
      <c r="AB379" s="52">
        <v>77.900000000000006</v>
      </c>
      <c r="AC379" s="28">
        <f t="shared" si="6"/>
        <v>59.015151515151516</v>
      </c>
    </row>
    <row r="380" spans="1:29" ht="16.5" customHeight="1" x14ac:dyDescent="0.3">
      <c r="A380" s="20" t="s">
        <v>1712</v>
      </c>
      <c r="B380" s="21" t="s">
        <v>14</v>
      </c>
      <c r="C380" s="21">
        <v>19</v>
      </c>
      <c r="D380" s="50">
        <v>458497.66638900002</v>
      </c>
      <c r="E380" s="50">
        <v>5215096.3234999999</v>
      </c>
      <c r="F380" s="50">
        <v>9</v>
      </c>
      <c r="G380" s="50" t="s">
        <v>1947</v>
      </c>
      <c r="H380" s="22">
        <v>25</v>
      </c>
      <c r="I380" s="22">
        <v>85</v>
      </c>
      <c r="J380" s="22">
        <v>70</v>
      </c>
      <c r="K380" s="22">
        <v>2</v>
      </c>
      <c r="L380" s="22">
        <v>10</v>
      </c>
      <c r="M380" s="22">
        <v>10</v>
      </c>
      <c r="N380" s="22">
        <v>15</v>
      </c>
      <c r="O380" s="22" t="s">
        <v>27</v>
      </c>
      <c r="P380" s="22" t="s">
        <v>5</v>
      </c>
      <c r="Q380" s="23">
        <v>131</v>
      </c>
      <c r="R380" s="20" t="s">
        <v>395</v>
      </c>
      <c r="S380" s="20">
        <v>1295</v>
      </c>
      <c r="T380" s="20">
        <v>1.8280000000000001</v>
      </c>
      <c r="U380" s="28">
        <v>708.42450765864328</v>
      </c>
      <c r="V380" s="28">
        <v>6320.563457330416</v>
      </c>
      <c r="W380" s="28">
        <v>105.34272428884027</v>
      </c>
      <c r="X380" s="52">
        <v>8.9</v>
      </c>
      <c r="Y380" s="52">
        <v>7.9</v>
      </c>
      <c r="Z380" s="52">
        <v>78.400000000000006</v>
      </c>
      <c r="AA380" s="52">
        <v>21.6</v>
      </c>
      <c r="AB380" s="52">
        <v>79</v>
      </c>
      <c r="AC380" s="28">
        <f t="shared" si="6"/>
        <v>59.848484848484844</v>
      </c>
    </row>
    <row r="381" spans="1:29" ht="16.5" customHeight="1" x14ac:dyDescent="0.3">
      <c r="A381" s="20" t="s">
        <v>1713</v>
      </c>
      <c r="B381" s="21" t="s">
        <v>14</v>
      </c>
      <c r="C381" s="21">
        <v>20</v>
      </c>
      <c r="D381" s="50">
        <v>458498.98930900003</v>
      </c>
      <c r="E381" s="50">
        <v>5215100.2922499999</v>
      </c>
      <c r="F381" s="50">
        <v>8</v>
      </c>
      <c r="G381" s="50" t="s">
        <v>1947</v>
      </c>
      <c r="H381" s="22">
        <v>0</v>
      </c>
      <c r="I381" s="22">
        <v>85</v>
      </c>
      <c r="J381" s="22">
        <v>70</v>
      </c>
      <c r="K381" s="22">
        <v>2</v>
      </c>
      <c r="L381" s="22">
        <v>10</v>
      </c>
      <c r="M381" s="22">
        <v>10</v>
      </c>
      <c r="N381" s="22">
        <v>15</v>
      </c>
      <c r="O381" s="22" t="s">
        <v>27</v>
      </c>
      <c r="P381" s="22" t="s">
        <v>5</v>
      </c>
      <c r="Q381" s="23">
        <v>115</v>
      </c>
      <c r="R381" s="20" t="s">
        <v>395</v>
      </c>
      <c r="S381" s="20">
        <v>1244</v>
      </c>
      <c r="T381" s="20">
        <v>1.8280000000000001</v>
      </c>
      <c r="U381" s="28">
        <v>680.52516411378554</v>
      </c>
      <c r="V381" s="28">
        <v>6071.6455142231953</v>
      </c>
      <c r="W381" s="28">
        <v>101.19409190371992</v>
      </c>
      <c r="X381" s="52">
        <v>8.4</v>
      </c>
      <c r="Y381" s="52">
        <v>8.1</v>
      </c>
      <c r="Z381" s="52">
        <v>78.7</v>
      </c>
      <c r="AA381" s="52">
        <v>20.399999999999999</v>
      </c>
      <c r="AB381" s="52">
        <v>79.400000000000006</v>
      </c>
      <c r="AC381" s="28">
        <f t="shared" si="6"/>
        <v>60.151515151515156</v>
      </c>
    </row>
    <row r="382" spans="1:29" ht="16.5" customHeight="1" x14ac:dyDescent="0.3">
      <c r="A382" s="20" t="s">
        <v>1714</v>
      </c>
      <c r="B382" s="21" t="s">
        <v>14</v>
      </c>
      <c r="C382" s="21">
        <v>21</v>
      </c>
      <c r="D382" s="50">
        <v>458499.78305999999</v>
      </c>
      <c r="E382" s="50">
        <v>5215104.7901799995</v>
      </c>
      <c r="F382" s="50">
        <v>2</v>
      </c>
      <c r="G382" s="50" t="s">
        <v>1947</v>
      </c>
      <c r="H382" s="22">
        <v>25</v>
      </c>
      <c r="I382" s="22">
        <v>50</v>
      </c>
      <c r="J382" s="22">
        <v>40</v>
      </c>
      <c r="K382" s="22">
        <v>3</v>
      </c>
      <c r="L382" s="22">
        <v>10</v>
      </c>
      <c r="M382" s="22">
        <v>10</v>
      </c>
      <c r="N382" s="22">
        <v>15</v>
      </c>
      <c r="O382" s="22" t="s">
        <v>27</v>
      </c>
      <c r="P382" s="22" t="s">
        <v>5</v>
      </c>
      <c r="Q382" s="23">
        <v>115</v>
      </c>
      <c r="R382" s="20" t="s">
        <v>395</v>
      </c>
      <c r="S382" s="20">
        <v>1495</v>
      </c>
      <c r="T382" s="20">
        <v>1.8280000000000001</v>
      </c>
      <c r="U382" s="28">
        <v>817.83369803063454</v>
      </c>
      <c r="V382" s="28">
        <v>7296.7122538293215</v>
      </c>
      <c r="W382" s="28">
        <v>121.61187089715536</v>
      </c>
      <c r="X382" s="52">
        <v>10.4</v>
      </c>
      <c r="Y382" s="52">
        <v>7.9</v>
      </c>
      <c r="Z382" s="52">
        <v>76.599999999999994</v>
      </c>
      <c r="AA382" s="52">
        <v>26.4</v>
      </c>
      <c r="AB382" s="52">
        <v>79.5</v>
      </c>
      <c r="AC382" s="28">
        <f t="shared" si="6"/>
        <v>60.227272727272727</v>
      </c>
    </row>
    <row r="383" spans="1:29" ht="16.5" customHeight="1" x14ac:dyDescent="0.3">
      <c r="A383" s="20" t="s">
        <v>1715</v>
      </c>
      <c r="B383" s="21" t="s">
        <v>14</v>
      </c>
      <c r="C383" s="21">
        <v>22</v>
      </c>
      <c r="D383" s="50">
        <v>458501.37056299997</v>
      </c>
      <c r="E383" s="50">
        <v>5215108.4943500003</v>
      </c>
      <c r="F383" s="50">
        <v>1</v>
      </c>
      <c r="G383" s="50" t="s">
        <v>1947</v>
      </c>
      <c r="H383" s="22">
        <v>0</v>
      </c>
      <c r="I383" s="22">
        <v>50</v>
      </c>
      <c r="J383" s="22">
        <v>40</v>
      </c>
      <c r="K383" s="22">
        <v>3</v>
      </c>
      <c r="L383" s="22">
        <v>10</v>
      </c>
      <c r="M383" s="22">
        <v>10</v>
      </c>
      <c r="N383" s="22">
        <v>15</v>
      </c>
      <c r="O383" s="22" t="s">
        <v>27</v>
      </c>
      <c r="P383" s="22" t="s">
        <v>5</v>
      </c>
      <c r="Q383" s="23">
        <v>123</v>
      </c>
      <c r="R383" s="20" t="s">
        <v>395</v>
      </c>
      <c r="S383" s="20">
        <v>1401</v>
      </c>
      <c r="T383" s="20">
        <v>1.8280000000000001</v>
      </c>
      <c r="U383" s="28">
        <v>766.41137855579871</v>
      </c>
      <c r="V383" s="28">
        <v>6837.9223194748365</v>
      </c>
      <c r="W383" s="28">
        <v>113.96537199124728</v>
      </c>
      <c r="X383" s="52">
        <v>10.1</v>
      </c>
      <c r="Y383" s="52">
        <v>8.1</v>
      </c>
      <c r="Z383" s="52">
        <v>76</v>
      </c>
      <c r="AA383" s="52">
        <v>26.4</v>
      </c>
      <c r="AB383" s="52">
        <v>80.3</v>
      </c>
      <c r="AC383" s="28">
        <f t="shared" si="6"/>
        <v>60.833333333333329</v>
      </c>
    </row>
    <row r="384" spans="1:29" ht="16.5" customHeight="1" x14ac:dyDescent="0.3">
      <c r="A384" s="20" t="s">
        <v>1716</v>
      </c>
      <c r="B384" s="21" t="s">
        <v>14</v>
      </c>
      <c r="C384" s="21">
        <v>23</v>
      </c>
      <c r="D384" s="50">
        <v>458502.69348299998</v>
      </c>
      <c r="E384" s="50">
        <v>5215112.7276900001</v>
      </c>
      <c r="F384" s="50">
        <v>8</v>
      </c>
      <c r="G384" s="50" t="s">
        <v>1947</v>
      </c>
      <c r="H384" s="22">
        <v>0</v>
      </c>
      <c r="I384" s="22">
        <v>85</v>
      </c>
      <c r="J384" s="22">
        <v>70</v>
      </c>
      <c r="K384" s="22">
        <v>3</v>
      </c>
      <c r="L384" s="22">
        <v>10</v>
      </c>
      <c r="M384" s="22">
        <v>10</v>
      </c>
      <c r="N384" s="22">
        <v>15</v>
      </c>
      <c r="O384" s="22" t="s">
        <v>27</v>
      </c>
      <c r="P384" s="22" t="s">
        <v>5</v>
      </c>
      <c r="Q384" s="23">
        <v>120</v>
      </c>
      <c r="R384" s="20" t="s">
        <v>395</v>
      </c>
      <c r="S384" s="20">
        <v>1298</v>
      </c>
      <c r="T384" s="20">
        <v>1.8280000000000001</v>
      </c>
      <c r="U384" s="28">
        <v>710.06564551422321</v>
      </c>
      <c r="V384" s="28">
        <v>6335.2056892779001</v>
      </c>
      <c r="W384" s="28">
        <v>105.58676148796501</v>
      </c>
      <c r="X384" s="52">
        <v>9.6999999999999993</v>
      </c>
      <c r="Y384" s="52">
        <v>8</v>
      </c>
      <c r="Z384" s="52">
        <v>76.8</v>
      </c>
      <c r="AA384" s="52">
        <v>25.2</v>
      </c>
      <c r="AB384" s="52">
        <v>79</v>
      </c>
      <c r="AC384" s="28">
        <f t="shared" si="6"/>
        <v>59.848484848484844</v>
      </c>
    </row>
    <row r="385" spans="1:29" ht="16.5" customHeight="1" x14ac:dyDescent="0.3">
      <c r="A385" s="20" t="s">
        <v>1717</v>
      </c>
      <c r="B385" s="21" t="s">
        <v>14</v>
      </c>
      <c r="C385" s="21">
        <v>24</v>
      </c>
      <c r="D385" s="50">
        <v>458504.01640199998</v>
      </c>
      <c r="E385" s="50">
        <v>5215116.9610400004</v>
      </c>
      <c r="F385" s="50">
        <v>9</v>
      </c>
      <c r="G385" s="50" t="s">
        <v>1947</v>
      </c>
      <c r="H385" s="22">
        <v>25</v>
      </c>
      <c r="I385" s="22">
        <v>85</v>
      </c>
      <c r="J385" s="22">
        <v>70</v>
      </c>
      <c r="K385" s="22">
        <v>3</v>
      </c>
      <c r="L385" s="22">
        <v>10</v>
      </c>
      <c r="M385" s="22">
        <v>10</v>
      </c>
      <c r="N385" s="22">
        <v>15</v>
      </c>
      <c r="O385" s="22" t="s">
        <v>27</v>
      </c>
      <c r="P385" s="22" t="s">
        <v>5</v>
      </c>
      <c r="Q385" s="23">
        <v>146</v>
      </c>
      <c r="R385" s="20" t="s">
        <v>395</v>
      </c>
      <c r="S385" s="20">
        <v>1284</v>
      </c>
      <c r="T385" s="20">
        <v>1.8280000000000001</v>
      </c>
      <c r="U385" s="28">
        <v>702.40700218818381</v>
      </c>
      <c r="V385" s="28">
        <v>6266.8752735229764</v>
      </c>
      <c r="W385" s="28">
        <v>104.44792122538294</v>
      </c>
      <c r="X385" s="52">
        <v>10.6</v>
      </c>
      <c r="Y385" s="52">
        <v>8.1</v>
      </c>
      <c r="Z385" s="52">
        <v>75.7</v>
      </c>
      <c r="AA385" s="52">
        <v>28.5</v>
      </c>
      <c r="AB385" s="52">
        <v>80.3</v>
      </c>
      <c r="AC385" s="28">
        <f t="shared" si="6"/>
        <v>60.833333333333329</v>
      </c>
    </row>
    <row r="386" spans="1:29" ht="16.5" customHeight="1" x14ac:dyDescent="0.3">
      <c r="A386" s="20" t="s">
        <v>1718</v>
      </c>
      <c r="B386" s="21" t="s">
        <v>14</v>
      </c>
      <c r="C386" s="21">
        <v>25</v>
      </c>
      <c r="D386" s="50">
        <v>458505.60390500003</v>
      </c>
      <c r="E386" s="50">
        <v>5215120.9297900004</v>
      </c>
      <c r="F386" s="50">
        <v>5</v>
      </c>
      <c r="G386" s="50" t="s">
        <v>1947</v>
      </c>
      <c r="H386" s="22">
        <v>0</v>
      </c>
      <c r="I386" s="22">
        <v>100</v>
      </c>
      <c r="J386" s="22">
        <v>40</v>
      </c>
      <c r="K386" s="22">
        <v>3</v>
      </c>
      <c r="L386" s="22">
        <v>10</v>
      </c>
      <c r="M386" s="22">
        <v>10</v>
      </c>
      <c r="N386" s="22">
        <v>15</v>
      </c>
      <c r="O386" s="22" t="s">
        <v>27</v>
      </c>
      <c r="P386" s="22" t="s">
        <v>5</v>
      </c>
      <c r="Q386" s="23">
        <v>144</v>
      </c>
      <c r="R386" s="20" t="s">
        <v>395</v>
      </c>
      <c r="S386" s="20">
        <v>1369</v>
      </c>
      <c r="T386" s="20">
        <v>1.8280000000000001</v>
      </c>
      <c r="U386" s="28">
        <v>748.90590809628009</v>
      </c>
      <c r="V386" s="28">
        <v>6681.7385120350118</v>
      </c>
      <c r="W386" s="28">
        <v>111.36230853391686</v>
      </c>
      <c r="X386" s="52">
        <v>10.1</v>
      </c>
      <c r="Y386" s="52">
        <v>7.8</v>
      </c>
      <c r="Z386" s="52">
        <v>76.8</v>
      </c>
      <c r="AA386" s="52">
        <v>26</v>
      </c>
      <c r="AB386" s="52">
        <v>80.3</v>
      </c>
      <c r="AC386" s="28">
        <f t="shared" si="6"/>
        <v>60.833333333333329</v>
      </c>
    </row>
    <row r="387" spans="1:29" ht="16.5" customHeight="1" x14ac:dyDescent="0.3">
      <c r="A387" s="20" t="s">
        <v>1719</v>
      </c>
      <c r="B387" s="21" t="s">
        <v>14</v>
      </c>
      <c r="C387" s="21">
        <v>26</v>
      </c>
      <c r="D387" s="50">
        <v>458508.24974399997</v>
      </c>
      <c r="E387" s="50">
        <v>5215128.8673099997</v>
      </c>
      <c r="F387" s="50">
        <v>7</v>
      </c>
      <c r="G387" s="50" t="s">
        <v>1947</v>
      </c>
      <c r="H387" s="22">
        <v>25</v>
      </c>
      <c r="I387" s="22">
        <v>50</v>
      </c>
      <c r="J387" s="22">
        <v>70</v>
      </c>
      <c r="K387" s="22">
        <v>3</v>
      </c>
      <c r="L387" s="22">
        <v>10</v>
      </c>
      <c r="M387" s="22">
        <v>10</v>
      </c>
      <c r="N387" s="22">
        <v>15</v>
      </c>
      <c r="O387" s="22" t="s">
        <v>27</v>
      </c>
      <c r="P387" s="22" t="s">
        <v>5</v>
      </c>
      <c r="Q387" s="23">
        <v>120</v>
      </c>
      <c r="R387" s="20" t="s">
        <v>395</v>
      </c>
      <c r="S387" s="20">
        <v>1177</v>
      </c>
      <c r="T387" s="20">
        <v>1.8280000000000001</v>
      </c>
      <c r="U387" s="28">
        <v>643.87308533916848</v>
      </c>
      <c r="V387" s="28">
        <v>5744.6356673960618</v>
      </c>
      <c r="W387" s="28">
        <v>95.743927789934361</v>
      </c>
      <c r="X387" s="52">
        <v>8.1</v>
      </c>
      <c r="Y387" s="52">
        <v>8.1999999999999993</v>
      </c>
      <c r="Z387" s="52">
        <v>78</v>
      </c>
      <c r="AA387" s="52">
        <v>19.899999999999999</v>
      </c>
      <c r="AB387" s="52">
        <v>78.900000000000006</v>
      </c>
      <c r="AC387" s="28">
        <f t="shared" si="6"/>
        <v>59.772727272727273</v>
      </c>
    </row>
    <row r="388" spans="1:29" ht="16.5" customHeight="1" x14ac:dyDescent="0.3">
      <c r="A388" s="20" t="s">
        <v>1720</v>
      </c>
      <c r="B388" s="21" t="s">
        <v>14</v>
      </c>
      <c r="C388" s="21">
        <v>27</v>
      </c>
      <c r="D388" s="50">
        <v>458509.57266300003</v>
      </c>
      <c r="E388" s="50">
        <v>5215132.8360700002</v>
      </c>
      <c r="F388" s="50">
        <v>6</v>
      </c>
      <c r="G388" s="50" t="s">
        <v>1947</v>
      </c>
      <c r="H388" s="22">
        <v>0</v>
      </c>
      <c r="I388" s="22">
        <v>50</v>
      </c>
      <c r="J388" s="22">
        <v>70</v>
      </c>
      <c r="K388" s="22">
        <v>3</v>
      </c>
      <c r="L388" s="22">
        <v>10</v>
      </c>
      <c r="M388" s="22">
        <v>10</v>
      </c>
      <c r="N388" s="22">
        <v>15</v>
      </c>
      <c r="O388" s="22" t="s">
        <v>27</v>
      </c>
      <c r="P388" s="22" t="s">
        <v>5</v>
      </c>
      <c r="Q388" s="23">
        <v>143</v>
      </c>
      <c r="R388" s="20" t="s">
        <v>395</v>
      </c>
      <c r="S388" s="20">
        <v>1236</v>
      </c>
      <c r="T388" s="20">
        <v>1.8280000000000001</v>
      </c>
      <c r="U388" s="28">
        <v>676.14879649890588</v>
      </c>
      <c r="V388" s="28">
        <v>6032.5995623632389</v>
      </c>
      <c r="W388" s="28">
        <v>100.54332603938731</v>
      </c>
      <c r="X388" s="52">
        <v>8.3000000000000007</v>
      </c>
      <c r="Y388" s="52">
        <v>7.9</v>
      </c>
      <c r="Z388" s="52">
        <v>78.3</v>
      </c>
      <c r="AA388" s="52">
        <v>20.399999999999999</v>
      </c>
      <c r="AB388" s="52">
        <v>78.5</v>
      </c>
      <c r="AC388" s="28">
        <f t="shared" si="6"/>
        <v>59.469696969696969</v>
      </c>
    </row>
    <row r="389" spans="1:29" ht="16.5" customHeight="1" x14ac:dyDescent="0.3">
      <c r="A389" s="20" t="s">
        <v>1721</v>
      </c>
      <c r="B389" s="21" t="s">
        <v>14</v>
      </c>
      <c r="C389" s="21">
        <v>28</v>
      </c>
      <c r="D389" s="50">
        <v>458511.42475000001</v>
      </c>
      <c r="E389" s="50">
        <v>5215136.2756599998</v>
      </c>
      <c r="F389" s="50">
        <v>3</v>
      </c>
      <c r="G389" s="50" t="s">
        <v>1947</v>
      </c>
      <c r="H389" s="22">
        <v>0</v>
      </c>
      <c r="I389" s="22">
        <v>85</v>
      </c>
      <c r="J389" s="22">
        <v>40</v>
      </c>
      <c r="K389" s="22">
        <v>3</v>
      </c>
      <c r="L389" s="22">
        <v>10</v>
      </c>
      <c r="M389" s="22">
        <v>10</v>
      </c>
      <c r="N389" s="22">
        <v>15</v>
      </c>
      <c r="O389" s="22" t="s">
        <v>27</v>
      </c>
      <c r="P389" s="22" t="s">
        <v>5</v>
      </c>
      <c r="Q389" s="23">
        <v>138</v>
      </c>
      <c r="R389" s="20" t="s">
        <v>395</v>
      </c>
      <c r="S389" s="20">
        <v>1068</v>
      </c>
      <c r="T389" s="20">
        <v>1.8280000000000001</v>
      </c>
      <c r="U389" s="28">
        <v>584.24507658643324</v>
      </c>
      <c r="V389" s="28">
        <v>5212.634573304158</v>
      </c>
      <c r="W389" s="28">
        <v>86.877242888402634</v>
      </c>
      <c r="X389" s="52">
        <v>10.8</v>
      </c>
      <c r="Y389" s="52">
        <v>7.7</v>
      </c>
      <c r="Z389" s="52">
        <v>75.8</v>
      </c>
      <c r="AA389" s="52">
        <v>27.8</v>
      </c>
      <c r="AB389" s="52">
        <v>78.2</v>
      </c>
      <c r="AC389" s="28">
        <f t="shared" si="6"/>
        <v>59.242424242424242</v>
      </c>
    </row>
    <row r="390" spans="1:29" ht="16.5" customHeight="1" x14ac:dyDescent="0.3">
      <c r="A390" s="20" t="s">
        <v>1722</v>
      </c>
      <c r="B390" s="21" t="s">
        <v>14</v>
      </c>
      <c r="C390" s="21">
        <v>29</v>
      </c>
      <c r="D390" s="50">
        <v>458512.48308600002</v>
      </c>
      <c r="E390" s="50">
        <v>5215140.7735799998</v>
      </c>
      <c r="F390" s="50">
        <v>4</v>
      </c>
      <c r="G390" s="50" t="s">
        <v>1947</v>
      </c>
      <c r="H390" s="22">
        <v>25</v>
      </c>
      <c r="I390" s="22">
        <v>85</v>
      </c>
      <c r="J390" s="22">
        <v>40</v>
      </c>
      <c r="K390" s="22">
        <v>3</v>
      </c>
      <c r="L390" s="22">
        <v>10</v>
      </c>
      <c r="M390" s="22">
        <v>10</v>
      </c>
      <c r="N390" s="22">
        <v>15</v>
      </c>
      <c r="O390" s="22" t="s">
        <v>27</v>
      </c>
      <c r="P390" s="22" t="s">
        <v>5</v>
      </c>
      <c r="Q390" s="23">
        <v>121</v>
      </c>
      <c r="R390" s="20" t="s">
        <v>395</v>
      </c>
      <c r="S390" s="20">
        <v>1176</v>
      </c>
      <c r="T390" s="20">
        <v>1.8280000000000001</v>
      </c>
      <c r="U390" s="28">
        <v>643.32603938730847</v>
      </c>
      <c r="V390" s="28">
        <v>5739.7549234135668</v>
      </c>
      <c r="W390" s="28">
        <v>95.662582056892774</v>
      </c>
      <c r="X390" s="52">
        <v>11.6</v>
      </c>
      <c r="Y390" s="52">
        <v>7.7</v>
      </c>
      <c r="Z390" s="52">
        <v>75.599999999999994</v>
      </c>
      <c r="AA390" s="52">
        <v>31</v>
      </c>
      <c r="AB390" s="52">
        <v>79.3</v>
      </c>
      <c r="AC390" s="28">
        <f t="shared" si="6"/>
        <v>60.075757575757571</v>
      </c>
    </row>
    <row r="391" spans="1:29" ht="16.5" customHeight="1" x14ac:dyDescent="0.3">
      <c r="A391" s="20" t="s">
        <v>1723</v>
      </c>
      <c r="B391" s="21" t="s">
        <v>14</v>
      </c>
      <c r="C391" s="21">
        <v>30</v>
      </c>
      <c r="D391" s="50">
        <v>458515.12892400002</v>
      </c>
      <c r="E391" s="50">
        <v>5215149.24027</v>
      </c>
      <c r="F391" s="50">
        <v>10</v>
      </c>
      <c r="G391" s="50" t="s">
        <v>1947</v>
      </c>
      <c r="H391" s="22">
        <v>0</v>
      </c>
      <c r="I391" s="22">
        <v>100</v>
      </c>
      <c r="J391" s="22">
        <v>70</v>
      </c>
      <c r="K391" s="22">
        <v>3</v>
      </c>
      <c r="L391" s="22">
        <v>10</v>
      </c>
      <c r="M391" s="22">
        <v>10</v>
      </c>
      <c r="N391" s="22">
        <v>15</v>
      </c>
      <c r="O391" s="22" t="s">
        <v>27</v>
      </c>
      <c r="P391" s="22" t="s">
        <v>5</v>
      </c>
      <c r="Q391" s="23">
        <v>101</v>
      </c>
      <c r="R391" s="20" t="s">
        <v>395</v>
      </c>
      <c r="S391" s="20">
        <v>1114</v>
      </c>
      <c r="T391" s="20">
        <v>1.8280000000000001</v>
      </c>
      <c r="U391" s="28">
        <v>609.40919037199126</v>
      </c>
      <c r="V391" s="28">
        <v>5437.1487964989064</v>
      </c>
      <c r="W391" s="28">
        <v>90.619146608315106</v>
      </c>
      <c r="X391" s="52">
        <v>10.9</v>
      </c>
      <c r="Y391" s="52">
        <v>7.8</v>
      </c>
      <c r="Z391" s="52">
        <v>76.2</v>
      </c>
      <c r="AA391" s="52">
        <v>29.3</v>
      </c>
      <c r="AB391" s="52">
        <v>80</v>
      </c>
      <c r="AC391" s="28">
        <f t="shared" si="6"/>
        <v>60.606060606060602</v>
      </c>
    </row>
    <row r="392" spans="1:29" ht="16.5" customHeight="1" x14ac:dyDescent="0.3">
      <c r="A392" s="20" t="s">
        <v>1724</v>
      </c>
      <c r="B392" s="21" t="s">
        <v>14</v>
      </c>
      <c r="C392" s="21">
        <v>31</v>
      </c>
      <c r="D392" s="50">
        <v>458516.18725999998</v>
      </c>
      <c r="E392" s="50">
        <v>5215152.6798599996</v>
      </c>
      <c r="F392" s="50">
        <v>7</v>
      </c>
      <c r="G392" s="50" t="s">
        <v>1947</v>
      </c>
      <c r="H392" s="22">
        <v>25</v>
      </c>
      <c r="I392" s="22">
        <v>50</v>
      </c>
      <c r="J392" s="22">
        <v>70</v>
      </c>
      <c r="K392" s="22">
        <v>4</v>
      </c>
      <c r="L392" s="22">
        <v>10</v>
      </c>
      <c r="M392" s="22">
        <v>10</v>
      </c>
      <c r="N392" s="22">
        <v>15</v>
      </c>
      <c r="O392" s="22" t="s">
        <v>27</v>
      </c>
      <c r="P392" s="22" t="s">
        <v>5</v>
      </c>
      <c r="Q392" s="23">
        <v>87</v>
      </c>
      <c r="R392" s="20" t="s">
        <v>395</v>
      </c>
      <c r="S392" s="20">
        <v>1048</v>
      </c>
      <c r="T392" s="20">
        <v>1.8280000000000001</v>
      </c>
      <c r="U392" s="28">
        <v>573.30415754923411</v>
      </c>
      <c r="V392" s="28">
        <v>5115.019693654267</v>
      </c>
      <c r="W392" s="28">
        <v>85.250328227571117</v>
      </c>
      <c r="X392" s="52">
        <v>10.6</v>
      </c>
      <c r="Y392" s="52">
        <v>8.1</v>
      </c>
      <c r="Z392" s="52">
        <v>76</v>
      </c>
      <c r="AA392" s="52">
        <v>28.7</v>
      </c>
      <c r="AB392" s="52">
        <v>79.5</v>
      </c>
      <c r="AC392" s="28">
        <f t="shared" si="6"/>
        <v>60.227272727272727</v>
      </c>
    </row>
    <row r="393" spans="1:29" ht="16.5" customHeight="1" x14ac:dyDescent="0.3">
      <c r="A393" s="20" t="s">
        <v>1725</v>
      </c>
      <c r="B393" s="21" t="s">
        <v>14</v>
      </c>
      <c r="C393" s="21">
        <v>32</v>
      </c>
      <c r="D393" s="50">
        <v>458517.77476300002</v>
      </c>
      <c r="E393" s="50">
        <v>5215156.3840300003</v>
      </c>
      <c r="F393" s="50">
        <v>6</v>
      </c>
      <c r="G393" s="50" t="s">
        <v>1947</v>
      </c>
      <c r="H393" s="22">
        <v>0</v>
      </c>
      <c r="I393" s="22">
        <v>50</v>
      </c>
      <c r="J393" s="22">
        <v>70</v>
      </c>
      <c r="K393" s="22">
        <v>4</v>
      </c>
      <c r="L393" s="22">
        <v>10</v>
      </c>
      <c r="M393" s="22">
        <v>10</v>
      </c>
      <c r="N393" s="22">
        <v>15</v>
      </c>
      <c r="O393" s="22" t="s">
        <v>27</v>
      </c>
      <c r="P393" s="22" t="s">
        <v>5</v>
      </c>
      <c r="Q393" s="23">
        <v>93</v>
      </c>
      <c r="R393" s="20" t="s">
        <v>395</v>
      </c>
      <c r="S393" s="20">
        <v>1076</v>
      </c>
      <c r="T393" s="20">
        <v>1.8280000000000001</v>
      </c>
      <c r="U393" s="28">
        <v>588.6214442013129</v>
      </c>
      <c r="V393" s="28">
        <v>5251.6805251641144</v>
      </c>
      <c r="W393" s="28">
        <v>87.528008752735246</v>
      </c>
      <c r="X393" s="52">
        <v>9.9</v>
      </c>
      <c r="Y393" s="52">
        <v>7.8</v>
      </c>
      <c r="Z393" s="52">
        <v>77</v>
      </c>
      <c r="AA393" s="52">
        <v>25.3</v>
      </c>
      <c r="AB393" s="52">
        <v>79.400000000000006</v>
      </c>
      <c r="AC393" s="28">
        <f t="shared" si="6"/>
        <v>60.151515151515156</v>
      </c>
    </row>
    <row r="394" spans="1:29" ht="16.5" customHeight="1" x14ac:dyDescent="0.3">
      <c r="A394" s="20" t="s">
        <v>1726</v>
      </c>
      <c r="B394" s="21" t="s">
        <v>14</v>
      </c>
      <c r="C394" s="21">
        <v>33</v>
      </c>
      <c r="D394" s="50">
        <v>458520.15601799998</v>
      </c>
      <c r="E394" s="50">
        <v>5215164.3215500005</v>
      </c>
      <c r="F394" s="50">
        <v>10</v>
      </c>
      <c r="G394" s="50" t="s">
        <v>1947</v>
      </c>
      <c r="H394" s="22">
        <v>0</v>
      </c>
      <c r="I394" s="22">
        <v>100</v>
      </c>
      <c r="J394" s="22">
        <v>70</v>
      </c>
      <c r="K394" s="22">
        <v>4</v>
      </c>
      <c r="L394" s="22">
        <v>10</v>
      </c>
      <c r="M394" s="22">
        <v>10</v>
      </c>
      <c r="N394" s="22">
        <v>15</v>
      </c>
      <c r="O394" s="22" t="s">
        <v>27</v>
      </c>
      <c r="P394" s="22" t="s">
        <v>5</v>
      </c>
      <c r="Q394" s="23">
        <v>117</v>
      </c>
      <c r="R394" s="20" t="s">
        <v>395</v>
      </c>
      <c r="S394" s="20">
        <v>1190</v>
      </c>
      <c r="T394" s="20">
        <v>1.8280000000000001</v>
      </c>
      <c r="U394" s="28">
        <v>650.98468271334787</v>
      </c>
      <c r="V394" s="28">
        <v>5808.0853391684905</v>
      </c>
      <c r="W394" s="28">
        <v>96.801422319474838</v>
      </c>
      <c r="X394" s="52">
        <v>10</v>
      </c>
      <c r="Y394" s="52">
        <v>7.7</v>
      </c>
      <c r="Z394" s="52">
        <v>77.099999999999994</v>
      </c>
      <c r="AA394" s="52">
        <v>25.7</v>
      </c>
      <c r="AB394" s="52">
        <v>79.900000000000006</v>
      </c>
      <c r="AC394" s="28">
        <f t="shared" si="6"/>
        <v>60.530303030303031</v>
      </c>
    </row>
    <row r="395" spans="1:29" ht="16.5" customHeight="1" x14ac:dyDescent="0.3">
      <c r="A395" s="20" t="s">
        <v>1727</v>
      </c>
      <c r="B395" s="21" t="s">
        <v>14</v>
      </c>
      <c r="C395" s="21">
        <v>34</v>
      </c>
      <c r="D395" s="50">
        <v>458522.80185599998</v>
      </c>
      <c r="E395" s="50">
        <v>5215172.5236499999</v>
      </c>
      <c r="F395" s="50">
        <v>5</v>
      </c>
      <c r="G395" s="50" t="s">
        <v>1947</v>
      </c>
      <c r="H395" s="22">
        <v>0</v>
      </c>
      <c r="I395" s="22">
        <v>100</v>
      </c>
      <c r="J395" s="22">
        <v>40</v>
      </c>
      <c r="K395" s="22">
        <v>4</v>
      </c>
      <c r="L395" s="22">
        <v>10</v>
      </c>
      <c r="M395" s="22">
        <v>10</v>
      </c>
      <c r="N395" s="22">
        <v>15</v>
      </c>
      <c r="O395" s="22" t="s">
        <v>27</v>
      </c>
      <c r="P395" s="22" t="s">
        <v>5</v>
      </c>
      <c r="Q395" s="23">
        <v>83</v>
      </c>
      <c r="R395" s="20" t="s">
        <v>395</v>
      </c>
      <c r="S395" s="20">
        <v>1086</v>
      </c>
      <c r="T395" s="20">
        <v>1.8280000000000001</v>
      </c>
      <c r="U395" s="28">
        <v>594.09190371991247</v>
      </c>
      <c r="V395" s="28">
        <v>5300.487964989059</v>
      </c>
      <c r="W395" s="28">
        <v>88.341466083150991</v>
      </c>
      <c r="X395" s="52">
        <v>10.6</v>
      </c>
      <c r="Y395" s="52">
        <v>8.1</v>
      </c>
      <c r="Z395" s="52">
        <v>75.599999999999994</v>
      </c>
      <c r="AA395" s="52">
        <v>28.3</v>
      </c>
      <c r="AB395" s="52">
        <v>79.099999999999994</v>
      </c>
      <c r="AC395" s="28">
        <f t="shared" si="6"/>
        <v>59.924242424242415</v>
      </c>
    </row>
    <row r="396" spans="1:29" ht="16.5" customHeight="1" x14ac:dyDescent="0.3">
      <c r="A396" s="20" t="s">
        <v>1728</v>
      </c>
      <c r="B396" s="21" t="s">
        <v>14</v>
      </c>
      <c r="C396" s="21">
        <v>35</v>
      </c>
      <c r="D396" s="50">
        <v>458524.12477599998</v>
      </c>
      <c r="E396" s="50">
        <v>5215176.4924100004</v>
      </c>
      <c r="F396" s="50">
        <v>9</v>
      </c>
      <c r="G396" s="50" t="s">
        <v>1947</v>
      </c>
      <c r="H396" s="22">
        <v>25</v>
      </c>
      <c r="I396" s="22">
        <v>85</v>
      </c>
      <c r="J396" s="22">
        <v>70</v>
      </c>
      <c r="K396" s="22">
        <v>4</v>
      </c>
      <c r="L396" s="22">
        <v>10</v>
      </c>
      <c r="M396" s="22">
        <v>10</v>
      </c>
      <c r="N396" s="22">
        <v>15</v>
      </c>
      <c r="O396" s="22" t="s">
        <v>27</v>
      </c>
      <c r="P396" s="22" t="s">
        <v>5</v>
      </c>
      <c r="Q396" s="23">
        <v>123</v>
      </c>
      <c r="R396" s="20" t="s">
        <v>395</v>
      </c>
      <c r="S396" s="20">
        <v>1201</v>
      </c>
      <c r="T396" s="20">
        <v>1.8280000000000001</v>
      </c>
      <c r="U396" s="28">
        <v>657.00218818380745</v>
      </c>
      <c r="V396" s="28">
        <v>5861.7735229759301</v>
      </c>
      <c r="W396" s="28">
        <v>97.69622538293217</v>
      </c>
      <c r="X396" s="52">
        <v>9.4</v>
      </c>
      <c r="Y396" s="52">
        <v>8.1</v>
      </c>
      <c r="Z396" s="52">
        <v>77.400000000000006</v>
      </c>
      <c r="AA396" s="52">
        <v>23.9</v>
      </c>
      <c r="AB396" s="52">
        <v>78.5</v>
      </c>
      <c r="AC396" s="28">
        <f t="shared" si="6"/>
        <v>59.469696969696969</v>
      </c>
    </row>
    <row r="397" spans="1:29" ht="16.5" customHeight="1" x14ac:dyDescent="0.3">
      <c r="A397" s="20" t="s">
        <v>1729</v>
      </c>
      <c r="B397" s="21" t="s">
        <v>14</v>
      </c>
      <c r="C397" s="21">
        <v>36</v>
      </c>
      <c r="D397" s="50">
        <v>458525.44769499998</v>
      </c>
      <c r="E397" s="50">
        <v>5215180.7257500002</v>
      </c>
      <c r="F397" s="50">
        <v>8</v>
      </c>
      <c r="G397" s="50" t="s">
        <v>1947</v>
      </c>
      <c r="H397" s="22">
        <v>0</v>
      </c>
      <c r="I397" s="22">
        <v>85</v>
      </c>
      <c r="J397" s="22">
        <v>70</v>
      </c>
      <c r="K397" s="22">
        <v>4</v>
      </c>
      <c r="L397" s="22">
        <v>10</v>
      </c>
      <c r="M397" s="22">
        <v>10</v>
      </c>
      <c r="N397" s="22">
        <v>15</v>
      </c>
      <c r="O397" s="22" t="s">
        <v>27</v>
      </c>
      <c r="P397" s="22" t="s">
        <v>5</v>
      </c>
      <c r="Q397" s="23">
        <v>103</v>
      </c>
      <c r="R397" s="20" t="s">
        <v>395</v>
      </c>
      <c r="S397" s="20">
        <v>1210</v>
      </c>
      <c r="T397" s="20">
        <v>1.8280000000000001</v>
      </c>
      <c r="U397" s="28">
        <v>661.925601750547</v>
      </c>
      <c r="V397" s="28">
        <v>5905.7002188183806</v>
      </c>
      <c r="W397" s="28">
        <v>98.428336980306341</v>
      </c>
      <c r="X397" s="52">
        <v>8.1</v>
      </c>
      <c r="Y397" s="52">
        <v>8</v>
      </c>
      <c r="Z397" s="52">
        <v>78.400000000000006</v>
      </c>
      <c r="AA397" s="52">
        <v>19.8</v>
      </c>
      <c r="AB397" s="52">
        <v>76.900000000000006</v>
      </c>
      <c r="AC397" s="28">
        <f t="shared" si="6"/>
        <v>58.257575757575758</v>
      </c>
    </row>
    <row r="398" spans="1:29" ht="16.5" customHeight="1" x14ac:dyDescent="0.3">
      <c r="A398" s="20" t="s">
        <v>1730</v>
      </c>
      <c r="B398" s="21" t="s">
        <v>14</v>
      </c>
      <c r="C398" s="21">
        <v>37</v>
      </c>
      <c r="D398" s="50">
        <v>458527.03519800003</v>
      </c>
      <c r="E398" s="50">
        <v>5215184.6945099998</v>
      </c>
      <c r="F398" s="50">
        <v>1</v>
      </c>
      <c r="G398" s="50" t="s">
        <v>1947</v>
      </c>
      <c r="H398" s="22">
        <v>0</v>
      </c>
      <c r="I398" s="22">
        <v>50</v>
      </c>
      <c r="J398" s="22">
        <v>40</v>
      </c>
      <c r="K398" s="22">
        <v>4</v>
      </c>
      <c r="L398" s="22">
        <v>10</v>
      </c>
      <c r="M398" s="22">
        <v>10</v>
      </c>
      <c r="N398" s="22">
        <v>15</v>
      </c>
      <c r="O398" s="22" t="s">
        <v>27</v>
      </c>
      <c r="P398" s="22" t="s">
        <v>5</v>
      </c>
      <c r="Q398" s="23">
        <v>102</v>
      </c>
      <c r="R398" s="20" t="s">
        <v>395</v>
      </c>
      <c r="S398" s="20">
        <v>1134</v>
      </c>
      <c r="T398" s="20">
        <v>1.8280000000000001</v>
      </c>
      <c r="U398" s="28">
        <v>620.3501094091904</v>
      </c>
      <c r="V398" s="28">
        <v>5534.7636761487975</v>
      </c>
      <c r="W398" s="28">
        <v>92.246061269146622</v>
      </c>
      <c r="X398" s="52">
        <v>8.9</v>
      </c>
      <c r="Y398" s="52">
        <v>8.1</v>
      </c>
      <c r="Z398" s="52">
        <v>77.2</v>
      </c>
      <c r="AA398" s="52">
        <v>22.2</v>
      </c>
      <c r="AB398" s="52">
        <v>78</v>
      </c>
      <c r="AC398" s="28">
        <f t="shared" si="6"/>
        <v>59.090909090909086</v>
      </c>
    </row>
    <row r="399" spans="1:29" ht="16.5" customHeight="1" x14ac:dyDescent="0.3">
      <c r="A399" s="20" t="s">
        <v>1731</v>
      </c>
      <c r="B399" s="21" t="s">
        <v>14</v>
      </c>
      <c r="C399" s="21">
        <v>38</v>
      </c>
      <c r="D399" s="50">
        <v>458528.09353399999</v>
      </c>
      <c r="E399" s="50">
        <v>5215189.1924299998</v>
      </c>
      <c r="F399" s="50">
        <v>2</v>
      </c>
      <c r="G399" s="50" t="s">
        <v>1947</v>
      </c>
      <c r="H399" s="22">
        <v>25</v>
      </c>
      <c r="I399" s="22">
        <v>50</v>
      </c>
      <c r="J399" s="22">
        <v>40</v>
      </c>
      <c r="K399" s="22">
        <v>4</v>
      </c>
      <c r="L399" s="22">
        <v>10</v>
      </c>
      <c r="M399" s="22">
        <v>10</v>
      </c>
      <c r="N399" s="22">
        <v>15</v>
      </c>
      <c r="O399" s="22" t="s">
        <v>27</v>
      </c>
      <c r="P399" s="22" t="s">
        <v>5</v>
      </c>
      <c r="Q399" s="23">
        <v>91</v>
      </c>
      <c r="R399" s="20" t="s">
        <v>395</v>
      </c>
      <c r="S399" s="20">
        <v>1121</v>
      </c>
      <c r="T399" s="20">
        <v>1.8280000000000001</v>
      </c>
      <c r="U399" s="28">
        <v>613.2385120350109</v>
      </c>
      <c r="V399" s="28">
        <v>5471.3140043763678</v>
      </c>
      <c r="W399" s="28">
        <v>91.188566739606131</v>
      </c>
      <c r="X399" s="52">
        <v>9.5</v>
      </c>
      <c r="Y399" s="52">
        <v>8.3000000000000007</v>
      </c>
      <c r="Z399" s="52">
        <v>77.2</v>
      </c>
      <c r="AA399" s="52">
        <v>24.1</v>
      </c>
      <c r="AB399" s="52">
        <v>79.2</v>
      </c>
      <c r="AC399" s="28">
        <f t="shared" si="6"/>
        <v>60</v>
      </c>
    </row>
    <row r="400" spans="1:29" ht="16.5" customHeight="1" x14ac:dyDescent="0.3">
      <c r="A400" s="20" t="s">
        <v>1732</v>
      </c>
      <c r="B400" s="21" t="s">
        <v>14</v>
      </c>
      <c r="C400" s="21">
        <v>39</v>
      </c>
      <c r="D400" s="50">
        <v>458529.94562100002</v>
      </c>
      <c r="E400" s="50">
        <v>5215193.1611900004</v>
      </c>
      <c r="F400" s="50">
        <v>3</v>
      </c>
      <c r="G400" s="50" t="s">
        <v>1947</v>
      </c>
      <c r="H400" s="22">
        <v>0</v>
      </c>
      <c r="I400" s="22">
        <v>85</v>
      </c>
      <c r="J400" s="22">
        <v>40</v>
      </c>
      <c r="K400" s="22">
        <v>4</v>
      </c>
      <c r="L400" s="22">
        <v>10</v>
      </c>
      <c r="M400" s="22">
        <v>10</v>
      </c>
      <c r="N400" s="22">
        <v>15</v>
      </c>
      <c r="O400" s="22" t="s">
        <v>27</v>
      </c>
      <c r="P400" s="22" t="s">
        <v>5</v>
      </c>
      <c r="Q400" s="23">
        <v>165</v>
      </c>
      <c r="R400" s="20" t="s">
        <v>395</v>
      </c>
      <c r="S400" s="20">
        <v>1259</v>
      </c>
      <c r="T400" s="20">
        <v>1.8280000000000001</v>
      </c>
      <c r="U400" s="28">
        <v>688.73085339168483</v>
      </c>
      <c r="V400" s="28">
        <v>6144.8566739606122</v>
      </c>
      <c r="W400" s="28">
        <v>102.41427789934353</v>
      </c>
      <c r="X400" s="52">
        <v>8.6999999999999993</v>
      </c>
      <c r="Y400" s="52">
        <v>8.1999999999999993</v>
      </c>
      <c r="Z400" s="52">
        <v>78.2</v>
      </c>
      <c r="AA400" s="52">
        <v>21.6</v>
      </c>
      <c r="AB400" s="52">
        <v>78.8</v>
      </c>
      <c r="AC400" s="28">
        <f t="shared" si="6"/>
        <v>59.696969696969695</v>
      </c>
    </row>
    <row r="401" spans="1:29" ht="16.5" customHeight="1" x14ac:dyDescent="0.3">
      <c r="A401" s="20" t="s">
        <v>1733</v>
      </c>
      <c r="B401" s="21" t="s">
        <v>14</v>
      </c>
      <c r="C401" s="21">
        <v>40</v>
      </c>
      <c r="D401" s="50">
        <v>458531.26854000002</v>
      </c>
      <c r="E401" s="50">
        <v>5215197.3945300002</v>
      </c>
      <c r="F401" s="50">
        <v>4</v>
      </c>
      <c r="G401" s="50" t="s">
        <v>1947</v>
      </c>
      <c r="H401" s="22">
        <v>25</v>
      </c>
      <c r="I401" s="22">
        <v>85</v>
      </c>
      <c r="J401" s="22">
        <v>40</v>
      </c>
      <c r="K401" s="22">
        <v>4</v>
      </c>
      <c r="L401" s="22">
        <v>10</v>
      </c>
      <c r="M401" s="22">
        <v>10</v>
      </c>
      <c r="N401" s="22">
        <v>15</v>
      </c>
      <c r="O401" s="22" t="s">
        <v>27</v>
      </c>
      <c r="P401" s="22" t="s">
        <v>5</v>
      </c>
      <c r="Q401" s="23">
        <v>265</v>
      </c>
      <c r="R401" s="20" t="s">
        <v>395</v>
      </c>
      <c r="S401" s="20">
        <v>1319</v>
      </c>
      <c r="T401" s="20">
        <v>1.8280000000000001</v>
      </c>
      <c r="U401" s="28">
        <v>721.55361050328224</v>
      </c>
      <c r="V401" s="28">
        <v>6437.7013129102843</v>
      </c>
      <c r="W401" s="28">
        <v>107.29502188183807</v>
      </c>
      <c r="X401" s="52">
        <v>11.8</v>
      </c>
      <c r="Y401" s="52">
        <v>8.1999999999999993</v>
      </c>
      <c r="Z401" s="52">
        <v>74.2</v>
      </c>
      <c r="AA401" s="52">
        <v>32.700000000000003</v>
      </c>
      <c r="AB401" s="52">
        <v>78.400000000000006</v>
      </c>
      <c r="AC401" s="28">
        <f t="shared" si="6"/>
        <v>59.393939393939398</v>
      </c>
    </row>
  </sheetData>
  <sortState ref="A2:W401">
    <sortCondition ref="B2:B401"/>
    <sortCondition ref="C2:C401"/>
  </sortState>
  <printOptions gridLines="1"/>
  <pageMargins left="0.25" right="0.25" top="0.75" bottom="0.75" header="0.3" footer="0.3"/>
  <pageSetup orientation="portrait" r:id="rId1"/>
  <headerFooter>
    <oddHeader>&amp;LSt. John Spike Counts
Harvest 2012&amp;C&amp;A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AC35"/>
  <sheetViews>
    <sheetView zoomScale="90" zoomScaleNormal="90" workbookViewId="0">
      <pane xSplit="9" ySplit="2" topLeftCell="U3" activePane="bottomRight" state="frozen"/>
      <selection pane="topRight"/>
      <selection pane="bottomLeft"/>
      <selection pane="bottomRight" activeCell="Y2" sqref="Y2:AC2"/>
    </sheetView>
  </sheetViews>
  <sheetFormatPr defaultColWidth="9.109375" defaultRowHeight="14.4" x14ac:dyDescent="0.3"/>
  <cols>
    <col min="1" max="1" width="22.88671875" style="2" customWidth="1"/>
    <col min="2" max="3" width="5.5546875" style="2" customWidth="1"/>
    <col min="4" max="4" width="7.33203125" style="2" customWidth="1"/>
    <col min="5" max="5" width="6" style="2" customWidth="1"/>
    <col min="6" max="7" width="4.109375" style="2" bestFit="1" customWidth="1"/>
    <col min="8" max="8" width="12.6640625" style="2" bestFit="1" customWidth="1"/>
    <col min="9" max="9" width="11.33203125" style="2" customWidth="1"/>
    <col min="10" max="10" width="19.6640625" style="2" customWidth="1"/>
    <col min="11" max="12" width="23" style="2" customWidth="1"/>
    <col min="13" max="15" width="23" style="56" customWidth="1"/>
    <col min="16" max="16" width="23.88671875" style="2" customWidth="1"/>
    <col min="17" max="17" width="19" style="1" customWidth="1"/>
    <col min="18" max="18" width="19" style="56" customWidth="1"/>
    <col min="19" max="21" width="11.44140625" style="2" customWidth="1"/>
    <col min="22" max="24" width="11.88671875" style="2" customWidth="1"/>
    <col min="25" max="25" width="13.33203125" style="2" customWidth="1"/>
    <col min="26" max="26" width="13.44140625" style="2" customWidth="1"/>
    <col min="27" max="28" width="13.33203125" style="2" customWidth="1"/>
    <col min="29" max="29" width="13.44140625" style="2" customWidth="1"/>
    <col min="30" max="16384" width="9.109375" style="2"/>
  </cols>
  <sheetData>
    <row r="1" spans="1:29" x14ac:dyDescent="0.3">
      <c r="Q1" s="50"/>
      <c r="T1" s="2" t="s">
        <v>1925</v>
      </c>
      <c r="W1" s="2" t="s">
        <v>1926</v>
      </c>
    </row>
    <row r="2" spans="1:29" s="4" customFormat="1" ht="39.75" customHeight="1" x14ac:dyDescent="0.3">
      <c r="A2" s="3" t="s">
        <v>46</v>
      </c>
      <c r="B2" s="4" t="s">
        <v>47</v>
      </c>
      <c r="C2" s="4" t="s">
        <v>48</v>
      </c>
      <c r="D2" s="4" t="s">
        <v>49</v>
      </c>
      <c r="E2" s="4" t="s">
        <v>50</v>
      </c>
      <c r="F2" s="4" t="s">
        <v>51</v>
      </c>
      <c r="G2" s="4" t="s">
        <v>52</v>
      </c>
      <c r="H2" s="4" t="s">
        <v>652</v>
      </c>
      <c r="I2" s="4" t="s">
        <v>17</v>
      </c>
      <c r="J2" s="20" t="s">
        <v>1734</v>
      </c>
      <c r="K2" s="4" t="s">
        <v>1735</v>
      </c>
      <c r="L2" s="4" t="s">
        <v>1954</v>
      </c>
      <c r="M2" s="58" t="s">
        <v>1955</v>
      </c>
      <c r="N2" s="58" t="s">
        <v>1956</v>
      </c>
      <c r="O2" s="58" t="s">
        <v>1957</v>
      </c>
      <c r="P2" s="3" t="s">
        <v>1960</v>
      </c>
      <c r="Q2" s="32" t="s">
        <v>1927</v>
      </c>
      <c r="R2" s="59" t="s">
        <v>1961</v>
      </c>
      <c r="S2" s="30" t="s">
        <v>1922</v>
      </c>
      <c r="T2" s="30" t="s">
        <v>1923</v>
      </c>
      <c r="U2" s="30" t="s">
        <v>1924</v>
      </c>
      <c r="V2" s="31" t="s">
        <v>1922</v>
      </c>
      <c r="W2" s="31" t="s">
        <v>1923</v>
      </c>
      <c r="X2" s="31" t="s">
        <v>1924</v>
      </c>
      <c r="Y2" s="51" t="s">
        <v>1931</v>
      </c>
      <c r="Z2" s="51" t="s">
        <v>1932</v>
      </c>
      <c r="AA2" s="51" t="s">
        <v>1933</v>
      </c>
      <c r="AB2" s="51" t="s">
        <v>1949</v>
      </c>
      <c r="AC2" s="51" t="s">
        <v>1935</v>
      </c>
    </row>
    <row r="3" spans="1:29" x14ac:dyDescent="0.3">
      <c r="A3" s="2" t="s">
        <v>348</v>
      </c>
      <c r="B3" s="17" t="s">
        <v>92</v>
      </c>
      <c r="C3" s="2">
        <v>2012</v>
      </c>
      <c r="D3" s="18" t="s">
        <v>347</v>
      </c>
      <c r="E3" s="19" t="s">
        <v>27</v>
      </c>
      <c r="F3" s="6">
        <v>1</v>
      </c>
      <c r="G3" s="6" t="s">
        <v>4</v>
      </c>
      <c r="H3" s="17" t="s">
        <v>69</v>
      </c>
      <c r="I3" s="2" t="s">
        <v>7</v>
      </c>
      <c r="J3" s="2">
        <v>3801</v>
      </c>
      <c r="K3" s="2">
        <v>8828</v>
      </c>
      <c r="L3" s="2">
        <v>5.484</v>
      </c>
      <c r="M3" s="56">
        <f>J3/L3</f>
        <v>693.1072210065646</v>
      </c>
      <c r="N3" s="56">
        <f>M3*8.922</f>
        <v>6183.9026258205695</v>
      </c>
      <c r="O3" s="56">
        <f>N3/60</f>
        <v>103.06504376367616</v>
      </c>
      <c r="S3" s="2">
        <v>179</v>
      </c>
      <c r="T3" s="2">
        <v>384</v>
      </c>
      <c r="U3" s="2">
        <v>310</v>
      </c>
      <c r="Y3" s="2">
        <v>11</v>
      </c>
      <c r="Z3" s="2">
        <v>7.9</v>
      </c>
      <c r="AA3" s="2">
        <v>74</v>
      </c>
      <c r="AB3" s="2">
        <v>28</v>
      </c>
      <c r="AC3" s="2">
        <v>72.8</v>
      </c>
    </row>
    <row r="4" spans="1:29" x14ac:dyDescent="0.3">
      <c r="A4" s="2" t="s">
        <v>349</v>
      </c>
      <c r="B4" s="17" t="s">
        <v>92</v>
      </c>
      <c r="C4" s="2">
        <v>2012</v>
      </c>
      <c r="D4" s="18" t="s">
        <v>347</v>
      </c>
      <c r="E4" s="19" t="s">
        <v>27</v>
      </c>
      <c r="F4" s="6">
        <v>1</v>
      </c>
      <c r="G4" s="6" t="s">
        <v>6</v>
      </c>
      <c r="H4" s="17" t="s">
        <v>69</v>
      </c>
      <c r="I4" s="2" t="s">
        <v>101</v>
      </c>
      <c r="J4" s="2">
        <v>3449</v>
      </c>
      <c r="K4" s="2">
        <v>8308</v>
      </c>
      <c r="L4" s="2">
        <v>5.484</v>
      </c>
      <c r="M4" s="56">
        <f t="shared" ref="M4:M35" si="0">J4/L4</f>
        <v>628.92049598832966</v>
      </c>
      <c r="N4" s="56">
        <f t="shared" ref="N4:N35" si="1">M4*8.922</f>
        <v>5611.2286652078774</v>
      </c>
      <c r="O4" s="56">
        <f t="shared" ref="O4:O35" si="2">N4/60</f>
        <v>93.520477753464618</v>
      </c>
      <c r="S4" s="2">
        <v>92</v>
      </c>
      <c r="T4" s="2">
        <v>84</v>
      </c>
      <c r="U4" s="2">
        <v>155</v>
      </c>
      <c r="V4" s="2">
        <v>243</v>
      </c>
      <c r="W4" s="2">
        <v>249</v>
      </c>
      <c r="X4" s="2">
        <v>236</v>
      </c>
      <c r="Y4" s="2">
        <v>10.8</v>
      </c>
      <c r="Z4" s="2">
        <v>8</v>
      </c>
      <c r="AA4" s="2">
        <v>74.900000000000006</v>
      </c>
      <c r="AB4" s="2">
        <v>27.2</v>
      </c>
      <c r="AC4" s="2">
        <v>74.2</v>
      </c>
    </row>
    <row r="5" spans="1:29" x14ac:dyDescent="0.3">
      <c r="A5" s="2" t="s">
        <v>350</v>
      </c>
      <c r="B5" s="17" t="s">
        <v>92</v>
      </c>
      <c r="C5" s="2">
        <v>2012</v>
      </c>
      <c r="D5" s="18" t="s">
        <v>347</v>
      </c>
      <c r="E5" s="19" t="s">
        <v>27</v>
      </c>
      <c r="F5" s="6">
        <v>1</v>
      </c>
      <c r="G5" s="6" t="s">
        <v>7</v>
      </c>
      <c r="H5" s="17" t="s">
        <v>69</v>
      </c>
      <c r="I5" s="2" t="s">
        <v>1929</v>
      </c>
      <c r="J5" s="2">
        <v>3661</v>
      </c>
      <c r="K5" s="2">
        <v>8914</v>
      </c>
      <c r="L5" s="2">
        <v>5.484</v>
      </c>
      <c r="M5" s="56">
        <f t="shared" si="0"/>
        <v>667.57840991976661</v>
      </c>
      <c r="N5" s="56">
        <f t="shared" si="1"/>
        <v>5956.134573304158</v>
      </c>
      <c r="O5" s="56">
        <f t="shared" si="2"/>
        <v>99.2689095550693</v>
      </c>
      <c r="P5" s="2">
        <v>29</v>
      </c>
      <c r="Q5" s="1" t="s">
        <v>1928</v>
      </c>
      <c r="R5" s="56">
        <v>48.69919786096257</v>
      </c>
      <c r="S5" s="2">
        <v>147</v>
      </c>
      <c r="T5" s="2">
        <v>198</v>
      </c>
      <c r="U5" s="2">
        <v>83</v>
      </c>
      <c r="Y5" s="2">
        <v>11</v>
      </c>
      <c r="Z5" s="2">
        <v>8.8000000000000007</v>
      </c>
      <c r="AA5" s="2">
        <v>73.400000000000006</v>
      </c>
      <c r="AB5" s="2">
        <v>28.9</v>
      </c>
      <c r="AC5" s="2">
        <v>74.400000000000006</v>
      </c>
    </row>
    <row r="6" spans="1:29" x14ac:dyDescent="0.3">
      <c r="A6" s="2" t="s">
        <v>351</v>
      </c>
      <c r="B6" s="17" t="s">
        <v>92</v>
      </c>
      <c r="C6" s="2">
        <v>2012</v>
      </c>
      <c r="D6" s="18" t="s">
        <v>347</v>
      </c>
      <c r="E6" s="19" t="s">
        <v>27</v>
      </c>
      <c r="F6" s="6">
        <v>1</v>
      </c>
      <c r="G6" s="6" t="s">
        <v>8</v>
      </c>
      <c r="H6" s="17" t="s">
        <v>69</v>
      </c>
      <c r="I6" s="2" t="s">
        <v>1930</v>
      </c>
      <c r="J6" s="2">
        <v>3506</v>
      </c>
      <c r="K6" s="2">
        <v>8182</v>
      </c>
      <c r="L6" s="2">
        <v>5.484</v>
      </c>
      <c r="M6" s="56">
        <f t="shared" si="0"/>
        <v>639.3143690736689</v>
      </c>
      <c r="N6" s="56">
        <f t="shared" si="1"/>
        <v>5703.9628008752743</v>
      </c>
      <c r="O6" s="56">
        <f t="shared" si="2"/>
        <v>95.066046681254576</v>
      </c>
      <c r="P6" s="2">
        <v>40</v>
      </c>
      <c r="S6" s="2">
        <v>376</v>
      </c>
      <c r="T6" s="2">
        <v>202</v>
      </c>
      <c r="U6" s="2">
        <v>357</v>
      </c>
      <c r="Y6" s="2">
        <v>10.3</v>
      </c>
      <c r="Z6" s="2">
        <v>8</v>
      </c>
      <c r="AA6" s="2">
        <v>75.3</v>
      </c>
      <c r="AB6" s="2">
        <v>25.6</v>
      </c>
      <c r="AC6" s="2">
        <v>74.599999999999994</v>
      </c>
    </row>
    <row r="7" spans="1:29" x14ac:dyDescent="0.3">
      <c r="A7" s="2" t="s">
        <v>352</v>
      </c>
      <c r="B7" s="17" t="s">
        <v>92</v>
      </c>
      <c r="C7" s="2">
        <v>2012</v>
      </c>
      <c r="D7" s="18" t="s">
        <v>347</v>
      </c>
      <c r="E7" s="19" t="s">
        <v>27</v>
      </c>
      <c r="F7" s="6">
        <v>2</v>
      </c>
      <c r="G7" s="6" t="s">
        <v>4</v>
      </c>
      <c r="H7" s="17" t="s">
        <v>69</v>
      </c>
      <c r="I7" s="2" t="s">
        <v>1930</v>
      </c>
      <c r="J7" s="2">
        <v>3298</v>
      </c>
      <c r="K7" s="2">
        <v>7958</v>
      </c>
      <c r="L7" s="2">
        <v>5.484</v>
      </c>
      <c r="M7" s="56">
        <f t="shared" si="0"/>
        <v>601.38584974471189</v>
      </c>
      <c r="N7" s="56">
        <f t="shared" si="1"/>
        <v>5365.5645514223197</v>
      </c>
      <c r="O7" s="56">
        <f t="shared" si="2"/>
        <v>89.426075857038668</v>
      </c>
      <c r="P7" s="2">
        <v>44</v>
      </c>
      <c r="S7" s="2">
        <v>225</v>
      </c>
      <c r="T7" s="2">
        <v>263</v>
      </c>
      <c r="U7" s="2">
        <v>468</v>
      </c>
      <c r="Y7" s="2">
        <v>10.5</v>
      </c>
      <c r="Z7" s="2">
        <v>8.1</v>
      </c>
      <c r="AA7" s="2">
        <v>74.599999999999994</v>
      </c>
      <c r="AB7" s="2">
        <v>26.8</v>
      </c>
      <c r="AC7" s="2">
        <v>73.7</v>
      </c>
    </row>
    <row r="8" spans="1:29" x14ac:dyDescent="0.3">
      <c r="A8" s="2" t="s">
        <v>353</v>
      </c>
      <c r="B8" s="17" t="s">
        <v>92</v>
      </c>
      <c r="C8" s="2">
        <v>2012</v>
      </c>
      <c r="D8" s="18" t="s">
        <v>347</v>
      </c>
      <c r="E8" s="19" t="s">
        <v>27</v>
      </c>
      <c r="F8" s="6">
        <v>2</v>
      </c>
      <c r="G8" s="6" t="s">
        <v>6</v>
      </c>
      <c r="H8" s="17" t="s">
        <v>69</v>
      </c>
      <c r="I8" s="2" t="s">
        <v>1929</v>
      </c>
      <c r="J8" s="2">
        <v>3230</v>
      </c>
      <c r="K8" s="2">
        <v>7675</v>
      </c>
      <c r="L8" s="2">
        <v>5.484</v>
      </c>
      <c r="M8" s="56">
        <f t="shared" si="0"/>
        <v>588.98614150255287</v>
      </c>
      <c r="N8" s="56">
        <f t="shared" si="1"/>
        <v>5254.9343544857775</v>
      </c>
      <c r="O8" s="56">
        <f t="shared" si="2"/>
        <v>87.582239241429619</v>
      </c>
      <c r="P8" s="2">
        <v>40</v>
      </c>
      <c r="Q8" s="1">
        <f>64+59</f>
        <v>123</v>
      </c>
      <c r="R8" s="56">
        <v>82.054812834224606</v>
      </c>
      <c r="S8" s="2">
        <v>192</v>
      </c>
      <c r="T8" s="2">
        <v>259</v>
      </c>
      <c r="U8" s="2">
        <v>197</v>
      </c>
      <c r="Y8" s="2">
        <v>10.3</v>
      </c>
      <c r="Z8" s="2">
        <v>8.8000000000000007</v>
      </c>
      <c r="AA8" s="2">
        <v>74.3</v>
      </c>
      <c r="AB8" s="2">
        <v>26.7</v>
      </c>
      <c r="AC8" s="2">
        <v>75.8</v>
      </c>
    </row>
    <row r="9" spans="1:29" x14ac:dyDescent="0.3">
      <c r="A9" s="2" t="s">
        <v>354</v>
      </c>
      <c r="B9" s="17" t="s">
        <v>92</v>
      </c>
      <c r="C9" s="2">
        <v>2012</v>
      </c>
      <c r="D9" s="18" t="s">
        <v>347</v>
      </c>
      <c r="E9" s="19" t="s">
        <v>27</v>
      </c>
      <c r="F9" s="6">
        <v>2</v>
      </c>
      <c r="G9" s="6" t="s">
        <v>7</v>
      </c>
      <c r="H9" s="17" t="s">
        <v>69</v>
      </c>
      <c r="I9" s="2" t="s">
        <v>7</v>
      </c>
      <c r="J9" s="2">
        <v>3483</v>
      </c>
      <c r="K9" s="2">
        <v>8116</v>
      </c>
      <c r="L9" s="2">
        <v>5.484</v>
      </c>
      <c r="M9" s="56">
        <f t="shared" si="0"/>
        <v>635.12035010940917</v>
      </c>
      <c r="N9" s="56">
        <f t="shared" si="1"/>
        <v>5666.543763676149</v>
      </c>
      <c r="O9" s="56">
        <f t="shared" si="2"/>
        <v>94.44239606126915</v>
      </c>
      <c r="S9" s="2">
        <v>445</v>
      </c>
      <c r="T9" s="2">
        <v>438</v>
      </c>
      <c r="U9" s="2">
        <v>478</v>
      </c>
      <c r="Y9" s="2">
        <v>10.3</v>
      </c>
      <c r="Z9" s="2">
        <v>8.1</v>
      </c>
      <c r="AA9" s="2">
        <v>75.7</v>
      </c>
      <c r="AB9" s="2">
        <v>25.8</v>
      </c>
      <c r="AC9" s="2">
        <v>75.8</v>
      </c>
    </row>
    <row r="10" spans="1:29" x14ac:dyDescent="0.3">
      <c r="A10" s="2" t="s">
        <v>355</v>
      </c>
      <c r="B10" s="17" t="s">
        <v>92</v>
      </c>
      <c r="C10" s="2">
        <v>2012</v>
      </c>
      <c r="D10" s="18" t="s">
        <v>347</v>
      </c>
      <c r="E10" s="19" t="s">
        <v>27</v>
      </c>
      <c r="F10" s="6">
        <v>2</v>
      </c>
      <c r="G10" s="6" t="s">
        <v>8</v>
      </c>
      <c r="H10" s="17" t="s">
        <v>69</v>
      </c>
      <c r="I10" s="2" t="s">
        <v>101</v>
      </c>
      <c r="J10" s="2">
        <v>3215</v>
      </c>
      <c r="K10" s="2">
        <v>7875</v>
      </c>
      <c r="L10" s="2">
        <v>5.484</v>
      </c>
      <c r="M10" s="56">
        <f t="shared" si="0"/>
        <v>586.25091174325314</v>
      </c>
      <c r="N10" s="56">
        <f t="shared" si="1"/>
        <v>5230.5306345733052</v>
      </c>
      <c r="O10" s="56">
        <f t="shared" si="2"/>
        <v>87.175510576221754</v>
      </c>
      <c r="S10" s="2">
        <v>140</v>
      </c>
      <c r="T10" s="2">
        <v>34</v>
      </c>
      <c r="U10" s="2">
        <v>55</v>
      </c>
      <c r="V10" s="2">
        <v>387</v>
      </c>
      <c r="W10" s="2">
        <v>340</v>
      </c>
      <c r="X10" s="2">
        <v>294</v>
      </c>
      <c r="Y10" s="2">
        <v>10.6</v>
      </c>
      <c r="Z10" s="2">
        <v>8.1999999999999993</v>
      </c>
      <c r="AA10" s="2">
        <v>74.3</v>
      </c>
      <c r="AB10" s="2">
        <v>27</v>
      </c>
      <c r="AC10" s="2">
        <v>75</v>
      </c>
    </row>
    <row r="11" spans="1:29" x14ac:dyDescent="0.3">
      <c r="A11" s="2" t="s">
        <v>356</v>
      </c>
      <c r="B11" s="17" t="s">
        <v>92</v>
      </c>
      <c r="C11" s="2">
        <v>2012</v>
      </c>
      <c r="D11" s="18" t="s">
        <v>347</v>
      </c>
      <c r="E11" s="19" t="s">
        <v>27</v>
      </c>
      <c r="F11" s="6">
        <v>3</v>
      </c>
      <c r="G11" s="6" t="s">
        <v>4</v>
      </c>
      <c r="H11" s="17" t="s">
        <v>69</v>
      </c>
      <c r="I11" s="2" t="s">
        <v>1929</v>
      </c>
      <c r="J11" s="2">
        <v>3441</v>
      </c>
      <c r="K11" s="2">
        <v>7822</v>
      </c>
      <c r="L11" s="2">
        <v>5.484</v>
      </c>
      <c r="M11" s="56">
        <f t="shared" si="0"/>
        <v>627.46170678336978</v>
      </c>
      <c r="N11" s="56">
        <f t="shared" si="1"/>
        <v>5598.2133479212252</v>
      </c>
      <c r="O11" s="56">
        <f t="shared" si="2"/>
        <v>93.303555798687086</v>
      </c>
      <c r="P11" s="2">
        <v>39</v>
      </c>
      <c r="Q11" s="1">
        <f>66+63</f>
        <v>129</v>
      </c>
      <c r="R11" s="56">
        <v>86.057486631016047</v>
      </c>
      <c r="S11" s="2">
        <v>79</v>
      </c>
      <c r="T11" s="2">
        <v>121</v>
      </c>
      <c r="U11" s="2">
        <v>427</v>
      </c>
      <c r="Y11" s="2">
        <v>10.9</v>
      </c>
      <c r="Z11" s="2">
        <v>8.1</v>
      </c>
      <c r="AA11" s="2">
        <v>74.7</v>
      </c>
      <c r="AB11" s="2">
        <v>28.2</v>
      </c>
      <c r="AC11" s="2">
        <v>75.400000000000006</v>
      </c>
    </row>
    <row r="12" spans="1:29" x14ac:dyDescent="0.3">
      <c r="A12" s="2" t="s">
        <v>357</v>
      </c>
      <c r="B12" s="17" t="s">
        <v>92</v>
      </c>
      <c r="C12" s="2">
        <v>2012</v>
      </c>
      <c r="D12" s="18" t="s">
        <v>347</v>
      </c>
      <c r="E12" s="19" t="s">
        <v>27</v>
      </c>
      <c r="F12" s="6">
        <v>3</v>
      </c>
      <c r="G12" s="6" t="s">
        <v>6</v>
      </c>
      <c r="H12" s="17" t="s">
        <v>69</v>
      </c>
      <c r="I12" s="2" t="s">
        <v>7</v>
      </c>
      <c r="J12" s="2">
        <v>3467</v>
      </c>
      <c r="K12" s="2">
        <v>8012</v>
      </c>
      <c r="L12" s="2">
        <v>5.484</v>
      </c>
      <c r="M12" s="56">
        <f t="shared" si="0"/>
        <v>632.2027716994894</v>
      </c>
      <c r="N12" s="56">
        <f t="shared" si="1"/>
        <v>5640.5131291028447</v>
      </c>
      <c r="O12" s="56">
        <f t="shared" si="2"/>
        <v>94.008552151714085</v>
      </c>
      <c r="S12" s="2">
        <v>308</v>
      </c>
      <c r="T12" s="2">
        <v>338</v>
      </c>
      <c r="U12" s="2">
        <v>585</v>
      </c>
      <c r="Y12" s="2">
        <v>10.5</v>
      </c>
      <c r="Z12" s="2">
        <v>8.1</v>
      </c>
      <c r="AA12" s="2">
        <v>74.7</v>
      </c>
      <c r="AB12" s="2">
        <v>26.7</v>
      </c>
      <c r="AC12" s="2">
        <v>74.2</v>
      </c>
    </row>
    <row r="13" spans="1:29" x14ac:dyDescent="0.3">
      <c r="A13" s="2" t="s">
        <v>358</v>
      </c>
      <c r="B13" s="17" t="s">
        <v>92</v>
      </c>
      <c r="C13" s="2">
        <v>2012</v>
      </c>
      <c r="D13" s="18" t="s">
        <v>347</v>
      </c>
      <c r="E13" s="19" t="s">
        <v>27</v>
      </c>
      <c r="F13" s="6">
        <v>3</v>
      </c>
      <c r="G13" s="6" t="s">
        <v>7</v>
      </c>
      <c r="H13" s="17" t="s">
        <v>69</v>
      </c>
      <c r="I13" s="2" t="s">
        <v>101</v>
      </c>
      <c r="J13" s="2">
        <v>3637</v>
      </c>
      <c r="K13" s="2">
        <v>8313</v>
      </c>
      <c r="L13" s="2">
        <v>5.484</v>
      </c>
      <c r="M13" s="56">
        <f t="shared" si="0"/>
        <v>663.20204230488696</v>
      </c>
      <c r="N13" s="56">
        <f t="shared" si="1"/>
        <v>5917.0886214442016</v>
      </c>
      <c r="O13" s="56">
        <f t="shared" si="2"/>
        <v>98.618143690736687</v>
      </c>
      <c r="S13" s="2">
        <v>115</v>
      </c>
      <c r="T13" s="2">
        <v>49</v>
      </c>
      <c r="U13" s="2">
        <v>49</v>
      </c>
      <c r="V13" s="2">
        <v>421</v>
      </c>
      <c r="W13" s="2">
        <v>326</v>
      </c>
      <c r="X13" s="2">
        <v>302</v>
      </c>
      <c r="Y13" s="2">
        <v>11</v>
      </c>
      <c r="Z13" s="2">
        <v>8</v>
      </c>
      <c r="AA13" s="2">
        <v>74.7</v>
      </c>
      <c r="AB13" s="2">
        <v>28.4</v>
      </c>
      <c r="AC13" s="2">
        <v>76.3</v>
      </c>
    </row>
    <row r="14" spans="1:29" x14ac:dyDescent="0.3">
      <c r="A14" s="2" t="s">
        <v>359</v>
      </c>
      <c r="B14" s="17" t="s">
        <v>92</v>
      </c>
      <c r="C14" s="2">
        <v>2012</v>
      </c>
      <c r="D14" s="18" t="s">
        <v>347</v>
      </c>
      <c r="E14" s="19" t="s">
        <v>27</v>
      </c>
      <c r="F14" s="6">
        <v>3</v>
      </c>
      <c r="G14" s="6" t="s">
        <v>8</v>
      </c>
      <c r="H14" s="17" t="s">
        <v>69</v>
      </c>
      <c r="I14" s="2" t="s">
        <v>1930</v>
      </c>
      <c r="J14" s="2">
        <v>3349</v>
      </c>
      <c r="K14" s="2">
        <v>7786</v>
      </c>
      <c r="L14" s="2">
        <v>5.484</v>
      </c>
      <c r="M14" s="56">
        <f t="shared" si="0"/>
        <v>610.6856309263311</v>
      </c>
      <c r="N14" s="56">
        <f t="shared" si="1"/>
        <v>5448.5371991247266</v>
      </c>
      <c r="O14" s="56">
        <f t="shared" si="2"/>
        <v>90.808953318745438</v>
      </c>
      <c r="P14" s="2">
        <v>43</v>
      </c>
      <c r="S14" s="2">
        <v>246</v>
      </c>
      <c r="T14" s="2">
        <v>204</v>
      </c>
      <c r="U14" s="2">
        <v>333</v>
      </c>
      <c r="Y14" s="2">
        <v>11</v>
      </c>
      <c r="Z14" s="2">
        <v>7.9</v>
      </c>
      <c r="AA14" s="2">
        <v>74.7</v>
      </c>
      <c r="AB14" s="2">
        <v>28.8</v>
      </c>
      <c r="AC14" s="2">
        <v>75.900000000000006</v>
      </c>
    </row>
    <row r="15" spans="1:29" x14ac:dyDescent="0.3">
      <c r="A15" s="2" t="s">
        <v>360</v>
      </c>
      <c r="B15" s="17" t="s">
        <v>92</v>
      </c>
      <c r="C15" s="2">
        <v>2012</v>
      </c>
      <c r="D15" s="18" t="s">
        <v>347</v>
      </c>
      <c r="E15" s="19" t="s">
        <v>27</v>
      </c>
      <c r="F15" s="6">
        <v>4</v>
      </c>
      <c r="G15" s="6" t="s">
        <v>4</v>
      </c>
      <c r="H15" s="17" t="s">
        <v>69</v>
      </c>
      <c r="I15" s="2" t="s">
        <v>7</v>
      </c>
      <c r="J15" s="2">
        <v>3296</v>
      </c>
      <c r="K15" s="2">
        <v>8097</v>
      </c>
      <c r="L15" s="2">
        <v>5.484</v>
      </c>
      <c r="M15" s="56">
        <f t="shared" si="0"/>
        <v>601.02115244347192</v>
      </c>
      <c r="N15" s="56">
        <f t="shared" si="1"/>
        <v>5362.3107221006567</v>
      </c>
      <c r="O15" s="56">
        <f t="shared" si="2"/>
        <v>89.371845368344282</v>
      </c>
      <c r="S15" s="2">
        <v>301</v>
      </c>
      <c r="T15" s="2">
        <v>368</v>
      </c>
      <c r="U15" s="2">
        <v>362</v>
      </c>
      <c r="Y15" s="2">
        <v>10.9</v>
      </c>
      <c r="Z15" s="2">
        <v>8.6999999999999993</v>
      </c>
      <c r="AA15" s="2">
        <v>74</v>
      </c>
      <c r="AB15" s="2">
        <v>29.9</v>
      </c>
      <c r="AC15" s="2">
        <v>75.099999999999994</v>
      </c>
    </row>
    <row r="16" spans="1:29" x14ac:dyDescent="0.3">
      <c r="A16" s="2" t="s">
        <v>361</v>
      </c>
      <c r="B16" s="17" t="s">
        <v>92</v>
      </c>
      <c r="C16" s="2">
        <v>2012</v>
      </c>
      <c r="D16" s="18" t="s">
        <v>347</v>
      </c>
      <c r="E16" s="19" t="s">
        <v>27</v>
      </c>
      <c r="F16" s="6">
        <v>4</v>
      </c>
      <c r="G16" s="6" t="s">
        <v>6</v>
      </c>
      <c r="H16" s="17" t="s">
        <v>69</v>
      </c>
      <c r="I16" s="2" t="s">
        <v>1930</v>
      </c>
      <c r="J16" s="2">
        <v>3526</v>
      </c>
      <c r="K16" s="2">
        <v>8217</v>
      </c>
      <c r="L16" s="2">
        <v>5.484</v>
      </c>
      <c r="M16" s="56">
        <f t="shared" si="0"/>
        <v>642.96134208606861</v>
      </c>
      <c r="N16" s="56">
        <f t="shared" si="1"/>
        <v>5736.5010940919046</v>
      </c>
      <c r="O16" s="56">
        <f t="shared" si="2"/>
        <v>95.608351568198415</v>
      </c>
      <c r="P16" s="2">
        <v>42</v>
      </c>
      <c r="S16" s="2">
        <v>184</v>
      </c>
      <c r="T16" s="2">
        <v>253</v>
      </c>
      <c r="U16" s="2">
        <v>364</v>
      </c>
      <c r="Y16" s="2">
        <v>10.7</v>
      </c>
      <c r="Z16" s="2">
        <v>8</v>
      </c>
      <c r="AA16" s="2">
        <v>75.2</v>
      </c>
      <c r="AB16" s="2">
        <v>27.6</v>
      </c>
      <c r="AC16" s="2">
        <v>75.8</v>
      </c>
    </row>
    <row r="17" spans="1:29" x14ac:dyDescent="0.3">
      <c r="A17" s="2" t="s">
        <v>362</v>
      </c>
      <c r="B17" s="17" t="s">
        <v>92</v>
      </c>
      <c r="C17" s="2">
        <v>2012</v>
      </c>
      <c r="D17" s="18" t="s">
        <v>347</v>
      </c>
      <c r="E17" s="19" t="s">
        <v>27</v>
      </c>
      <c r="F17" s="6">
        <v>4</v>
      </c>
      <c r="G17" s="6" t="s">
        <v>7</v>
      </c>
      <c r="H17" s="17" t="s">
        <v>69</v>
      </c>
      <c r="I17" s="2" t="s">
        <v>101</v>
      </c>
      <c r="J17" s="2">
        <v>3460</v>
      </c>
      <c r="K17" s="2">
        <v>7808</v>
      </c>
      <c r="L17" s="2">
        <v>5.484</v>
      </c>
      <c r="M17" s="56">
        <f t="shared" si="0"/>
        <v>630.92633114514956</v>
      </c>
      <c r="N17" s="56">
        <f t="shared" si="1"/>
        <v>5629.1247264770245</v>
      </c>
      <c r="O17" s="56">
        <f t="shared" si="2"/>
        <v>93.818745441283738</v>
      </c>
      <c r="S17" s="2">
        <v>60</v>
      </c>
      <c r="T17" s="2">
        <v>31</v>
      </c>
      <c r="U17" s="2">
        <v>67</v>
      </c>
      <c r="V17" s="2">
        <v>338</v>
      </c>
      <c r="W17" s="2">
        <v>276</v>
      </c>
      <c r="X17" s="2">
        <v>271</v>
      </c>
      <c r="Y17" s="2">
        <v>10.199999999999999</v>
      </c>
      <c r="Z17" s="2">
        <v>8.1</v>
      </c>
      <c r="AA17" s="2">
        <v>75.5</v>
      </c>
      <c r="AB17" s="2">
        <v>26.2</v>
      </c>
      <c r="AC17" s="2">
        <v>75.2</v>
      </c>
    </row>
    <row r="18" spans="1:29" x14ac:dyDescent="0.3">
      <c r="A18" s="2" t="s">
        <v>363</v>
      </c>
      <c r="B18" s="17" t="s">
        <v>92</v>
      </c>
      <c r="C18" s="2">
        <v>2012</v>
      </c>
      <c r="D18" s="18" t="s">
        <v>347</v>
      </c>
      <c r="E18" s="19" t="s">
        <v>27</v>
      </c>
      <c r="F18" s="6">
        <v>4</v>
      </c>
      <c r="G18" s="6" t="s">
        <v>8</v>
      </c>
      <c r="H18" s="17" t="s">
        <v>69</v>
      </c>
      <c r="I18" s="2" t="s">
        <v>1929</v>
      </c>
      <c r="J18" s="2">
        <v>3455</v>
      </c>
      <c r="K18" s="2">
        <v>7904</v>
      </c>
      <c r="L18" s="2">
        <v>5.484</v>
      </c>
      <c r="M18" s="56">
        <f t="shared" si="0"/>
        <v>630.01458789204958</v>
      </c>
      <c r="N18" s="56">
        <f t="shared" si="1"/>
        <v>5620.9901531728665</v>
      </c>
      <c r="O18" s="56">
        <f t="shared" si="2"/>
        <v>93.683169219547779</v>
      </c>
      <c r="P18" s="2">
        <v>32</v>
      </c>
      <c r="Q18" s="1">
        <f>34+61</f>
        <v>95</v>
      </c>
      <c r="R18" s="56">
        <v>63.37566844919786</v>
      </c>
      <c r="S18" s="2">
        <v>40</v>
      </c>
      <c r="T18" s="2">
        <v>136</v>
      </c>
      <c r="U18" s="2">
        <v>286</v>
      </c>
      <c r="Y18" s="2">
        <v>10.3</v>
      </c>
      <c r="Z18" s="2">
        <v>8.9</v>
      </c>
      <c r="AA18" s="2">
        <v>74.5</v>
      </c>
      <c r="AB18" s="2">
        <v>27.2</v>
      </c>
      <c r="AC18" s="2">
        <v>75.8</v>
      </c>
    </row>
    <row r="19" spans="1:29" x14ac:dyDescent="0.3">
      <c r="E19" s="19"/>
    </row>
    <row r="20" spans="1:29" x14ac:dyDescent="0.3">
      <c r="A20" s="2" t="s">
        <v>364</v>
      </c>
      <c r="B20" s="17" t="s">
        <v>92</v>
      </c>
      <c r="C20" s="2">
        <v>2012</v>
      </c>
      <c r="D20" s="18" t="s">
        <v>347</v>
      </c>
      <c r="E20" s="19" t="s">
        <v>27</v>
      </c>
      <c r="F20" s="6">
        <v>1</v>
      </c>
      <c r="G20" s="6" t="s">
        <v>4</v>
      </c>
      <c r="H20" s="17" t="s">
        <v>76</v>
      </c>
      <c r="I20" s="2" t="s">
        <v>1929</v>
      </c>
      <c r="J20" s="2">
        <v>2579</v>
      </c>
      <c r="K20" s="2">
        <v>5818</v>
      </c>
      <c r="L20" s="2">
        <v>5.484</v>
      </c>
      <c r="M20" s="56">
        <f t="shared" si="0"/>
        <v>470.2771699489424</v>
      </c>
      <c r="N20" s="56">
        <f t="shared" si="1"/>
        <v>4195.8129102844641</v>
      </c>
      <c r="O20" s="56">
        <f t="shared" si="2"/>
        <v>69.930215171407738</v>
      </c>
      <c r="P20" s="2">
        <v>10</v>
      </c>
      <c r="Q20" s="1">
        <v>77</v>
      </c>
      <c r="R20" s="56">
        <v>51.367647058823529</v>
      </c>
      <c r="S20" s="2">
        <v>62</v>
      </c>
      <c r="T20" s="2">
        <v>53</v>
      </c>
      <c r="U20" s="2">
        <v>112</v>
      </c>
      <c r="Y20" s="2">
        <v>11.5</v>
      </c>
      <c r="Z20" s="2">
        <v>7.9</v>
      </c>
      <c r="AA20" s="2">
        <v>73.3</v>
      </c>
      <c r="AB20" s="2">
        <v>29.9</v>
      </c>
      <c r="AC20" s="2">
        <v>70.5</v>
      </c>
    </row>
    <row r="21" spans="1:29" x14ac:dyDescent="0.3">
      <c r="A21" s="2" t="s">
        <v>365</v>
      </c>
      <c r="B21" s="17" t="s">
        <v>92</v>
      </c>
      <c r="C21" s="2">
        <v>2012</v>
      </c>
      <c r="D21" s="18" t="s">
        <v>347</v>
      </c>
      <c r="E21" s="19" t="s">
        <v>27</v>
      </c>
      <c r="F21" s="6">
        <v>1</v>
      </c>
      <c r="G21" s="6" t="s">
        <v>6</v>
      </c>
      <c r="H21" s="17" t="s">
        <v>76</v>
      </c>
      <c r="I21" s="2" t="s">
        <v>101</v>
      </c>
      <c r="J21" s="2">
        <v>2483</v>
      </c>
      <c r="K21" s="2">
        <v>5438</v>
      </c>
      <c r="L21" s="2">
        <v>5.484</v>
      </c>
      <c r="M21" s="56">
        <f t="shared" si="0"/>
        <v>452.77169948942378</v>
      </c>
      <c r="N21" s="56">
        <f t="shared" si="1"/>
        <v>4039.6291028446394</v>
      </c>
      <c r="O21" s="56">
        <f t="shared" si="2"/>
        <v>67.327151714077317</v>
      </c>
      <c r="S21" s="2">
        <v>29</v>
      </c>
      <c r="T21" s="2">
        <v>38</v>
      </c>
      <c r="U21" s="2">
        <v>71</v>
      </c>
      <c r="V21" s="2">
        <v>98</v>
      </c>
      <c r="W21" s="2">
        <v>173</v>
      </c>
      <c r="X21" s="2">
        <v>176</v>
      </c>
      <c r="Y21" s="2">
        <v>11.6</v>
      </c>
      <c r="Z21" s="2">
        <v>7.8</v>
      </c>
      <c r="AA21" s="2">
        <v>71.900000000000006</v>
      </c>
      <c r="AB21" s="2">
        <v>30.2</v>
      </c>
      <c r="AC21" s="2">
        <v>69.900000000000006</v>
      </c>
    </row>
    <row r="22" spans="1:29" x14ac:dyDescent="0.3">
      <c r="A22" s="2" t="s">
        <v>366</v>
      </c>
      <c r="B22" s="17" t="s">
        <v>92</v>
      </c>
      <c r="C22" s="2">
        <v>2012</v>
      </c>
      <c r="D22" s="18" t="s">
        <v>347</v>
      </c>
      <c r="E22" s="19" t="s">
        <v>27</v>
      </c>
      <c r="F22" s="6">
        <v>1</v>
      </c>
      <c r="G22" s="6" t="s">
        <v>7</v>
      </c>
      <c r="H22" s="17" t="s">
        <v>76</v>
      </c>
      <c r="I22" s="2" t="s">
        <v>1930</v>
      </c>
      <c r="J22" s="2">
        <v>2246</v>
      </c>
      <c r="K22" s="2">
        <v>5297</v>
      </c>
      <c r="L22" s="2">
        <v>5.484</v>
      </c>
      <c r="M22" s="56">
        <f t="shared" si="0"/>
        <v>409.55506929248725</v>
      </c>
      <c r="N22" s="56">
        <f t="shared" si="1"/>
        <v>3654.0503282275713</v>
      </c>
      <c r="O22" s="56">
        <f t="shared" si="2"/>
        <v>60.900838803792858</v>
      </c>
      <c r="P22" s="2">
        <v>10</v>
      </c>
      <c r="S22" s="2">
        <v>115</v>
      </c>
      <c r="T22" s="2">
        <v>273</v>
      </c>
      <c r="U22" s="2">
        <v>202</v>
      </c>
      <c r="Y22" s="2">
        <v>11.3</v>
      </c>
      <c r="Z22" s="2">
        <v>7.9</v>
      </c>
      <c r="AA22" s="2">
        <v>73.400000000000006</v>
      </c>
      <c r="AB22" s="2">
        <v>29.4</v>
      </c>
      <c r="AC22" s="2">
        <v>70</v>
      </c>
    </row>
    <row r="23" spans="1:29" x14ac:dyDescent="0.3">
      <c r="A23" s="2" t="s">
        <v>367</v>
      </c>
      <c r="B23" s="17" t="s">
        <v>92</v>
      </c>
      <c r="C23" s="2">
        <v>2012</v>
      </c>
      <c r="D23" s="18" t="s">
        <v>347</v>
      </c>
      <c r="E23" s="19" t="s">
        <v>27</v>
      </c>
      <c r="F23" s="6">
        <v>1</v>
      </c>
      <c r="G23" s="6" t="s">
        <v>8</v>
      </c>
      <c r="H23" s="17" t="s">
        <v>76</v>
      </c>
      <c r="I23" s="2" t="s">
        <v>7</v>
      </c>
      <c r="J23" s="2">
        <v>2221</v>
      </c>
      <c r="K23" s="2">
        <v>5017</v>
      </c>
      <c r="L23" s="2">
        <v>5.484</v>
      </c>
      <c r="M23" s="56">
        <f t="shared" si="0"/>
        <v>404.99635302698761</v>
      </c>
      <c r="N23" s="56">
        <f t="shared" si="1"/>
        <v>3613.3774617067838</v>
      </c>
      <c r="O23" s="56">
        <f t="shared" si="2"/>
        <v>60.222957695113067</v>
      </c>
      <c r="S23" s="2">
        <v>202</v>
      </c>
      <c r="T23" s="2">
        <v>357</v>
      </c>
      <c r="U23" s="2">
        <v>148</v>
      </c>
      <c r="Y23" s="2">
        <v>11.1</v>
      </c>
      <c r="Z23" s="2">
        <v>7.8</v>
      </c>
      <c r="AA23" s="2">
        <v>73.3</v>
      </c>
      <c r="AB23" s="2">
        <v>28.6</v>
      </c>
      <c r="AC23" s="2">
        <v>71.599999999999994</v>
      </c>
    </row>
    <row r="24" spans="1:29" x14ac:dyDescent="0.3">
      <c r="A24" s="2" t="s">
        <v>368</v>
      </c>
      <c r="B24" s="17" t="s">
        <v>92</v>
      </c>
      <c r="C24" s="2">
        <v>2012</v>
      </c>
      <c r="D24" s="18" t="s">
        <v>347</v>
      </c>
      <c r="E24" s="19" t="s">
        <v>27</v>
      </c>
      <c r="F24" s="6">
        <v>2</v>
      </c>
      <c r="G24" s="6" t="s">
        <v>4</v>
      </c>
      <c r="H24" s="17" t="s">
        <v>76</v>
      </c>
      <c r="I24" s="2" t="s">
        <v>1930</v>
      </c>
      <c r="J24" s="2">
        <v>2107</v>
      </c>
      <c r="K24" s="2">
        <v>4686</v>
      </c>
      <c r="L24" s="2">
        <v>5.484</v>
      </c>
      <c r="M24" s="56">
        <f t="shared" si="0"/>
        <v>384.20860685630925</v>
      </c>
      <c r="N24" s="56">
        <f t="shared" si="1"/>
        <v>3427.9091903719914</v>
      </c>
      <c r="O24" s="56">
        <f t="shared" si="2"/>
        <v>57.131819839533186</v>
      </c>
      <c r="P24" s="2">
        <v>8</v>
      </c>
      <c r="S24" s="2">
        <v>121</v>
      </c>
      <c r="T24" s="2">
        <v>320</v>
      </c>
      <c r="U24" s="2">
        <v>167</v>
      </c>
      <c r="Y24" s="2">
        <v>11</v>
      </c>
      <c r="Z24" s="2">
        <v>7.7</v>
      </c>
      <c r="AA24" s="2">
        <v>74.7</v>
      </c>
      <c r="AB24" s="2">
        <v>27.9</v>
      </c>
      <c r="AC24" s="2">
        <v>72</v>
      </c>
    </row>
    <row r="25" spans="1:29" x14ac:dyDescent="0.3">
      <c r="A25" s="2" t="s">
        <v>369</v>
      </c>
      <c r="B25" s="17" t="s">
        <v>92</v>
      </c>
      <c r="C25" s="2">
        <v>2012</v>
      </c>
      <c r="D25" s="18" t="s">
        <v>347</v>
      </c>
      <c r="E25" s="19" t="s">
        <v>27</v>
      </c>
      <c r="F25" s="6">
        <v>2</v>
      </c>
      <c r="G25" s="6" t="s">
        <v>6</v>
      </c>
      <c r="H25" s="17" t="s">
        <v>76</v>
      </c>
      <c r="I25" s="2" t="s">
        <v>101</v>
      </c>
      <c r="J25" s="2">
        <v>2022</v>
      </c>
      <c r="K25" s="2">
        <v>4792</v>
      </c>
      <c r="L25" s="2">
        <v>5.484</v>
      </c>
      <c r="M25" s="56">
        <f t="shared" si="0"/>
        <v>368.70897155361052</v>
      </c>
      <c r="N25" s="56">
        <f t="shared" si="1"/>
        <v>3289.6214442013134</v>
      </c>
      <c r="O25" s="56">
        <f t="shared" si="2"/>
        <v>54.827024070021892</v>
      </c>
      <c r="S25" s="2">
        <v>16</v>
      </c>
      <c r="T25" s="2">
        <v>70</v>
      </c>
      <c r="U25" s="2">
        <v>47</v>
      </c>
      <c r="V25" s="2">
        <v>112</v>
      </c>
      <c r="W25" s="2">
        <v>140</v>
      </c>
      <c r="X25" s="2">
        <v>171</v>
      </c>
      <c r="Y25" s="2">
        <v>11.9</v>
      </c>
      <c r="Z25" s="2">
        <v>7.7</v>
      </c>
      <c r="AA25" s="2">
        <v>71.900000000000006</v>
      </c>
      <c r="AB25" s="2">
        <v>31.3</v>
      </c>
      <c r="AC25" s="2">
        <v>70.3</v>
      </c>
    </row>
    <row r="26" spans="1:29" x14ac:dyDescent="0.3">
      <c r="A26" s="2" t="s">
        <v>370</v>
      </c>
      <c r="B26" s="17" t="s">
        <v>92</v>
      </c>
      <c r="C26" s="2">
        <v>2012</v>
      </c>
      <c r="D26" s="18" t="s">
        <v>347</v>
      </c>
      <c r="E26" s="19" t="s">
        <v>27</v>
      </c>
      <c r="F26" s="6">
        <v>2</v>
      </c>
      <c r="G26" s="6" t="s">
        <v>7</v>
      </c>
      <c r="H26" s="17" t="s">
        <v>76</v>
      </c>
      <c r="I26" s="2" t="s">
        <v>7</v>
      </c>
      <c r="J26" s="2">
        <v>2215</v>
      </c>
      <c r="K26" s="2">
        <v>5138</v>
      </c>
      <c r="L26" s="2">
        <v>5.484</v>
      </c>
      <c r="M26" s="56">
        <f t="shared" si="0"/>
        <v>403.90226112326769</v>
      </c>
      <c r="N26" s="56">
        <f t="shared" si="1"/>
        <v>3603.6159737417947</v>
      </c>
      <c r="O26" s="56">
        <f t="shared" si="2"/>
        <v>60.060266229029914</v>
      </c>
      <c r="S26" s="2">
        <v>185</v>
      </c>
      <c r="T26" s="2">
        <v>359</v>
      </c>
      <c r="U26" s="2">
        <v>154</v>
      </c>
      <c r="Y26" s="2">
        <v>12.3</v>
      </c>
      <c r="Z26" s="2">
        <v>7.5</v>
      </c>
      <c r="AA26" s="2">
        <v>72</v>
      </c>
      <c r="AB26" s="2">
        <v>32.299999999999997</v>
      </c>
      <c r="AC26" s="2">
        <v>71.099999999999994</v>
      </c>
    </row>
    <row r="27" spans="1:29" x14ac:dyDescent="0.3">
      <c r="A27" s="2" t="s">
        <v>371</v>
      </c>
      <c r="B27" s="17" t="s">
        <v>92</v>
      </c>
      <c r="C27" s="2">
        <v>2012</v>
      </c>
      <c r="D27" s="18" t="s">
        <v>347</v>
      </c>
      <c r="E27" s="19" t="s">
        <v>27</v>
      </c>
      <c r="F27" s="6">
        <v>2</v>
      </c>
      <c r="G27" s="6" t="s">
        <v>8</v>
      </c>
      <c r="H27" s="17" t="s">
        <v>76</v>
      </c>
      <c r="I27" s="2" t="s">
        <v>1929</v>
      </c>
      <c r="J27" s="2">
        <v>2241</v>
      </c>
      <c r="K27" s="2">
        <v>5288</v>
      </c>
      <c r="L27" s="2">
        <v>5.484</v>
      </c>
      <c r="M27" s="56">
        <f t="shared" si="0"/>
        <v>408.64332603938732</v>
      </c>
      <c r="N27" s="56">
        <f t="shared" si="1"/>
        <v>3645.9157549234137</v>
      </c>
      <c r="O27" s="56">
        <f t="shared" si="2"/>
        <v>60.765262582056899</v>
      </c>
      <c r="P27" s="2">
        <v>10</v>
      </c>
      <c r="Q27" s="1">
        <v>93</v>
      </c>
      <c r="R27" s="56">
        <v>62.041443850267378</v>
      </c>
      <c r="S27" s="2">
        <v>137</v>
      </c>
      <c r="T27" s="2">
        <v>52</v>
      </c>
      <c r="U27" s="2">
        <v>60</v>
      </c>
      <c r="Y27" s="2">
        <v>11.9</v>
      </c>
      <c r="Z27" s="2">
        <v>7.6</v>
      </c>
      <c r="AA27" s="2">
        <v>72.599999999999994</v>
      </c>
      <c r="AB27" s="2">
        <v>31.4</v>
      </c>
      <c r="AC27" s="2">
        <v>71.599999999999994</v>
      </c>
    </row>
    <row r="28" spans="1:29" x14ac:dyDescent="0.3">
      <c r="A28" s="2" t="s">
        <v>372</v>
      </c>
      <c r="B28" s="17" t="s">
        <v>92</v>
      </c>
      <c r="C28" s="2">
        <v>2012</v>
      </c>
      <c r="D28" s="18" t="s">
        <v>347</v>
      </c>
      <c r="E28" s="19" t="s">
        <v>27</v>
      </c>
      <c r="F28" s="6">
        <v>3</v>
      </c>
      <c r="G28" s="6" t="s">
        <v>4</v>
      </c>
      <c r="H28" s="17" t="s">
        <v>76</v>
      </c>
      <c r="I28" s="2" t="s">
        <v>101</v>
      </c>
      <c r="J28" s="2">
        <v>2358</v>
      </c>
      <c r="K28" s="2">
        <v>5326</v>
      </c>
      <c r="L28" s="2">
        <v>5.484</v>
      </c>
      <c r="M28" s="56">
        <f t="shared" si="0"/>
        <v>429.97811816192558</v>
      </c>
      <c r="N28" s="56">
        <f t="shared" si="1"/>
        <v>3836.2647702407003</v>
      </c>
      <c r="O28" s="56">
        <f t="shared" si="2"/>
        <v>63.937746170678338</v>
      </c>
      <c r="S28" s="2">
        <v>43</v>
      </c>
      <c r="T28" s="2">
        <v>47</v>
      </c>
      <c r="U28" s="2">
        <v>45</v>
      </c>
      <c r="V28" s="2">
        <v>93</v>
      </c>
      <c r="W28" s="2">
        <v>164</v>
      </c>
      <c r="X28" s="2">
        <v>118</v>
      </c>
      <c r="Y28" s="2">
        <v>11.9</v>
      </c>
      <c r="Z28" s="2">
        <v>7.7</v>
      </c>
      <c r="AA28" s="2">
        <v>72.2</v>
      </c>
      <c r="AB28" s="2">
        <v>31.3</v>
      </c>
      <c r="AC28" s="2">
        <v>68.599999999999994</v>
      </c>
    </row>
    <row r="29" spans="1:29" x14ac:dyDescent="0.3">
      <c r="A29" s="2" t="s">
        <v>373</v>
      </c>
      <c r="B29" s="17" t="s">
        <v>92</v>
      </c>
      <c r="C29" s="2">
        <v>2012</v>
      </c>
      <c r="D29" s="18" t="s">
        <v>347</v>
      </c>
      <c r="E29" s="19" t="s">
        <v>27</v>
      </c>
      <c r="F29" s="6">
        <v>3</v>
      </c>
      <c r="G29" s="6" t="s">
        <v>6</v>
      </c>
      <c r="H29" s="17" t="s">
        <v>76</v>
      </c>
      <c r="I29" s="2" t="s">
        <v>7</v>
      </c>
      <c r="J29" s="2">
        <v>2406</v>
      </c>
      <c r="K29" s="2">
        <v>5438</v>
      </c>
      <c r="L29" s="2">
        <v>5.484</v>
      </c>
      <c r="M29" s="56">
        <f t="shared" si="0"/>
        <v>438.73085339168489</v>
      </c>
      <c r="N29" s="56">
        <f t="shared" si="1"/>
        <v>3914.3566739606126</v>
      </c>
      <c r="O29" s="56">
        <f t="shared" si="2"/>
        <v>65.239277899343548</v>
      </c>
      <c r="S29" s="2">
        <v>279</v>
      </c>
      <c r="T29" s="2">
        <v>323</v>
      </c>
      <c r="U29" s="2">
        <v>133</v>
      </c>
      <c r="Y29" s="2">
        <v>11.6</v>
      </c>
      <c r="Z29" s="2">
        <v>7.8</v>
      </c>
      <c r="AA29" s="2">
        <v>73.599999999999994</v>
      </c>
      <c r="AB29" s="2">
        <v>30.7</v>
      </c>
      <c r="AC29" s="2">
        <v>69.900000000000006</v>
      </c>
    </row>
    <row r="30" spans="1:29" x14ac:dyDescent="0.3">
      <c r="A30" s="2" t="s">
        <v>374</v>
      </c>
      <c r="B30" s="17" t="s">
        <v>92</v>
      </c>
      <c r="C30" s="2">
        <v>2012</v>
      </c>
      <c r="D30" s="18" t="s">
        <v>347</v>
      </c>
      <c r="E30" s="19" t="s">
        <v>27</v>
      </c>
      <c r="F30" s="6">
        <v>3</v>
      </c>
      <c r="G30" s="6" t="s">
        <v>7</v>
      </c>
      <c r="H30" s="17" t="s">
        <v>76</v>
      </c>
      <c r="I30" s="2" t="s">
        <v>1929</v>
      </c>
      <c r="J30" s="2">
        <v>2277</v>
      </c>
      <c r="K30" s="2">
        <v>5351</v>
      </c>
      <c r="L30" s="2">
        <v>5.484</v>
      </c>
      <c r="M30" s="56">
        <f t="shared" si="0"/>
        <v>415.2078774617068</v>
      </c>
      <c r="N30" s="56">
        <f t="shared" si="1"/>
        <v>3704.4846827133483</v>
      </c>
      <c r="O30" s="56">
        <f t="shared" si="2"/>
        <v>61.741411378555803</v>
      </c>
      <c r="P30" s="2">
        <v>11</v>
      </c>
      <c r="Q30" s="1">
        <v>75</v>
      </c>
      <c r="R30" s="56">
        <v>50.033422459893046</v>
      </c>
      <c r="S30" s="2">
        <v>219</v>
      </c>
      <c r="T30" s="2">
        <v>87</v>
      </c>
      <c r="U30" s="2">
        <v>83</v>
      </c>
      <c r="Y30" s="2">
        <v>11.5</v>
      </c>
      <c r="Z30" s="2">
        <v>7.9</v>
      </c>
      <c r="AA30" s="2">
        <v>73.900000000000006</v>
      </c>
      <c r="AB30" s="2">
        <v>30.5</v>
      </c>
      <c r="AC30" s="2">
        <v>73</v>
      </c>
    </row>
    <row r="31" spans="1:29" x14ac:dyDescent="0.3">
      <c r="A31" s="2" t="s">
        <v>375</v>
      </c>
      <c r="B31" s="17" t="s">
        <v>92</v>
      </c>
      <c r="C31" s="2">
        <v>2012</v>
      </c>
      <c r="D31" s="18" t="s">
        <v>347</v>
      </c>
      <c r="E31" s="19" t="s">
        <v>27</v>
      </c>
      <c r="F31" s="6">
        <v>3</v>
      </c>
      <c r="G31" s="6" t="s">
        <v>8</v>
      </c>
      <c r="H31" s="17" t="s">
        <v>76</v>
      </c>
      <c r="I31" s="2" t="s">
        <v>1930</v>
      </c>
      <c r="J31" s="2">
        <v>2267</v>
      </c>
      <c r="K31" s="2">
        <v>5077</v>
      </c>
      <c r="L31" s="2">
        <v>5.484</v>
      </c>
      <c r="M31" s="56">
        <f t="shared" si="0"/>
        <v>413.38439095550694</v>
      </c>
      <c r="N31" s="56">
        <f t="shared" si="1"/>
        <v>3688.2155361050332</v>
      </c>
      <c r="O31" s="56">
        <f t="shared" si="2"/>
        <v>61.470258935083884</v>
      </c>
      <c r="P31" s="2">
        <v>7</v>
      </c>
      <c r="S31" s="2">
        <v>106</v>
      </c>
      <c r="T31" s="2">
        <v>132</v>
      </c>
      <c r="U31" s="2">
        <v>138</v>
      </c>
      <c r="Y31" s="2">
        <v>11.6</v>
      </c>
      <c r="Z31" s="2">
        <v>7.6</v>
      </c>
      <c r="AA31" s="2">
        <v>72.599999999999994</v>
      </c>
      <c r="AB31" s="2">
        <v>30</v>
      </c>
      <c r="AC31" s="2">
        <v>69.900000000000006</v>
      </c>
    </row>
    <row r="32" spans="1:29" x14ac:dyDescent="0.3">
      <c r="A32" s="2" t="s">
        <v>376</v>
      </c>
      <c r="B32" s="17" t="s">
        <v>92</v>
      </c>
      <c r="C32" s="2">
        <v>2012</v>
      </c>
      <c r="D32" s="18" t="s">
        <v>347</v>
      </c>
      <c r="E32" s="19" t="s">
        <v>27</v>
      </c>
      <c r="F32" s="6">
        <v>4</v>
      </c>
      <c r="G32" s="6" t="s">
        <v>4</v>
      </c>
      <c r="H32" s="17" t="s">
        <v>76</v>
      </c>
      <c r="I32" s="2" t="s">
        <v>1930</v>
      </c>
      <c r="J32" s="2">
        <v>2334</v>
      </c>
      <c r="K32" s="2">
        <v>5310</v>
      </c>
      <c r="L32" s="2">
        <v>5.484</v>
      </c>
      <c r="M32" s="56">
        <f t="shared" si="0"/>
        <v>425.60175054704598</v>
      </c>
      <c r="N32" s="56">
        <f t="shared" si="1"/>
        <v>3797.2188183807443</v>
      </c>
      <c r="O32" s="56">
        <f t="shared" si="2"/>
        <v>63.28698030634574</v>
      </c>
      <c r="P32" s="2">
        <v>8</v>
      </c>
      <c r="S32" s="2">
        <v>195</v>
      </c>
      <c r="T32" s="2">
        <v>209</v>
      </c>
      <c r="U32" s="2">
        <v>189</v>
      </c>
      <c r="Y32" s="2">
        <v>11.8</v>
      </c>
      <c r="Z32" s="2">
        <v>7.8</v>
      </c>
      <c r="AA32" s="2">
        <v>73.8</v>
      </c>
      <c r="AB32" s="2">
        <v>31.6</v>
      </c>
      <c r="AC32" s="2">
        <v>72.900000000000006</v>
      </c>
    </row>
    <row r="33" spans="1:29" x14ac:dyDescent="0.3">
      <c r="A33" s="2" t="s">
        <v>377</v>
      </c>
      <c r="B33" s="17" t="s">
        <v>92</v>
      </c>
      <c r="C33" s="2">
        <v>2012</v>
      </c>
      <c r="D33" s="18" t="s">
        <v>347</v>
      </c>
      <c r="E33" s="19" t="s">
        <v>27</v>
      </c>
      <c r="F33" s="6">
        <v>4</v>
      </c>
      <c r="G33" s="6" t="s">
        <v>6</v>
      </c>
      <c r="H33" s="17" t="s">
        <v>76</v>
      </c>
      <c r="I33" s="2" t="s">
        <v>7</v>
      </c>
      <c r="J33" s="2">
        <v>2108</v>
      </c>
      <c r="K33" s="2">
        <v>4802</v>
      </c>
      <c r="L33" s="2">
        <v>5.484</v>
      </c>
      <c r="M33" s="56">
        <f t="shared" si="0"/>
        <v>384.39095550692923</v>
      </c>
      <c r="N33" s="56">
        <f t="shared" si="1"/>
        <v>3429.5361050328229</v>
      </c>
      <c r="O33" s="56">
        <f t="shared" si="2"/>
        <v>57.15893508388038</v>
      </c>
      <c r="S33" s="2">
        <v>208</v>
      </c>
      <c r="T33" s="2">
        <v>263</v>
      </c>
      <c r="U33" s="2">
        <v>144</v>
      </c>
      <c r="Y33" s="2">
        <v>11.6</v>
      </c>
      <c r="Z33" s="2">
        <v>7.7</v>
      </c>
      <c r="AA33" s="2">
        <v>73.7</v>
      </c>
      <c r="AB33" s="2">
        <v>30.6</v>
      </c>
      <c r="AC33" s="2">
        <v>71.400000000000006</v>
      </c>
    </row>
    <row r="34" spans="1:29" x14ac:dyDescent="0.3">
      <c r="A34" s="2" t="s">
        <v>378</v>
      </c>
      <c r="B34" s="17" t="s">
        <v>92</v>
      </c>
      <c r="C34" s="2">
        <v>2012</v>
      </c>
      <c r="D34" s="18" t="s">
        <v>347</v>
      </c>
      <c r="E34" s="19" t="s">
        <v>27</v>
      </c>
      <c r="F34" s="6">
        <v>4</v>
      </c>
      <c r="G34" s="6" t="s">
        <v>7</v>
      </c>
      <c r="H34" s="17" t="s">
        <v>76</v>
      </c>
      <c r="I34" s="2" t="s">
        <v>101</v>
      </c>
      <c r="J34" s="2">
        <v>2256</v>
      </c>
      <c r="K34" s="2">
        <v>5464</v>
      </c>
      <c r="L34" s="2">
        <v>5.484</v>
      </c>
      <c r="M34" s="56">
        <f t="shared" si="0"/>
        <v>411.3785557986871</v>
      </c>
      <c r="N34" s="56">
        <f t="shared" si="1"/>
        <v>3670.3194748358865</v>
      </c>
      <c r="O34" s="56">
        <f t="shared" si="2"/>
        <v>61.171991247264778</v>
      </c>
      <c r="S34" s="2">
        <v>10</v>
      </c>
      <c r="T34" s="2">
        <v>29</v>
      </c>
      <c r="U34" s="2">
        <v>29</v>
      </c>
      <c r="V34" s="2">
        <v>112</v>
      </c>
      <c r="W34" s="2">
        <v>107</v>
      </c>
      <c r="X34" s="2">
        <v>131</v>
      </c>
      <c r="Y34" s="2">
        <v>12.5</v>
      </c>
      <c r="Z34" s="2">
        <v>7.8</v>
      </c>
      <c r="AA34" s="2">
        <v>71.7</v>
      </c>
      <c r="AB34" s="2">
        <v>33.5</v>
      </c>
      <c r="AC34" s="2">
        <v>72.599999999999994</v>
      </c>
    </row>
    <row r="35" spans="1:29" x14ac:dyDescent="0.3">
      <c r="A35" s="2" t="s">
        <v>379</v>
      </c>
      <c r="B35" s="17" t="s">
        <v>92</v>
      </c>
      <c r="C35" s="2">
        <v>2012</v>
      </c>
      <c r="D35" s="18" t="s">
        <v>347</v>
      </c>
      <c r="E35" s="19" t="s">
        <v>27</v>
      </c>
      <c r="F35" s="6">
        <v>4</v>
      </c>
      <c r="G35" s="6" t="s">
        <v>8</v>
      </c>
      <c r="H35" s="17" t="s">
        <v>76</v>
      </c>
      <c r="I35" s="2" t="s">
        <v>1929</v>
      </c>
      <c r="J35" s="2">
        <v>2279</v>
      </c>
      <c r="K35" s="2">
        <v>5266</v>
      </c>
      <c r="L35" s="2">
        <v>5.484</v>
      </c>
      <c r="M35" s="56">
        <f t="shared" si="0"/>
        <v>415.57257476294677</v>
      </c>
      <c r="N35" s="56">
        <f t="shared" si="1"/>
        <v>3707.7385120350114</v>
      </c>
      <c r="O35" s="56">
        <f t="shared" si="2"/>
        <v>61.79564186725019</v>
      </c>
      <c r="P35" s="2">
        <v>13</v>
      </c>
      <c r="Q35" s="1">
        <v>71</v>
      </c>
      <c r="R35" s="56">
        <v>47.364973262032088</v>
      </c>
      <c r="S35" s="2">
        <v>145</v>
      </c>
      <c r="T35" s="2">
        <v>71</v>
      </c>
      <c r="U35" s="2">
        <v>124</v>
      </c>
      <c r="Y35" s="2">
        <v>11.6</v>
      </c>
      <c r="Z35" s="2">
        <v>7.7</v>
      </c>
      <c r="AA35" s="2">
        <v>73.099999999999994</v>
      </c>
      <c r="AB35" s="2">
        <v>30.3</v>
      </c>
      <c r="AC35" s="2">
        <v>72.5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R52"/>
  <sheetViews>
    <sheetView zoomScale="90" zoomScaleNormal="90" workbookViewId="0">
      <pane xSplit="7" ySplit="1" topLeftCell="H2" activePane="bottomRight" state="frozen"/>
      <selection pane="topRight"/>
      <selection pane="bottomLeft"/>
      <selection pane="bottomRight" activeCell="M1" sqref="L1:M1048576"/>
    </sheetView>
  </sheetViews>
  <sheetFormatPr defaultColWidth="9.109375" defaultRowHeight="14.4" x14ac:dyDescent="0.3"/>
  <cols>
    <col min="1" max="1" width="22.44140625" style="2" bestFit="1" customWidth="1"/>
    <col min="2" max="2" width="11.33203125" style="2" bestFit="1" customWidth="1"/>
    <col min="3" max="3" width="5.44140625" style="2" bestFit="1" customWidth="1"/>
    <col min="4" max="4" width="5.33203125" style="2" bestFit="1" customWidth="1"/>
    <col min="5" max="5" width="5.5546875" style="2" bestFit="1" customWidth="1"/>
    <col min="6" max="6" width="5.33203125" style="2" bestFit="1" customWidth="1"/>
    <col min="7" max="7" width="2.109375" style="2" bestFit="1" customWidth="1"/>
    <col min="8" max="8" width="19.6640625" style="2" bestFit="1" customWidth="1"/>
    <col min="9" max="9" width="22.5546875" style="2" customWidth="1"/>
    <col min="10" max="10" width="23.6640625" style="2" customWidth="1"/>
    <col min="11" max="11" width="17.88671875" style="2" customWidth="1"/>
    <col min="12" max="12" width="20" style="56" customWidth="1"/>
    <col min="13" max="13" width="18.5546875" style="56" customWidth="1"/>
    <col min="14" max="19" width="12.88671875" style="2" customWidth="1"/>
    <col min="20" max="30" width="3.33203125" style="2" bestFit="1" customWidth="1"/>
    <col min="31" max="16384" width="9.109375" style="2"/>
  </cols>
  <sheetData>
    <row r="1" spans="1:18" x14ac:dyDescent="0.3">
      <c r="A1" s="2" t="s">
        <v>46</v>
      </c>
      <c r="B1" s="2" t="s">
        <v>380</v>
      </c>
      <c r="C1" s="2" t="s">
        <v>386</v>
      </c>
      <c r="D1" s="2" t="s">
        <v>381</v>
      </c>
      <c r="E1" s="2" t="s">
        <v>48</v>
      </c>
      <c r="F1" s="2" t="s">
        <v>345</v>
      </c>
      <c r="H1" s="20" t="s">
        <v>1734</v>
      </c>
      <c r="I1" s="2" t="s">
        <v>1735</v>
      </c>
      <c r="J1" s="2" t="s">
        <v>1822</v>
      </c>
      <c r="K1" s="2" t="s">
        <v>1809</v>
      </c>
      <c r="L1" s="56" t="s">
        <v>1810</v>
      </c>
      <c r="M1" s="56" t="s">
        <v>1811</v>
      </c>
      <c r="N1" s="51" t="s">
        <v>1931</v>
      </c>
      <c r="O1" s="51" t="s">
        <v>1932</v>
      </c>
      <c r="P1" s="51" t="s">
        <v>1933</v>
      </c>
      <c r="Q1" s="51" t="s">
        <v>1949</v>
      </c>
      <c r="R1" s="51" t="s">
        <v>1935</v>
      </c>
    </row>
    <row r="2" spans="1:18" x14ac:dyDescent="0.3">
      <c r="A2" s="2" t="s">
        <v>604</v>
      </c>
      <c r="B2" s="2" t="s">
        <v>382</v>
      </c>
      <c r="C2" s="2" t="s">
        <v>387</v>
      </c>
      <c r="D2" s="2">
        <v>1</v>
      </c>
      <c r="E2" s="2">
        <v>2012</v>
      </c>
      <c r="F2" s="2" t="s">
        <v>27</v>
      </c>
      <c r="H2" s="2">
        <v>1849</v>
      </c>
      <c r="I2" s="2">
        <v>5987</v>
      </c>
      <c r="K2" s="2">
        <v>4</v>
      </c>
      <c r="L2" s="56">
        <f>H2/K2</f>
        <v>462.25</v>
      </c>
      <c r="M2" s="56">
        <f>L2*8.922</f>
        <v>4124.1945000000005</v>
      </c>
      <c r="N2" s="2">
        <v>9.1999999999999993</v>
      </c>
      <c r="O2" s="2">
        <v>9.6</v>
      </c>
      <c r="P2" s="2">
        <v>73.7</v>
      </c>
      <c r="Q2" s="2">
        <v>24.4</v>
      </c>
      <c r="R2" s="2">
        <v>80.3</v>
      </c>
    </row>
    <row r="3" spans="1:18" x14ac:dyDescent="0.3">
      <c r="A3" s="2" t="s">
        <v>605</v>
      </c>
      <c r="B3" s="2" t="s">
        <v>382</v>
      </c>
      <c r="C3" s="2" t="s">
        <v>387</v>
      </c>
      <c r="D3" s="2">
        <v>2</v>
      </c>
      <c r="E3" s="2">
        <v>2012</v>
      </c>
      <c r="F3" s="2" t="s">
        <v>27</v>
      </c>
      <c r="H3" s="2">
        <v>3001</v>
      </c>
      <c r="I3" s="2">
        <v>8253</v>
      </c>
      <c r="K3" s="2">
        <v>4</v>
      </c>
      <c r="L3" s="56">
        <f t="shared" ref="L3:L52" si="0">H3/K3</f>
        <v>750.25</v>
      </c>
      <c r="M3" s="56">
        <f t="shared" ref="M3:M52" si="1">L3*8.922</f>
        <v>6693.7305000000006</v>
      </c>
      <c r="N3" s="2">
        <v>9.5</v>
      </c>
      <c r="O3" s="2">
        <v>9.6</v>
      </c>
      <c r="P3" s="2">
        <v>73.599999999999994</v>
      </c>
      <c r="Q3" s="2">
        <v>25.7</v>
      </c>
      <c r="R3" s="2">
        <v>80.2</v>
      </c>
    </row>
    <row r="4" spans="1:18" x14ac:dyDescent="0.3">
      <c r="A4" s="2" t="s">
        <v>606</v>
      </c>
      <c r="B4" s="2" t="s">
        <v>382</v>
      </c>
      <c r="C4" s="2" t="s">
        <v>387</v>
      </c>
      <c r="D4" s="2">
        <v>3</v>
      </c>
      <c r="E4" s="2">
        <v>2012</v>
      </c>
      <c r="F4" s="2" t="s">
        <v>27</v>
      </c>
      <c r="H4" s="2">
        <v>1945</v>
      </c>
      <c r="I4" s="2">
        <v>5146</v>
      </c>
      <c r="K4" s="2">
        <v>4</v>
      </c>
      <c r="L4" s="56">
        <f t="shared" si="0"/>
        <v>486.25</v>
      </c>
      <c r="M4" s="56">
        <f t="shared" si="1"/>
        <v>4338.3225000000002</v>
      </c>
      <c r="N4" s="2">
        <v>12.2</v>
      </c>
      <c r="O4" s="2">
        <v>10.9</v>
      </c>
      <c r="P4" s="2">
        <v>68.7</v>
      </c>
      <c r="Q4" s="2">
        <v>32.9</v>
      </c>
      <c r="R4" s="2">
        <v>72.7</v>
      </c>
    </row>
    <row r="5" spans="1:18" x14ac:dyDescent="0.3">
      <c r="A5" s="2" t="s">
        <v>607</v>
      </c>
      <c r="B5" s="2" t="s">
        <v>382</v>
      </c>
      <c r="C5" s="2" t="s">
        <v>387</v>
      </c>
      <c r="D5" s="2">
        <v>4</v>
      </c>
      <c r="E5" s="2">
        <v>2012</v>
      </c>
      <c r="F5" s="2" t="s">
        <v>27</v>
      </c>
      <c r="H5" s="2">
        <v>1067</v>
      </c>
      <c r="I5" s="2">
        <v>2753</v>
      </c>
      <c r="K5" s="2">
        <v>4</v>
      </c>
      <c r="L5" s="56">
        <f t="shared" si="0"/>
        <v>266.75</v>
      </c>
      <c r="M5" s="56">
        <f t="shared" si="1"/>
        <v>2379.9435000000003</v>
      </c>
      <c r="N5" s="2">
        <v>10.4</v>
      </c>
      <c r="O5" s="2">
        <v>9.6</v>
      </c>
      <c r="P5" s="2">
        <v>72.099999999999994</v>
      </c>
      <c r="Q5" s="2">
        <v>28.4</v>
      </c>
      <c r="R5" s="2">
        <v>81.099999999999994</v>
      </c>
    </row>
    <row r="6" spans="1:18" x14ac:dyDescent="0.3">
      <c r="A6" s="2" t="s">
        <v>608</v>
      </c>
      <c r="B6" s="2" t="s">
        <v>382</v>
      </c>
      <c r="C6" s="2" t="s">
        <v>387</v>
      </c>
      <c r="D6" s="2">
        <v>5</v>
      </c>
      <c r="E6" s="2">
        <v>2012</v>
      </c>
      <c r="F6" s="2" t="s">
        <v>27</v>
      </c>
      <c r="H6" s="2">
        <v>2011</v>
      </c>
      <c r="I6" s="2" t="s">
        <v>1804</v>
      </c>
      <c r="K6" s="2">
        <v>4</v>
      </c>
      <c r="L6" s="56">
        <f t="shared" si="0"/>
        <v>502.75</v>
      </c>
      <c r="M6" s="56">
        <f t="shared" si="1"/>
        <v>4485.5355</v>
      </c>
      <c r="N6" s="2">
        <v>12.1</v>
      </c>
      <c r="O6" s="2">
        <v>11.5</v>
      </c>
      <c r="P6" s="2">
        <v>68.599999999999994</v>
      </c>
      <c r="Q6" s="2">
        <v>31</v>
      </c>
      <c r="R6" s="2">
        <v>71.400000000000006</v>
      </c>
    </row>
    <row r="7" spans="1:18" x14ac:dyDescent="0.3">
      <c r="A7" s="2" t="s">
        <v>609</v>
      </c>
      <c r="B7" s="2" t="s">
        <v>382</v>
      </c>
      <c r="C7" s="2" t="s">
        <v>387</v>
      </c>
      <c r="D7" s="2">
        <v>6</v>
      </c>
      <c r="E7" s="2">
        <v>2012</v>
      </c>
      <c r="F7" s="2" t="s">
        <v>27</v>
      </c>
      <c r="H7" s="2">
        <v>1000</v>
      </c>
      <c r="I7" s="2">
        <v>3509</v>
      </c>
      <c r="K7" s="2">
        <v>4</v>
      </c>
      <c r="L7" s="56">
        <f t="shared" si="0"/>
        <v>250</v>
      </c>
      <c r="M7" s="56">
        <f t="shared" si="1"/>
        <v>2230.5</v>
      </c>
      <c r="N7" s="2">
        <v>12.7</v>
      </c>
      <c r="O7" s="2">
        <v>10.8</v>
      </c>
      <c r="P7" s="2">
        <v>67.599999999999994</v>
      </c>
      <c r="Q7" s="2">
        <v>32.700000000000003</v>
      </c>
      <c r="R7" s="2">
        <v>71.099999999999994</v>
      </c>
    </row>
    <row r="8" spans="1:18" x14ac:dyDescent="0.3">
      <c r="A8" s="2" t="s">
        <v>610</v>
      </c>
      <c r="B8" s="2" t="s">
        <v>382</v>
      </c>
      <c r="C8" s="2" t="s">
        <v>387</v>
      </c>
      <c r="D8" s="2">
        <v>7</v>
      </c>
      <c r="E8" s="2">
        <v>2012</v>
      </c>
      <c r="F8" s="2" t="s">
        <v>27</v>
      </c>
      <c r="H8" s="2">
        <v>1712</v>
      </c>
      <c r="I8" s="2">
        <v>4207</v>
      </c>
      <c r="K8" s="2">
        <v>4</v>
      </c>
      <c r="L8" s="56">
        <f t="shared" si="0"/>
        <v>428</v>
      </c>
      <c r="M8" s="56">
        <f t="shared" si="1"/>
        <v>3818.6160000000004</v>
      </c>
      <c r="N8" s="2">
        <v>9.6999999999999993</v>
      </c>
      <c r="O8" s="2">
        <v>10.4</v>
      </c>
      <c r="P8" s="2">
        <v>72.8</v>
      </c>
      <c r="Q8" s="2">
        <v>25.9</v>
      </c>
      <c r="R8" s="2">
        <v>75.099999999999994</v>
      </c>
    </row>
    <row r="9" spans="1:18" x14ac:dyDescent="0.3">
      <c r="A9" s="2" t="s">
        <v>611</v>
      </c>
      <c r="B9" s="2" t="s">
        <v>382</v>
      </c>
      <c r="C9" s="2" t="s">
        <v>387</v>
      </c>
      <c r="D9" s="2">
        <v>8</v>
      </c>
      <c r="E9" s="2">
        <v>2012</v>
      </c>
      <c r="F9" s="2" t="s">
        <v>27</v>
      </c>
      <c r="H9" s="2">
        <v>1386</v>
      </c>
      <c r="I9" s="2">
        <v>3157</v>
      </c>
      <c r="K9" s="2">
        <v>4</v>
      </c>
      <c r="L9" s="56">
        <f t="shared" si="0"/>
        <v>346.5</v>
      </c>
      <c r="M9" s="56">
        <f t="shared" si="1"/>
        <v>3091.4730000000004</v>
      </c>
      <c r="N9" s="2">
        <v>12.1</v>
      </c>
      <c r="O9" s="2">
        <v>9.5</v>
      </c>
      <c r="P9" s="2">
        <v>70.599999999999994</v>
      </c>
      <c r="Q9" s="2">
        <v>32.9</v>
      </c>
      <c r="R9" s="2">
        <v>79.7</v>
      </c>
    </row>
    <row r="10" spans="1:18" x14ac:dyDescent="0.3">
      <c r="A10" s="2" t="s">
        <v>612</v>
      </c>
      <c r="B10" s="2" t="s">
        <v>382</v>
      </c>
      <c r="C10" s="2" t="s">
        <v>387</v>
      </c>
      <c r="D10" s="2">
        <v>9</v>
      </c>
      <c r="E10" s="2">
        <v>2012</v>
      </c>
      <c r="F10" s="2" t="s">
        <v>27</v>
      </c>
      <c r="H10" s="2">
        <v>2141</v>
      </c>
      <c r="I10" s="2">
        <v>5028</v>
      </c>
      <c r="K10" s="2">
        <v>4</v>
      </c>
      <c r="L10" s="56">
        <f t="shared" si="0"/>
        <v>535.25</v>
      </c>
      <c r="M10" s="56">
        <f t="shared" si="1"/>
        <v>4775.5005000000001</v>
      </c>
      <c r="N10" s="2">
        <v>11.5</v>
      </c>
      <c r="O10" s="2">
        <v>10</v>
      </c>
      <c r="P10" s="2">
        <v>71.5</v>
      </c>
      <c r="Q10" s="2">
        <v>31</v>
      </c>
      <c r="R10" s="2">
        <v>77.5</v>
      </c>
    </row>
    <row r="11" spans="1:18" x14ac:dyDescent="0.3">
      <c r="A11" s="2" t="s">
        <v>613</v>
      </c>
      <c r="B11" s="2" t="s">
        <v>382</v>
      </c>
      <c r="C11" s="2" t="s">
        <v>387</v>
      </c>
      <c r="D11" s="2">
        <v>10</v>
      </c>
      <c r="E11" s="2">
        <v>2012</v>
      </c>
      <c r="F11" s="2" t="s">
        <v>27</v>
      </c>
      <c r="H11" s="2">
        <v>2299</v>
      </c>
      <c r="I11" s="2">
        <v>5790</v>
      </c>
      <c r="K11" s="2">
        <v>4</v>
      </c>
      <c r="L11" s="56">
        <f t="shared" si="0"/>
        <v>574.75</v>
      </c>
      <c r="M11" s="56">
        <f t="shared" si="1"/>
        <v>5127.9195</v>
      </c>
      <c r="N11" s="2">
        <v>12</v>
      </c>
      <c r="O11" s="2">
        <v>9.1999999999999993</v>
      </c>
      <c r="P11" s="2">
        <v>70.7</v>
      </c>
      <c r="Q11" s="2">
        <v>32.5</v>
      </c>
      <c r="R11" s="2">
        <v>75.8</v>
      </c>
    </row>
    <row r="12" spans="1:18" x14ac:dyDescent="0.3">
      <c r="A12" s="2" t="s">
        <v>614</v>
      </c>
      <c r="B12" s="2" t="s">
        <v>382</v>
      </c>
      <c r="C12" s="2" t="s">
        <v>387</v>
      </c>
      <c r="D12" s="2">
        <v>11</v>
      </c>
      <c r="E12" s="2">
        <v>2012</v>
      </c>
      <c r="F12" s="2" t="s">
        <v>27</v>
      </c>
      <c r="H12" s="2" t="s">
        <v>1805</v>
      </c>
      <c r="I12" s="2">
        <v>3632</v>
      </c>
      <c r="K12" s="2">
        <v>4</v>
      </c>
    </row>
    <row r="13" spans="1:18" x14ac:dyDescent="0.3">
      <c r="A13" s="2" t="s">
        <v>615</v>
      </c>
      <c r="B13" s="2" t="s">
        <v>382</v>
      </c>
      <c r="C13" s="2" t="s">
        <v>387</v>
      </c>
      <c r="D13" s="2">
        <v>12</v>
      </c>
      <c r="E13" s="2">
        <v>2012</v>
      </c>
      <c r="F13" s="2" t="s">
        <v>27</v>
      </c>
      <c r="H13" s="2">
        <v>2001</v>
      </c>
      <c r="I13" s="2">
        <v>5309</v>
      </c>
      <c r="K13" s="2">
        <v>4</v>
      </c>
      <c r="L13" s="56">
        <f t="shared" si="0"/>
        <v>500.25</v>
      </c>
      <c r="M13" s="56">
        <f t="shared" si="1"/>
        <v>4463.2305000000006</v>
      </c>
      <c r="N13" s="2">
        <v>11.1</v>
      </c>
      <c r="O13" s="2">
        <v>11</v>
      </c>
      <c r="P13" s="2">
        <v>68.7</v>
      </c>
      <c r="Q13" s="2">
        <v>29.8</v>
      </c>
      <c r="R13" s="2">
        <v>75.099999999999994</v>
      </c>
    </row>
    <row r="15" spans="1:18" x14ac:dyDescent="0.3">
      <c r="A15" s="2" t="s">
        <v>616</v>
      </c>
      <c r="B15" s="2" t="s">
        <v>383</v>
      </c>
      <c r="C15" s="2" t="s">
        <v>388</v>
      </c>
      <c r="D15" s="2">
        <f>D2</f>
        <v>1</v>
      </c>
      <c r="E15" s="2">
        <v>2012</v>
      </c>
      <c r="F15" s="2" t="s">
        <v>22</v>
      </c>
      <c r="H15" s="2" t="s">
        <v>1803</v>
      </c>
      <c r="I15" s="2" t="s">
        <v>1803</v>
      </c>
      <c r="K15" s="2">
        <v>4</v>
      </c>
      <c r="L15" s="56">
        <v>0</v>
      </c>
      <c r="M15" s="56">
        <f t="shared" si="1"/>
        <v>0</v>
      </c>
    </row>
    <row r="16" spans="1:18" x14ac:dyDescent="0.3">
      <c r="A16" s="2" t="s">
        <v>617</v>
      </c>
      <c r="B16" s="2" t="s">
        <v>383</v>
      </c>
      <c r="C16" s="2" t="s">
        <v>388</v>
      </c>
      <c r="D16" s="2">
        <f t="shared" ref="D16:D52" si="2">D3</f>
        <v>2</v>
      </c>
      <c r="E16" s="2">
        <v>2012</v>
      </c>
      <c r="F16" s="2" t="s">
        <v>22</v>
      </c>
      <c r="H16" s="2">
        <v>1458</v>
      </c>
      <c r="I16" s="2">
        <v>3477</v>
      </c>
      <c r="K16" s="2">
        <v>4</v>
      </c>
      <c r="L16" s="56">
        <f t="shared" si="0"/>
        <v>364.5</v>
      </c>
      <c r="M16" s="56">
        <f t="shared" si="1"/>
        <v>3252.0690000000004</v>
      </c>
      <c r="N16" s="2">
        <v>14.5</v>
      </c>
      <c r="O16" s="2">
        <v>9.1</v>
      </c>
      <c r="P16" s="2">
        <v>67.5</v>
      </c>
      <c r="Q16" s="2">
        <v>39.9</v>
      </c>
      <c r="R16" s="2">
        <v>80.900000000000006</v>
      </c>
    </row>
    <row r="17" spans="1:18" x14ac:dyDescent="0.3">
      <c r="A17" s="2" t="s">
        <v>618</v>
      </c>
      <c r="B17" s="2" t="s">
        <v>383</v>
      </c>
      <c r="C17" s="2" t="s">
        <v>388</v>
      </c>
      <c r="D17" s="2">
        <f t="shared" si="2"/>
        <v>3</v>
      </c>
      <c r="E17" s="2">
        <v>2012</v>
      </c>
      <c r="F17" s="2" t="s">
        <v>22</v>
      </c>
      <c r="H17" s="2">
        <v>2386</v>
      </c>
      <c r="I17" s="2">
        <v>5500</v>
      </c>
      <c r="K17" s="2">
        <v>4</v>
      </c>
      <c r="L17" s="56">
        <f t="shared" si="0"/>
        <v>596.5</v>
      </c>
      <c r="M17" s="56">
        <f t="shared" si="1"/>
        <v>5321.973</v>
      </c>
      <c r="N17" s="2">
        <v>15</v>
      </c>
      <c r="O17" s="2">
        <v>9.3000000000000007</v>
      </c>
      <c r="P17" s="2">
        <v>67.2</v>
      </c>
      <c r="Q17" s="2">
        <v>41.6</v>
      </c>
      <c r="R17" s="2">
        <v>82.4</v>
      </c>
    </row>
    <row r="18" spans="1:18" x14ac:dyDescent="0.3">
      <c r="A18" s="2" t="s">
        <v>619</v>
      </c>
      <c r="B18" s="2" t="s">
        <v>383</v>
      </c>
      <c r="C18" s="2" t="s">
        <v>388</v>
      </c>
      <c r="D18" s="2">
        <f t="shared" si="2"/>
        <v>4</v>
      </c>
      <c r="E18" s="2">
        <v>2012</v>
      </c>
      <c r="F18" s="2" t="s">
        <v>22</v>
      </c>
      <c r="H18" s="2">
        <v>1701</v>
      </c>
      <c r="I18" s="2">
        <v>4100</v>
      </c>
      <c r="K18" s="2">
        <v>4</v>
      </c>
      <c r="L18" s="56">
        <f t="shared" si="0"/>
        <v>425.25</v>
      </c>
      <c r="M18" s="56">
        <f t="shared" si="1"/>
        <v>3794.0805</v>
      </c>
      <c r="N18" s="2">
        <v>15.1</v>
      </c>
      <c r="O18" s="2">
        <v>9.1</v>
      </c>
      <c r="P18" s="2">
        <v>67</v>
      </c>
      <c r="Q18" s="2">
        <v>41.2</v>
      </c>
      <c r="R18" s="2">
        <v>81.5</v>
      </c>
    </row>
    <row r="19" spans="1:18" x14ac:dyDescent="0.3">
      <c r="A19" s="2" t="s">
        <v>620</v>
      </c>
      <c r="B19" s="2" t="s">
        <v>383</v>
      </c>
      <c r="C19" s="2" t="s">
        <v>388</v>
      </c>
      <c r="D19" s="2">
        <f t="shared" si="2"/>
        <v>5</v>
      </c>
      <c r="E19" s="2">
        <v>2012</v>
      </c>
      <c r="F19" s="2" t="s">
        <v>22</v>
      </c>
      <c r="H19" s="2">
        <v>1330</v>
      </c>
      <c r="I19" s="2">
        <v>3274</v>
      </c>
      <c r="K19" s="2">
        <v>4</v>
      </c>
      <c r="L19" s="56">
        <f t="shared" si="0"/>
        <v>332.5</v>
      </c>
      <c r="M19" s="56">
        <f t="shared" si="1"/>
        <v>2966.5650000000001</v>
      </c>
      <c r="N19" s="2">
        <v>16.5</v>
      </c>
      <c r="O19" s="2">
        <v>9</v>
      </c>
      <c r="P19" s="2">
        <v>64.8</v>
      </c>
      <c r="Q19" s="2">
        <v>45.5</v>
      </c>
      <c r="R19" s="2">
        <v>78.400000000000006</v>
      </c>
    </row>
    <row r="20" spans="1:18" x14ac:dyDescent="0.3">
      <c r="A20" s="2" t="s">
        <v>621</v>
      </c>
      <c r="B20" s="2" t="s">
        <v>383</v>
      </c>
      <c r="C20" s="2" t="s">
        <v>388</v>
      </c>
      <c r="D20" s="2">
        <f t="shared" si="2"/>
        <v>6</v>
      </c>
      <c r="E20" s="2">
        <v>2012</v>
      </c>
      <c r="F20" s="2" t="s">
        <v>22</v>
      </c>
      <c r="H20" s="2">
        <v>2046</v>
      </c>
      <c r="I20" s="2">
        <v>4555</v>
      </c>
      <c r="K20" s="2">
        <v>4</v>
      </c>
      <c r="L20" s="56">
        <f t="shared" si="0"/>
        <v>511.5</v>
      </c>
      <c r="M20" s="56">
        <f t="shared" si="1"/>
        <v>4563.6030000000001</v>
      </c>
      <c r="N20" s="2">
        <v>14.4</v>
      </c>
      <c r="O20" s="2">
        <v>9.3000000000000007</v>
      </c>
      <c r="P20" s="2">
        <v>68</v>
      </c>
      <c r="Q20" s="2">
        <v>39.200000000000003</v>
      </c>
      <c r="R20" s="2">
        <v>81.7</v>
      </c>
    </row>
    <row r="21" spans="1:18" x14ac:dyDescent="0.3">
      <c r="A21" s="2" t="s">
        <v>622</v>
      </c>
      <c r="B21" s="2" t="s">
        <v>383</v>
      </c>
      <c r="C21" s="2" t="s">
        <v>388</v>
      </c>
      <c r="D21" s="2">
        <f t="shared" si="2"/>
        <v>7</v>
      </c>
      <c r="E21" s="2">
        <v>2012</v>
      </c>
      <c r="F21" s="2" t="s">
        <v>22</v>
      </c>
      <c r="H21" s="2">
        <v>2009</v>
      </c>
      <c r="I21" s="2">
        <v>5236</v>
      </c>
      <c r="K21" s="2">
        <v>4</v>
      </c>
      <c r="L21" s="56">
        <f t="shared" si="0"/>
        <v>502.25</v>
      </c>
      <c r="M21" s="56">
        <f t="shared" si="1"/>
        <v>4481.0745000000006</v>
      </c>
      <c r="N21" s="2">
        <v>16.100000000000001</v>
      </c>
      <c r="O21" s="2">
        <v>11</v>
      </c>
      <c r="P21" s="2">
        <v>64.3</v>
      </c>
      <c r="Q21" s="2">
        <v>45.1</v>
      </c>
      <c r="R21" s="2">
        <v>81.5</v>
      </c>
    </row>
    <row r="22" spans="1:18" x14ac:dyDescent="0.3">
      <c r="A22" s="2" t="s">
        <v>623</v>
      </c>
      <c r="B22" s="2" t="s">
        <v>383</v>
      </c>
      <c r="C22" s="2" t="s">
        <v>388</v>
      </c>
      <c r="D22" s="2">
        <f t="shared" si="2"/>
        <v>8</v>
      </c>
      <c r="E22" s="2">
        <v>2012</v>
      </c>
      <c r="F22" s="2" t="s">
        <v>22</v>
      </c>
      <c r="H22" s="2">
        <v>1724</v>
      </c>
      <c r="I22" s="2">
        <v>4210</v>
      </c>
      <c r="K22" s="2">
        <v>4</v>
      </c>
      <c r="L22" s="56">
        <f t="shared" si="0"/>
        <v>431</v>
      </c>
      <c r="M22" s="56">
        <f t="shared" si="1"/>
        <v>3845.3820000000001</v>
      </c>
      <c r="N22" s="2">
        <v>15</v>
      </c>
      <c r="O22" s="2">
        <v>9.3000000000000007</v>
      </c>
      <c r="P22" s="2">
        <v>66.900000000000006</v>
      </c>
      <c r="Q22" s="2">
        <v>40.799999999999997</v>
      </c>
      <c r="R22" s="2">
        <v>79.900000000000006</v>
      </c>
    </row>
    <row r="23" spans="1:18" x14ac:dyDescent="0.3">
      <c r="A23" s="2" t="s">
        <v>624</v>
      </c>
      <c r="B23" s="2" t="s">
        <v>383</v>
      </c>
      <c r="C23" s="2" t="s">
        <v>388</v>
      </c>
      <c r="D23" s="2">
        <f t="shared" si="2"/>
        <v>9</v>
      </c>
      <c r="E23" s="2">
        <v>2012</v>
      </c>
      <c r="F23" s="2" t="s">
        <v>22</v>
      </c>
      <c r="H23" s="2">
        <v>1478</v>
      </c>
      <c r="I23" s="2">
        <v>3395</v>
      </c>
      <c r="K23" s="2">
        <v>4</v>
      </c>
      <c r="L23" s="56">
        <f t="shared" si="0"/>
        <v>369.5</v>
      </c>
      <c r="M23" s="56">
        <f t="shared" si="1"/>
        <v>3296.6790000000001</v>
      </c>
      <c r="N23" s="2">
        <v>15</v>
      </c>
      <c r="O23" s="2">
        <v>9.1999999999999993</v>
      </c>
      <c r="P23" s="2">
        <v>67.099999999999994</v>
      </c>
      <c r="Q23" s="2">
        <v>41.3</v>
      </c>
      <c r="R23" s="2">
        <v>80.900000000000006</v>
      </c>
    </row>
    <row r="24" spans="1:18" x14ac:dyDescent="0.3">
      <c r="A24" s="2" t="s">
        <v>625</v>
      </c>
      <c r="B24" s="2" t="s">
        <v>383</v>
      </c>
      <c r="C24" s="2" t="s">
        <v>388</v>
      </c>
      <c r="D24" s="2">
        <f t="shared" si="2"/>
        <v>10</v>
      </c>
      <c r="E24" s="2">
        <v>2012</v>
      </c>
      <c r="F24" s="2" t="s">
        <v>22</v>
      </c>
      <c r="H24" s="2">
        <v>985</v>
      </c>
      <c r="I24" s="2">
        <v>2561</v>
      </c>
      <c r="K24" s="2">
        <v>4</v>
      </c>
      <c r="L24" s="56">
        <f t="shared" si="0"/>
        <v>246.25</v>
      </c>
      <c r="M24" s="56">
        <f t="shared" si="1"/>
        <v>2197.0425</v>
      </c>
      <c r="N24" s="2">
        <v>14.8</v>
      </c>
      <c r="O24" s="2">
        <v>9.1</v>
      </c>
      <c r="P24" s="2">
        <v>67.400000000000006</v>
      </c>
      <c r="Q24" s="2">
        <v>40.700000000000003</v>
      </c>
      <c r="R24" s="2">
        <v>81</v>
      </c>
    </row>
    <row r="25" spans="1:18" x14ac:dyDescent="0.3">
      <c r="A25" s="2" t="s">
        <v>626</v>
      </c>
      <c r="B25" s="2" t="s">
        <v>383</v>
      </c>
      <c r="C25" s="2" t="s">
        <v>388</v>
      </c>
      <c r="D25" s="2">
        <f t="shared" si="2"/>
        <v>11</v>
      </c>
      <c r="E25" s="2">
        <v>2012</v>
      </c>
      <c r="F25" s="2" t="s">
        <v>22</v>
      </c>
      <c r="H25" s="2">
        <v>2207</v>
      </c>
      <c r="I25" s="2">
        <v>4967</v>
      </c>
      <c r="K25" s="2">
        <v>4</v>
      </c>
      <c r="L25" s="56">
        <f t="shared" si="0"/>
        <v>551.75</v>
      </c>
      <c r="M25" s="56">
        <f t="shared" si="1"/>
        <v>4922.7135000000007</v>
      </c>
      <c r="N25" s="2">
        <v>15.6</v>
      </c>
      <c r="O25" s="2">
        <v>9.5</v>
      </c>
      <c r="P25" s="2">
        <v>66.2</v>
      </c>
      <c r="Q25" s="2">
        <v>43.2</v>
      </c>
      <c r="R25" s="2">
        <v>82.5</v>
      </c>
    </row>
    <row r="26" spans="1:18" x14ac:dyDescent="0.3">
      <c r="A26" s="2" t="s">
        <v>627</v>
      </c>
      <c r="B26" s="2" t="s">
        <v>383</v>
      </c>
      <c r="C26" s="2" t="s">
        <v>388</v>
      </c>
      <c r="D26" s="2">
        <f t="shared" si="2"/>
        <v>12</v>
      </c>
      <c r="E26" s="2">
        <v>2012</v>
      </c>
      <c r="F26" s="2" t="s">
        <v>22</v>
      </c>
      <c r="H26" s="2">
        <v>1051</v>
      </c>
      <c r="I26" s="2">
        <v>2469</v>
      </c>
      <c r="K26" s="2">
        <v>4</v>
      </c>
      <c r="L26" s="56">
        <f t="shared" si="0"/>
        <v>262.75</v>
      </c>
      <c r="M26" s="56">
        <f t="shared" si="1"/>
        <v>2344.2555000000002</v>
      </c>
      <c r="N26" s="2">
        <v>14.4</v>
      </c>
      <c r="O26" s="2">
        <v>9.1999999999999993</v>
      </c>
      <c r="P26" s="2">
        <v>67.599999999999994</v>
      </c>
      <c r="Q26" s="2">
        <v>39.299999999999997</v>
      </c>
      <c r="R26" s="2">
        <v>80.2</v>
      </c>
    </row>
    <row r="28" spans="1:18" x14ac:dyDescent="0.3">
      <c r="A28" s="2" t="s">
        <v>628</v>
      </c>
      <c r="B28" s="2" t="s">
        <v>384</v>
      </c>
      <c r="C28" s="2" t="s">
        <v>389</v>
      </c>
      <c r="D28" s="2">
        <f t="shared" si="2"/>
        <v>1</v>
      </c>
      <c r="E28" s="2">
        <v>2012</v>
      </c>
      <c r="F28" s="2" t="s">
        <v>35</v>
      </c>
      <c r="H28" s="2">
        <v>722</v>
      </c>
      <c r="I28" s="2">
        <v>1699</v>
      </c>
      <c r="J28" s="2">
        <v>694</v>
      </c>
      <c r="K28" s="2">
        <v>4</v>
      </c>
      <c r="L28" s="56">
        <f t="shared" si="0"/>
        <v>180.5</v>
      </c>
      <c r="M28" s="56">
        <f t="shared" si="1"/>
        <v>1610.421</v>
      </c>
    </row>
    <row r="29" spans="1:18" x14ac:dyDescent="0.3">
      <c r="A29" s="2" t="s">
        <v>629</v>
      </c>
      <c r="B29" s="2" t="s">
        <v>384</v>
      </c>
      <c r="C29" s="2" t="s">
        <v>389</v>
      </c>
      <c r="D29" s="2">
        <f t="shared" si="2"/>
        <v>2</v>
      </c>
      <c r="E29" s="2">
        <v>2012</v>
      </c>
      <c r="F29" s="2" t="s">
        <v>35</v>
      </c>
      <c r="H29" s="2">
        <v>770</v>
      </c>
      <c r="I29" s="2">
        <v>1668</v>
      </c>
      <c r="J29" s="2">
        <v>751</v>
      </c>
      <c r="K29" s="2">
        <v>4</v>
      </c>
      <c r="L29" s="56">
        <f t="shared" si="0"/>
        <v>192.5</v>
      </c>
      <c r="M29" s="56">
        <f t="shared" si="1"/>
        <v>1717.4850000000001</v>
      </c>
    </row>
    <row r="30" spans="1:18" x14ac:dyDescent="0.3">
      <c r="A30" s="2" t="s">
        <v>630</v>
      </c>
      <c r="B30" s="2" t="s">
        <v>384</v>
      </c>
      <c r="C30" s="2" t="s">
        <v>389</v>
      </c>
      <c r="D30" s="2">
        <f t="shared" si="2"/>
        <v>3</v>
      </c>
      <c r="E30" s="2">
        <v>2012</v>
      </c>
      <c r="F30" s="2" t="s">
        <v>35</v>
      </c>
      <c r="H30" s="2">
        <v>875</v>
      </c>
      <c r="I30" s="2">
        <v>1855</v>
      </c>
      <c r="J30" s="2">
        <v>852</v>
      </c>
      <c r="K30" s="2">
        <v>4</v>
      </c>
      <c r="L30" s="56">
        <f t="shared" si="0"/>
        <v>218.75</v>
      </c>
      <c r="M30" s="56">
        <f t="shared" si="1"/>
        <v>1951.6875000000002</v>
      </c>
    </row>
    <row r="31" spans="1:18" x14ac:dyDescent="0.3">
      <c r="A31" s="2" t="s">
        <v>631</v>
      </c>
      <c r="B31" s="2" t="s">
        <v>384</v>
      </c>
      <c r="C31" s="2" t="s">
        <v>389</v>
      </c>
      <c r="D31" s="2">
        <f t="shared" si="2"/>
        <v>4</v>
      </c>
      <c r="E31" s="2">
        <v>2012</v>
      </c>
      <c r="F31" s="2" t="s">
        <v>35</v>
      </c>
      <c r="H31" s="2">
        <v>612</v>
      </c>
      <c r="I31" s="2">
        <v>1341</v>
      </c>
      <c r="J31" s="2">
        <v>594</v>
      </c>
      <c r="K31" s="2">
        <v>4</v>
      </c>
      <c r="L31" s="56">
        <f t="shared" si="0"/>
        <v>153</v>
      </c>
      <c r="M31" s="56">
        <f t="shared" si="1"/>
        <v>1365.066</v>
      </c>
    </row>
    <row r="32" spans="1:18" x14ac:dyDescent="0.3">
      <c r="A32" s="2" t="s">
        <v>632</v>
      </c>
      <c r="B32" s="2" t="s">
        <v>384</v>
      </c>
      <c r="C32" s="2" t="s">
        <v>389</v>
      </c>
      <c r="D32" s="2">
        <f t="shared" si="2"/>
        <v>5</v>
      </c>
      <c r="E32" s="2">
        <v>2012</v>
      </c>
      <c r="F32" s="2" t="s">
        <v>35</v>
      </c>
      <c r="H32" s="2">
        <v>588</v>
      </c>
      <c r="I32" s="2">
        <v>1319</v>
      </c>
      <c r="J32" s="2">
        <v>572</v>
      </c>
      <c r="K32" s="2">
        <v>4</v>
      </c>
      <c r="L32" s="56">
        <f t="shared" si="0"/>
        <v>147</v>
      </c>
      <c r="M32" s="56">
        <f t="shared" si="1"/>
        <v>1311.5340000000001</v>
      </c>
    </row>
    <row r="33" spans="1:13" x14ac:dyDescent="0.3">
      <c r="A33" s="2" t="s">
        <v>633</v>
      </c>
      <c r="B33" s="2" t="s">
        <v>384</v>
      </c>
      <c r="C33" s="2" t="s">
        <v>389</v>
      </c>
      <c r="D33" s="2">
        <f t="shared" si="2"/>
        <v>6</v>
      </c>
      <c r="E33" s="2">
        <v>2012</v>
      </c>
      <c r="F33" s="2" t="s">
        <v>35</v>
      </c>
      <c r="H33" s="2">
        <v>1182</v>
      </c>
      <c r="I33" s="2">
        <v>2474</v>
      </c>
      <c r="J33" s="2">
        <v>1136</v>
      </c>
      <c r="K33" s="2">
        <v>4</v>
      </c>
      <c r="L33" s="56">
        <f t="shared" si="0"/>
        <v>295.5</v>
      </c>
      <c r="M33" s="56">
        <f t="shared" si="1"/>
        <v>2636.451</v>
      </c>
    </row>
    <row r="34" spans="1:13" x14ac:dyDescent="0.3">
      <c r="A34" s="2" t="s">
        <v>634</v>
      </c>
      <c r="B34" s="2" t="s">
        <v>384</v>
      </c>
      <c r="C34" s="2" t="s">
        <v>389</v>
      </c>
      <c r="D34" s="2">
        <f t="shared" si="2"/>
        <v>7</v>
      </c>
      <c r="E34" s="2">
        <v>2012</v>
      </c>
      <c r="F34" s="2" t="s">
        <v>35</v>
      </c>
      <c r="H34" s="2">
        <v>410</v>
      </c>
      <c r="I34" s="2">
        <v>1108</v>
      </c>
      <c r="J34" s="2">
        <v>402</v>
      </c>
      <c r="K34" s="2">
        <v>4</v>
      </c>
      <c r="L34" s="56">
        <f t="shared" si="0"/>
        <v>102.5</v>
      </c>
      <c r="M34" s="56">
        <f t="shared" si="1"/>
        <v>914.50500000000011</v>
      </c>
    </row>
    <row r="35" spans="1:13" x14ac:dyDescent="0.3">
      <c r="A35" s="2" t="s">
        <v>635</v>
      </c>
      <c r="B35" s="2" t="s">
        <v>384</v>
      </c>
      <c r="C35" s="2" t="s">
        <v>389</v>
      </c>
      <c r="D35" s="2">
        <f t="shared" si="2"/>
        <v>8</v>
      </c>
      <c r="E35" s="2">
        <v>2012</v>
      </c>
      <c r="F35" s="2" t="s">
        <v>35</v>
      </c>
      <c r="H35" s="2">
        <v>714</v>
      </c>
      <c r="I35" s="2">
        <v>1576</v>
      </c>
      <c r="J35" s="2">
        <v>690</v>
      </c>
      <c r="K35" s="2">
        <v>4</v>
      </c>
      <c r="L35" s="56">
        <f t="shared" si="0"/>
        <v>178.5</v>
      </c>
      <c r="M35" s="56">
        <f t="shared" si="1"/>
        <v>1592.577</v>
      </c>
    </row>
    <row r="36" spans="1:13" x14ac:dyDescent="0.3">
      <c r="A36" s="2" t="s">
        <v>636</v>
      </c>
      <c r="B36" s="2" t="s">
        <v>384</v>
      </c>
      <c r="C36" s="2" t="s">
        <v>389</v>
      </c>
      <c r="D36" s="2">
        <f t="shared" si="2"/>
        <v>9</v>
      </c>
      <c r="E36" s="2">
        <v>2012</v>
      </c>
      <c r="F36" s="2" t="s">
        <v>35</v>
      </c>
      <c r="H36" s="2" t="s">
        <v>1820</v>
      </c>
      <c r="I36" s="29" t="s">
        <v>1820</v>
      </c>
      <c r="J36" s="2" t="s">
        <v>1820</v>
      </c>
      <c r="K36" s="2">
        <v>4</v>
      </c>
    </row>
    <row r="37" spans="1:13" x14ac:dyDescent="0.3">
      <c r="A37" s="2" t="s">
        <v>637</v>
      </c>
      <c r="B37" s="2" t="s">
        <v>384</v>
      </c>
      <c r="C37" s="2" t="s">
        <v>389</v>
      </c>
      <c r="D37" s="2">
        <f t="shared" si="2"/>
        <v>10</v>
      </c>
      <c r="E37" s="2">
        <v>2012</v>
      </c>
      <c r="F37" s="2" t="s">
        <v>35</v>
      </c>
      <c r="H37" s="2">
        <v>1090</v>
      </c>
      <c r="I37" s="2">
        <v>2361</v>
      </c>
      <c r="J37" s="2">
        <v>1038</v>
      </c>
      <c r="K37" s="2">
        <v>4</v>
      </c>
      <c r="L37" s="56">
        <f t="shared" si="0"/>
        <v>272.5</v>
      </c>
      <c r="M37" s="56">
        <f t="shared" si="1"/>
        <v>2431.2450000000003</v>
      </c>
    </row>
    <row r="38" spans="1:13" x14ac:dyDescent="0.3">
      <c r="A38" s="2" t="s">
        <v>638</v>
      </c>
      <c r="B38" s="2" t="s">
        <v>384</v>
      </c>
      <c r="C38" s="2" t="s">
        <v>389</v>
      </c>
      <c r="D38" s="2">
        <f t="shared" si="2"/>
        <v>11</v>
      </c>
      <c r="E38" s="2">
        <v>2012</v>
      </c>
      <c r="F38" s="2" t="s">
        <v>35</v>
      </c>
      <c r="H38" s="2">
        <v>1072</v>
      </c>
      <c r="I38" s="2">
        <v>2249</v>
      </c>
      <c r="J38" s="2">
        <v>1041</v>
      </c>
      <c r="K38" s="2">
        <v>4</v>
      </c>
      <c r="L38" s="56">
        <f t="shared" si="0"/>
        <v>268</v>
      </c>
      <c r="M38" s="56">
        <f t="shared" si="1"/>
        <v>2391.096</v>
      </c>
    </row>
    <row r="39" spans="1:13" x14ac:dyDescent="0.3">
      <c r="A39" s="2" t="s">
        <v>639</v>
      </c>
      <c r="B39" s="2" t="s">
        <v>384</v>
      </c>
      <c r="C39" s="2" t="s">
        <v>389</v>
      </c>
      <c r="D39" s="2">
        <f t="shared" si="2"/>
        <v>12</v>
      </c>
      <c r="E39" s="2">
        <v>2012</v>
      </c>
      <c r="F39" s="2" t="s">
        <v>35</v>
      </c>
      <c r="H39" s="2">
        <v>883</v>
      </c>
      <c r="I39" s="2">
        <v>1851</v>
      </c>
      <c r="J39" s="2">
        <v>865</v>
      </c>
      <c r="K39" s="2">
        <v>4</v>
      </c>
      <c r="L39" s="56">
        <f t="shared" si="0"/>
        <v>220.75</v>
      </c>
      <c r="M39" s="56">
        <f t="shared" si="1"/>
        <v>1969.5315000000001</v>
      </c>
    </row>
    <row r="41" spans="1:13" x14ac:dyDescent="0.3">
      <c r="A41" s="2" t="s">
        <v>640</v>
      </c>
      <c r="B41" s="2" t="s">
        <v>385</v>
      </c>
      <c r="C41" s="2" t="s">
        <v>390</v>
      </c>
      <c r="D41" s="2">
        <f t="shared" si="2"/>
        <v>1</v>
      </c>
      <c r="E41" s="2">
        <v>2012</v>
      </c>
      <c r="F41" s="2" t="s">
        <v>35</v>
      </c>
      <c r="H41" s="2">
        <v>711</v>
      </c>
      <c r="I41" s="2">
        <v>1788</v>
      </c>
      <c r="J41" s="2">
        <v>680</v>
      </c>
      <c r="K41" s="2">
        <v>4</v>
      </c>
      <c r="L41" s="56">
        <f t="shared" si="0"/>
        <v>177.75</v>
      </c>
      <c r="M41" s="56">
        <f t="shared" si="1"/>
        <v>1585.8855000000001</v>
      </c>
    </row>
    <row r="42" spans="1:13" x14ac:dyDescent="0.3">
      <c r="A42" s="2" t="s">
        <v>641</v>
      </c>
      <c r="B42" s="2" t="s">
        <v>385</v>
      </c>
      <c r="C42" s="2" t="s">
        <v>390</v>
      </c>
      <c r="D42" s="2">
        <f t="shared" si="2"/>
        <v>2</v>
      </c>
      <c r="E42" s="2">
        <v>2012</v>
      </c>
      <c r="F42" s="2" t="s">
        <v>35</v>
      </c>
      <c r="H42" s="2">
        <v>1006</v>
      </c>
      <c r="I42" s="2">
        <v>2327</v>
      </c>
      <c r="J42" s="2">
        <v>948</v>
      </c>
      <c r="K42" s="2">
        <v>4</v>
      </c>
      <c r="L42" s="56">
        <f t="shared" si="0"/>
        <v>251.5</v>
      </c>
      <c r="M42" s="56">
        <f t="shared" si="1"/>
        <v>2243.8830000000003</v>
      </c>
    </row>
    <row r="43" spans="1:13" x14ac:dyDescent="0.3">
      <c r="A43" s="2" t="s">
        <v>642</v>
      </c>
      <c r="B43" s="2" t="s">
        <v>385</v>
      </c>
      <c r="C43" s="2" t="s">
        <v>390</v>
      </c>
      <c r="D43" s="2">
        <f t="shared" si="2"/>
        <v>3</v>
      </c>
      <c r="E43" s="2">
        <v>2012</v>
      </c>
      <c r="F43" s="2" t="s">
        <v>35</v>
      </c>
      <c r="H43" s="2">
        <v>731</v>
      </c>
      <c r="I43" s="2">
        <v>1796</v>
      </c>
      <c r="J43" s="2">
        <v>696</v>
      </c>
      <c r="K43" s="2">
        <v>4</v>
      </c>
      <c r="L43" s="56">
        <f t="shared" si="0"/>
        <v>182.75</v>
      </c>
      <c r="M43" s="56">
        <f t="shared" si="1"/>
        <v>1630.4955000000002</v>
      </c>
    </row>
    <row r="44" spans="1:13" x14ac:dyDescent="0.3">
      <c r="A44" s="2" t="s">
        <v>643</v>
      </c>
      <c r="B44" s="2" t="s">
        <v>385</v>
      </c>
      <c r="C44" s="2" t="s">
        <v>390</v>
      </c>
      <c r="D44" s="2">
        <f t="shared" si="2"/>
        <v>4</v>
      </c>
      <c r="E44" s="2">
        <v>2012</v>
      </c>
      <c r="F44" s="2" t="s">
        <v>35</v>
      </c>
      <c r="H44" s="2">
        <v>915</v>
      </c>
      <c r="I44" s="2">
        <v>2365</v>
      </c>
      <c r="J44" s="2">
        <v>845</v>
      </c>
      <c r="K44" s="2">
        <v>4</v>
      </c>
      <c r="L44" s="56">
        <f t="shared" si="0"/>
        <v>228.75</v>
      </c>
      <c r="M44" s="56">
        <f t="shared" si="1"/>
        <v>2040.9075</v>
      </c>
    </row>
    <row r="45" spans="1:13" x14ac:dyDescent="0.3">
      <c r="A45" s="2" t="s">
        <v>644</v>
      </c>
      <c r="B45" s="2" t="s">
        <v>385</v>
      </c>
      <c r="C45" s="2" t="s">
        <v>390</v>
      </c>
      <c r="D45" s="2">
        <f t="shared" si="2"/>
        <v>5</v>
      </c>
      <c r="E45" s="2">
        <v>2012</v>
      </c>
      <c r="F45" s="2" t="s">
        <v>35</v>
      </c>
      <c r="H45" s="2">
        <v>847</v>
      </c>
      <c r="I45" s="2">
        <v>2193</v>
      </c>
      <c r="J45" s="2">
        <v>800</v>
      </c>
      <c r="K45" s="2">
        <v>4</v>
      </c>
      <c r="L45" s="56">
        <f t="shared" si="0"/>
        <v>211.75</v>
      </c>
      <c r="M45" s="56">
        <f t="shared" si="1"/>
        <v>1889.2335</v>
      </c>
    </row>
    <row r="46" spans="1:13" x14ac:dyDescent="0.3">
      <c r="A46" s="2" t="s">
        <v>645</v>
      </c>
      <c r="B46" s="2" t="s">
        <v>385</v>
      </c>
      <c r="C46" s="2" t="s">
        <v>390</v>
      </c>
      <c r="D46" s="2">
        <f t="shared" si="2"/>
        <v>6</v>
      </c>
      <c r="E46" s="2">
        <v>2012</v>
      </c>
      <c r="F46" s="2" t="s">
        <v>35</v>
      </c>
      <c r="H46" s="2">
        <v>792</v>
      </c>
      <c r="I46" s="2">
        <v>1935</v>
      </c>
      <c r="J46" s="2">
        <v>757</v>
      </c>
      <c r="K46" s="2">
        <v>4</v>
      </c>
      <c r="L46" s="56">
        <f t="shared" si="0"/>
        <v>198</v>
      </c>
      <c r="M46" s="56">
        <f t="shared" si="1"/>
        <v>1766.556</v>
      </c>
    </row>
    <row r="47" spans="1:13" x14ac:dyDescent="0.3">
      <c r="A47" s="2" t="s">
        <v>646</v>
      </c>
      <c r="B47" s="2" t="s">
        <v>385</v>
      </c>
      <c r="C47" s="2" t="s">
        <v>390</v>
      </c>
      <c r="D47" s="2">
        <f t="shared" si="2"/>
        <v>7</v>
      </c>
      <c r="E47" s="2">
        <v>2012</v>
      </c>
      <c r="F47" s="2" t="s">
        <v>35</v>
      </c>
      <c r="H47" s="2">
        <v>666</v>
      </c>
      <c r="I47" s="2">
        <v>1464</v>
      </c>
      <c r="J47" s="2">
        <v>640</v>
      </c>
      <c r="K47" s="2">
        <v>4</v>
      </c>
      <c r="L47" s="56">
        <f t="shared" si="0"/>
        <v>166.5</v>
      </c>
      <c r="M47" s="56">
        <f t="shared" si="1"/>
        <v>1485.5130000000001</v>
      </c>
    </row>
    <row r="48" spans="1:13" x14ac:dyDescent="0.3">
      <c r="A48" s="2" t="s">
        <v>647</v>
      </c>
      <c r="B48" s="2" t="s">
        <v>385</v>
      </c>
      <c r="C48" s="2" t="s">
        <v>390</v>
      </c>
      <c r="D48" s="2">
        <f t="shared" si="2"/>
        <v>8</v>
      </c>
      <c r="E48" s="2">
        <v>2012</v>
      </c>
      <c r="F48" s="2" t="s">
        <v>35</v>
      </c>
      <c r="H48" s="2">
        <v>729</v>
      </c>
      <c r="I48" s="2">
        <v>1904</v>
      </c>
      <c r="J48" s="2">
        <v>696</v>
      </c>
      <c r="K48" s="2">
        <v>4</v>
      </c>
      <c r="L48" s="56">
        <f t="shared" si="0"/>
        <v>182.25</v>
      </c>
      <c r="M48" s="56">
        <f t="shared" si="1"/>
        <v>1626.0345000000002</v>
      </c>
    </row>
    <row r="49" spans="1:13" x14ac:dyDescent="0.3">
      <c r="A49" s="2" t="s">
        <v>648</v>
      </c>
      <c r="B49" s="2" t="s">
        <v>385</v>
      </c>
      <c r="C49" s="2" t="s">
        <v>390</v>
      </c>
      <c r="D49" s="2">
        <f t="shared" si="2"/>
        <v>9</v>
      </c>
      <c r="E49" s="2">
        <v>2012</v>
      </c>
      <c r="F49" s="2" t="s">
        <v>35</v>
      </c>
      <c r="H49" s="2">
        <v>862</v>
      </c>
      <c r="I49" s="2">
        <v>1932</v>
      </c>
      <c r="J49" s="2">
        <v>828</v>
      </c>
      <c r="K49" s="2">
        <v>4</v>
      </c>
      <c r="L49" s="56">
        <f t="shared" si="0"/>
        <v>215.5</v>
      </c>
      <c r="M49" s="56">
        <f t="shared" si="1"/>
        <v>1922.691</v>
      </c>
    </row>
    <row r="50" spans="1:13" x14ac:dyDescent="0.3">
      <c r="A50" s="2" t="s">
        <v>649</v>
      </c>
      <c r="B50" s="2" t="s">
        <v>385</v>
      </c>
      <c r="C50" s="2" t="s">
        <v>390</v>
      </c>
      <c r="D50" s="2">
        <f t="shared" si="2"/>
        <v>10</v>
      </c>
      <c r="E50" s="2">
        <v>2012</v>
      </c>
      <c r="F50" s="2" t="s">
        <v>35</v>
      </c>
      <c r="H50" s="2">
        <v>829</v>
      </c>
      <c r="I50" s="2">
        <v>1879</v>
      </c>
      <c r="J50" s="2">
        <v>798</v>
      </c>
      <c r="K50" s="2">
        <v>4</v>
      </c>
      <c r="L50" s="56">
        <f t="shared" si="0"/>
        <v>207.25</v>
      </c>
      <c r="M50" s="56">
        <f t="shared" si="1"/>
        <v>1849.0845000000002</v>
      </c>
    </row>
    <row r="51" spans="1:13" x14ac:dyDescent="0.3">
      <c r="A51" s="2" t="s">
        <v>650</v>
      </c>
      <c r="B51" s="2" t="s">
        <v>385</v>
      </c>
      <c r="C51" s="2" t="s">
        <v>390</v>
      </c>
      <c r="D51" s="2">
        <f t="shared" si="2"/>
        <v>11</v>
      </c>
      <c r="E51" s="2">
        <v>2012</v>
      </c>
      <c r="F51" s="2" t="s">
        <v>35</v>
      </c>
      <c r="H51" s="2">
        <v>782</v>
      </c>
      <c r="I51" s="2">
        <v>1833</v>
      </c>
      <c r="J51" s="2">
        <v>747</v>
      </c>
      <c r="K51" s="2">
        <v>4</v>
      </c>
      <c r="L51" s="56">
        <f t="shared" si="0"/>
        <v>195.5</v>
      </c>
      <c r="M51" s="56">
        <f t="shared" si="1"/>
        <v>1744.2510000000002</v>
      </c>
    </row>
    <row r="52" spans="1:13" x14ac:dyDescent="0.3">
      <c r="A52" s="2" t="s">
        <v>651</v>
      </c>
      <c r="B52" s="2" t="s">
        <v>385</v>
      </c>
      <c r="C52" s="2" t="s">
        <v>390</v>
      </c>
      <c r="D52" s="2">
        <f t="shared" si="2"/>
        <v>12</v>
      </c>
      <c r="E52" s="2">
        <v>2012</v>
      </c>
      <c r="F52" s="2" t="s">
        <v>35</v>
      </c>
      <c r="H52" s="2">
        <v>801</v>
      </c>
      <c r="I52" s="2">
        <v>1771</v>
      </c>
      <c r="J52" s="2">
        <v>770</v>
      </c>
      <c r="K52" s="2">
        <v>4</v>
      </c>
      <c r="L52" s="56">
        <f t="shared" si="0"/>
        <v>200.25</v>
      </c>
      <c r="M52" s="56">
        <f t="shared" si="1"/>
        <v>1786.6305000000002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I52"/>
  <sheetViews>
    <sheetView tabSelected="1" zoomScale="90" zoomScaleNormal="90" workbookViewId="0">
      <pane ySplit="1" topLeftCell="A2" activePane="bottomLeft" state="frozen"/>
      <selection pane="bottomLeft" activeCell="I21" sqref="I21"/>
    </sheetView>
  </sheetViews>
  <sheetFormatPr defaultColWidth="9.109375" defaultRowHeight="14.4" x14ac:dyDescent="0.3"/>
  <cols>
    <col min="1" max="1" width="23.88671875" style="2" bestFit="1" customWidth="1"/>
    <col min="2" max="2" width="6.109375" style="2" bestFit="1" customWidth="1"/>
    <col min="3" max="3" width="6.88671875" style="2" bestFit="1" customWidth="1"/>
    <col min="4" max="4" width="8.33203125" style="2" bestFit="1" customWidth="1"/>
    <col min="5" max="5" width="11.33203125" style="2" bestFit="1" customWidth="1"/>
    <col min="6" max="6" width="12.33203125" style="2" bestFit="1" customWidth="1"/>
    <col min="7" max="7" width="7.6640625" style="18" bestFit="1" customWidth="1"/>
    <col min="8" max="8" width="2.109375" bestFit="1" customWidth="1"/>
    <col min="9" max="9" width="19.6640625" style="2" bestFit="1" customWidth="1"/>
    <col min="10" max="30" width="3.33203125" style="2" bestFit="1" customWidth="1"/>
    <col min="31" max="16384" width="9.109375" style="2"/>
  </cols>
  <sheetData>
    <row r="1" spans="1:9" x14ac:dyDescent="0.3">
      <c r="A1" s="2" t="s">
        <v>46</v>
      </c>
      <c r="B1" s="2" t="s">
        <v>380</v>
      </c>
      <c r="C1" s="2" t="s">
        <v>411</v>
      </c>
      <c r="D1" s="2" t="s">
        <v>412</v>
      </c>
      <c r="E1" s="2" t="s">
        <v>413</v>
      </c>
      <c r="F1" s="2" t="s">
        <v>346</v>
      </c>
      <c r="G1" s="18" t="s">
        <v>414</v>
      </c>
      <c r="I1" s="20" t="s">
        <v>1734</v>
      </c>
    </row>
    <row r="2" spans="1:9" x14ac:dyDescent="0.3">
      <c r="A2" s="2" t="s">
        <v>422</v>
      </c>
      <c r="B2" s="2" t="s">
        <v>415</v>
      </c>
      <c r="C2" s="2" t="s">
        <v>92</v>
      </c>
      <c r="D2" s="2">
        <v>1</v>
      </c>
      <c r="E2" s="2" t="s">
        <v>4</v>
      </c>
      <c r="F2" s="2" t="s">
        <v>416</v>
      </c>
      <c r="G2" s="18" t="s">
        <v>417</v>
      </c>
    </row>
    <row r="3" spans="1:9" x14ac:dyDescent="0.3">
      <c r="A3" s="2" t="s">
        <v>423</v>
      </c>
      <c r="B3" s="2" t="s">
        <v>415</v>
      </c>
      <c r="C3" s="2" t="s">
        <v>92</v>
      </c>
      <c r="D3" s="2">
        <v>2</v>
      </c>
      <c r="E3" s="2" t="s">
        <v>4</v>
      </c>
      <c r="F3" s="2" t="s">
        <v>416</v>
      </c>
      <c r="G3" s="18" t="s">
        <v>417</v>
      </c>
    </row>
    <row r="4" spans="1:9" x14ac:dyDescent="0.3">
      <c r="A4" s="2" t="s">
        <v>424</v>
      </c>
      <c r="B4" s="2" t="s">
        <v>415</v>
      </c>
      <c r="C4" s="2" t="s">
        <v>92</v>
      </c>
      <c r="D4" s="2">
        <v>3</v>
      </c>
      <c r="E4" s="2" t="s">
        <v>4</v>
      </c>
      <c r="F4" s="2" t="s">
        <v>416</v>
      </c>
      <c r="G4" s="18" t="s">
        <v>417</v>
      </c>
    </row>
    <row r="5" spans="1:9" x14ac:dyDescent="0.3">
      <c r="A5" s="2" t="s">
        <v>425</v>
      </c>
      <c r="B5" s="2" t="s">
        <v>415</v>
      </c>
      <c r="C5" s="2" t="s">
        <v>92</v>
      </c>
      <c r="D5" s="2">
        <v>4</v>
      </c>
      <c r="E5" s="2" t="s">
        <v>4</v>
      </c>
      <c r="F5" s="2" t="s">
        <v>416</v>
      </c>
      <c r="G5" s="18" t="s">
        <v>417</v>
      </c>
    </row>
    <row r="6" spans="1:9" x14ac:dyDescent="0.3">
      <c r="A6" s="2" t="s">
        <v>426</v>
      </c>
      <c r="B6" s="2" t="s">
        <v>418</v>
      </c>
      <c r="C6" s="2" t="s">
        <v>419</v>
      </c>
      <c r="D6" s="2">
        <v>1</v>
      </c>
      <c r="E6" s="2" t="s">
        <v>4</v>
      </c>
      <c r="F6" s="2" t="s">
        <v>416</v>
      </c>
      <c r="G6" s="18" t="s">
        <v>417</v>
      </c>
    </row>
    <row r="7" spans="1:9" x14ac:dyDescent="0.3">
      <c r="A7" s="2" t="s">
        <v>427</v>
      </c>
      <c r="B7" s="2" t="s">
        <v>418</v>
      </c>
      <c r="C7" s="2" t="s">
        <v>419</v>
      </c>
      <c r="D7" s="2">
        <v>2</v>
      </c>
      <c r="E7" s="2" t="s">
        <v>4</v>
      </c>
      <c r="F7" s="2" t="s">
        <v>416</v>
      </c>
      <c r="G7" s="18" t="s">
        <v>417</v>
      </c>
    </row>
    <row r="8" spans="1:9" x14ac:dyDescent="0.3">
      <c r="A8" s="2" t="s">
        <v>428</v>
      </c>
      <c r="B8" s="2" t="s">
        <v>418</v>
      </c>
      <c r="C8" s="2" t="s">
        <v>419</v>
      </c>
      <c r="D8" s="2">
        <v>3</v>
      </c>
      <c r="E8" s="2" t="s">
        <v>4</v>
      </c>
      <c r="F8" s="2" t="s">
        <v>416</v>
      </c>
      <c r="G8" s="18" t="s">
        <v>417</v>
      </c>
    </row>
    <row r="9" spans="1:9" x14ac:dyDescent="0.3">
      <c r="A9" s="2" t="s">
        <v>429</v>
      </c>
      <c r="B9" s="2" t="s">
        <v>418</v>
      </c>
      <c r="C9" s="2" t="s">
        <v>419</v>
      </c>
      <c r="D9" s="2">
        <v>4</v>
      </c>
      <c r="E9" s="2" t="s">
        <v>4</v>
      </c>
      <c r="F9" s="2" t="s">
        <v>416</v>
      </c>
      <c r="G9" s="18" t="s">
        <v>417</v>
      </c>
    </row>
    <row r="10" spans="1:9" x14ac:dyDescent="0.3">
      <c r="A10" s="2" t="s">
        <v>430</v>
      </c>
      <c r="B10" s="2" t="s">
        <v>420</v>
      </c>
      <c r="C10" s="2" t="s">
        <v>421</v>
      </c>
      <c r="D10" s="2">
        <f>D6</f>
        <v>1</v>
      </c>
      <c r="E10" s="2" t="s">
        <v>4</v>
      </c>
      <c r="F10" s="2" t="s">
        <v>416</v>
      </c>
      <c r="G10" s="18" t="s">
        <v>417</v>
      </c>
    </row>
    <row r="11" spans="1:9" x14ac:dyDescent="0.3">
      <c r="A11" s="2" t="s">
        <v>431</v>
      </c>
      <c r="B11" s="2" t="s">
        <v>420</v>
      </c>
      <c r="C11" s="2" t="s">
        <v>421</v>
      </c>
      <c r="D11" s="2">
        <f t="shared" ref="D11:D13" si="0">D7</f>
        <v>2</v>
      </c>
      <c r="E11" s="2" t="s">
        <v>4</v>
      </c>
      <c r="F11" s="2" t="s">
        <v>416</v>
      </c>
      <c r="G11" s="18" t="s">
        <v>417</v>
      </c>
    </row>
    <row r="12" spans="1:9" x14ac:dyDescent="0.3">
      <c r="A12" s="2" t="s">
        <v>432</v>
      </c>
      <c r="B12" s="2" t="s">
        <v>420</v>
      </c>
      <c r="C12" s="2" t="s">
        <v>421</v>
      </c>
      <c r="D12" s="2">
        <f t="shared" si="0"/>
        <v>3</v>
      </c>
      <c r="E12" s="2" t="s">
        <v>4</v>
      </c>
      <c r="F12" s="2" t="s">
        <v>416</v>
      </c>
      <c r="G12" s="18" t="s">
        <v>417</v>
      </c>
    </row>
    <row r="13" spans="1:9" x14ac:dyDescent="0.3">
      <c r="A13" s="2" t="s">
        <v>433</v>
      </c>
      <c r="B13" s="2" t="s">
        <v>420</v>
      </c>
      <c r="C13" s="2" t="s">
        <v>421</v>
      </c>
      <c r="D13" s="2">
        <f t="shared" si="0"/>
        <v>4</v>
      </c>
      <c r="E13" s="2" t="s">
        <v>4</v>
      </c>
      <c r="F13" s="2" t="s">
        <v>416</v>
      </c>
      <c r="G13" s="18" t="s">
        <v>417</v>
      </c>
    </row>
    <row r="15" spans="1:9" x14ac:dyDescent="0.3">
      <c r="A15" s="2" t="s">
        <v>434</v>
      </c>
      <c r="B15" s="2" t="s">
        <v>415</v>
      </c>
      <c r="C15" s="2" t="s">
        <v>92</v>
      </c>
      <c r="D15" s="2">
        <v>1</v>
      </c>
      <c r="E15" s="2" t="s">
        <v>6</v>
      </c>
      <c r="F15" s="2" t="s">
        <v>416</v>
      </c>
      <c r="G15" s="18" t="s">
        <v>417</v>
      </c>
    </row>
    <row r="16" spans="1:9" x14ac:dyDescent="0.3">
      <c r="A16" s="2" t="s">
        <v>435</v>
      </c>
      <c r="B16" s="2" t="s">
        <v>415</v>
      </c>
      <c r="C16" s="2" t="s">
        <v>92</v>
      </c>
      <c r="D16" s="2">
        <v>2</v>
      </c>
      <c r="E16" s="2" t="s">
        <v>6</v>
      </c>
      <c r="F16" s="2" t="s">
        <v>416</v>
      </c>
      <c r="G16" s="18" t="s">
        <v>417</v>
      </c>
    </row>
    <row r="17" spans="1:7" x14ac:dyDescent="0.3">
      <c r="A17" s="2" t="s">
        <v>436</v>
      </c>
      <c r="B17" s="2" t="s">
        <v>415</v>
      </c>
      <c r="C17" s="2" t="s">
        <v>92</v>
      </c>
      <c r="D17" s="2">
        <v>3</v>
      </c>
      <c r="E17" s="2" t="s">
        <v>6</v>
      </c>
      <c r="F17" s="2" t="s">
        <v>416</v>
      </c>
      <c r="G17" s="18" t="s">
        <v>417</v>
      </c>
    </row>
    <row r="18" spans="1:7" x14ac:dyDescent="0.3">
      <c r="A18" s="2" t="s">
        <v>437</v>
      </c>
      <c r="B18" s="2" t="s">
        <v>415</v>
      </c>
      <c r="C18" s="2" t="s">
        <v>92</v>
      </c>
      <c r="D18" s="2">
        <v>4</v>
      </c>
      <c r="E18" s="2" t="s">
        <v>6</v>
      </c>
      <c r="F18" s="2" t="s">
        <v>416</v>
      </c>
      <c r="G18" s="18" t="s">
        <v>417</v>
      </c>
    </row>
    <row r="19" spans="1:7" x14ac:dyDescent="0.3">
      <c r="A19" s="2" t="s">
        <v>438</v>
      </c>
      <c r="B19" s="2" t="s">
        <v>418</v>
      </c>
      <c r="C19" s="2" t="s">
        <v>419</v>
      </c>
      <c r="D19" s="2">
        <v>1</v>
      </c>
      <c r="E19" s="2" t="s">
        <v>6</v>
      </c>
      <c r="F19" s="2" t="s">
        <v>416</v>
      </c>
      <c r="G19" s="18" t="s">
        <v>417</v>
      </c>
    </row>
    <row r="20" spans="1:7" x14ac:dyDescent="0.3">
      <c r="A20" s="2" t="s">
        <v>439</v>
      </c>
      <c r="B20" s="2" t="s">
        <v>418</v>
      </c>
      <c r="C20" s="2" t="s">
        <v>419</v>
      </c>
      <c r="D20" s="2">
        <v>2</v>
      </c>
      <c r="E20" s="2" t="s">
        <v>6</v>
      </c>
      <c r="F20" s="2" t="s">
        <v>416</v>
      </c>
      <c r="G20" s="18" t="s">
        <v>417</v>
      </c>
    </row>
    <row r="21" spans="1:7" x14ac:dyDescent="0.3">
      <c r="A21" s="2" t="s">
        <v>440</v>
      </c>
      <c r="B21" s="2" t="s">
        <v>418</v>
      </c>
      <c r="C21" s="2" t="s">
        <v>419</v>
      </c>
      <c r="D21" s="2">
        <v>3</v>
      </c>
      <c r="E21" s="2" t="s">
        <v>6</v>
      </c>
      <c r="F21" s="2" t="s">
        <v>416</v>
      </c>
      <c r="G21" s="18" t="s">
        <v>417</v>
      </c>
    </row>
    <row r="22" spans="1:7" x14ac:dyDescent="0.3">
      <c r="A22" s="2" t="s">
        <v>441</v>
      </c>
      <c r="B22" s="2" t="s">
        <v>418</v>
      </c>
      <c r="C22" s="2" t="s">
        <v>419</v>
      </c>
      <c r="D22" s="2">
        <v>4</v>
      </c>
      <c r="E22" s="2" t="s">
        <v>6</v>
      </c>
      <c r="F22" s="2" t="s">
        <v>416</v>
      </c>
      <c r="G22" s="18" t="s">
        <v>417</v>
      </c>
    </row>
    <row r="23" spans="1:7" x14ac:dyDescent="0.3">
      <c r="A23" s="2" t="s">
        <v>442</v>
      </c>
      <c r="B23" s="2" t="s">
        <v>420</v>
      </c>
      <c r="C23" s="2" t="s">
        <v>421</v>
      </c>
      <c r="D23" s="2">
        <f>D19</f>
        <v>1</v>
      </c>
      <c r="E23" s="2" t="s">
        <v>6</v>
      </c>
      <c r="F23" s="2" t="s">
        <v>416</v>
      </c>
      <c r="G23" s="18" t="s">
        <v>417</v>
      </c>
    </row>
    <row r="24" spans="1:7" x14ac:dyDescent="0.3">
      <c r="A24" s="2" t="s">
        <v>443</v>
      </c>
      <c r="B24" s="2" t="s">
        <v>420</v>
      </c>
      <c r="C24" s="2" t="s">
        <v>421</v>
      </c>
      <c r="D24" s="2">
        <f t="shared" ref="D24:D26" si="1">D20</f>
        <v>2</v>
      </c>
      <c r="E24" s="2" t="s">
        <v>6</v>
      </c>
      <c r="F24" s="2" t="s">
        <v>416</v>
      </c>
      <c r="G24" s="18" t="s">
        <v>417</v>
      </c>
    </row>
    <row r="25" spans="1:7" x14ac:dyDescent="0.3">
      <c r="A25" s="2" t="s">
        <v>444</v>
      </c>
      <c r="B25" s="2" t="s">
        <v>420</v>
      </c>
      <c r="C25" s="2" t="s">
        <v>421</v>
      </c>
      <c r="D25" s="2">
        <f t="shared" si="1"/>
        <v>3</v>
      </c>
      <c r="E25" s="2" t="s">
        <v>6</v>
      </c>
      <c r="F25" s="2" t="s">
        <v>416</v>
      </c>
      <c r="G25" s="18" t="s">
        <v>417</v>
      </c>
    </row>
    <row r="26" spans="1:7" x14ac:dyDescent="0.3">
      <c r="A26" s="2" t="s">
        <v>445</v>
      </c>
      <c r="B26" s="2" t="s">
        <v>420</v>
      </c>
      <c r="C26" s="2" t="s">
        <v>421</v>
      </c>
      <c r="D26" s="2">
        <f t="shared" si="1"/>
        <v>4</v>
      </c>
      <c r="E26" s="2" t="s">
        <v>6</v>
      </c>
      <c r="F26" s="2" t="s">
        <v>416</v>
      </c>
      <c r="G26" s="18" t="s">
        <v>417</v>
      </c>
    </row>
    <row r="27" spans="1:7" x14ac:dyDescent="0.3">
      <c r="G27" s="2"/>
    </row>
    <row r="28" spans="1:7" x14ac:dyDescent="0.3">
      <c r="A28" s="2" t="s">
        <v>446</v>
      </c>
      <c r="B28" s="2" t="s">
        <v>415</v>
      </c>
      <c r="C28" s="2" t="s">
        <v>92</v>
      </c>
      <c r="D28" s="2">
        <v>1</v>
      </c>
      <c r="E28" s="2" t="s">
        <v>7</v>
      </c>
      <c r="F28" s="2" t="s">
        <v>416</v>
      </c>
      <c r="G28" s="18" t="s">
        <v>417</v>
      </c>
    </row>
    <row r="29" spans="1:7" x14ac:dyDescent="0.3">
      <c r="A29" s="2" t="s">
        <v>447</v>
      </c>
      <c r="B29" s="2" t="s">
        <v>415</v>
      </c>
      <c r="C29" s="2" t="s">
        <v>92</v>
      </c>
      <c r="D29" s="2">
        <v>2</v>
      </c>
      <c r="E29" s="2" t="s">
        <v>7</v>
      </c>
      <c r="F29" s="2" t="s">
        <v>416</v>
      </c>
      <c r="G29" s="18" t="s">
        <v>417</v>
      </c>
    </row>
    <row r="30" spans="1:7" x14ac:dyDescent="0.3">
      <c r="A30" s="2" t="s">
        <v>448</v>
      </c>
      <c r="B30" s="2" t="s">
        <v>415</v>
      </c>
      <c r="C30" s="2" t="s">
        <v>92</v>
      </c>
      <c r="D30" s="2">
        <v>3</v>
      </c>
      <c r="E30" s="2" t="s">
        <v>7</v>
      </c>
      <c r="F30" s="2" t="s">
        <v>416</v>
      </c>
      <c r="G30" s="18" t="s">
        <v>417</v>
      </c>
    </row>
    <row r="31" spans="1:7" x14ac:dyDescent="0.3">
      <c r="A31" s="2" t="s">
        <v>449</v>
      </c>
      <c r="B31" s="2" t="s">
        <v>415</v>
      </c>
      <c r="C31" s="2" t="s">
        <v>92</v>
      </c>
      <c r="D31" s="2">
        <v>4</v>
      </c>
      <c r="E31" s="2" t="s">
        <v>7</v>
      </c>
      <c r="F31" s="2" t="s">
        <v>416</v>
      </c>
      <c r="G31" s="18" t="s">
        <v>417</v>
      </c>
    </row>
    <row r="32" spans="1:7" x14ac:dyDescent="0.3">
      <c r="A32" s="2" t="s">
        <v>450</v>
      </c>
      <c r="B32" s="2" t="s">
        <v>418</v>
      </c>
      <c r="C32" s="2" t="s">
        <v>419</v>
      </c>
      <c r="D32" s="2">
        <v>1</v>
      </c>
      <c r="E32" s="2" t="s">
        <v>7</v>
      </c>
      <c r="F32" s="2" t="s">
        <v>416</v>
      </c>
      <c r="G32" s="18" t="s">
        <v>417</v>
      </c>
    </row>
    <row r="33" spans="1:7" x14ac:dyDescent="0.3">
      <c r="A33" s="2" t="s">
        <v>451</v>
      </c>
      <c r="B33" s="2" t="s">
        <v>418</v>
      </c>
      <c r="C33" s="2" t="s">
        <v>419</v>
      </c>
      <c r="D33" s="2">
        <v>2</v>
      </c>
      <c r="E33" s="2" t="s">
        <v>7</v>
      </c>
      <c r="F33" s="2" t="s">
        <v>416</v>
      </c>
      <c r="G33" s="18" t="s">
        <v>417</v>
      </c>
    </row>
    <row r="34" spans="1:7" x14ac:dyDescent="0.3">
      <c r="A34" s="2" t="s">
        <v>452</v>
      </c>
      <c r="B34" s="2" t="s">
        <v>418</v>
      </c>
      <c r="C34" s="2" t="s">
        <v>419</v>
      </c>
      <c r="D34" s="2">
        <v>3</v>
      </c>
      <c r="E34" s="2" t="s">
        <v>7</v>
      </c>
      <c r="F34" s="2" t="s">
        <v>416</v>
      </c>
      <c r="G34" s="18" t="s">
        <v>417</v>
      </c>
    </row>
    <row r="35" spans="1:7" x14ac:dyDescent="0.3">
      <c r="A35" s="2" t="s">
        <v>453</v>
      </c>
      <c r="B35" s="2" t="s">
        <v>418</v>
      </c>
      <c r="C35" s="2" t="s">
        <v>419</v>
      </c>
      <c r="D35" s="2">
        <v>4</v>
      </c>
      <c r="E35" s="2" t="s">
        <v>7</v>
      </c>
      <c r="F35" s="2" t="s">
        <v>416</v>
      </c>
      <c r="G35" s="18" t="s">
        <v>417</v>
      </c>
    </row>
    <row r="36" spans="1:7" x14ac:dyDescent="0.3">
      <c r="A36" s="2" t="s">
        <v>454</v>
      </c>
      <c r="B36" s="2" t="s">
        <v>420</v>
      </c>
      <c r="C36" s="2" t="s">
        <v>421</v>
      </c>
      <c r="D36" s="2">
        <f>D32</f>
        <v>1</v>
      </c>
      <c r="E36" s="2" t="s">
        <v>7</v>
      </c>
      <c r="F36" s="2" t="s">
        <v>416</v>
      </c>
      <c r="G36" s="18" t="s">
        <v>417</v>
      </c>
    </row>
    <row r="37" spans="1:7" x14ac:dyDescent="0.3">
      <c r="A37" s="2" t="s">
        <v>455</v>
      </c>
      <c r="B37" s="2" t="s">
        <v>420</v>
      </c>
      <c r="C37" s="2" t="s">
        <v>421</v>
      </c>
      <c r="D37" s="2">
        <f t="shared" ref="D37:D39" si="2">D33</f>
        <v>2</v>
      </c>
      <c r="E37" s="2" t="s">
        <v>7</v>
      </c>
      <c r="F37" s="2" t="s">
        <v>416</v>
      </c>
      <c r="G37" s="18" t="s">
        <v>417</v>
      </c>
    </row>
    <row r="38" spans="1:7" x14ac:dyDescent="0.3">
      <c r="A38" s="2" t="s">
        <v>456</v>
      </c>
      <c r="B38" s="2" t="s">
        <v>420</v>
      </c>
      <c r="C38" s="2" t="s">
        <v>421</v>
      </c>
      <c r="D38" s="2">
        <f t="shared" si="2"/>
        <v>3</v>
      </c>
      <c r="E38" s="2" t="s">
        <v>7</v>
      </c>
      <c r="F38" s="2" t="s">
        <v>416</v>
      </c>
      <c r="G38" s="18" t="s">
        <v>417</v>
      </c>
    </row>
    <row r="39" spans="1:7" x14ac:dyDescent="0.3">
      <c r="A39" s="2" t="s">
        <v>457</v>
      </c>
      <c r="B39" s="2" t="s">
        <v>420</v>
      </c>
      <c r="C39" s="2" t="s">
        <v>421</v>
      </c>
      <c r="D39" s="2">
        <f t="shared" si="2"/>
        <v>4</v>
      </c>
      <c r="E39" s="2" t="s">
        <v>7</v>
      </c>
      <c r="F39" s="2" t="s">
        <v>416</v>
      </c>
      <c r="G39" s="18" t="s">
        <v>417</v>
      </c>
    </row>
    <row r="41" spans="1:7" x14ac:dyDescent="0.3">
      <c r="A41" s="2" t="s">
        <v>458</v>
      </c>
      <c r="B41" s="2" t="s">
        <v>415</v>
      </c>
      <c r="C41" s="2" t="s">
        <v>92</v>
      </c>
      <c r="D41" s="2">
        <v>1</v>
      </c>
      <c r="E41" s="2" t="s">
        <v>8</v>
      </c>
      <c r="F41" s="2" t="s">
        <v>416</v>
      </c>
      <c r="G41" s="18" t="s">
        <v>417</v>
      </c>
    </row>
    <row r="42" spans="1:7" x14ac:dyDescent="0.3">
      <c r="A42" s="2" t="s">
        <v>459</v>
      </c>
      <c r="B42" s="2" t="s">
        <v>415</v>
      </c>
      <c r="C42" s="2" t="s">
        <v>92</v>
      </c>
      <c r="D42" s="2">
        <v>2</v>
      </c>
      <c r="E42" s="2" t="s">
        <v>8</v>
      </c>
      <c r="F42" s="2" t="s">
        <v>416</v>
      </c>
      <c r="G42" s="18" t="s">
        <v>417</v>
      </c>
    </row>
    <row r="43" spans="1:7" x14ac:dyDescent="0.3">
      <c r="A43" s="2" t="s">
        <v>460</v>
      </c>
      <c r="B43" s="2" t="s">
        <v>415</v>
      </c>
      <c r="C43" s="2" t="s">
        <v>92</v>
      </c>
      <c r="D43" s="2">
        <v>3</v>
      </c>
      <c r="E43" s="2" t="s">
        <v>8</v>
      </c>
      <c r="F43" s="2" t="s">
        <v>416</v>
      </c>
      <c r="G43" s="18" t="s">
        <v>417</v>
      </c>
    </row>
    <row r="44" spans="1:7" x14ac:dyDescent="0.3">
      <c r="A44" s="2" t="s">
        <v>461</v>
      </c>
      <c r="B44" s="2" t="s">
        <v>415</v>
      </c>
      <c r="C44" s="2" t="s">
        <v>92</v>
      </c>
      <c r="D44" s="2">
        <v>4</v>
      </c>
      <c r="E44" s="2" t="s">
        <v>8</v>
      </c>
      <c r="F44" s="2" t="s">
        <v>416</v>
      </c>
      <c r="G44" s="18" t="s">
        <v>417</v>
      </c>
    </row>
    <row r="45" spans="1:7" x14ac:dyDescent="0.3">
      <c r="A45" s="2" t="s">
        <v>462</v>
      </c>
      <c r="B45" s="2" t="s">
        <v>418</v>
      </c>
      <c r="C45" s="2" t="s">
        <v>419</v>
      </c>
      <c r="D45" s="2">
        <v>1</v>
      </c>
      <c r="E45" s="2" t="s">
        <v>8</v>
      </c>
      <c r="F45" s="2" t="s">
        <v>416</v>
      </c>
      <c r="G45" s="18" t="s">
        <v>417</v>
      </c>
    </row>
    <row r="46" spans="1:7" x14ac:dyDescent="0.3">
      <c r="A46" s="2" t="s">
        <v>463</v>
      </c>
      <c r="B46" s="2" t="s">
        <v>418</v>
      </c>
      <c r="C46" s="2" t="s">
        <v>419</v>
      </c>
      <c r="D46" s="2">
        <v>2</v>
      </c>
      <c r="E46" s="2" t="s">
        <v>8</v>
      </c>
      <c r="F46" s="2" t="s">
        <v>416</v>
      </c>
      <c r="G46" s="18" t="s">
        <v>417</v>
      </c>
    </row>
    <row r="47" spans="1:7" x14ac:dyDescent="0.3">
      <c r="A47" s="2" t="s">
        <v>464</v>
      </c>
      <c r="B47" s="2" t="s">
        <v>418</v>
      </c>
      <c r="C47" s="2" t="s">
        <v>419</v>
      </c>
      <c r="D47" s="2">
        <v>3</v>
      </c>
      <c r="E47" s="2" t="s">
        <v>8</v>
      </c>
      <c r="F47" s="2" t="s">
        <v>416</v>
      </c>
      <c r="G47" s="18" t="s">
        <v>417</v>
      </c>
    </row>
    <row r="48" spans="1:7" x14ac:dyDescent="0.3">
      <c r="A48" s="2" t="s">
        <v>465</v>
      </c>
      <c r="B48" s="2" t="s">
        <v>418</v>
      </c>
      <c r="C48" s="2" t="s">
        <v>419</v>
      </c>
      <c r="D48" s="2">
        <v>4</v>
      </c>
      <c r="E48" s="2" t="s">
        <v>8</v>
      </c>
      <c r="F48" s="2" t="s">
        <v>416</v>
      </c>
      <c r="G48" s="18" t="s">
        <v>417</v>
      </c>
    </row>
    <row r="49" spans="1:7" x14ac:dyDescent="0.3">
      <c r="A49" s="2" t="s">
        <v>466</v>
      </c>
      <c r="B49" s="2" t="s">
        <v>420</v>
      </c>
      <c r="C49" s="2" t="s">
        <v>421</v>
      </c>
      <c r="D49" s="2">
        <f>D45</f>
        <v>1</v>
      </c>
      <c r="E49" s="2" t="s">
        <v>8</v>
      </c>
      <c r="F49" s="2" t="s">
        <v>416</v>
      </c>
      <c r="G49" s="18" t="s">
        <v>417</v>
      </c>
    </row>
    <row r="50" spans="1:7" x14ac:dyDescent="0.3">
      <c r="A50" s="2" t="s">
        <v>467</v>
      </c>
      <c r="B50" s="2" t="s">
        <v>420</v>
      </c>
      <c r="C50" s="2" t="s">
        <v>421</v>
      </c>
      <c r="D50" s="2">
        <f t="shared" ref="D50:D52" si="3">D46</f>
        <v>2</v>
      </c>
      <c r="E50" s="2" t="s">
        <v>8</v>
      </c>
      <c r="F50" s="2" t="s">
        <v>416</v>
      </c>
      <c r="G50" s="18" t="s">
        <v>417</v>
      </c>
    </row>
    <row r="51" spans="1:7" x14ac:dyDescent="0.3">
      <c r="A51" s="2" t="s">
        <v>468</v>
      </c>
      <c r="B51" s="2" t="s">
        <v>420</v>
      </c>
      <c r="C51" s="2" t="s">
        <v>421</v>
      </c>
      <c r="D51" s="2">
        <f t="shared" si="3"/>
        <v>3</v>
      </c>
      <c r="E51" s="2" t="s">
        <v>8</v>
      </c>
      <c r="F51" s="2" t="s">
        <v>416</v>
      </c>
      <c r="G51" s="18" t="s">
        <v>417</v>
      </c>
    </row>
    <row r="52" spans="1:7" x14ac:dyDescent="0.3">
      <c r="A52" s="2" t="s">
        <v>469</v>
      </c>
      <c r="B52" s="2" t="s">
        <v>420</v>
      </c>
      <c r="C52" s="2" t="s">
        <v>421</v>
      </c>
      <c r="D52" s="2">
        <f t="shared" si="3"/>
        <v>4</v>
      </c>
      <c r="E52" s="2" t="s">
        <v>8</v>
      </c>
      <c r="F52" s="2" t="s">
        <v>416</v>
      </c>
      <c r="G52" s="18" t="s">
        <v>417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B4"/>
  <sheetViews>
    <sheetView workbookViewId="0"/>
  </sheetViews>
  <sheetFormatPr defaultRowHeight="14.4" x14ac:dyDescent="0.3"/>
  <cols>
    <col min="1" max="1" width="28.33203125" customWidth="1"/>
    <col min="2" max="2" width="32.44140625" customWidth="1"/>
  </cols>
  <sheetData>
    <row r="1" spans="1:2" x14ac:dyDescent="0.3">
      <c r="A1" t="s">
        <v>1800</v>
      </c>
      <c r="B1" t="s">
        <v>1801</v>
      </c>
    </row>
    <row r="2" spans="1:2" x14ac:dyDescent="0.3">
      <c r="A2" t="s">
        <v>1806</v>
      </c>
      <c r="B2" t="s">
        <v>1802</v>
      </c>
    </row>
    <row r="3" spans="1:2" x14ac:dyDescent="0.3">
      <c r="A3" t="s">
        <v>1807</v>
      </c>
    </row>
    <row r="4" spans="1:2" x14ac:dyDescent="0.3">
      <c r="A4" t="s">
        <v>1808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B59"/>
  <sheetViews>
    <sheetView workbookViewId="0"/>
  </sheetViews>
  <sheetFormatPr defaultRowHeight="14.4" x14ac:dyDescent="0.3"/>
  <cols>
    <col min="1" max="1" width="23.44140625" customWidth="1"/>
    <col min="2" max="2" width="15.5546875" bestFit="1" customWidth="1"/>
  </cols>
  <sheetData>
    <row r="1" spans="1:2" x14ac:dyDescent="0.3">
      <c r="A1" t="s">
        <v>46</v>
      </c>
      <c r="B1" t="s">
        <v>1741</v>
      </c>
    </row>
    <row r="2" spans="1:2" x14ac:dyDescent="0.3">
      <c r="A2" t="s">
        <v>1743</v>
      </c>
      <c r="B2">
        <v>415</v>
      </c>
    </row>
    <row r="3" spans="1:2" x14ac:dyDescent="0.3">
      <c r="A3" t="s">
        <v>1744</v>
      </c>
      <c r="B3">
        <v>500</v>
      </c>
    </row>
    <row r="4" spans="1:2" x14ac:dyDescent="0.3">
      <c r="A4" t="s">
        <v>1745</v>
      </c>
      <c r="B4">
        <v>616</v>
      </c>
    </row>
    <row r="5" spans="1:2" x14ac:dyDescent="0.3">
      <c r="A5" t="s">
        <v>1746</v>
      </c>
      <c r="B5">
        <v>586</v>
      </c>
    </row>
    <row r="6" spans="1:2" x14ac:dyDescent="0.3">
      <c r="A6" t="s">
        <v>1747</v>
      </c>
      <c r="B6">
        <v>603</v>
      </c>
    </row>
    <row r="7" spans="1:2" x14ac:dyDescent="0.3">
      <c r="A7" t="s">
        <v>1748</v>
      </c>
      <c r="B7">
        <v>624</v>
      </c>
    </row>
    <row r="8" spans="1:2" x14ac:dyDescent="0.3">
      <c r="A8" t="s">
        <v>1749</v>
      </c>
      <c r="B8">
        <v>632</v>
      </c>
    </row>
    <row r="9" spans="1:2" x14ac:dyDescent="0.3">
      <c r="A9" t="s">
        <v>1750</v>
      </c>
      <c r="B9">
        <v>468</v>
      </c>
    </row>
    <row r="10" spans="1:2" x14ac:dyDescent="0.3">
      <c r="A10" t="s">
        <v>1751</v>
      </c>
      <c r="B10">
        <v>531</v>
      </c>
    </row>
    <row r="11" spans="1:2" x14ac:dyDescent="0.3">
      <c r="A11" t="s">
        <v>1752</v>
      </c>
      <c r="B11">
        <v>432</v>
      </c>
    </row>
    <row r="12" spans="1:2" x14ac:dyDescent="0.3">
      <c r="A12" t="s">
        <v>1753</v>
      </c>
      <c r="B12">
        <v>462</v>
      </c>
    </row>
    <row r="13" spans="1:2" x14ac:dyDescent="0.3">
      <c r="A13" s="27" t="s">
        <v>1754</v>
      </c>
      <c r="B13" s="27">
        <v>481</v>
      </c>
    </row>
    <row r="14" spans="1:2" x14ac:dyDescent="0.3">
      <c r="A14" t="s">
        <v>1755</v>
      </c>
      <c r="B14">
        <v>557</v>
      </c>
    </row>
    <row r="15" spans="1:2" x14ac:dyDescent="0.3">
      <c r="A15" t="s">
        <v>1756</v>
      </c>
      <c r="B15">
        <v>494</v>
      </c>
    </row>
    <row r="16" spans="1:2" x14ac:dyDescent="0.3">
      <c r="A16" t="s">
        <v>1757</v>
      </c>
      <c r="B16">
        <v>611</v>
      </c>
    </row>
    <row r="17" spans="1:2" x14ac:dyDescent="0.3">
      <c r="A17" t="s">
        <v>1758</v>
      </c>
      <c r="B17">
        <v>630</v>
      </c>
    </row>
    <row r="18" spans="1:2" x14ac:dyDescent="0.3">
      <c r="A18" t="s">
        <v>1759</v>
      </c>
      <c r="B18">
        <v>493</v>
      </c>
    </row>
    <row r="19" spans="1:2" x14ac:dyDescent="0.3">
      <c r="A19" t="s">
        <v>1760</v>
      </c>
      <c r="B19">
        <v>641</v>
      </c>
    </row>
    <row r="20" spans="1:2" x14ac:dyDescent="0.3">
      <c r="A20" t="s">
        <v>1761</v>
      </c>
      <c r="B20">
        <v>677</v>
      </c>
    </row>
    <row r="21" spans="1:2" x14ac:dyDescent="0.3">
      <c r="A21" t="s">
        <v>1762</v>
      </c>
      <c r="B21">
        <v>635</v>
      </c>
    </row>
    <row r="22" spans="1:2" x14ac:dyDescent="0.3">
      <c r="A22" t="s">
        <v>1763</v>
      </c>
      <c r="B22">
        <v>648</v>
      </c>
    </row>
    <row r="23" spans="1:2" x14ac:dyDescent="0.3">
      <c r="A23" t="s">
        <v>1764</v>
      </c>
      <c r="B23">
        <v>437</v>
      </c>
    </row>
    <row r="24" spans="1:2" x14ac:dyDescent="0.3">
      <c r="A24" t="s">
        <v>1765</v>
      </c>
      <c r="B24">
        <v>628</v>
      </c>
    </row>
    <row r="25" spans="1:2" x14ac:dyDescent="0.3">
      <c r="A25" t="s">
        <v>1766</v>
      </c>
      <c r="B25">
        <v>558</v>
      </c>
    </row>
    <row r="26" spans="1:2" x14ac:dyDescent="0.3">
      <c r="A26" t="s">
        <v>1767</v>
      </c>
      <c r="B26">
        <v>598</v>
      </c>
    </row>
    <row r="27" spans="1:2" x14ac:dyDescent="0.3">
      <c r="A27" t="s">
        <v>1768</v>
      </c>
      <c r="B27">
        <v>290</v>
      </c>
    </row>
    <row r="28" spans="1:2" x14ac:dyDescent="0.3">
      <c r="A28" t="s">
        <v>1769</v>
      </c>
      <c r="B28">
        <v>603</v>
      </c>
    </row>
    <row r="29" spans="1:2" x14ac:dyDescent="0.3">
      <c r="A29" t="s">
        <v>1770</v>
      </c>
      <c r="B29">
        <v>593</v>
      </c>
    </row>
    <row r="30" spans="1:2" x14ac:dyDescent="0.3">
      <c r="A30" t="s">
        <v>1771</v>
      </c>
      <c r="B30">
        <v>444</v>
      </c>
    </row>
    <row r="31" spans="1:2" x14ac:dyDescent="0.3">
      <c r="A31" t="s">
        <v>1772</v>
      </c>
      <c r="B31">
        <v>597</v>
      </c>
    </row>
    <row r="32" spans="1:2" x14ac:dyDescent="0.3">
      <c r="A32" t="s">
        <v>1773</v>
      </c>
      <c r="B32">
        <v>639</v>
      </c>
    </row>
    <row r="33" spans="1:2" x14ac:dyDescent="0.3">
      <c r="A33" t="s">
        <v>1774</v>
      </c>
      <c r="B33">
        <v>206</v>
      </c>
    </row>
    <row r="34" spans="1:2" x14ac:dyDescent="0.3">
      <c r="A34" t="s">
        <v>1775</v>
      </c>
      <c r="B34">
        <v>510</v>
      </c>
    </row>
    <row r="35" spans="1:2" x14ac:dyDescent="0.3">
      <c r="A35" t="s">
        <v>1776</v>
      </c>
      <c r="B35">
        <v>202</v>
      </c>
    </row>
    <row r="36" spans="1:2" x14ac:dyDescent="0.3">
      <c r="A36" t="s">
        <v>1777</v>
      </c>
      <c r="B36">
        <v>202</v>
      </c>
    </row>
    <row r="37" spans="1:2" x14ac:dyDescent="0.3">
      <c r="A37" t="s">
        <v>1778</v>
      </c>
      <c r="B37">
        <v>186</v>
      </c>
    </row>
    <row r="38" spans="1:2" x14ac:dyDescent="0.3">
      <c r="A38" t="s">
        <v>1779</v>
      </c>
      <c r="B38">
        <v>309</v>
      </c>
    </row>
    <row r="39" spans="1:2" x14ac:dyDescent="0.3">
      <c r="A39" t="s">
        <v>1780</v>
      </c>
      <c r="B39">
        <v>120</v>
      </c>
    </row>
    <row r="40" spans="1:2" x14ac:dyDescent="0.3">
      <c r="A40" t="s">
        <v>1781</v>
      </c>
      <c r="B40">
        <v>141</v>
      </c>
    </row>
    <row r="41" spans="1:2" x14ac:dyDescent="0.3">
      <c r="A41" t="s">
        <v>1782</v>
      </c>
      <c r="B41">
        <v>230</v>
      </c>
    </row>
    <row r="42" spans="1:2" x14ac:dyDescent="0.3">
      <c r="A42" t="s">
        <v>1783</v>
      </c>
      <c r="B42">
        <v>146</v>
      </c>
    </row>
    <row r="43" spans="1:2" x14ac:dyDescent="0.3">
      <c r="A43" t="s">
        <v>1784</v>
      </c>
      <c r="B43">
        <v>221</v>
      </c>
    </row>
    <row r="44" spans="1:2" x14ac:dyDescent="0.3">
      <c r="A44" t="s">
        <v>1742</v>
      </c>
      <c r="B44">
        <v>271</v>
      </c>
    </row>
    <row r="45" spans="1:2" x14ac:dyDescent="0.3">
      <c r="A45" t="s">
        <v>1785</v>
      </c>
      <c r="B45">
        <v>236</v>
      </c>
    </row>
    <row r="46" spans="1:2" x14ac:dyDescent="0.3">
      <c r="A46" t="s">
        <v>1786</v>
      </c>
      <c r="B46">
        <v>332</v>
      </c>
    </row>
    <row r="47" spans="1:2" x14ac:dyDescent="0.3">
      <c r="A47" t="s">
        <v>1787</v>
      </c>
      <c r="B47">
        <v>127</v>
      </c>
    </row>
    <row r="48" spans="1:2" x14ac:dyDescent="0.3">
      <c r="A48" t="s">
        <v>1788</v>
      </c>
      <c r="B48">
        <v>190</v>
      </c>
    </row>
    <row r="49" spans="1:2" x14ac:dyDescent="0.3">
      <c r="A49" t="s">
        <v>1789</v>
      </c>
      <c r="B49">
        <v>192</v>
      </c>
    </row>
    <row r="50" spans="1:2" x14ac:dyDescent="0.3">
      <c r="A50" t="s">
        <v>1790</v>
      </c>
      <c r="B50">
        <v>267</v>
      </c>
    </row>
    <row r="51" spans="1:2" x14ac:dyDescent="0.3">
      <c r="A51" t="s">
        <v>1791</v>
      </c>
      <c r="B51">
        <v>256</v>
      </c>
    </row>
    <row r="52" spans="1:2" x14ac:dyDescent="0.3">
      <c r="A52" t="s">
        <v>1792</v>
      </c>
      <c r="B52">
        <v>258</v>
      </c>
    </row>
    <row r="53" spans="1:2" x14ac:dyDescent="0.3">
      <c r="A53" t="s">
        <v>1793</v>
      </c>
      <c r="B53">
        <v>179</v>
      </c>
    </row>
    <row r="54" spans="1:2" x14ac:dyDescent="0.3">
      <c r="A54" t="s">
        <v>1794</v>
      </c>
      <c r="B54">
        <v>233</v>
      </c>
    </row>
    <row r="55" spans="1:2" x14ac:dyDescent="0.3">
      <c r="A55" t="s">
        <v>1795</v>
      </c>
      <c r="B55">
        <v>306</v>
      </c>
    </row>
    <row r="56" spans="1:2" x14ac:dyDescent="0.3">
      <c r="A56" t="s">
        <v>1796</v>
      </c>
      <c r="B56">
        <v>71</v>
      </c>
    </row>
    <row r="57" spans="1:2" x14ac:dyDescent="0.3">
      <c r="A57" t="s">
        <v>1797</v>
      </c>
      <c r="B57">
        <v>229</v>
      </c>
    </row>
    <row r="58" spans="1:2" x14ac:dyDescent="0.3">
      <c r="A58" t="s">
        <v>1798</v>
      </c>
      <c r="B58">
        <v>185</v>
      </c>
    </row>
    <row r="59" spans="1:2" x14ac:dyDescent="0.3">
      <c r="A59" t="s">
        <v>1799</v>
      </c>
      <c r="B59">
        <v>138</v>
      </c>
    </row>
  </sheetData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U46"/>
  <sheetViews>
    <sheetView zoomScale="90" zoomScaleNormal="90" workbookViewId="0">
      <pane xSplit="10" ySplit="1" topLeftCell="K2" activePane="bottomRight" state="frozen"/>
      <selection pane="topRight" activeCell="K1" sqref="K1"/>
      <selection pane="bottomLeft" activeCell="A2" sqref="A2"/>
      <selection pane="bottomRight" activeCell="U20" sqref="U20"/>
    </sheetView>
  </sheetViews>
  <sheetFormatPr defaultColWidth="9.109375" defaultRowHeight="14.4" x14ac:dyDescent="0.3"/>
  <cols>
    <col min="1" max="1" width="19" style="2" bestFit="1" customWidth="1"/>
    <col min="2" max="2" width="23.109375" style="1" customWidth="1"/>
    <col min="3" max="3" width="29.109375" style="1" customWidth="1"/>
    <col min="4" max="4" width="11.33203125" style="1" customWidth="1"/>
    <col min="5" max="5" width="11.44140625" style="1" customWidth="1"/>
    <col min="6" max="6" width="9.88671875" style="1" customWidth="1"/>
    <col min="7" max="7" width="8.44140625" style="1" customWidth="1"/>
    <col min="8" max="8" width="5.6640625" style="1" customWidth="1"/>
    <col min="9" max="9" width="10.33203125" style="1" customWidth="1"/>
    <col min="10" max="10" width="5.6640625" style="1" bestFit="1" customWidth="1"/>
    <col min="11" max="12" width="9.109375" style="2"/>
    <col min="13" max="15" width="9.109375" style="56"/>
    <col min="16" max="19" width="13.6640625" style="2" customWidth="1"/>
    <col min="20" max="20" width="20.88671875" style="2" bestFit="1" customWidth="1"/>
    <col min="21" max="21" width="23.5546875" style="56" bestFit="1" customWidth="1"/>
    <col min="22" max="16384" width="9.109375" style="2"/>
  </cols>
  <sheetData>
    <row r="1" spans="1:21" ht="40.200000000000003" x14ac:dyDescent="0.3">
      <c r="A1" s="2" t="s">
        <v>46</v>
      </c>
      <c r="B1" s="1" t="s">
        <v>1823</v>
      </c>
      <c r="C1" s="1" t="s">
        <v>1824</v>
      </c>
      <c r="D1" s="1" t="s">
        <v>1825</v>
      </c>
      <c r="E1" s="1" t="s">
        <v>1826</v>
      </c>
      <c r="F1" s="1" t="s">
        <v>1827</v>
      </c>
      <c r="G1" s="1" t="s">
        <v>59</v>
      </c>
      <c r="H1" s="1" t="s">
        <v>1828</v>
      </c>
      <c r="I1" s="1" t="s">
        <v>17</v>
      </c>
      <c r="J1" s="1" t="s">
        <v>1829</v>
      </c>
      <c r="K1" s="11" t="s">
        <v>1950</v>
      </c>
      <c r="L1" s="11" t="s">
        <v>1734</v>
      </c>
      <c r="M1" s="58" t="s">
        <v>1955</v>
      </c>
      <c r="N1" s="58" t="s">
        <v>1956</v>
      </c>
      <c r="O1" s="58" t="s">
        <v>1957</v>
      </c>
      <c r="P1" s="51" t="s">
        <v>1931</v>
      </c>
      <c r="Q1" s="51" t="s">
        <v>1932</v>
      </c>
      <c r="R1" s="51" t="s">
        <v>1933</v>
      </c>
      <c r="S1" s="51" t="s">
        <v>1949</v>
      </c>
      <c r="T1" s="51" t="s">
        <v>1966</v>
      </c>
      <c r="U1" s="47" t="s">
        <v>1967</v>
      </c>
    </row>
    <row r="2" spans="1:21" x14ac:dyDescent="0.3">
      <c r="A2" s="2" t="s">
        <v>1830</v>
      </c>
      <c r="B2" s="1" t="s">
        <v>1831</v>
      </c>
      <c r="C2" s="1" t="s">
        <v>1832</v>
      </c>
      <c r="D2" s="1">
        <v>0</v>
      </c>
      <c r="E2" s="1">
        <v>0</v>
      </c>
      <c r="F2" s="1">
        <v>0</v>
      </c>
      <c r="G2" s="1">
        <v>1</v>
      </c>
      <c r="H2" s="1">
        <v>1</v>
      </c>
      <c r="I2" s="1" t="s">
        <v>4</v>
      </c>
      <c r="J2" s="1" t="s">
        <v>1833</v>
      </c>
      <c r="K2" s="2">
        <v>2.032</v>
      </c>
      <c r="L2" s="2">
        <v>864</v>
      </c>
      <c r="M2" s="56">
        <v>425.1968503937008</v>
      </c>
      <c r="N2" s="56">
        <v>3793.606299212599</v>
      </c>
      <c r="O2" s="56">
        <v>63.226771653543317</v>
      </c>
      <c r="P2" s="2">
        <v>12.4</v>
      </c>
      <c r="Q2" s="2">
        <v>10</v>
      </c>
      <c r="R2" s="2">
        <v>69.099999999999994</v>
      </c>
      <c r="S2" s="2">
        <v>32.799999999999997</v>
      </c>
      <c r="T2" s="2">
        <v>82.4</v>
      </c>
      <c r="U2" s="56">
        <v>62.424242424242422</v>
      </c>
    </row>
    <row r="3" spans="1:21" x14ac:dyDescent="0.3">
      <c r="A3" s="2" t="s">
        <v>1834</v>
      </c>
      <c r="B3" s="1" t="s">
        <v>1831</v>
      </c>
      <c r="C3" s="1" t="s">
        <v>1832</v>
      </c>
      <c r="D3" s="1">
        <v>0</v>
      </c>
      <c r="E3" s="1">
        <v>57</v>
      </c>
      <c r="F3" s="1">
        <v>0</v>
      </c>
      <c r="G3" s="1">
        <v>1</v>
      </c>
      <c r="H3" s="1">
        <v>1</v>
      </c>
      <c r="I3" s="1" t="s">
        <v>6</v>
      </c>
      <c r="J3" s="1" t="s">
        <v>1835</v>
      </c>
      <c r="K3" s="2">
        <v>2.032</v>
      </c>
      <c r="L3" s="2">
        <v>757</v>
      </c>
      <c r="M3" s="56">
        <v>372.53937007874015</v>
      </c>
      <c r="N3" s="56">
        <v>3323.7962598425197</v>
      </c>
      <c r="O3" s="56">
        <v>55.396604330708662</v>
      </c>
      <c r="P3" s="2">
        <v>14.1</v>
      </c>
      <c r="Q3" s="2">
        <v>9.3000000000000007</v>
      </c>
      <c r="R3" s="2">
        <v>65.3</v>
      </c>
      <c r="S3" s="2">
        <v>37.700000000000003</v>
      </c>
      <c r="T3" s="2">
        <v>80.900000000000006</v>
      </c>
      <c r="U3" s="56">
        <v>61.287878787878789</v>
      </c>
    </row>
    <row r="4" spans="1:21" x14ac:dyDescent="0.3">
      <c r="A4" s="2" t="s">
        <v>1836</v>
      </c>
      <c r="B4" s="1" t="s">
        <v>1831</v>
      </c>
      <c r="C4" s="1" t="s">
        <v>1832</v>
      </c>
      <c r="D4" s="1">
        <v>0</v>
      </c>
      <c r="E4" s="1">
        <v>0</v>
      </c>
      <c r="F4" s="1">
        <v>0</v>
      </c>
      <c r="G4" s="1">
        <v>1</v>
      </c>
      <c r="H4" s="1">
        <v>2</v>
      </c>
      <c r="I4" s="1" t="s">
        <v>4</v>
      </c>
      <c r="J4" s="1" t="s">
        <v>1837</v>
      </c>
      <c r="K4" s="2">
        <v>2.032</v>
      </c>
      <c r="L4" s="2">
        <v>999</v>
      </c>
      <c r="M4" s="56">
        <v>491.6338582677165</v>
      </c>
      <c r="N4" s="56">
        <v>4386.3572834645665</v>
      </c>
      <c r="O4" s="56">
        <v>73.105954724409443</v>
      </c>
      <c r="P4" s="2">
        <v>13.3</v>
      </c>
      <c r="Q4" s="2">
        <v>9.5</v>
      </c>
      <c r="R4" s="2">
        <v>67.7</v>
      </c>
      <c r="S4" s="2">
        <v>35.6</v>
      </c>
      <c r="T4" s="2">
        <v>82.5</v>
      </c>
      <c r="U4" s="56">
        <v>62.5</v>
      </c>
    </row>
    <row r="5" spans="1:21" x14ac:dyDescent="0.3">
      <c r="A5" s="2" t="s">
        <v>1838</v>
      </c>
      <c r="B5" s="1" t="s">
        <v>1831</v>
      </c>
      <c r="C5" s="1" t="s">
        <v>1832</v>
      </c>
      <c r="D5" s="1">
        <v>0</v>
      </c>
      <c r="E5" s="1">
        <v>57</v>
      </c>
      <c r="F5" s="1">
        <v>0</v>
      </c>
      <c r="G5" s="1">
        <v>1</v>
      </c>
      <c r="H5" s="1">
        <v>2</v>
      </c>
      <c r="I5" s="1" t="s">
        <v>6</v>
      </c>
      <c r="J5" s="1" t="s">
        <v>1839</v>
      </c>
      <c r="K5" s="2">
        <v>2.032</v>
      </c>
      <c r="L5" s="2">
        <v>879</v>
      </c>
      <c r="M5" s="56">
        <v>432.5787401574803</v>
      </c>
      <c r="N5" s="56">
        <v>3859.4675196850394</v>
      </c>
      <c r="O5" s="56">
        <v>64.324458661417324</v>
      </c>
      <c r="P5" s="2">
        <v>11.2</v>
      </c>
      <c r="Q5" s="2">
        <v>9.4</v>
      </c>
      <c r="R5" s="2">
        <v>71.3</v>
      </c>
      <c r="S5" s="2">
        <v>28.5</v>
      </c>
      <c r="T5" s="2">
        <v>82.6</v>
      </c>
      <c r="U5" s="56">
        <v>62.575757575757571</v>
      </c>
    </row>
    <row r="6" spans="1:21" x14ac:dyDescent="0.3">
      <c r="A6" s="2" t="s">
        <v>1840</v>
      </c>
      <c r="B6" s="1" t="s">
        <v>1831</v>
      </c>
      <c r="C6" s="1" t="s">
        <v>1832</v>
      </c>
      <c r="D6" s="1">
        <v>0</v>
      </c>
      <c r="E6" s="1">
        <v>0</v>
      </c>
      <c r="F6" s="1">
        <v>0</v>
      </c>
      <c r="G6" s="1">
        <v>1</v>
      </c>
      <c r="H6" s="1">
        <v>3</v>
      </c>
      <c r="I6" s="1" t="s">
        <v>4</v>
      </c>
      <c r="J6" s="1" t="s">
        <v>1841</v>
      </c>
      <c r="K6" s="2">
        <v>2.032</v>
      </c>
      <c r="L6" s="2">
        <v>935</v>
      </c>
      <c r="M6" s="56">
        <v>460.13779527559052</v>
      </c>
      <c r="N6" s="56">
        <v>4105.3494094488187</v>
      </c>
      <c r="O6" s="56">
        <v>68.422490157480311</v>
      </c>
      <c r="P6" s="2">
        <v>11.6</v>
      </c>
      <c r="Q6" s="2">
        <v>9.1999999999999993</v>
      </c>
      <c r="R6" s="2">
        <v>71.099999999999994</v>
      </c>
      <c r="S6" s="2">
        <v>30</v>
      </c>
      <c r="T6" s="2">
        <v>83.2</v>
      </c>
      <c r="U6" s="56">
        <v>63.030303030303031</v>
      </c>
    </row>
    <row r="7" spans="1:21" x14ac:dyDescent="0.3">
      <c r="A7" s="2" t="s">
        <v>1842</v>
      </c>
      <c r="B7" s="1" t="s">
        <v>1831</v>
      </c>
      <c r="C7" s="1" t="s">
        <v>1832</v>
      </c>
      <c r="D7" s="1">
        <v>0</v>
      </c>
      <c r="E7" s="1">
        <v>57</v>
      </c>
      <c r="F7" s="1">
        <v>0</v>
      </c>
      <c r="G7" s="1">
        <v>1</v>
      </c>
      <c r="H7" s="1">
        <v>3</v>
      </c>
      <c r="I7" s="1" t="s">
        <v>6</v>
      </c>
      <c r="J7" s="1" t="s">
        <v>1843</v>
      </c>
      <c r="K7" s="2">
        <v>2.032</v>
      </c>
      <c r="L7" s="2">
        <v>808</v>
      </c>
      <c r="M7" s="56">
        <v>397.63779527559052</v>
      </c>
      <c r="N7" s="56">
        <v>3547.7244094488187</v>
      </c>
      <c r="O7" s="56">
        <v>59.128740157480316</v>
      </c>
      <c r="P7" s="2">
        <v>12.6</v>
      </c>
      <c r="Q7" s="2">
        <v>9.1</v>
      </c>
      <c r="R7" s="2">
        <v>69.5</v>
      </c>
      <c r="S7" s="2">
        <v>32.799999999999997</v>
      </c>
      <c r="T7" s="2">
        <v>82.7</v>
      </c>
      <c r="U7" s="56">
        <v>62.651515151515149</v>
      </c>
    </row>
    <row r="8" spans="1:21" x14ac:dyDescent="0.3">
      <c r="A8" s="2" t="s">
        <v>1844</v>
      </c>
      <c r="B8" s="1" t="s">
        <v>1831</v>
      </c>
      <c r="C8" s="1" t="s">
        <v>1832</v>
      </c>
      <c r="D8" s="1">
        <v>0</v>
      </c>
      <c r="E8" s="1">
        <v>0</v>
      </c>
      <c r="F8" s="1">
        <v>0</v>
      </c>
      <c r="G8" s="1">
        <v>1</v>
      </c>
      <c r="H8" s="1">
        <v>4</v>
      </c>
      <c r="I8" s="1" t="s">
        <v>4</v>
      </c>
      <c r="J8" s="1" t="s">
        <v>1845</v>
      </c>
      <c r="K8" s="2">
        <v>2.032</v>
      </c>
      <c r="L8" s="2">
        <v>1105</v>
      </c>
      <c r="M8" s="56">
        <v>543.79921259842524</v>
      </c>
      <c r="N8" s="56">
        <v>4851.7765748031507</v>
      </c>
      <c r="O8" s="56">
        <v>80.862942913385851</v>
      </c>
      <c r="P8" s="2">
        <v>11.7</v>
      </c>
      <c r="Q8" s="2">
        <v>9.5</v>
      </c>
      <c r="R8" s="2">
        <v>70.400000000000006</v>
      </c>
      <c r="S8" s="2">
        <v>30.4</v>
      </c>
      <c r="T8" s="2">
        <v>82.6</v>
      </c>
      <c r="U8" s="56">
        <v>62.575757575757571</v>
      </c>
    </row>
    <row r="9" spans="1:21" x14ac:dyDescent="0.3">
      <c r="A9" s="2" t="s">
        <v>1846</v>
      </c>
      <c r="B9" s="1" t="s">
        <v>1831</v>
      </c>
      <c r="C9" s="1" t="s">
        <v>1832</v>
      </c>
      <c r="D9" s="1">
        <v>0</v>
      </c>
      <c r="E9" s="1">
        <v>57</v>
      </c>
      <c r="F9" s="1">
        <v>0</v>
      </c>
      <c r="G9" s="1">
        <v>1</v>
      </c>
      <c r="H9" s="1">
        <v>4</v>
      </c>
      <c r="I9" s="1" t="s">
        <v>6</v>
      </c>
      <c r="J9" s="1" t="s">
        <v>1847</v>
      </c>
      <c r="K9" s="2">
        <v>2.032</v>
      </c>
      <c r="L9" s="2">
        <v>899</v>
      </c>
      <c r="M9" s="56">
        <v>442.4212598425197</v>
      </c>
      <c r="N9" s="56">
        <v>3947.282480314961</v>
      </c>
      <c r="O9" s="56">
        <v>65.788041338582687</v>
      </c>
      <c r="P9" s="2">
        <v>11.2</v>
      </c>
      <c r="Q9" s="2">
        <v>8.6</v>
      </c>
      <c r="R9" s="2">
        <v>70.5</v>
      </c>
      <c r="S9" s="2">
        <v>27.6</v>
      </c>
      <c r="T9" s="2">
        <v>82.7</v>
      </c>
      <c r="U9" s="56">
        <v>62.651515151515149</v>
      </c>
    </row>
    <row r="10" spans="1:21" x14ac:dyDescent="0.3">
      <c r="A10" s="2" t="s">
        <v>1848</v>
      </c>
      <c r="B10" s="1" t="s">
        <v>1831</v>
      </c>
      <c r="C10" s="1" t="s">
        <v>1832</v>
      </c>
      <c r="D10" s="1">
        <v>0</v>
      </c>
      <c r="E10" s="1">
        <v>0</v>
      </c>
      <c r="F10" s="1">
        <v>0</v>
      </c>
      <c r="G10" s="1">
        <v>1</v>
      </c>
      <c r="H10" s="1">
        <v>5</v>
      </c>
      <c r="I10" s="1" t="s">
        <v>4</v>
      </c>
      <c r="J10" s="1" t="s">
        <v>1849</v>
      </c>
      <c r="K10" s="2">
        <v>2.032</v>
      </c>
      <c r="L10" s="2">
        <v>1116</v>
      </c>
      <c r="M10" s="56">
        <v>549.2125984251968</v>
      </c>
      <c r="N10" s="56">
        <v>4900.0748031496059</v>
      </c>
      <c r="O10" s="56">
        <v>81.667913385826765</v>
      </c>
      <c r="P10" s="2">
        <v>11.9</v>
      </c>
      <c r="Q10" s="2">
        <v>9.6999999999999993</v>
      </c>
      <c r="R10" s="2">
        <v>70</v>
      </c>
      <c r="S10" s="2">
        <v>31.5</v>
      </c>
      <c r="T10" s="2">
        <v>82.6</v>
      </c>
      <c r="U10" s="56">
        <v>62.575757575757571</v>
      </c>
    </row>
    <row r="11" spans="1:21" x14ac:dyDescent="0.3">
      <c r="A11" s="2" t="s">
        <v>1850</v>
      </c>
      <c r="B11" s="1" t="s">
        <v>1831</v>
      </c>
      <c r="C11" s="1" t="s">
        <v>1832</v>
      </c>
      <c r="D11" s="1">
        <v>0</v>
      </c>
      <c r="E11" s="1">
        <v>57</v>
      </c>
      <c r="F11" s="1">
        <v>0</v>
      </c>
      <c r="G11" s="1">
        <v>1</v>
      </c>
      <c r="H11" s="1">
        <v>5</v>
      </c>
      <c r="I11" s="1" t="s">
        <v>6</v>
      </c>
      <c r="J11" s="1" t="s">
        <v>1851</v>
      </c>
      <c r="K11" s="2">
        <v>2.032</v>
      </c>
      <c r="L11" s="2">
        <v>868</v>
      </c>
      <c r="M11" s="56">
        <v>427.16535433070868</v>
      </c>
      <c r="N11" s="56">
        <v>3811.1692913385832</v>
      </c>
      <c r="O11" s="56">
        <v>63.519488188976389</v>
      </c>
      <c r="P11" s="2">
        <v>11.6</v>
      </c>
      <c r="Q11" s="2">
        <v>9.1</v>
      </c>
      <c r="R11" s="2">
        <v>71.5</v>
      </c>
      <c r="S11" s="2">
        <v>29.4</v>
      </c>
      <c r="T11" s="2">
        <v>82.5</v>
      </c>
      <c r="U11" s="56">
        <v>62.5</v>
      </c>
    </row>
    <row r="12" spans="1:21" x14ac:dyDescent="0.3">
      <c r="A12" s="2" t="s">
        <v>1852</v>
      </c>
      <c r="B12" s="1" t="s">
        <v>1831</v>
      </c>
      <c r="C12" s="1" t="s">
        <v>1832</v>
      </c>
      <c r="D12" s="1">
        <v>0</v>
      </c>
      <c r="E12" s="1">
        <v>0</v>
      </c>
      <c r="F12" s="1">
        <v>0</v>
      </c>
      <c r="G12" s="1">
        <v>2</v>
      </c>
      <c r="H12" s="1">
        <v>1</v>
      </c>
      <c r="I12" s="1" t="s">
        <v>4</v>
      </c>
      <c r="J12" s="1" t="s">
        <v>1853</v>
      </c>
      <c r="K12" s="2">
        <v>2.032</v>
      </c>
      <c r="L12" s="2">
        <v>943</v>
      </c>
      <c r="M12" s="56">
        <v>464.07480314960628</v>
      </c>
      <c r="N12" s="56">
        <v>4140.4753937007872</v>
      </c>
      <c r="O12" s="56">
        <v>69.007923228346456</v>
      </c>
      <c r="P12" s="2">
        <v>11.1</v>
      </c>
      <c r="Q12" s="2">
        <v>10.199999999999999</v>
      </c>
      <c r="R12" s="2">
        <v>71.5</v>
      </c>
      <c r="S12" s="2">
        <v>29.3</v>
      </c>
      <c r="T12" s="2">
        <v>83.3</v>
      </c>
      <c r="U12" s="56">
        <v>63.106060606060602</v>
      </c>
    </row>
    <row r="13" spans="1:21" x14ac:dyDescent="0.3">
      <c r="A13" s="2" t="s">
        <v>1854</v>
      </c>
      <c r="B13" s="1" t="s">
        <v>1831</v>
      </c>
      <c r="C13" s="1" t="s">
        <v>1832</v>
      </c>
      <c r="D13" s="1">
        <v>100</v>
      </c>
      <c r="E13" s="1">
        <v>0</v>
      </c>
      <c r="F13" s="1">
        <v>0</v>
      </c>
      <c r="G13" s="1">
        <v>2</v>
      </c>
      <c r="H13" s="1">
        <v>1</v>
      </c>
      <c r="I13" s="1" t="s">
        <v>10</v>
      </c>
      <c r="J13" s="1" t="s">
        <v>1855</v>
      </c>
      <c r="K13" s="2">
        <v>2.032</v>
      </c>
      <c r="L13" s="2">
        <v>943</v>
      </c>
      <c r="M13" s="56">
        <v>464.07480314960628</v>
      </c>
      <c r="N13" s="56">
        <v>4140.4753937007872</v>
      </c>
      <c r="O13" s="56">
        <v>69.007923228346456</v>
      </c>
      <c r="P13" s="2">
        <v>11.8</v>
      </c>
      <c r="Q13" s="2">
        <v>10.5</v>
      </c>
      <c r="R13" s="2">
        <v>70.599999999999994</v>
      </c>
      <c r="S13" s="2">
        <v>31.6</v>
      </c>
      <c r="T13" s="2">
        <v>83.3</v>
      </c>
      <c r="U13" s="56">
        <v>63.106060606060602</v>
      </c>
    </row>
    <row r="14" spans="1:21" x14ac:dyDescent="0.3">
      <c r="A14" s="2" t="s">
        <v>1856</v>
      </c>
      <c r="B14" s="1" t="s">
        <v>1831</v>
      </c>
      <c r="C14" s="1" t="s">
        <v>1832</v>
      </c>
      <c r="D14" s="1">
        <v>0</v>
      </c>
      <c r="E14" s="1">
        <v>0</v>
      </c>
      <c r="F14" s="1">
        <v>0</v>
      </c>
      <c r="G14" s="1">
        <v>2</v>
      </c>
      <c r="H14" s="1">
        <v>2</v>
      </c>
      <c r="I14" s="1" t="s">
        <v>4</v>
      </c>
      <c r="J14" s="1" t="s">
        <v>1857</v>
      </c>
      <c r="K14" s="2">
        <v>2.032</v>
      </c>
      <c r="L14" s="2">
        <v>916</v>
      </c>
      <c r="M14" s="56">
        <v>450.78740157480314</v>
      </c>
      <c r="N14" s="56">
        <v>4021.9251968503941</v>
      </c>
      <c r="O14" s="56">
        <v>67.032086614173238</v>
      </c>
      <c r="P14" s="2">
        <v>11.8</v>
      </c>
      <c r="Q14" s="2">
        <v>10</v>
      </c>
      <c r="R14" s="2">
        <v>70.5</v>
      </c>
      <c r="S14" s="2">
        <v>31.3</v>
      </c>
      <c r="T14" s="2">
        <v>83.1</v>
      </c>
      <c r="U14" s="56">
        <v>62.954545454545446</v>
      </c>
    </row>
    <row r="15" spans="1:21" x14ac:dyDescent="0.3">
      <c r="A15" s="2" t="s">
        <v>1858</v>
      </c>
      <c r="B15" s="1" t="s">
        <v>1831</v>
      </c>
      <c r="C15" s="1" t="s">
        <v>1832</v>
      </c>
      <c r="D15" s="1">
        <v>100</v>
      </c>
      <c r="E15" s="1">
        <v>0</v>
      </c>
      <c r="F15" s="1">
        <v>0</v>
      </c>
      <c r="G15" s="1">
        <v>2</v>
      </c>
      <c r="H15" s="1">
        <v>2</v>
      </c>
      <c r="I15" s="1" t="s">
        <v>10</v>
      </c>
      <c r="J15" s="1" t="s">
        <v>1859</v>
      </c>
      <c r="K15" s="2">
        <v>2.032</v>
      </c>
      <c r="L15" s="2">
        <v>930</v>
      </c>
      <c r="M15" s="56">
        <v>457.67716535433073</v>
      </c>
      <c r="N15" s="56">
        <v>4083.3956692913389</v>
      </c>
      <c r="O15" s="56">
        <v>68.056594488188978</v>
      </c>
      <c r="P15" s="2">
        <v>11</v>
      </c>
      <c r="Q15" s="2">
        <v>9.9</v>
      </c>
      <c r="R15" s="2">
        <v>72.400000000000006</v>
      </c>
      <c r="S15" s="2">
        <v>28.9</v>
      </c>
      <c r="T15" s="2">
        <v>83.3</v>
      </c>
      <c r="U15" s="56">
        <v>63.106060606060602</v>
      </c>
    </row>
    <row r="16" spans="1:21" x14ac:dyDescent="0.3">
      <c r="A16" s="2" t="s">
        <v>1860</v>
      </c>
      <c r="B16" s="1" t="s">
        <v>1831</v>
      </c>
      <c r="C16" s="1" t="s">
        <v>1832</v>
      </c>
      <c r="D16" s="1">
        <v>0</v>
      </c>
      <c r="E16" s="1">
        <v>0</v>
      </c>
      <c r="F16" s="1">
        <v>0</v>
      </c>
      <c r="G16" s="1">
        <v>2</v>
      </c>
      <c r="H16" s="1">
        <v>3</v>
      </c>
      <c r="I16" s="1" t="s">
        <v>4</v>
      </c>
      <c r="J16" s="1" t="s">
        <v>1861</v>
      </c>
      <c r="K16" s="2">
        <v>2.032</v>
      </c>
      <c r="L16" s="2">
        <v>896</v>
      </c>
      <c r="M16" s="56">
        <v>440.94488188976379</v>
      </c>
      <c r="N16" s="56">
        <v>3934.1102362204729</v>
      </c>
      <c r="O16" s="56">
        <v>65.568503937007875</v>
      </c>
      <c r="P16" s="2">
        <v>11.1</v>
      </c>
      <c r="Q16" s="2">
        <v>9</v>
      </c>
      <c r="R16" s="2">
        <v>72.3</v>
      </c>
      <c r="S16" s="2">
        <v>27.9</v>
      </c>
      <c r="T16" s="2">
        <v>83.1</v>
      </c>
      <c r="U16" s="56">
        <v>62.954545454545446</v>
      </c>
    </row>
    <row r="17" spans="1:21" x14ac:dyDescent="0.3">
      <c r="A17" s="2" t="s">
        <v>1862</v>
      </c>
      <c r="B17" s="1" t="s">
        <v>1831</v>
      </c>
      <c r="C17" s="1" t="s">
        <v>1832</v>
      </c>
      <c r="D17" s="1">
        <v>100</v>
      </c>
      <c r="E17" s="1">
        <v>0</v>
      </c>
      <c r="F17" s="1">
        <v>0</v>
      </c>
      <c r="G17" s="1">
        <v>2</v>
      </c>
      <c r="H17" s="1">
        <v>3</v>
      </c>
      <c r="I17" s="1" t="s">
        <v>10</v>
      </c>
      <c r="J17" s="1" t="s">
        <v>1863</v>
      </c>
      <c r="K17" s="2">
        <v>2.032</v>
      </c>
      <c r="L17" s="2">
        <v>933</v>
      </c>
      <c r="M17" s="56">
        <v>459.15354330708664</v>
      </c>
      <c r="N17" s="56">
        <v>4096.5679133858275</v>
      </c>
      <c r="O17" s="56">
        <v>68.276131889763789</v>
      </c>
      <c r="P17" s="2">
        <v>11.9</v>
      </c>
      <c r="Q17" s="2">
        <v>9.6999999999999993</v>
      </c>
      <c r="R17" s="2">
        <v>70.5</v>
      </c>
      <c r="S17" s="2">
        <v>31.6</v>
      </c>
      <c r="T17" s="2">
        <v>83.3</v>
      </c>
      <c r="U17" s="56">
        <v>63.106060606060602</v>
      </c>
    </row>
    <row r="18" spans="1:21" x14ac:dyDescent="0.3">
      <c r="A18" s="2" t="s">
        <v>1864</v>
      </c>
      <c r="B18" s="1" t="s">
        <v>1831</v>
      </c>
      <c r="C18" s="1" t="s">
        <v>1832</v>
      </c>
      <c r="D18" s="1">
        <v>0</v>
      </c>
      <c r="E18" s="1">
        <v>0</v>
      </c>
      <c r="F18" s="1">
        <v>0</v>
      </c>
      <c r="G18" s="1">
        <v>2</v>
      </c>
      <c r="H18" s="1">
        <v>4</v>
      </c>
      <c r="I18" s="1" t="s">
        <v>4</v>
      </c>
      <c r="J18" s="1" t="s">
        <v>1865</v>
      </c>
      <c r="K18" s="2">
        <v>2.032</v>
      </c>
      <c r="L18" s="2">
        <v>745</v>
      </c>
      <c r="M18" s="56">
        <v>366.6338582677165</v>
      </c>
      <c r="N18" s="56">
        <v>3271.107283464567</v>
      </c>
      <c r="O18" s="56">
        <v>54.518454724409452</v>
      </c>
      <c r="P18" s="2">
        <v>11.1</v>
      </c>
      <c r="Q18" s="2">
        <v>9</v>
      </c>
      <c r="R18" s="2">
        <v>72</v>
      </c>
      <c r="S18" s="2">
        <v>27.3</v>
      </c>
      <c r="T18" s="2">
        <v>83.5</v>
      </c>
      <c r="U18" s="56">
        <v>63.257575757575758</v>
      </c>
    </row>
    <row r="19" spans="1:21" x14ac:dyDescent="0.3">
      <c r="A19" s="2" t="s">
        <v>1866</v>
      </c>
      <c r="B19" s="1" t="s">
        <v>1831</v>
      </c>
      <c r="C19" s="1" t="s">
        <v>1832</v>
      </c>
      <c r="D19" s="1">
        <v>100</v>
      </c>
      <c r="E19" s="1">
        <v>0</v>
      </c>
      <c r="F19" s="1">
        <v>0</v>
      </c>
      <c r="G19" s="1">
        <v>2</v>
      </c>
      <c r="H19" s="1">
        <v>4</v>
      </c>
      <c r="I19" s="1" t="s">
        <v>10</v>
      </c>
      <c r="J19" s="1" t="s">
        <v>1867</v>
      </c>
      <c r="K19" s="2">
        <v>2.032</v>
      </c>
      <c r="L19" s="2">
        <v>1023</v>
      </c>
      <c r="M19" s="56">
        <v>503.44488188976379</v>
      </c>
      <c r="N19" s="56">
        <v>4491.7352362204729</v>
      </c>
      <c r="O19" s="56">
        <v>74.862253937007878</v>
      </c>
      <c r="P19" s="2">
        <v>11.9</v>
      </c>
      <c r="Q19" s="2">
        <v>10</v>
      </c>
      <c r="R19" s="2">
        <v>70.400000000000006</v>
      </c>
      <c r="S19" s="2">
        <v>31.9</v>
      </c>
      <c r="T19" s="2">
        <v>82.8</v>
      </c>
      <c r="U19" s="56">
        <v>62.72727272727272</v>
      </c>
    </row>
    <row r="20" spans="1:21" x14ac:dyDescent="0.3">
      <c r="A20" s="2" t="s">
        <v>1868</v>
      </c>
      <c r="B20" s="1" t="s">
        <v>1831</v>
      </c>
      <c r="C20" s="1" t="s">
        <v>1832</v>
      </c>
      <c r="D20" s="1">
        <v>0</v>
      </c>
      <c r="E20" s="1">
        <v>0</v>
      </c>
      <c r="F20" s="1">
        <v>700</v>
      </c>
      <c r="G20" s="1">
        <v>3</v>
      </c>
      <c r="H20" s="1">
        <v>1</v>
      </c>
      <c r="I20" s="1" t="s">
        <v>7</v>
      </c>
      <c r="J20" s="1" t="s">
        <v>1869</v>
      </c>
      <c r="K20" s="2">
        <v>2.032</v>
      </c>
      <c r="L20" s="2">
        <v>758</v>
      </c>
      <c r="M20" s="56">
        <v>373.03149606299212</v>
      </c>
      <c r="N20" s="56">
        <v>3328.1870078740158</v>
      </c>
      <c r="O20" s="56">
        <v>55.46978346456693</v>
      </c>
      <c r="P20" s="2">
        <v>11.1</v>
      </c>
      <c r="Q20" s="2">
        <v>9.3000000000000007</v>
      </c>
      <c r="R20" s="2">
        <v>71.8</v>
      </c>
      <c r="S20" s="2">
        <v>28.7</v>
      </c>
      <c r="T20" s="2">
        <v>82.7</v>
      </c>
      <c r="U20" s="56">
        <v>62.651515151515149</v>
      </c>
    </row>
    <row r="21" spans="1:21" x14ac:dyDescent="0.3">
      <c r="A21" s="2" t="s">
        <v>1870</v>
      </c>
      <c r="B21" s="1" t="s">
        <v>1831</v>
      </c>
      <c r="C21" s="1" t="s">
        <v>1832</v>
      </c>
      <c r="D21" s="1">
        <v>60</v>
      </c>
      <c r="E21" s="1">
        <v>0</v>
      </c>
      <c r="F21" s="1">
        <v>700</v>
      </c>
      <c r="G21" s="1">
        <v>3</v>
      </c>
      <c r="H21" s="1">
        <v>1</v>
      </c>
      <c r="I21" s="1" t="s">
        <v>8</v>
      </c>
      <c r="J21" s="1" t="s">
        <v>1871</v>
      </c>
      <c r="K21" s="2">
        <v>2.032</v>
      </c>
      <c r="L21" s="2">
        <v>904</v>
      </c>
      <c r="M21" s="56">
        <v>444.8818897637795</v>
      </c>
      <c r="N21" s="56">
        <v>3969.2362204724409</v>
      </c>
      <c r="O21" s="56">
        <v>66.153937007874021</v>
      </c>
      <c r="P21" s="2">
        <v>13.6</v>
      </c>
      <c r="Q21" s="2">
        <v>9.1999999999999993</v>
      </c>
      <c r="R21" s="2">
        <v>68.099999999999994</v>
      </c>
      <c r="S21" s="2">
        <v>36.200000000000003</v>
      </c>
      <c r="T21" s="2">
        <v>82.3</v>
      </c>
      <c r="U21" s="56">
        <v>62.348484848484844</v>
      </c>
    </row>
    <row r="22" spans="1:21" x14ac:dyDescent="0.3">
      <c r="A22" s="2" t="s">
        <v>1872</v>
      </c>
      <c r="B22" s="1" t="s">
        <v>1831</v>
      </c>
      <c r="C22" s="1" t="s">
        <v>1832</v>
      </c>
      <c r="D22" s="1">
        <v>100</v>
      </c>
      <c r="E22" s="1">
        <v>0</v>
      </c>
      <c r="F22" s="1">
        <v>700</v>
      </c>
      <c r="G22" s="1">
        <v>3</v>
      </c>
      <c r="H22" s="1">
        <v>1</v>
      </c>
      <c r="I22" s="1" t="s">
        <v>9</v>
      </c>
      <c r="J22" s="1" t="s">
        <v>1873</v>
      </c>
      <c r="K22" s="2">
        <v>2.032</v>
      </c>
      <c r="L22" s="2">
        <v>679</v>
      </c>
      <c r="M22" s="56">
        <v>334.15354330708664</v>
      </c>
      <c r="N22" s="56">
        <v>2981.3179133858271</v>
      </c>
      <c r="O22" s="56">
        <v>49.688631889763784</v>
      </c>
      <c r="P22" s="2">
        <v>10.9</v>
      </c>
      <c r="Q22" s="2">
        <v>9.5</v>
      </c>
      <c r="R22" s="2">
        <v>72.400000000000006</v>
      </c>
      <c r="S22" s="2">
        <v>28.3</v>
      </c>
      <c r="T22" s="2">
        <v>83.3</v>
      </c>
      <c r="U22" s="56">
        <v>63.106060606060602</v>
      </c>
    </row>
    <row r="23" spans="1:21" x14ac:dyDescent="0.3">
      <c r="A23" s="2" t="s">
        <v>1874</v>
      </c>
      <c r="B23" s="1" t="s">
        <v>1831</v>
      </c>
      <c r="C23" s="1" t="s">
        <v>1832</v>
      </c>
      <c r="D23" s="1">
        <v>0</v>
      </c>
      <c r="E23" s="1">
        <v>0</v>
      </c>
      <c r="F23" s="1">
        <v>700</v>
      </c>
      <c r="G23" s="1">
        <v>3</v>
      </c>
      <c r="H23" s="1">
        <v>2</v>
      </c>
      <c r="I23" s="1" t="s">
        <v>7</v>
      </c>
      <c r="J23" s="1" t="s">
        <v>1875</v>
      </c>
      <c r="K23" s="2">
        <v>2.032</v>
      </c>
      <c r="L23" s="2">
        <v>862</v>
      </c>
      <c r="M23" s="56">
        <v>424.21259842519686</v>
      </c>
      <c r="N23" s="56">
        <v>3784.8248031496069</v>
      </c>
      <c r="O23" s="56">
        <v>63.08041338582678</v>
      </c>
      <c r="P23" s="2">
        <v>11</v>
      </c>
      <c r="Q23" s="2">
        <v>10</v>
      </c>
      <c r="R23" s="2">
        <v>71.5</v>
      </c>
      <c r="S23" s="2">
        <v>28.6</v>
      </c>
      <c r="T23" s="2">
        <v>82.5</v>
      </c>
      <c r="U23" s="56">
        <v>62.5</v>
      </c>
    </row>
    <row r="24" spans="1:21" x14ac:dyDescent="0.3">
      <c r="A24" s="2" t="s">
        <v>1876</v>
      </c>
      <c r="B24" s="1" t="s">
        <v>1831</v>
      </c>
      <c r="C24" s="1" t="s">
        <v>1832</v>
      </c>
      <c r="D24" s="1">
        <v>60</v>
      </c>
      <c r="E24" s="1">
        <v>0</v>
      </c>
      <c r="F24" s="1">
        <v>700</v>
      </c>
      <c r="G24" s="1">
        <v>3</v>
      </c>
      <c r="H24" s="1">
        <v>2</v>
      </c>
      <c r="I24" s="1" t="s">
        <v>8</v>
      </c>
      <c r="J24" s="1" t="s">
        <v>1877</v>
      </c>
      <c r="K24" s="2">
        <v>2.032</v>
      </c>
      <c r="L24" s="2">
        <v>805</v>
      </c>
      <c r="M24" s="56">
        <v>396.16141732283467</v>
      </c>
      <c r="N24" s="56">
        <v>3534.552165354331</v>
      </c>
      <c r="O24" s="56">
        <v>58.909202755905518</v>
      </c>
      <c r="P24" s="2">
        <v>12.1</v>
      </c>
      <c r="Q24" s="2">
        <v>9.1999999999999993</v>
      </c>
      <c r="R24" s="2">
        <v>70.599999999999994</v>
      </c>
      <c r="S24" s="2">
        <v>31.4</v>
      </c>
      <c r="T24" s="2">
        <v>82.9</v>
      </c>
      <c r="U24" s="56">
        <v>62.803030303030305</v>
      </c>
    </row>
    <row r="25" spans="1:21" x14ac:dyDescent="0.3">
      <c r="A25" s="2" t="s">
        <v>1878</v>
      </c>
      <c r="B25" s="1" t="s">
        <v>1831</v>
      </c>
      <c r="C25" s="1" t="s">
        <v>1832</v>
      </c>
      <c r="D25" s="1">
        <v>100</v>
      </c>
      <c r="E25" s="1">
        <v>0</v>
      </c>
      <c r="F25" s="1">
        <v>700</v>
      </c>
      <c r="G25" s="1">
        <v>3</v>
      </c>
      <c r="H25" s="1">
        <v>2</v>
      </c>
      <c r="I25" s="1" t="s">
        <v>9</v>
      </c>
      <c r="J25" s="1" t="s">
        <v>1879</v>
      </c>
      <c r="K25" s="2">
        <v>2.032</v>
      </c>
      <c r="L25" s="2">
        <v>796</v>
      </c>
      <c r="M25" s="56">
        <v>391.73228346456693</v>
      </c>
      <c r="N25" s="56">
        <v>3495.0354330708665</v>
      </c>
      <c r="O25" s="56">
        <v>58.250590551181105</v>
      </c>
      <c r="P25" s="2">
        <v>10.8</v>
      </c>
      <c r="Q25" s="2">
        <v>9.5</v>
      </c>
      <c r="R25" s="2">
        <v>72.5</v>
      </c>
      <c r="S25" s="2">
        <v>28.1</v>
      </c>
      <c r="T25" s="2">
        <v>83.7</v>
      </c>
      <c r="U25" s="56">
        <v>63.409090909090907</v>
      </c>
    </row>
    <row r="26" spans="1:21" x14ac:dyDescent="0.3">
      <c r="A26" s="2" t="s">
        <v>1880</v>
      </c>
      <c r="B26" s="1" t="s">
        <v>1831</v>
      </c>
      <c r="C26" s="1" t="s">
        <v>1832</v>
      </c>
      <c r="D26" s="1">
        <v>0</v>
      </c>
      <c r="E26" s="1">
        <v>0</v>
      </c>
      <c r="F26" s="1">
        <v>700</v>
      </c>
      <c r="G26" s="1">
        <v>3</v>
      </c>
      <c r="H26" s="1">
        <v>3</v>
      </c>
      <c r="I26" s="1" t="s">
        <v>7</v>
      </c>
      <c r="J26" s="1" t="s">
        <v>1881</v>
      </c>
      <c r="K26" s="2">
        <v>2.032</v>
      </c>
      <c r="L26" s="2">
        <v>837</v>
      </c>
      <c r="M26" s="56">
        <v>411.90944881889766</v>
      </c>
      <c r="N26" s="56">
        <v>3675.0561023622054</v>
      </c>
      <c r="O26" s="56">
        <v>61.250935039370091</v>
      </c>
      <c r="P26" s="2">
        <v>10.8</v>
      </c>
      <c r="Q26" s="2">
        <v>9.5</v>
      </c>
      <c r="R26" s="2">
        <v>72.2</v>
      </c>
      <c r="S26" s="2">
        <v>27.2</v>
      </c>
      <c r="T26" s="2">
        <v>82.7</v>
      </c>
      <c r="U26" s="56">
        <v>62.651515151515149</v>
      </c>
    </row>
    <row r="27" spans="1:21" x14ac:dyDescent="0.3">
      <c r="A27" s="2" t="s">
        <v>1882</v>
      </c>
      <c r="B27" s="1" t="s">
        <v>1831</v>
      </c>
      <c r="C27" s="1" t="s">
        <v>1832</v>
      </c>
      <c r="D27" s="1">
        <v>60</v>
      </c>
      <c r="E27" s="1">
        <v>0</v>
      </c>
      <c r="F27" s="1">
        <v>700</v>
      </c>
      <c r="G27" s="1">
        <v>3</v>
      </c>
      <c r="H27" s="1">
        <v>3</v>
      </c>
      <c r="I27" s="1" t="s">
        <v>8</v>
      </c>
      <c r="J27" s="1" t="s">
        <v>1883</v>
      </c>
      <c r="K27" s="2">
        <v>2.032</v>
      </c>
      <c r="L27" s="2">
        <v>728</v>
      </c>
      <c r="M27" s="56">
        <v>358.26771653543307</v>
      </c>
      <c r="N27" s="56">
        <v>3196.464566929134</v>
      </c>
      <c r="O27" s="56">
        <v>53.274409448818901</v>
      </c>
      <c r="P27" s="2">
        <v>12.7</v>
      </c>
      <c r="Q27" s="2">
        <v>9.1999999999999993</v>
      </c>
      <c r="R27" s="2">
        <v>69</v>
      </c>
      <c r="S27" s="2">
        <v>33</v>
      </c>
      <c r="T27" s="2">
        <v>82.3</v>
      </c>
      <c r="U27" s="56">
        <v>62.348484848484844</v>
      </c>
    </row>
    <row r="28" spans="1:21" x14ac:dyDescent="0.3">
      <c r="A28" s="2" t="s">
        <v>1884</v>
      </c>
      <c r="B28" s="1" t="s">
        <v>1831</v>
      </c>
      <c r="C28" s="1" t="s">
        <v>1832</v>
      </c>
      <c r="D28" s="1">
        <v>100</v>
      </c>
      <c r="E28" s="1">
        <v>0</v>
      </c>
      <c r="F28" s="1">
        <v>700</v>
      </c>
      <c r="G28" s="1">
        <v>3</v>
      </c>
      <c r="H28" s="1">
        <v>3</v>
      </c>
      <c r="I28" s="1" t="s">
        <v>9</v>
      </c>
      <c r="J28" s="1" t="s">
        <v>1885</v>
      </c>
      <c r="K28" s="2">
        <v>2.032</v>
      </c>
      <c r="L28" s="2">
        <v>749</v>
      </c>
      <c r="M28" s="56">
        <v>368.60236220472439</v>
      </c>
      <c r="N28" s="56">
        <v>3288.6702755905512</v>
      </c>
      <c r="O28" s="56">
        <v>54.811171259842517</v>
      </c>
      <c r="P28" s="2">
        <v>11.1</v>
      </c>
      <c r="Q28" s="2">
        <v>9.6</v>
      </c>
      <c r="R28" s="2">
        <v>72.099999999999994</v>
      </c>
      <c r="S28" s="2">
        <v>28.7</v>
      </c>
      <c r="T28" s="2">
        <v>83.4</v>
      </c>
      <c r="U28" s="56">
        <v>63.18181818181818</v>
      </c>
    </row>
    <row r="29" spans="1:21" x14ac:dyDescent="0.3">
      <c r="A29" s="2" t="s">
        <v>1886</v>
      </c>
      <c r="B29" s="1" t="s">
        <v>1831</v>
      </c>
      <c r="C29" s="1" t="s">
        <v>1832</v>
      </c>
      <c r="D29" s="1">
        <v>0</v>
      </c>
      <c r="E29" s="1">
        <v>0</v>
      </c>
      <c r="F29" s="1">
        <v>700</v>
      </c>
      <c r="G29" s="1">
        <v>3</v>
      </c>
      <c r="H29" s="1">
        <v>4</v>
      </c>
      <c r="I29" s="1" t="s">
        <v>7</v>
      </c>
      <c r="J29" s="1" t="s">
        <v>1887</v>
      </c>
      <c r="K29" s="2">
        <v>2.032</v>
      </c>
      <c r="L29" s="2">
        <v>780</v>
      </c>
      <c r="M29" s="56">
        <v>383.85826771653541</v>
      </c>
      <c r="N29" s="56">
        <v>3424.7834645669291</v>
      </c>
      <c r="O29" s="56">
        <v>57.079724409448815</v>
      </c>
      <c r="P29" s="2">
        <v>10.4</v>
      </c>
      <c r="Q29" s="2">
        <v>9.5</v>
      </c>
      <c r="R29" s="2">
        <v>73.5</v>
      </c>
      <c r="S29" s="2">
        <v>26.7</v>
      </c>
      <c r="T29" s="2">
        <v>83.8</v>
      </c>
      <c r="U29" s="56">
        <v>63.484848484848477</v>
      </c>
    </row>
    <row r="30" spans="1:21" x14ac:dyDescent="0.3">
      <c r="A30" s="2" t="s">
        <v>1888</v>
      </c>
      <c r="B30" s="1" t="s">
        <v>1831</v>
      </c>
      <c r="C30" s="1" t="s">
        <v>1832</v>
      </c>
      <c r="D30" s="1">
        <v>60</v>
      </c>
      <c r="E30" s="1">
        <v>0</v>
      </c>
      <c r="F30" s="1">
        <v>700</v>
      </c>
      <c r="G30" s="1">
        <v>3</v>
      </c>
      <c r="H30" s="1">
        <v>4</v>
      </c>
      <c r="I30" s="1" t="s">
        <v>8</v>
      </c>
      <c r="J30" s="1" t="s">
        <v>1889</v>
      </c>
      <c r="K30" s="2">
        <v>2.032</v>
      </c>
      <c r="L30" s="2">
        <v>907</v>
      </c>
      <c r="M30" s="56">
        <v>446.35826771653541</v>
      </c>
      <c r="N30" s="56">
        <v>3982.4084645669291</v>
      </c>
      <c r="O30" s="56">
        <v>66.373474409448818</v>
      </c>
      <c r="P30" s="2">
        <v>11.5</v>
      </c>
      <c r="Q30" s="2">
        <v>9.9</v>
      </c>
      <c r="R30" s="2">
        <v>70.400000000000006</v>
      </c>
      <c r="S30" s="2">
        <v>30</v>
      </c>
      <c r="T30" s="2">
        <v>82.5</v>
      </c>
      <c r="U30" s="56">
        <v>62.5</v>
      </c>
    </row>
    <row r="31" spans="1:21" x14ac:dyDescent="0.3">
      <c r="A31" s="2" t="s">
        <v>1890</v>
      </c>
      <c r="B31" s="1" t="s">
        <v>1831</v>
      </c>
      <c r="C31" s="1" t="s">
        <v>1832</v>
      </c>
      <c r="D31" s="1">
        <v>100</v>
      </c>
      <c r="E31" s="1">
        <v>0</v>
      </c>
      <c r="F31" s="1">
        <v>700</v>
      </c>
      <c r="G31" s="1">
        <v>3</v>
      </c>
      <c r="H31" s="1">
        <v>4</v>
      </c>
      <c r="I31" s="1" t="s">
        <v>9</v>
      </c>
      <c r="J31" s="1" t="s">
        <v>1891</v>
      </c>
      <c r="K31" s="2">
        <v>2.032</v>
      </c>
      <c r="L31" s="2">
        <v>621</v>
      </c>
      <c r="M31" s="56">
        <v>305.61023622047242</v>
      </c>
      <c r="N31" s="56">
        <v>2726.6545275590552</v>
      </c>
      <c r="O31" s="56">
        <v>45.444242125984253</v>
      </c>
      <c r="P31" s="2">
        <v>10.9</v>
      </c>
      <c r="Q31" s="2">
        <v>9.5</v>
      </c>
      <c r="R31" s="2">
        <v>72</v>
      </c>
      <c r="S31" s="2">
        <v>28.1</v>
      </c>
      <c r="T31" s="2">
        <v>83.2</v>
      </c>
      <c r="U31" s="56">
        <v>63.030303030303031</v>
      </c>
    </row>
    <row r="32" spans="1:21" x14ac:dyDescent="0.3">
      <c r="A32" s="2" t="s">
        <v>1892</v>
      </c>
      <c r="B32" s="1" t="s">
        <v>1831</v>
      </c>
      <c r="C32" s="1" t="s">
        <v>1832</v>
      </c>
      <c r="D32" s="1">
        <v>0</v>
      </c>
      <c r="E32" s="1">
        <v>0</v>
      </c>
      <c r="F32" s="1">
        <v>700</v>
      </c>
      <c r="G32" s="1">
        <v>3</v>
      </c>
      <c r="H32" s="1">
        <v>5</v>
      </c>
      <c r="I32" s="1" t="s">
        <v>7</v>
      </c>
      <c r="J32" s="1" t="s">
        <v>1893</v>
      </c>
      <c r="K32" s="2">
        <v>2.032</v>
      </c>
      <c r="L32" s="2">
        <v>692</v>
      </c>
      <c r="M32" s="56">
        <v>340.55118110236219</v>
      </c>
      <c r="N32" s="56">
        <v>3038.3976377952758</v>
      </c>
      <c r="O32" s="56">
        <v>50.639960629921262</v>
      </c>
      <c r="P32" s="2">
        <v>10.1</v>
      </c>
      <c r="Q32" s="2">
        <v>9.4</v>
      </c>
      <c r="R32" s="2">
        <v>73.099999999999994</v>
      </c>
      <c r="S32" s="2">
        <v>25.5</v>
      </c>
      <c r="T32" s="2">
        <v>82.8</v>
      </c>
      <c r="U32" s="56">
        <v>62.72727272727272</v>
      </c>
    </row>
    <row r="33" spans="1:21" x14ac:dyDescent="0.3">
      <c r="A33" s="2" t="s">
        <v>1894</v>
      </c>
      <c r="B33" s="1" t="s">
        <v>1831</v>
      </c>
      <c r="C33" s="1" t="s">
        <v>1832</v>
      </c>
      <c r="D33" s="1">
        <v>60</v>
      </c>
      <c r="E33" s="1">
        <v>0</v>
      </c>
      <c r="F33" s="1">
        <v>700</v>
      </c>
      <c r="G33" s="1">
        <v>3</v>
      </c>
      <c r="H33" s="1">
        <v>5</v>
      </c>
      <c r="I33" s="1" t="s">
        <v>8</v>
      </c>
      <c r="J33" s="1" t="s">
        <v>1895</v>
      </c>
      <c r="K33" s="2">
        <v>2.032</v>
      </c>
      <c r="L33" s="2">
        <v>722</v>
      </c>
      <c r="M33" s="56">
        <v>355.31496062992125</v>
      </c>
      <c r="N33" s="56">
        <v>3170.1200787401576</v>
      </c>
      <c r="O33" s="56">
        <v>52.835334645669292</v>
      </c>
      <c r="P33" s="2">
        <v>10.8</v>
      </c>
      <c r="Q33" s="2">
        <v>9.5</v>
      </c>
      <c r="R33" s="2">
        <v>71.7</v>
      </c>
      <c r="S33" s="2">
        <v>27.4</v>
      </c>
      <c r="T33" s="2">
        <v>82.2</v>
      </c>
      <c r="U33" s="56">
        <v>62.272727272727273</v>
      </c>
    </row>
    <row r="34" spans="1:21" x14ac:dyDescent="0.3">
      <c r="A34" s="2" t="s">
        <v>1896</v>
      </c>
      <c r="B34" s="1" t="s">
        <v>1831</v>
      </c>
      <c r="C34" s="1" t="s">
        <v>1832</v>
      </c>
      <c r="D34" s="1">
        <v>100</v>
      </c>
      <c r="E34" s="1">
        <v>0</v>
      </c>
      <c r="F34" s="1">
        <v>700</v>
      </c>
      <c r="G34" s="1">
        <v>3</v>
      </c>
      <c r="H34" s="1">
        <v>5</v>
      </c>
      <c r="I34" s="1" t="s">
        <v>9</v>
      </c>
      <c r="J34" s="1" t="s">
        <v>1897</v>
      </c>
      <c r="K34" s="2">
        <v>2.032</v>
      </c>
      <c r="L34" s="2">
        <v>897</v>
      </c>
      <c r="M34" s="56">
        <v>441.43700787401576</v>
      </c>
      <c r="N34" s="56">
        <v>3938.5009842519689</v>
      </c>
      <c r="O34" s="56">
        <v>65.641683070866151</v>
      </c>
      <c r="P34" s="2">
        <v>11.2</v>
      </c>
      <c r="Q34" s="2">
        <v>10</v>
      </c>
      <c r="R34" s="2">
        <v>71.2</v>
      </c>
      <c r="S34" s="2">
        <v>29.3</v>
      </c>
      <c r="T34" s="2">
        <v>82.9</v>
      </c>
      <c r="U34" s="56">
        <v>62.803030303030305</v>
      </c>
    </row>
    <row r="35" spans="1:21" x14ac:dyDescent="0.3">
      <c r="A35" s="2" t="s">
        <v>1898</v>
      </c>
      <c r="B35" s="1" t="s">
        <v>1831</v>
      </c>
      <c r="C35" s="1" t="s">
        <v>1832</v>
      </c>
      <c r="D35" s="1">
        <v>0</v>
      </c>
      <c r="E35" s="1">
        <v>0</v>
      </c>
      <c r="F35" s="1">
        <v>0</v>
      </c>
      <c r="G35" s="1">
        <v>4</v>
      </c>
      <c r="H35" s="1">
        <v>1</v>
      </c>
      <c r="I35" s="1" t="s">
        <v>4</v>
      </c>
      <c r="J35" s="1" t="s">
        <v>1899</v>
      </c>
      <c r="K35" s="2">
        <v>2.032</v>
      </c>
      <c r="L35" s="2">
        <v>952</v>
      </c>
      <c r="M35" s="56">
        <v>468.50393700787401</v>
      </c>
      <c r="N35" s="56">
        <v>4179.9921259842522</v>
      </c>
      <c r="O35" s="56">
        <v>69.666535433070877</v>
      </c>
      <c r="P35" s="2">
        <v>12.5</v>
      </c>
      <c r="Q35" s="2">
        <v>9.1999999999999993</v>
      </c>
      <c r="R35" s="2">
        <v>68.900000000000006</v>
      </c>
      <c r="S35" s="2">
        <v>32.700000000000003</v>
      </c>
      <c r="T35" s="2">
        <v>82.3</v>
      </c>
      <c r="U35" s="56">
        <v>62.348484848484844</v>
      </c>
    </row>
    <row r="36" spans="1:21" x14ac:dyDescent="0.3">
      <c r="A36" s="2" t="s">
        <v>1900</v>
      </c>
      <c r="B36" s="1" t="s">
        <v>1831</v>
      </c>
      <c r="C36" s="1" t="s">
        <v>1832</v>
      </c>
      <c r="D36" s="1">
        <v>100</v>
      </c>
      <c r="E36" s="1">
        <v>0</v>
      </c>
      <c r="F36" s="1">
        <v>700</v>
      </c>
      <c r="G36" s="1">
        <v>4</v>
      </c>
      <c r="H36" s="1">
        <v>1</v>
      </c>
      <c r="I36" s="1" t="s">
        <v>9</v>
      </c>
      <c r="J36" s="1" t="s">
        <v>1901</v>
      </c>
      <c r="K36" s="2">
        <v>2.032</v>
      </c>
      <c r="L36" s="2">
        <v>978</v>
      </c>
      <c r="M36" s="56">
        <v>481.29921259842519</v>
      </c>
      <c r="N36" s="56">
        <v>4294.1515748031497</v>
      </c>
      <c r="O36" s="56">
        <v>71.569192913385834</v>
      </c>
      <c r="P36" s="2">
        <v>12.1</v>
      </c>
      <c r="Q36" s="2">
        <v>10.4</v>
      </c>
      <c r="R36" s="2">
        <v>69.3</v>
      </c>
      <c r="S36" s="2">
        <v>32.1</v>
      </c>
      <c r="T36" s="2">
        <v>82.9</v>
      </c>
      <c r="U36" s="56">
        <v>62.803030303030305</v>
      </c>
    </row>
    <row r="37" spans="1:21" x14ac:dyDescent="0.3">
      <c r="A37" s="2" t="s">
        <v>1902</v>
      </c>
      <c r="B37" s="1" t="s">
        <v>1831</v>
      </c>
      <c r="C37" s="1" t="s">
        <v>1832</v>
      </c>
      <c r="D37" s="1">
        <v>100</v>
      </c>
      <c r="E37" s="1">
        <v>0</v>
      </c>
      <c r="F37" s="1">
        <v>0</v>
      </c>
      <c r="G37" s="1">
        <v>4</v>
      </c>
      <c r="H37" s="1">
        <v>1</v>
      </c>
      <c r="I37" s="1" t="s">
        <v>10</v>
      </c>
      <c r="J37" s="1" t="s">
        <v>1903</v>
      </c>
      <c r="K37" s="2">
        <v>2.032</v>
      </c>
      <c r="L37" s="2">
        <v>1005</v>
      </c>
      <c r="M37" s="56">
        <v>494.58661417322833</v>
      </c>
      <c r="N37" s="56">
        <v>4412.7017716535438</v>
      </c>
      <c r="O37" s="56">
        <v>73.545029527559066</v>
      </c>
      <c r="P37" s="2">
        <v>12.7</v>
      </c>
      <c r="Q37" s="2">
        <v>9.6</v>
      </c>
      <c r="R37" s="2">
        <v>68.400000000000006</v>
      </c>
      <c r="S37" s="2">
        <v>33.799999999999997</v>
      </c>
      <c r="T37" s="2">
        <v>82.7</v>
      </c>
      <c r="U37" s="56">
        <v>62.651515151515149</v>
      </c>
    </row>
    <row r="38" spans="1:21" x14ac:dyDescent="0.3">
      <c r="A38" s="2" t="s">
        <v>1904</v>
      </c>
      <c r="B38" s="1" t="s">
        <v>1831</v>
      </c>
      <c r="C38" s="1" t="s">
        <v>1832</v>
      </c>
      <c r="D38" s="1">
        <v>0</v>
      </c>
      <c r="E38" s="1">
        <v>0</v>
      </c>
      <c r="F38" s="1">
        <v>0</v>
      </c>
      <c r="G38" s="1">
        <v>4</v>
      </c>
      <c r="H38" s="1">
        <v>2</v>
      </c>
      <c r="I38" s="1" t="s">
        <v>4</v>
      </c>
      <c r="J38" s="1" t="s">
        <v>1905</v>
      </c>
      <c r="K38" s="2">
        <v>2.032</v>
      </c>
      <c r="L38" s="2">
        <v>932</v>
      </c>
      <c r="M38" s="56">
        <v>458.66141732283467</v>
      </c>
      <c r="N38" s="56">
        <v>4092.177165354331</v>
      </c>
      <c r="O38" s="56">
        <v>68.202952755905514</v>
      </c>
      <c r="P38" s="2">
        <v>12.4</v>
      </c>
      <c r="Q38" s="2">
        <v>8.9</v>
      </c>
      <c r="R38" s="2">
        <v>69.599999999999994</v>
      </c>
      <c r="S38" s="2">
        <v>31.6</v>
      </c>
      <c r="T38" s="2">
        <v>82.3</v>
      </c>
      <c r="U38" s="56">
        <v>62.348484848484844</v>
      </c>
    </row>
    <row r="39" spans="1:21" x14ac:dyDescent="0.3">
      <c r="A39" s="2" t="s">
        <v>1906</v>
      </c>
      <c r="B39" s="1" t="s">
        <v>1831</v>
      </c>
      <c r="C39" s="1" t="s">
        <v>1832</v>
      </c>
      <c r="D39" s="1">
        <v>100</v>
      </c>
      <c r="E39" s="1">
        <v>0</v>
      </c>
      <c r="F39" s="1">
        <v>700</v>
      </c>
      <c r="G39" s="1">
        <v>4</v>
      </c>
      <c r="H39" s="1">
        <v>2</v>
      </c>
      <c r="I39" s="1" t="s">
        <v>9</v>
      </c>
      <c r="J39" s="1" t="s">
        <v>1907</v>
      </c>
      <c r="K39" s="2">
        <v>2.032</v>
      </c>
      <c r="L39" s="2">
        <v>1004</v>
      </c>
      <c r="M39" s="56">
        <v>494.09448818897636</v>
      </c>
      <c r="N39" s="56">
        <v>4408.3110236220473</v>
      </c>
      <c r="O39" s="56">
        <v>73.471850393700791</v>
      </c>
      <c r="P39" s="2">
        <v>13.6</v>
      </c>
      <c r="Q39" s="2">
        <v>9.6999999999999993</v>
      </c>
      <c r="R39" s="2">
        <v>67.3</v>
      </c>
      <c r="S39" s="2">
        <v>36.1</v>
      </c>
      <c r="T39" s="2">
        <v>82.1</v>
      </c>
      <c r="U39" s="56">
        <v>62.196969696969688</v>
      </c>
    </row>
    <row r="40" spans="1:21" x14ac:dyDescent="0.3">
      <c r="A40" s="2" t="s">
        <v>1908</v>
      </c>
      <c r="B40" s="1" t="s">
        <v>1831</v>
      </c>
      <c r="C40" s="1" t="s">
        <v>1832</v>
      </c>
      <c r="D40" s="1">
        <v>100</v>
      </c>
      <c r="E40" s="1">
        <v>0</v>
      </c>
      <c r="F40" s="1">
        <v>0</v>
      </c>
      <c r="G40" s="1">
        <v>4</v>
      </c>
      <c r="H40" s="1">
        <v>2</v>
      </c>
      <c r="I40" s="1" t="s">
        <v>10</v>
      </c>
      <c r="J40" s="1" t="s">
        <v>1909</v>
      </c>
      <c r="K40" s="2">
        <v>2.032</v>
      </c>
      <c r="L40" s="2">
        <v>959</v>
      </c>
      <c r="M40" s="56">
        <v>471.94881889763781</v>
      </c>
      <c r="N40" s="56">
        <v>4210.7273622047251</v>
      </c>
      <c r="O40" s="56">
        <v>70.178789370078746</v>
      </c>
      <c r="P40" s="2">
        <v>11.3</v>
      </c>
      <c r="Q40" s="2">
        <v>9.4</v>
      </c>
      <c r="R40" s="2">
        <v>71.5</v>
      </c>
      <c r="S40" s="2">
        <v>29.1</v>
      </c>
      <c r="T40" s="2">
        <v>83.3</v>
      </c>
      <c r="U40" s="56">
        <v>63.106060606060602</v>
      </c>
    </row>
    <row r="41" spans="1:21" x14ac:dyDescent="0.3">
      <c r="A41" s="2" t="s">
        <v>1910</v>
      </c>
      <c r="B41" s="1" t="s">
        <v>1831</v>
      </c>
      <c r="C41" s="1" t="s">
        <v>1832</v>
      </c>
      <c r="D41" s="1">
        <v>0</v>
      </c>
      <c r="E41" s="1">
        <v>0</v>
      </c>
      <c r="F41" s="1">
        <v>0</v>
      </c>
      <c r="G41" s="1">
        <v>4</v>
      </c>
      <c r="H41" s="1">
        <v>3</v>
      </c>
      <c r="I41" s="1" t="s">
        <v>4</v>
      </c>
      <c r="J41" s="1" t="s">
        <v>1911</v>
      </c>
      <c r="K41" s="2">
        <v>2.032</v>
      </c>
      <c r="L41" s="2">
        <v>915</v>
      </c>
      <c r="M41" s="56">
        <v>450.29527559055117</v>
      </c>
      <c r="N41" s="56">
        <v>4017.534448818898</v>
      </c>
      <c r="O41" s="56">
        <v>66.958907480314963</v>
      </c>
      <c r="P41" s="2">
        <v>10.9</v>
      </c>
      <c r="Q41" s="2">
        <v>9</v>
      </c>
      <c r="R41" s="2">
        <v>72.599999999999994</v>
      </c>
      <c r="S41" s="2">
        <v>27.6</v>
      </c>
      <c r="T41" s="2">
        <v>83.4</v>
      </c>
      <c r="U41" s="56">
        <v>63.18181818181818</v>
      </c>
    </row>
    <row r="42" spans="1:21" x14ac:dyDescent="0.3">
      <c r="A42" s="2" t="s">
        <v>1912</v>
      </c>
      <c r="B42" s="1" t="s">
        <v>1831</v>
      </c>
      <c r="C42" s="1" t="s">
        <v>1832</v>
      </c>
      <c r="D42" s="1">
        <v>100</v>
      </c>
      <c r="E42" s="1">
        <v>0</v>
      </c>
      <c r="F42" s="1">
        <v>700</v>
      </c>
      <c r="G42" s="1">
        <v>4</v>
      </c>
      <c r="H42" s="1">
        <v>3</v>
      </c>
      <c r="I42" s="1" t="s">
        <v>9</v>
      </c>
      <c r="J42" s="1" t="s">
        <v>1913</v>
      </c>
      <c r="K42" s="2">
        <v>2.032</v>
      </c>
      <c r="L42" s="2">
        <v>1026</v>
      </c>
      <c r="M42" s="56">
        <v>504.9212598425197</v>
      </c>
      <c r="N42" s="56">
        <v>4504.9074803149615</v>
      </c>
      <c r="O42" s="56">
        <v>75.08179133858269</v>
      </c>
      <c r="P42" s="2">
        <v>12.4</v>
      </c>
      <c r="Q42" s="2">
        <v>10.4</v>
      </c>
      <c r="R42" s="2">
        <v>68.099999999999994</v>
      </c>
      <c r="S42" s="2">
        <v>33.299999999999997</v>
      </c>
      <c r="T42" s="2">
        <v>83.1</v>
      </c>
      <c r="U42" s="56">
        <v>62.954545454545446</v>
      </c>
    </row>
    <row r="43" spans="1:21" x14ac:dyDescent="0.3">
      <c r="A43" s="2" t="s">
        <v>1914</v>
      </c>
      <c r="B43" s="1" t="s">
        <v>1831</v>
      </c>
      <c r="C43" s="1" t="s">
        <v>1832</v>
      </c>
      <c r="D43" s="1">
        <v>100</v>
      </c>
      <c r="E43" s="1">
        <v>0</v>
      </c>
      <c r="F43" s="1">
        <v>0</v>
      </c>
      <c r="G43" s="1">
        <v>4</v>
      </c>
      <c r="H43" s="1">
        <v>3</v>
      </c>
      <c r="I43" s="1" t="s">
        <v>10</v>
      </c>
      <c r="J43" s="1" t="s">
        <v>1915</v>
      </c>
      <c r="K43" s="2">
        <v>2.032</v>
      </c>
      <c r="L43" s="2">
        <v>824</v>
      </c>
      <c r="M43" s="56">
        <v>405.51181102362204</v>
      </c>
      <c r="N43" s="56">
        <v>3617.9763779527561</v>
      </c>
      <c r="O43" s="56">
        <v>60.299606299212606</v>
      </c>
      <c r="P43" s="2">
        <v>11.1</v>
      </c>
      <c r="Q43" s="2">
        <v>8.6999999999999993</v>
      </c>
      <c r="R43" s="2">
        <v>72.3</v>
      </c>
      <c r="S43" s="2">
        <v>27.4</v>
      </c>
      <c r="T43" s="2">
        <v>83.5</v>
      </c>
      <c r="U43" s="56">
        <v>63.257575757575758</v>
      </c>
    </row>
    <row r="44" spans="1:21" x14ac:dyDescent="0.3">
      <c r="A44" s="2" t="s">
        <v>1916</v>
      </c>
      <c r="B44" s="1" t="s">
        <v>1831</v>
      </c>
      <c r="C44" s="1" t="s">
        <v>1832</v>
      </c>
      <c r="D44" s="1">
        <v>0</v>
      </c>
      <c r="E44" s="1">
        <v>0</v>
      </c>
      <c r="F44" s="1">
        <v>0</v>
      </c>
      <c r="G44" s="1">
        <v>4</v>
      </c>
      <c r="H44" s="1">
        <v>4</v>
      </c>
      <c r="I44" s="1" t="s">
        <v>4</v>
      </c>
      <c r="J44" s="1" t="s">
        <v>1917</v>
      </c>
      <c r="K44" s="2">
        <v>2.032</v>
      </c>
      <c r="L44" s="2">
        <v>994</v>
      </c>
      <c r="M44" s="56">
        <v>489.17322834645671</v>
      </c>
      <c r="N44" s="56">
        <v>4364.4035433070867</v>
      </c>
      <c r="O44" s="56">
        <v>72.74005905511811</v>
      </c>
      <c r="P44" s="2">
        <v>12.2</v>
      </c>
      <c r="Q44" s="2">
        <v>9</v>
      </c>
      <c r="R44" s="2">
        <v>69.400000000000006</v>
      </c>
      <c r="S44" s="2">
        <v>31.2</v>
      </c>
      <c r="T44" s="2">
        <v>82.7</v>
      </c>
      <c r="U44" s="56">
        <v>62.651515151515149</v>
      </c>
    </row>
    <row r="45" spans="1:21" x14ac:dyDescent="0.3">
      <c r="A45" s="2" t="s">
        <v>1918</v>
      </c>
      <c r="B45" s="1" t="s">
        <v>1831</v>
      </c>
      <c r="C45" s="1" t="s">
        <v>1832</v>
      </c>
      <c r="D45" s="1">
        <v>100</v>
      </c>
      <c r="E45" s="1">
        <v>0</v>
      </c>
      <c r="F45" s="1">
        <v>700</v>
      </c>
      <c r="G45" s="1">
        <v>4</v>
      </c>
      <c r="H45" s="1">
        <v>4</v>
      </c>
      <c r="I45" s="1" t="s">
        <v>9</v>
      </c>
      <c r="J45" s="1" t="s">
        <v>1919</v>
      </c>
      <c r="K45" s="2">
        <v>2.032</v>
      </c>
      <c r="L45" s="2">
        <v>879</v>
      </c>
      <c r="M45" s="56">
        <v>432.5787401574803</v>
      </c>
      <c r="N45" s="56">
        <v>3859.4675196850394</v>
      </c>
      <c r="O45" s="56">
        <v>64.324458661417324</v>
      </c>
      <c r="P45" s="2">
        <v>12.8</v>
      </c>
      <c r="Q45" s="2">
        <v>9.6</v>
      </c>
      <c r="R45" s="2">
        <v>68.5</v>
      </c>
      <c r="S45" s="2">
        <v>33.9</v>
      </c>
      <c r="T45" s="2">
        <v>82.6</v>
      </c>
      <c r="U45" s="56">
        <v>62.575757575757571</v>
      </c>
    </row>
    <row r="46" spans="1:21" x14ac:dyDescent="0.3">
      <c r="A46" s="2" t="s">
        <v>1920</v>
      </c>
      <c r="B46" s="1" t="s">
        <v>1831</v>
      </c>
      <c r="C46" s="1" t="s">
        <v>1832</v>
      </c>
      <c r="D46" s="1">
        <v>100</v>
      </c>
      <c r="E46" s="1">
        <v>0</v>
      </c>
      <c r="F46" s="1">
        <v>0</v>
      </c>
      <c r="G46" s="1">
        <v>4</v>
      </c>
      <c r="H46" s="1">
        <v>4</v>
      </c>
      <c r="I46" s="1" t="s">
        <v>10</v>
      </c>
      <c r="J46" s="1" t="s">
        <v>1921</v>
      </c>
      <c r="K46" s="2">
        <v>2.032</v>
      </c>
      <c r="L46" s="2">
        <v>971</v>
      </c>
      <c r="M46" s="56">
        <v>477.85433070866139</v>
      </c>
      <c r="N46" s="56">
        <v>4263.4163385826769</v>
      </c>
      <c r="O46" s="56">
        <v>71.05693897637795</v>
      </c>
      <c r="P46" s="2">
        <v>11.2</v>
      </c>
      <c r="Q46" s="2">
        <v>9</v>
      </c>
      <c r="R46" s="2">
        <v>72.400000000000006</v>
      </c>
      <c r="S46" s="2">
        <v>28.4</v>
      </c>
      <c r="T46" s="2">
        <v>83.5</v>
      </c>
      <c r="U46" s="56">
        <v>63.257575757575758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H166"/>
  <sheetViews>
    <sheetView topLeftCell="A2" zoomScale="80" zoomScaleNormal="80" workbookViewId="0">
      <pane ySplit="1" topLeftCell="A3" activePane="bottomLeft" state="frozen"/>
      <selection pane="bottomLeft" activeCell="Q2" sqref="Q2:T2"/>
    </sheetView>
  </sheetViews>
  <sheetFormatPr defaultColWidth="11.5546875" defaultRowHeight="14.4" x14ac:dyDescent="0.3"/>
  <cols>
    <col min="1" max="1" width="24.6640625" style="2" customWidth="1"/>
    <col min="2" max="2" width="3.33203125" style="1" customWidth="1"/>
    <col min="3" max="3" width="11.109375" style="1" customWidth="1"/>
    <col min="4" max="4" width="3.33203125" style="1" customWidth="1"/>
    <col min="5" max="5" width="12" style="24" customWidth="1"/>
    <col min="6" max="6" width="10.33203125" style="1" customWidth="1"/>
    <col min="7" max="7" width="11.33203125" style="1" customWidth="1"/>
    <col min="8" max="8" width="9" style="1" customWidth="1"/>
    <col min="9" max="9" width="4.6640625" style="1" customWidth="1"/>
    <col min="10" max="10" width="9" style="1" customWidth="1"/>
    <col min="11" max="11" width="9.109375" style="1" customWidth="1"/>
    <col min="12" max="12" width="6.44140625" style="1" customWidth="1"/>
    <col min="13" max="13" width="8.109375" style="2" customWidth="1"/>
    <col min="14" max="14" width="3.33203125" style="2" customWidth="1"/>
    <col min="15" max="15" width="26.44140625" style="2" customWidth="1"/>
    <col min="16" max="16" width="19.6640625" style="2" bestFit="1" customWidth="1"/>
    <col min="17" max="17" width="19.6640625" style="2" customWidth="1"/>
    <col min="18" max="20" width="19.6640625" style="56" customWidth="1"/>
    <col min="21" max="25" width="14.44140625" style="2" customWidth="1"/>
    <col min="26" max="26" width="8.44140625" style="2" customWidth="1"/>
    <col min="27" max="35" width="3.33203125" style="2" bestFit="1" customWidth="1"/>
    <col min="36" max="16384" width="11.5546875" style="2"/>
  </cols>
  <sheetData>
    <row r="1" spans="1:34" s="25" customFormat="1" hidden="1" x14ac:dyDescent="0.3">
      <c r="A1" s="25">
        <v>1</v>
      </c>
      <c r="B1" s="26">
        <v>2</v>
      </c>
      <c r="C1" s="26">
        <v>3</v>
      </c>
      <c r="D1" s="25">
        <v>4</v>
      </c>
      <c r="E1" s="26">
        <v>5</v>
      </c>
      <c r="F1" s="26">
        <v>6</v>
      </c>
      <c r="G1" s="25">
        <v>7</v>
      </c>
      <c r="H1" s="26">
        <v>8</v>
      </c>
      <c r="I1" s="26">
        <v>9</v>
      </c>
      <c r="J1" s="25">
        <v>10</v>
      </c>
      <c r="K1" s="26">
        <v>11</v>
      </c>
      <c r="L1" s="26">
        <v>12</v>
      </c>
      <c r="M1" s="25">
        <v>13</v>
      </c>
      <c r="N1" s="26">
        <v>14</v>
      </c>
      <c r="O1" s="26">
        <v>15</v>
      </c>
      <c r="P1" s="25">
        <v>16</v>
      </c>
      <c r="R1" s="57"/>
      <c r="S1" s="57"/>
      <c r="T1" s="57"/>
      <c r="U1" s="26">
        <v>17</v>
      </c>
      <c r="V1" s="26">
        <v>18</v>
      </c>
      <c r="W1" s="25">
        <v>19</v>
      </c>
      <c r="X1" s="26">
        <v>20</v>
      </c>
      <c r="Y1" s="26">
        <v>21</v>
      </c>
      <c r="Z1" s="25">
        <v>22</v>
      </c>
      <c r="AA1" s="26">
        <v>23</v>
      </c>
      <c r="AB1" s="26">
        <v>24</v>
      </c>
      <c r="AC1" s="25">
        <v>25</v>
      </c>
      <c r="AD1" s="26">
        <v>26</v>
      </c>
      <c r="AE1" s="26">
        <v>27</v>
      </c>
      <c r="AF1" s="25">
        <v>28</v>
      </c>
      <c r="AG1" s="26">
        <v>29</v>
      </c>
      <c r="AH1" s="26">
        <v>30</v>
      </c>
    </row>
    <row r="2" spans="1:34" ht="16.2" x14ac:dyDescent="0.3">
      <c r="A2" s="2" t="s">
        <v>46</v>
      </c>
      <c r="B2" s="1" t="s">
        <v>0</v>
      </c>
      <c r="C2" s="1" t="s">
        <v>398</v>
      </c>
      <c r="D2" s="1" t="s">
        <v>84</v>
      </c>
      <c r="E2" s="24" t="s">
        <v>399</v>
      </c>
      <c r="F2" s="1" t="s">
        <v>17</v>
      </c>
      <c r="G2" s="1" t="s">
        <v>408</v>
      </c>
      <c r="H2" s="1" t="s">
        <v>400</v>
      </c>
      <c r="I2" s="1" t="s">
        <v>401</v>
      </c>
      <c r="J2" s="1" t="s">
        <v>402</v>
      </c>
      <c r="K2" s="1" t="s">
        <v>403</v>
      </c>
      <c r="L2" s="1" t="s">
        <v>1</v>
      </c>
      <c r="M2" s="2" t="s">
        <v>410</v>
      </c>
      <c r="O2" s="2" t="s">
        <v>1735</v>
      </c>
      <c r="P2" s="20" t="s">
        <v>1734</v>
      </c>
      <c r="Q2" s="3" t="s">
        <v>1964</v>
      </c>
      <c r="R2" s="58" t="s">
        <v>1958</v>
      </c>
      <c r="S2" s="58" t="s">
        <v>1956</v>
      </c>
      <c r="T2" s="58" t="s">
        <v>1957</v>
      </c>
      <c r="U2" s="43" t="s">
        <v>1931</v>
      </c>
      <c r="V2" s="43" t="s">
        <v>1932</v>
      </c>
      <c r="W2" s="43" t="s">
        <v>1933</v>
      </c>
      <c r="X2" s="43" t="s">
        <v>1934</v>
      </c>
      <c r="Y2" s="43" t="s">
        <v>1935</v>
      </c>
    </row>
    <row r="3" spans="1:34" x14ac:dyDescent="0.3">
      <c r="A3" s="2" t="s">
        <v>470</v>
      </c>
      <c r="B3" s="1">
        <v>1</v>
      </c>
      <c r="C3" s="1" t="s">
        <v>69</v>
      </c>
      <c r="D3" s="1">
        <v>75</v>
      </c>
      <c r="E3" s="24">
        <v>63.046999999999997</v>
      </c>
      <c r="F3" s="1" t="s">
        <v>407</v>
      </c>
      <c r="G3" s="1" t="s">
        <v>409</v>
      </c>
      <c r="H3" s="1">
        <v>50</v>
      </c>
      <c r="I3" s="1">
        <v>1</v>
      </c>
      <c r="J3" s="1">
        <v>63</v>
      </c>
      <c r="K3" s="1" t="s">
        <v>406</v>
      </c>
      <c r="L3" s="1">
        <v>1</v>
      </c>
      <c r="M3" s="2" t="s">
        <v>94</v>
      </c>
      <c r="P3" s="2">
        <v>943</v>
      </c>
      <c r="Q3" s="2">
        <v>2.4384000000000001</v>
      </c>
      <c r="R3" s="56">
        <v>386.72900262467192</v>
      </c>
      <c r="S3" s="56">
        <v>3450.3961614173231</v>
      </c>
      <c r="T3" s="56">
        <v>57.506602690288716</v>
      </c>
      <c r="U3" s="40">
        <v>9.3000000000000007</v>
      </c>
      <c r="V3" s="40">
        <v>8.6</v>
      </c>
      <c r="W3" s="40">
        <v>74</v>
      </c>
      <c r="X3" s="40">
        <v>23.8</v>
      </c>
      <c r="Y3" s="40">
        <v>83.3</v>
      </c>
    </row>
    <row r="4" spans="1:34" x14ac:dyDescent="0.3">
      <c r="A4" s="2" t="s">
        <v>471</v>
      </c>
      <c r="B4" s="1">
        <v>1</v>
      </c>
      <c r="C4" s="1" t="s">
        <v>69</v>
      </c>
      <c r="D4" s="1">
        <v>75</v>
      </c>
      <c r="E4" s="24">
        <v>91.387200000000007</v>
      </c>
      <c r="F4" s="1" t="s">
        <v>404</v>
      </c>
      <c r="G4" s="1" t="s">
        <v>404</v>
      </c>
      <c r="H4" s="1">
        <v>75</v>
      </c>
      <c r="I4" s="1">
        <v>1</v>
      </c>
      <c r="J4" s="1">
        <v>91</v>
      </c>
      <c r="K4" s="1" t="s">
        <v>406</v>
      </c>
      <c r="L4" s="1">
        <v>1</v>
      </c>
      <c r="M4" s="2" t="s">
        <v>94</v>
      </c>
      <c r="P4" s="2">
        <v>850</v>
      </c>
      <c r="Q4" s="2">
        <v>2.4384000000000001</v>
      </c>
      <c r="R4" s="56">
        <v>348.58923884514434</v>
      </c>
      <c r="S4" s="56">
        <v>3110.1131889763778</v>
      </c>
      <c r="T4" s="56">
        <v>51.835219816272961</v>
      </c>
      <c r="U4" s="40">
        <v>13.3</v>
      </c>
      <c r="V4" s="40">
        <v>8.8000000000000007</v>
      </c>
      <c r="W4" s="40">
        <v>69.900000000000006</v>
      </c>
      <c r="X4" s="40">
        <v>35</v>
      </c>
      <c r="Y4" s="40">
        <v>82.8</v>
      </c>
    </row>
    <row r="5" spans="1:34" x14ac:dyDescent="0.3">
      <c r="A5" s="2" t="s">
        <v>472</v>
      </c>
      <c r="B5" s="1">
        <v>12</v>
      </c>
      <c r="C5" s="1" t="s">
        <v>69</v>
      </c>
      <c r="D5" s="1">
        <v>75</v>
      </c>
      <c r="E5" s="24">
        <v>52.8003</v>
      </c>
      <c r="F5" s="1" t="s">
        <v>407</v>
      </c>
      <c r="G5" s="1" t="s">
        <v>409</v>
      </c>
      <c r="H5" s="1">
        <v>50</v>
      </c>
      <c r="I5" s="1">
        <v>12</v>
      </c>
      <c r="J5" s="1">
        <v>53</v>
      </c>
      <c r="K5" s="1" t="s">
        <v>406</v>
      </c>
      <c r="L5" s="1">
        <v>1</v>
      </c>
      <c r="M5" s="2" t="s">
        <v>94</v>
      </c>
      <c r="P5" s="2">
        <v>856</v>
      </c>
      <c r="Q5" s="2">
        <v>2.4384000000000001</v>
      </c>
      <c r="R5" s="56">
        <v>351.04986876640419</v>
      </c>
      <c r="S5" s="56">
        <v>3132.0669291338586</v>
      </c>
      <c r="T5" s="56">
        <v>52.201115485564308</v>
      </c>
      <c r="U5" s="40">
        <v>10.7</v>
      </c>
      <c r="V5" s="40">
        <v>8.6999999999999993</v>
      </c>
      <c r="W5" s="40">
        <v>73.2</v>
      </c>
      <c r="X5" s="40">
        <v>27.5</v>
      </c>
      <c r="Y5" s="40">
        <v>84</v>
      </c>
    </row>
    <row r="6" spans="1:34" x14ac:dyDescent="0.3">
      <c r="A6" s="2" t="s">
        <v>473</v>
      </c>
      <c r="B6" s="1">
        <v>12</v>
      </c>
      <c r="C6" s="1" t="s">
        <v>69</v>
      </c>
      <c r="D6" s="1">
        <v>75</v>
      </c>
      <c r="E6" s="24">
        <v>89.243300000000005</v>
      </c>
      <c r="F6" s="1" t="s">
        <v>404</v>
      </c>
      <c r="G6" s="1" t="s">
        <v>404</v>
      </c>
      <c r="H6" s="1">
        <v>75</v>
      </c>
      <c r="I6" s="1">
        <v>12</v>
      </c>
      <c r="J6" s="1">
        <v>89</v>
      </c>
      <c r="K6" s="1" t="s">
        <v>406</v>
      </c>
      <c r="L6" s="1">
        <v>1</v>
      </c>
      <c r="M6" s="2" t="s">
        <v>94</v>
      </c>
      <c r="P6" s="2">
        <v>844</v>
      </c>
      <c r="Q6" s="2">
        <v>2.4384000000000001</v>
      </c>
      <c r="R6" s="56">
        <v>346.12860892388449</v>
      </c>
      <c r="S6" s="56">
        <v>3088.1594488188975</v>
      </c>
      <c r="T6" s="56">
        <v>51.469324146981627</v>
      </c>
      <c r="U6" s="40">
        <v>11.4</v>
      </c>
      <c r="V6" s="40">
        <v>8.8000000000000007</v>
      </c>
      <c r="W6" s="40">
        <v>71.5</v>
      </c>
      <c r="X6" s="40">
        <v>29</v>
      </c>
      <c r="Y6" s="40">
        <v>81.900000000000006</v>
      </c>
    </row>
    <row r="7" spans="1:34" x14ac:dyDescent="0.3">
      <c r="A7" s="2" t="s">
        <v>474</v>
      </c>
      <c r="B7" s="1">
        <v>18</v>
      </c>
      <c r="C7" s="1" t="s">
        <v>69</v>
      </c>
      <c r="D7" s="1">
        <v>75</v>
      </c>
      <c r="E7" s="24">
        <v>64.2898</v>
      </c>
      <c r="F7" s="1" t="s">
        <v>407</v>
      </c>
      <c r="G7" s="1" t="s">
        <v>409</v>
      </c>
      <c r="H7" s="1">
        <v>50</v>
      </c>
      <c r="I7" s="1">
        <v>18</v>
      </c>
      <c r="J7" s="1">
        <v>64</v>
      </c>
      <c r="K7" s="1" t="s">
        <v>406</v>
      </c>
      <c r="L7" s="1">
        <v>1</v>
      </c>
      <c r="M7" s="2" t="s">
        <v>104</v>
      </c>
      <c r="O7" s="2">
        <v>2302</v>
      </c>
      <c r="P7" s="2">
        <v>1033</v>
      </c>
      <c r="Q7" s="2">
        <v>2.4384000000000001</v>
      </c>
      <c r="R7" s="56">
        <v>423.63845144356952</v>
      </c>
      <c r="S7" s="56">
        <v>3779.7022637795276</v>
      </c>
      <c r="T7" s="56">
        <v>62.99503772965879</v>
      </c>
      <c r="U7" s="40">
        <v>12.2</v>
      </c>
      <c r="V7" s="40">
        <v>10.9</v>
      </c>
      <c r="W7" s="40">
        <v>68.5</v>
      </c>
      <c r="X7" s="40">
        <v>33.200000000000003</v>
      </c>
      <c r="Y7" s="40">
        <v>82.5</v>
      </c>
    </row>
    <row r="8" spans="1:34" x14ac:dyDescent="0.3">
      <c r="A8" s="2" t="s">
        <v>475</v>
      </c>
      <c r="B8" s="1">
        <v>18</v>
      </c>
      <c r="C8" s="1" t="s">
        <v>69</v>
      </c>
      <c r="D8" s="1">
        <v>75</v>
      </c>
      <c r="E8" s="24">
        <v>89.243300000000005</v>
      </c>
      <c r="F8" s="1" t="s">
        <v>404</v>
      </c>
      <c r="G8" s="1" t="s">
        <v>404</v>
      </c>
      <c r="H8" s="1">
        <v>75</v>
      </c>
      <c r="I8" s="1">
        <v>18</v>
      </c>
      <c r="J8" s="1">
        <v>89</v>
      </c>
      <c r="K8" s="1" t="s">
        <v>406</v>
      </c>
      <c r="L8" s="1">
        <v>1</v>
      </c>
      <c r="M8" s="2" t="s">
        <v>104</v>
      </c>
      <c r="O8" s="2">
        <v>2227</v>
      </c>
      <c r="P8" s="2">
        <v>916</v>
      </c>
      <c r="Q8" s="2">
        <v>2.4384000000000001</v>
      </c>
      <c r="R8" s="56">
        <v>375.65616797900259</v>
      </c>
      <c r="S8" s="56">
        <v>3351.6043307086611</v>
      </c>
      <c r="T8" s="56">
        <v>55.860072178477687</v>
      </c>
      <c r="U8" s="40">
        <v>13</v>
      </c>
      <c r="V8" s="40">
        <v>12</v>
      </c>
      <c r="W8" s="40">
        <v>66.2</v>
      </c>
      <c r="X8" s="40">
        <v>34.799999999999997</v>
      </c>
      <c r="Y8" s="40">
        <v>82.2</v>
      </c>
    </row>
    <row r="9" spans="1:34" x14ac:dyDescent="0.3">
      <c r="A9" s="2" t="s">
        <v>476</v>
      </c>
      <c r="B9" s="1">
        <v>33</v>
      </c>
      <c r="C9" s="1" t="s">
        <v>69</v>
      </c>
      <c r="D9" s="1">
        <v>75</v>
      </c>
      <c r="E9" s="24">
        <v>69.587599999999995</v>
      </c>
      <c r="F9" s="1" t="s">
        <v>407</v>
      </c>
      <c r="G9" s="1" t="s">
        <v>409</v>
      </c>
      <c r="H9" s="1">
        <v>50</v>
      </c>
      <c r="I9" s="1">
        <v>33</v>
      </c>
      <c r="J9" s="1">
        <v>70</v>
      </c>
      <c r="K9" s="1" t="s">
        <v>406</v>
      </c>
      <c r="L9" s="1">
        <v>1</v>
      </c>
      <c r="M9" s="2" t="s">
        <v>94</v>
      </c>
      <c r="P9" s="2">
        <v>1046</v>
      </c>
      <c r="Q9" s="2">
        <v>2.4384000000000001</v>
      </c>
      <c r="R9" s="56">
        <v>428.96981627296583</v>
      </c>
      <c r="S9" s="56">
        <v>3827.2687007874015</v>
      </c>
      <c r="T9" s="56">
        <v>63.787811679790025</v>
      </c>
      <c r="U9" s="40">
        <v>11.6</v>
      </c>
      <c r="V9" s="40">
        <v>8.5</v>
      </c>
      <c r="W9" s="40">
        <v>71.900000000000006</v>
      </c>
      <c r="X9" s="40">
        <v>29.3</v>
      </c>
      <c r="Y9" s="40">
        <v>82.6</v>
      </c>
    </row>
    <row r="10" spans="1:34" x14ac:dyDescent="0.3">
      <c r="A10" s="2" t="s">
        <v>477</v>
      </c>
      <c r="B10" s="1">
        <v>33</v>
      </c>
      <c r="C10" s="1" t="s">
        <v>69</v>
      </c>
      <c r="D10" s="1">
        <v>75</v>
      </c>
      <c r="E10" s="24">
        <v>91.753900000000002</v>
      </c>
      <c r="F10" s="1" t="s">
        <v>404</v>
      </c>
      <c r="G10" s="1" t="s">
        <v>404</v>
      </c>
      <c r="H10" s="1">
        <v>75</v>
      </c>
      <c r="I10" s="1">
        <v>33</v>
      </c>
      <c r="J10" s="1">
        <v>92</v>
      </c>
      <c r="K10" s="1" t="s">
        <v>406</v>
      </c>
      <c r="L10" s="1">
        <v>1</v>
      </c>
      <c r="M10" s="2" t="s">
        <v>94</v>
      </c>
      <c r="P10" s="2">
        <v>982</v>
      </c>
      <c r="Q10" s="2">
        <v>2.4384000000000001</v>
      </c>
      <c r="R10" s="56">
        <v>402.7230971128609</v>
      </c>
      <c r="S10" s="56">
        <v>3593.0954724409453</v>
      </c>
      <c r="T10" s="56">
        <v>59.88492454068242</v>
      </c>
      <c r="U10" s="40">
        <v>11.5</v>
      </c>
      <c r="V10" s="40">
        <v>8.6</v>
      </c>
      <c r="W10" s="40">
        <v>71.900000000000006</v>
      </c>
      <c r="X10" s="40">
        <v>29.2</v>
      </c>
      <c r="Y10" s="40">
        <v>82.6</v>
      </c>
    </row>
    <row r="11" spans="1:34" x14ac:dyDescent="0.3">
      <c r="A11" s="2" t="s">
        <v>478</v>
      </c>
      <c r="B11" s="1">
        <v>46</v>
      </c>
      <c r="C11" s="1" t="s">
        <v>69</v>
      </c>
      <c r="D11" s="1">
        <v>75</v>
      </c>
      <c r="E11" s="24">
        <v>70.892799999999994</v>
      </c>
      <c r="F11" s="1" t="s">
        <v>407</v>
      </c>
      <c r="G11" s="1" t="s">
        <v>409</v>
      </c>
      <c r="H11" s="1">
        <v>50</v>
      </c>
      <c r="I11" s="1">
        <v>46</v>
      </c>
      <c r="J11" s="1">
        <v>71</v>
      </c>
      <c r="K11" s="1" t="s">
        <v>406</v>
      </c>
      <c r="L11" s="1">
        <v>1</v>
      </c>
      <c r="M11" s="2" t="s">
        <v>94</v>
      </c>
      <c r="P11" s="2">
        <v>1091</v>
      </c>
      <c r="Q11" s="2">
        <v>2.4384000000000001</v>
      </c>
      <c r="R11" s="56">
        <v>447.42454068241466</v>
      </c>
      <c r="S11" s="56">
        <v>3991.9217519685039</v>
      </c>
      <c r="T11" s="56">
        <v>66.532029199475062</v>
      </c>
      <c r="U11" s="40">
        <v>13.9</v>
      </c>
      <c r="V11" s="40">
        <v>8.4</v>
      </c>
      <c r="W11" s="40">
        <v>69.2</v>
      </c>
      <c r="X11" s="40">
        <v>35.799999999999997</v>
      </c>
      <c r="Y11" s="40">
        <v>81.3</v>
      </c>
    </row>
    <row r="12" spans="1:34" x14ac:dyDescent="0.3">
      <c r="A12" s="2" t="s">
        <v>479</v>
      </c>
      <c r="B12" s="1">
        <v>46</v>
      </c>
      <c r="C12" s="1" t="s">
        <v>69</v>
      </c>
      <c r="D12" s="1">
        <v>75</v>
      </c>
      <c r="E12" s="24">
        <v>90.194299999999998</v>
      </c>
      <c r="F12" s="1" t="s">
        <v>404</v>
      </c>
      <c r="G12" s="1" t="s">
        <v>404</v>
      </c>
      <c r="H12" s="1">
        <v>75</v>
      </c>
      <c r="I12" s="1">
        <v>46</v>
      </c>
      <c r="J12" s="1">
        <v>90</v>
      </c>
      <c r="K12" s="1" t="s">
        <v>406</v>
      </c>
      <c r="L12" s="1">
        <v>1</v>
      </c>
      <c r="M12" s="2" t="s">
        <v>94</v>
      </c>
      <c r="P12" s="2">
        <v>823</v>
      </c>
      <c r="Q12" s="2">
        <v>2.4384000000000001</v>
      </c>
      <c r="R12" s="56">
        <v>337.51640419947506</v>
      </c>
      <c r="S12" s="56">
        <v>3011.3213582677167</v>
      </c>
      <c r="T12" s="56">
        <v>50.188689304461946</v>
      </c>
      <c r="U12" s="40">
        <v>11</v>
      </c>
      <c r="V12" s="40">
        <v>9</v>
      </c>
      <c r="W12" s="40">
        <v>72.7</v>
      </c>
      <c r="X12" s="40">
        <v>28.3</v>
      </c>
      <c r="Y12" s="40">
        <v>82.9</v>
      </c>
    </row>
    <row r="13" spans="1:34" x14ac:dyDescent="0.3">
      <c r="A13" s="2" t="s">
        <v>480</v>
      </c>
      <c r="B13" s="1">
        <v>47</v>
      </c>
      <c r="C13" s="1" t="s">
        <v>69</v>
      </c>
      <c r="D13" s="1">
        <v>75</v>
      </c>
      <c r="E13" s="24">
        <v>62.502800000000001</v>
      </c>
      <c r="F13" s="1" t="s">
        <v>407</v>
      </c>
      <c r="G13" s="1" t="s">
        <v>409</v>
      </c>
      <c r="H13" s="1">
        <v>50</v>
      </c>
      <c r="I13" s="1">
        <v>47</v>
      </c>
      <c r="J13" s="1">
        <v>63</v>
      </c>
      <c r="K13" s="1" t="s">
        <v>406</v>
      </c>
      <c r="L13" s="1">
        <v>1</v>
      </c>
      <c r="M13" s="2" t="s">
        <v>94</v>
      </c>
      <c r="P13" s="2">
        <v>957</v>
      </c>
      <c r="Q13" s="2">
        <v>2.4384000000000001</v>
      </c>
      <c r="R13" s="56">
        <v>392.47047244094489</v>
      </c>
      <c r="S13" s="56">
        <v>3501.6215551181103</v>
      </c>
      <c r="T13" s="56">
        <v>58.360359251968504</v>
      </c>
      <c r="U13" s="40">
        <v>12.2</v>
      </c>
      <c r="V13" s="40">
        <v>8.6</v>
      </c>
      <c r="W13" s="40">
        <v>71.599999999999994</v>
      </c>
      <c r="X13" s="40">
        <v>31.6</v>
      </c>
      <c r="Y13" s="40">
        <v>82.8</v>
      </c>
    </row>
    <row r="14" spans="1:34" x14ac:dyDescent="0.3">
      <c r="A14" s="2" t="s">
        <v>481</v>
      </c>
      <c r="B14" s="1">
        <v>47</v>
      </c>
      <c r="C14" s="1" t="s">
        <v>69</v>
      </c>
      <c r="D14" s="1">
        <v>75</v>
      </c>
      <c r="E14" s="24">
        <v>90.542299999999997</v>
      </c>
      <c r="F14" s="1" t="s">
        <v>404</v>
      </c>
      <c r="G14" s="1" t="s">
        <v>404</v>
      </c>
      <c r="H14" s="1">
        <v>25</v>
      </c>
      <c r="I14" s="1">
        <v>47</v>
      </c>
      <c r="J14" s="1">
        <v>31</v>
      </c>
      <c r="K14" s="1" t="s">
        <v>406</v>
      </c>
      <c r="L14" s="1">
        <v>1</v>
      </c>
      <c r="M14" s="2" t="s">
        <v>94</v>
      </c>
      <c r="P14" s="2">
        <v>763</v>
      </c>
      <c r="Q14" s="2">
        <v>2.4384000000000001</v>
      </c>
      <c r="R14" s="56">
        <v>312.9101049868766</v>
      </c>
      <c r="S14" s="56">
        <v>2791.7839566929133</v>
      </c>
      <c r="T14" s="56">
        <v>46.529732611548553</v>
      </c>
      <c r="U14" s="40">
        <v>11.1</v>
      </c>
      <c r="V14" s="40">
        <v>8.6</v>
      </c>
      <c r="W14" s="40">
        <v>73</v>
      </c>
      <c r="X14" s="40">
        <v>28.4</v>
      </c>
      <c r="Y14" s="40">
        <v>83.6</v>
      </c>
    </row>
    <row r="15" spans="1:34" x14ac:dyDescent="0.3">
      <c r="A15" s="2" t="s">
        <v>482</v>
      </c>
      <c r="B15" s="1">
        <v>55</v>
      </c>
      <c r="C15" s="1" t="s">
        <v>69</v>
      </c>
      <c r="D15" s="1">
        <v>75</v>
      </c>
      <c r="E15" s="24">
        <v>70.892799999999994</v>
      </c>
      <c r="F15" s="1" t="s">
        <v>407</v>
      </c>
      <c r="G15" s="1" t="s">
        <v>409</v>
      </c>
      <c r="H15" s="1">
        <v>50</v>
      </c>
      <c r="I15" s="1">
        <v>55</v>
      </c>
      <c r="J15" s="1">
        <v>71</v>
      </c>
      <c r="K15" s="1" t="s">
        <v>406</v>
      </c>
      <c r="L15" s="1">
        <v>1</v>
      </c>
      <c r="M15" s="2" t="s">
        <v>94</v>
      </c>
      <c r="P15" s="2">
        <v>1046</v>
      </c>
      <c r="Q15" s="2">
        <v>2.4384000000000001</v>
      </c>
      <c r="R15" s="56">
        <v>428.96981627296583</v>
      </c>
      <c r="S15" s="56">
        <v>3827.2687007874015</v>
      </c>
      <c r="T15" s="56">
        <v>63.787811679790025</v>
      </c>
      <c r="U15" s="40">
        <v>12.9</v>
      </c>
      <c r="V15" s="40">
        <v>8.6</v>
      </c>
      <c r="W15" s="40">
        <v>71</v>
      </c>
      <c r="X15" s="40">
        <v>33.799999999999997</v>
      </c>
      <c r="Y15" s="40">
        <v>82.3</v>
      </c>
    </row>
    <row r="16" spans="1:34" x14ac:dyDescent="0.3">
      <c r="A16" s="2" t="s">
        <v>483</v>
      </c>
      <c r="B16" s="1">
        <v>55</v>
      </c>
      <c r="C16" s="1" t="s">
        <v>69</v>
      </c>
      <c r="D16" s="1">
        <v>75</v>
      </c>
      <c r="E16" s="24">
        <v>92.249899999999997</v>
      </c>
      <c r="F16" s="1" t="s">
        <v>404</v>
      </c>
      <c r="G16" s="1" t="s">
        <v>404</v>
      </c>
      <c r="H16" s="1">
        <v>75</v>
      </c>
      <c r="I16" s="1">
        <v>55</v>
      </c>
      <c r="J16" s="1">
        <v>92</v>
      </c>
      <c r="K16" s="1" t="s">
        <v>406</v>
      </c>
      <c r="L16" s="1">
        <v>1</v>
      </c>
      <c r="M16" s="2" t="s">
        <v>94</v>
      </c>
      <c r="P16" s="2">
        <v>905</v>
      </c>
      <c r="Q16" s="2">
        <v>2.4384000000000001</v>
      </c>
      <c r="R16" s="56">
        <v>371.14501312335955</v>
      </c>
      <c r="S16" s="56">
        <v>3311.3558070866143</v>
      </c>
      <c r="T16" s="56">
        <v>55.189263451443573</v>
      </c>
      <c r="U16" s="40">
        <v>13.2</v>
      </c>
      <c r="V16" s="40">
        <v>8.6999999999999993</v>
      </c>
      <c r="W16" s="40">
        <v>69.599999999999994</v>
      </c>
      <c r="X16" s="40">
        <v>34.4</v>
      </c>
      <c r="Y16" s="40">
        <v>82.4</v>
      </c>
    </row>
    <row r="17" spans="1:25" x14ac:dyDescent="0.3">
      <c r="A17" s="2" t="s">
        <v>484</v>
      </c>
      <c r="B17" s="1">
        <v>56</v>
      </c>
      <c r="C17" s="1" t="s">
        <v>69</v>
      </c>
      <c r="D17" s="1">
        <v>75</v>
      </c>
      <c r="E17" s="24">
        <v>62.054000000000002</v>
      </c>
      <c r="F17" s="1" t="s">
        <v>407</v>
      </c>
      <c r="G17" s="1" t="s">
        <v>409</v>
      </c>
      <c r="H17" s="1">
        <v>50</v>
      </c>
      <c r="I17" s="1">
        <v>56</v>
      </c>
      <c r="J17" s="1">
        <v>62</v>
      </c>
      <c r="K17" s="1" t="s">
        <v>406</v>
      </c>
      <c r="L17" s="1">
        <v>1</v>
      </c>
      <c r="M17" s="2" t="s">
        <v>94</v>
      </c>
      <c r="P17" s="2">
        <v>708</v>
      </c>
      <c r="Q17" s="2">
        <v>2.4384000000000001</v>
      </c>
      <c r="R17" s="56">
        <v>290.35433070866139</v>
      </c>
      <c r="S17" s="56">
        <v>2590.5413385826773</v>
      </c>
      <c r="T17" s="56">
        <v>43.175688976377955</v>
      </c>
      <c r="U17" s="40">
        <v>10.8</v>
      </c>
      <c r="V17" s="40">
        <v>8.9</v>
      </c>
      <c r="W17" s="40">
        <v>72.400000000000006</v>
      </c>
      <c r="X17" s="40">
        <v>27.7</v>
      </c>
      <c r="Y17" s="40">
        <v>83.3</v>
      </c>
    </row>
    <row r="18" spans="1:25" x14ac:dyDescent="0.3">
      <c r="A18" s="2" t="s">
        <v>485</v>
      </c>
      <c r="B18" s="1">
        <v>56</v>
      </c>
      <c r="C18" s="1" t="s">
        <v>69</v>
      </c>
      <c r="D18" s="1">
        <v>75</v>
      </c>
      <c r="E18" s="24">
        <v>92.736999999999995</v>
      </c>
      <c r="F18" s="1" t="s">
        <v>404</v>
      </c>
      <c r="G18" s="1" t="s">
        <v>404</v>
      </c>
      <c r="H18" s="1">
        <v>75</v>
      </c>
      <c r="I18" s="1">
        <v>56</v>
      </c>
      <c r="J18" s="1">
        <v>93</v>
      </c>
      <c r="K18" s="1" t="s">
        <v>406</v>
      </c>
      <c r="L18" s="1">
        <v>1</v>
      </c>
      <c r="M18" s="2" t="s">
        <v>94</v>
      </c>
      <c r="P18" s="2">
        <v>902</v>
      </c>
      <c r="Q18" s="2">
        <v>2.4384000000000001</v>
      </c>
      <c r="R18" s="56">
        <v>369.91469816272962</v>
      </c>
      <c r="S18" s="56">
        <v>3300.3789370078739</v>
      </c>
      <c r="T18" s="56">
        <v>55.006315616797899</v>
      </c>
      <c r="U18" s="40">
        <v>11</v>
      </c>
      <c r="V18" s="40">
        <v>8.6999999999999993</v>
      </c>
      <c r="W18" s="40">
        <v>72.5</v>
      </c>
      <c r="X18" s="40">
        <v>27.9</v>
      </c>
      <c r="Y18" s="40">
        <v>82.7</v>
      </c>
    </row>
    <row r="19" spans="1:25" x14ac:dyDescent="0.3">
      <c r="U19" s="40"/>
      <c r="V19" s="40"/>
      <c r="W19" s="40"/>
      <c r="X19" s="40"/>
      <c r="Y19" s="40"/>
    </row>
    <row r="20" spans="1:25" x14ac:dyDescent="0.3">
      <c r="A20" s="2" t="s">
        <v>486</v>
      </c>
      <c r="B20" s="1">
        <v>2</v>
      </c>
      <c r="C20" s="1" t="s">
        <v>69</v>
      </c>
      <c r="D20" s="1">
        <v>75</v>
      </c>
      <c r="E20" s="24">
        <v>63.658999999999999</v>
      </c>
      <c r="F20" s="1" t="s">
        <v>407</v>
      </c>
      <c r="G20" s="1" t="s">
        <v>409</v>
      </c>
      <c r="H20" s="1">
        <v>50</v>
      </c>
      <c r="I20" s="1">
        <v>2</v>
      </c>
      <c r="J20" s="1">
        <v>64</v>
      </c>
      <c r="K20" s="1" t="s">
        <v>406</v>
      </c>
      <c r="L20" s="1">
        <v>2</v>
      </c>
      <c r="M20" s="2" t="s">
        <v>94</v>
      </c>
      <c r="P20" s="2">
        <v>751</v>
      </c>
      <c r="Q20" s="2">
        <v>2.4384000000000001</v>
      </c>
      <c r="R20" s="56">
        <v>307.98884514435696</v>
      </c>
      <c r="S20" s="56">
        <v>2747.8764763779532</v>
      </c>
      <c r="T20" s="56">
        <v>45.797941272965886</v>
      </c>
      <c r="U20" s="40">
        <v>9.9</v>
      </c>
      <c r="V20" s="40">
        <v>8.8000000000000007</v>
      </c>
      <c r="W20" s="40">
        <v>73.7</v>
      </c>
      <c r="X20" s="40">
        <v>25.2</v>
      </c>
      <c r="Y20" s="40">
        <v>82.8</v>
      </c>
    </row>
    <row r="21" spans="1:25" x14ac:dyDescent="0.3">
      <c r="A21" s="2" t="s">
        <v>487</v>
      </c>
      <c r="B21" s="1">
        <v>2</v>
      </c>
      <c r="C21" s="1" t="s">
        <v>69</v>
      </c>
      <c r="D21" s="1">
        <v>75</v>
      </c>
      <c r="E21" s="24">
        <v>92.281099999999995</v>
      </c>
      <c r="F21" s="1" t="s">
        <v>404</v>
      </c>
      <c r="G21" s="1" t="s">
        <v>404</v>
      </c>
      <c r="H21" s="1">
        <v>75</v>
      </c>
      <c r="I21" s="1">
        <v>2</v>
      </c>
      <c r="J21" s="1">
        <v>92</v>
      </c>
      <c r="K21" s="1" t="s">
        <v>406</v>
      </c>
      <c r="L21" s="1">
        <v>2</v>
      </c>
      <c r="M21" s="2" t="s">
        <v>94</v>
      </c>
      <c r="P21" s="2">
        <v>902</v>
      </c>
      <c r="Q21" s="2">
        <v>2.4384000000000001</v>
      </c>
      <c r="R21" s="56">
        <v>369.91469816272962</v>
      </c>
      <c r="S21" s="56">
        <v>3300.3789370078739</v>
      </c>
      <c r="T21" s="56">
        <v>55.006315616797899</v>
      </c>
      <c r="U21" s="40">
        <v>9.6</v>
      </c>
      <c r="V21" s="40">
        <v>9</v>
      </c>
      <c r="W21" s="40">
        <v>73</v>
      </c>
      <c r="X21" s="40">
        <v>24.4</v>
      </c>
      <c r="Y21" s="40">
        <v>83.3</v>
      </c>
    </row>
    <row r="22" spans="1:25" x14ac:dyDescent="0.3">
      <c r="A22" s="2" t="s">
        <v>488</v>
      </c>
      <c r="B22" s="1">
        <v>3</v>
      </c>
      <c r="C22" s="1" t="s">
        <v>69</v>
      </c>
      <c r="D22" s="1">
        <v>75</v>
      </c>
      <c r="E22" s="24">
        <v>63.886499999999998</v>
      </c>
      <c r="F22" s="1" t="s">
        <v>407</v>
      </c>
      <c r="G22" s="1" t="s">
        <v>409</v>
      </c>
      <c r="H22" s="1">
        <v>50</v>
      </c>
      <c r="I22" s="1">
        <v>3</v>
      </c>
      <c r="J22" s="1">
        <v>64</v>
      </c>
      <c r="K22" s="1" t="s">
        <v>406</v>
      </c>
      <c r="L22" s="1">
        <v>2</v>
      </c>
      <c r="M22" s="2" t="s">
        <v>94</v>
      </c>
      <c r="P22" s="2">
        <v>956</v>
      </c>
      <c r="Q22" s="2">
        <v>2.4384000000000001</v>
      </c>
      <c r="R22" s="56">
        <v>392.06036745406823</v>
      </c>
      <c r="S22" s="56">
        <v>3497.962598425197</v>
      </c>
      <c r="T22" s="56">
        <v>58.29937664041995</v>
      </c>
      <c r="U22" s="40">
        <v>9.6999999999999993</v>
      </c>
      <c r="V22" s="40">
        <v>9.1</v>
      </c>
      <c r="W22" s="40">
        <v>71.8</v>
      </c>
      <c r="X22" s="40">
        <v>24.8</v>
      </c>
      <c r="Y22" s="40">
        <v>84.2</v>
      </c>
    </row>
    <row r="23" spans="1:25" x14ac:dyDescent="0.3">
      <c r="A23" s="2" t="s">
        <v>489</v>
      </c>
      <c r="B23" s="1">
        <v>3</v>
      </c>
      <c r="C23" s="1" t="s">
        <v>69</v>
      </c>
      <c r="D23" s="1">
        <v>75</v>
      </c>
      <c r="E23" s="24">
        <v>88.692800000000005</v>
      </c>
      <c r="F23" s="1" t="s">
        <v>404</v>
      </c>
      <c r="G23" s="1" t="s">
        <v>404</v>
      </c>
      <c r="H23" s="1">
        <v>75</v>
      </c>
      <c r="I23" s="1">
        <v>3</v>
      </c>
      <c r="J23" s="1">
        <v>89</v>
      </c>
      <c r="K23" s="1" t="s">
        <v>406</v>
      </c>
      <c r="L23" s="1">
        <v>2</v>
      </c>
      <c r="M23" s="2" t="s">
        <v>94</v>
      </c>
      <c r="P23" s="2">
        <v>1042</v>
      </c>
      <c r="Q23" s="2">
        <v>2.4384000000000001</v>
      </c>
      <c r="R23" s="56">
        <v>427.3293963254593</v>
      </c>
      <c r="S23" s="56">
        <v>3812.6328740157483</v>
      </c>
      <c r="T23" s="56">
        <v>63.543881233595805</v>
      </c>
      <c r="U23" s="40">
        <v>10.3</v>
      </c>
      <c r="V23" s="40">
        <v>9.1999999999999993</v>
      </c>
      <c r="W23" s="40">
        <v>71.599999999999994</v>
      </c>
      <c r="X23" s="40">
        <v>26.1</v>
      </c>
      <c r="Y23" s="40">
        <v>83.4</v>
      </c>
    </row>
    <row r="24" spans="1:25" x14ac:dyDescent="0.3">
      <c r="A24" s="2" t="s">
        <v>490</v>
      </c>
      <c r="B24" s="1">
        <v>13</v>
      </c>
      <c r="C24" s="1" t="s">
        <v>69</v>
      </c>
      <c r="D24" s="1">
        <v>75</v>
      </c>
      <c r="E24" s="24">
        <v>63.658999999999999</v>
      </c>
      <c r="F24" s="1" t="s">
        <v>407</v>
      </c>
      <c r="G24" s="1" t="s">
        <v>409</v>
      </c>
      <c r="H24" s="1">
        <v>50</v>
      </c>
      <c r="I24" s="1">
        <v>13</v>
      </c>
      <c r="J24" s="1">
        <v>64</v>
      </c>
      <c r="K24" s="1" t="s">
        <v>406</v>
      </c>
      <c r="L24" s="1">
        <v>2</v>
      </c>
      <c r="M24" s="2" t="s">
        <v>94</v>
      </c>
      <c r="P24" s="2">
        <v>732</v>
      </c>
      <c r="Q24" s="2">
        <v>2.4384000000000001</v>
      </c>
      <c r="R24" s="56">
        <v>300.1968503937008</v>
      </c>
      <c r="S24" s="56">
        <v>2678.3562992125985</v>
      </c>
      <c r="T24" s="56">
        <v>44.639271653543311</v>
      </c>
      <c r="U24" s="40">
        <v>10.8</v>
      </c>
      <c r="V24" s="40">
        <v>8.6</v>
      </c>
      <c r="W24" s="40">
        <v>72</v>
      </c>
      <c r="X24" s="40">
        <v>27.5</v>
      </c>
      <c r="Y24" s="40">
        <v>82.6</v>
      </c>
    </row>
    <row r="25" spans="1:25" x14ac:dyDescent="0.3">
      <c r="A25" s="2" t="s">
        <v>491</v>
      </c>
      <c r="B25" s="1">
        <v>13</v>
      </c>
      <c r="C25" s="1" t="s">
        <v>69</v>
      </c>
      <c r="D25" s="1">
        <v>75</v>
      </c>
      <c r="E25" s="24">
        <v>90.451300000000003</v>
      </c>
      <c r="F25" s="1" t="s">
        <v>404</v>
      </c>
      <c r="G25" s="1" t="s">
        <v>404</v>
      </c>
      <c r="H25" s="1">
        <v>75</v>
      </c>
      <c r="I25" s="1">
        <v>13</v>
      </c>
      <c r="J25" s="1">
        <v>90</v>
      </c>
      <c r="K25" s="1" t="s">
        <v>406</v>
      </c>
      <c r="L25" s="1">
        <v>2</v>
      </c>
      <c r="M25" s="2" t="s">
        <v>94</v>
      </c>
      <c r="P25" s="2">
        <v>914</v>
      </c>
      <c r="Q25" s="2">
        <v>2.4384000000000001</v>
      </c>
      <c r="R25" s="56">
        <v>374.83595800524932</v>
      </c>
      <c r="S25" s="56">
        <v>3344.2864173228345</v>
      </c>
      <c r="T25" s="56">
        <v>55.738106955380573</v>
      </c>
      <c r="U25" s="40">
        <v>10.7</v>
      </c>
      <c r="V25" s="40">
        <v>8.6</v>
      </c>
      <c r="W25" s="40">
        <v>73.3</v>
      </c>
      <c r="X25" s="40">
        <v>27.1</v>
      </c>
      <c r="Y25" s="40">
        <v>83.2</v>
      </c>
    </row>
    <row r="26" spans="1:25" x14ac:dyDescent="0.3">
      <c r="A26" s="2" t="s">
        <v>492</v>
      </c>
      <c r="B26" s="1">
        <v>19</v>
      </c>
      <c r="C26" s="1" t="s">
        <v>69</v>
      </c>
      <c r="D26" s="1">
        <v>75</v>
      </c>
      <c r="E26" s="24">
        <v>63.3093</v>
      </c>
      <c r="F26" s="1" t="s">
        <v>407</v>
      </c>
      <c r="G26" s="1" t="s">
        <v>409</v>
      </c>
      <c r="H26" s="1">
        <v>50</v>
      </c>
      <c r="I26" s="1">
        <v>19</v>
      </c>
      <c r="J26" s="1">
        <v>63</v>
      </c>
      <c r="K26" s="1" t="s">
        <v>406</v>
      </c>
      <c r="L26" s="1">
        <v>2</v>
      </c>
      <c r="M26" s="2" t="s">
        <v>94</v>
      </c>
      <c r="P26" s="2">
        <v>983</v>
      </c>
      <c r="Q26" s="2">
        <v>2.4384000000000001</v>
      </c>
      <c r="R26" s="56">
        <v>403.1332020997375</v>
      </c>
      <c r="S26" s="56">
        <v>3596.7544291338581</v>
      </c>
      <c r="T26" s="56">
        <v>59.945907152230966</v>
      </c>
      <c r="U26" s="40">
        <v>11.9</v>
      </c>
      <c r="V26" s="40">
        <v>8.9</v>
      </c>
      <c r="W26" s="40">
        <v>71.5</v>
      </c>
      <c r="X26" s="2">
        <v>31.2</v>
      </c>
      <c r="Y26" s="40">
        <v>83.2</v>
      </c>
    </row>
    <row r="27" spans="1:25" x14ac:dyDescent="0.3">
      <c r="A27" s="2" t="s">
        <v>493</v>
      </c>
      <c r="B27" s="1">
        <v>19</v>
      </c>
      <c r="C27" s="1" t="s">
        <v>69</v>
      </c>
      <c r="D27" s="1">
        <v>75</v>
      </c>
      <c r="E27" s="24">
        <v>90.609200000000001</v>
      </c>
      <c r="F27" s="1" t="s">
        <v>404</v>
      </c>
      <c r="G27" s="1" t="s">
        <v>404</v>
      </c>
      <c r="H27" s="1">
        <v>75</v>
      </c>
      <c r="I27" s="1">
        <v>19</v>
      </c>
      <c r="J27" s="1">
        <v>91</v>
      </c>
      <c r="K27" s="1" t="s">
        <v>406</v>
      </c>
      <c r="L27" s="1">
        <v>2</v>
      </c>
      <c r="M27" s="2" t="s">
        <v>94</v>
      </c>
      <c r="P27" s="2">
        <v>911</v>
      </c>
      <c r="Q27" s="2">
        <v>2.4384000000000001</v>
      </c>
      <c r="R27" s="56">
        <v>373.6056430446194</v>
      </c>
      <c r="S27" s="56">
        <v>3333.3095472440946</v>
      </c>
      <c r="T27" s="56">
        <v>55.555159120734906</v>
      </c>
      <c r="U27" s="40">
        <v>11.3</v>
      </c>
      <c r="V27" s="40">
        <v>8.8000000000000007</v>
      </c>
      <c r="W27" s="40">
        <v>72.5</v>
      </c>
      <c r="X27" s="40">
        <v>28.9</v>
      </c>
      <c r="Y27" s="40">
        <v>82.4</v>
      </c>
    </row>
    <row r="28" spans="1:25" x14ac:dyDescent="0.3">
      <c r="A28" s="2" t="s">
        <v>494</v>
      </c>
      <c r="B28" s="1">
        <v>34</v>
      </c>
      <c r="C28" s="1" t="s">
        <v>69</v>
      </c>
      <c r="D28" s="1">
        <v>75</v>
      </c>
      <c r="E28" s="24">
        <v>62.708799999999997</v>
      </c>
      <c r="F28" s="1" t="s">
        <v>407</v>
      </c>
      <c r="G28" s="1" t="s">
        <v>409</v>
      </c>
      <c r="H28" s="1">
        <v>50</v>
      </c>
      <c r="I28" s="1">
        <v>34</v>
      </c>
      <c r="J28" s="1">
        <v>63</v>
      </c>
      <c r="K28" s="1" t="s">
        <v>406</v>
      </c>
      <c r="L28" s="1">
        <v>2</v>
      </c>
      <c r="M28" s="2" t="s">
        <v>94</v>
      </c>
      <c r="P28" s="2">
        <v>942</v>
      </c>
      <c r="Q28" s="2">
        <v>2.4384000000000001</v>
      </c>
      <c r="R28" s="56">
        <v>386.31889763779526</v>
      </c>
      <c r="S28" s="56">
        <v>3446.7372047244094</v>
      </c>
      <c r="T28" s="56">
        <v>57.445620078740156</v>
      </c>
      <c r="U28" s="40">
        <v>9.6999999999999993</v>
      </c>
      <c r="V28" s="40">
        <v>8.6999999999999993</v>
      </c>
      <c r="W28" s="40">
        <v>74.2</v>
      </c>
      <c r="X28" s="40">
        <v>24.8</v>
      </c>
      <c r="Y28" s="40">
        <v>83.3</v>
      </c>
    </row>
    <row r="29" spans="1:25" x14ac:dyDescent="0.3">
      <c r="A29" s="2" t="s">
        <v>495</v>
      </c>
      <c r="B29" s="1">
        <v>34</v>
      </c>
      <c r="C29" s="1" t="s">
        <v>69</v>
      </c>
      <c r="D29" s="1">
        <v>75</v>
      </c>
      <c r="E29" s="24">
        <v>92.935100000000006</v>
      </c>
      <c r="F29" s="1" t="s">
        <v>404</v>
      </c>
      <c r="G29" s="1" t="s">
        <v>404</v>
      </c>
      <c r="H29" s="1">
        <v>75</v>
      </c>
      <c r="I29" s="1">
        <v>34</v>
      </c>
      <c r="J29" s="1">
        <v>93</v>
      </c>
      <c r="K29" s="1" t="s">
        <v>406</v>
      </c>
      <c r="L29" s="1">
        <v>2</v>
      </c>
      <c r="M29" s="2" t="s">
        <v>94</v>
      </c>
      <c r="P29" s="2">
        <v>804</v>
      </c>
      <c r="Q29" s="2">
        <v>2.4384000000000001</v>
      </c>
      <c r="R29" s="56">
        <v>329.7244094488189</v>
      </c>
      <c r="S29" s="56">
        <v>2941.8011811023625</v>
      </c>
      <c r="T29" s="56">
        <v>49.030019685039377</v>
      </c>
      <c r="U29" s="40">
        <v>13.2</v>
      </c>
      <c r="V29" s="40">
        <v>8.8000000000000007</v>
      </c>
      <c r="W29" s="40">
        <v>69.099999999999994</v>
      </c>
      <c r="X29" s="40">
        <v>34.1</v>
      </c>
      <c r="Y29" s="40">
        <v>82.5</v>
      </c>
    </row>
    <row r="30" spans="1:25" x14ac:dyDescent="0.3">
      <c r="A30" s="2" t="s">
        <v>496</v>
      </c>
      <c r="B30" s="1">
        <v>40</v>
      </c>
      <c r="C30" s="1" t="s">
        <v>69</v>
      </c>
      <c r="D30" s="1">
        <v>75</v>
      </c>
      <c r="E30" s="24">
        <v>62.708799999999997</v>
      </c>
      <c r="F30" s="1" t="s">
        <v>407</v>
      </c>
      <c r="G30" s="1" t="s">
        <v>409</v>
      </c>
      <c r="H30" s="1">
        <v>50</v>
      </c>
      <c r="I30" s="1">
        <v>40</v>
      </c>
      <c r="J30" s="1">
        <v>63</v>
      </c>
      <c r="K30" s="1" t="s">
        <v>406</v>
      </c>
      <c r="L30" s="1">
        <v>2</v>
      </c>
      <c r="M30" s="2" t="s">
        <v>104</v>
      </c>
      <c r="O30" s="2">
        <v>2130</v>
      </c>
      <c r="P30" s="2">
        <v>991</v>
      </c>
      <c r="Q30" s="2">
        <v>2.4384000000000001</v>
      </c>
      <c r="R30" s="56">
        <v>406.41404199475062</v>
      </c>
      <c r="S30" s="56">
        <v>3626.026082677165</v>
      </c>
      <c r="T30" s="56">
        <v>60.43376804461942</v>
      </c>
      <c r="U30" s="40">
        <v>13.3</v>
      </c>
      <c r="V30" s="40">
        <v>10.7</v>
      </c>
      <c r="W30" s="40">
        <v>67.599999999999994</v>
      </c>
      <c r="X30" s="40">
        <v>35.799999999999997</v>
      </c>
      <c r="Y30" s="40">
        <v>84.1</v>
      </c>
    </row>
    <row r="31" spans="1:25" x14ac:dyDescent="0.3">
      <c r="A31" s="2" t="s">
        <v>497</v>
      </c>
      <c r="B31" s="1">
        <v>40</v>
      </c>
      <c r="C31" s="1" t="s">
        <v>69</v>
      </c>
      <c r="D31" s="1">
        <v>75</v>
      </c>
      <c r="E31" s="24">
        <v>90.375399999999999</v>
      </c>
      <c r="F31" s="1" t="s">
        <v>404</v>
      </c>
      <c r="G31" s="1" t="s">
        <v>404</v>
      </c>
      <c r="H31" s="1">
        <v>75</v>
      </c>
      <c r="I31" s="1">
        <v>40</v>
      </c>
      <c r="J31" s="1">
        <v>90</v>
      </c>
      <c r="K31" s="1" t="s">
        <v>406</v>
      </c>
      <c r="L31" s="1">
        <v>2</v>
      </c>
      <c r="M31" s="2" t="s">
        <v>104</v>
      </c>
      <c r="O31" s="2">
        <v>2262</v>
      </c>
      <c r="P31" s="2">
        <v>980</v>
      </c>
      <c r="Q31" s="2">
        <v>2.4384000000000001</v>
      </c>
      <c r="R31" s="56">
        <v>401.90288713910758</v>
      </c>
      <c r="S31" s="56">
        <v>3585.7775590551182</v>
      </c>
      <c r="T31" s="56">
        <v>59.762959317585306</v>
      </c>
      <c r="U31" s="40">
        <v>10.8</v>
      </c>
      <c r="V31" s="40">
        <v>11.1</v>
      </c>
      <c r="W31" s="40">
        <v>68.5</v>
      </c>
      <c r="X31" s="40">
        <v>29.8</v>
      </c>
      <c r="Y31" s="40">
        <v>82.5</v>
      </c>
    </row>
    <row r="32" spans="1:25" x14ac:dyDescent="0.3">
      <c r="A32" s="2" t="s">
        <v>498</v>
      </c>
      <c r="B32" s="1">
        <v>48</v>
      </c>
      <c r="C32" s="1" t="s">
        <v>69</v>
      </c>
      <c r="D32" s="1">
        <v>75</v>
      </c>
      <c r="E32" s="24">
        <v>62.952399999999997</v>
      </c>
      <c r="F32" s="1" t="s">
        <v>407</v>
      </c>
      <c r="G32" s="1" t="s">
        <v>409</v>
      </c>
      <c r="H32" s="1">
        <v>50</v>
      </c>
      <c r="I32" s="1">
        <v>48</v>
      </c>
      <c r="J32" s="1">
        <v>63</v>
      </c>
      <c r="K32" s="1" t="s">
        <v>406</v>
      </c>
      <c r="L32" s="1">
        <v>2</v>
      </c>
      <c r="M32" s="2" t="s">
        <v>94</v>
      </c>
      <c r="P32" s="2">
        <v>1084</v>
      </c>
      <c r="Q32" s="2">
        <v>2.4384000000000001</v>
      </c>
      <c r="R32" s="56">
        <v>444.5538057742782</v>
      </c>
      <c r="S32" s="56">
        <v>3966.3090551181103</v>
      </c>
      <c r="T32" s="56">
        <v>66.105150918635175</v>
      </c>
      <c r="U32" s="40">
        <v>13.1</v>
      </c>
      <c r="V32" s="40">
        <v>8.5</v>
      </c>
      <c r="W32" s="40">
        <v>70.400000000000006</v>
      </c>
      <c r="X32" s="40">
        <v>34.4</v>
      </c>
      <c r="Y32" s="40">
        <v>83.2</v>
      </c>
    </row>
    <row r="33" spans="1:25" x14ac:dyDescent="0.3">
      <c r="A33" s="2" t="s">
        <v>499</v>
      </c>
      <c r="B33" s="1">
        <v>48</v>
      </c>
      <c r="C33" s="1" t="s">
        <v>69</v>
      </c>
      <c r="D33" s="1">
        <v>75</v>
      </c>
      <c r="E33" s="24">
        <v>77.720699999999994</v>
      </c>
      <c r="F33" s="1" t="s">
        <v>404</v>
      </c>
      <c r="G33" s="1" t="s">
        <v>404</v>
      </c>
      <c r="H33" s="1">
        <v>75</v>
      </c>
      <c r="I33" s="1">
        <v>48</v>
      </c>
      <c r="J33" s="1">
        <v>78</v>
      </c>
      <c r="K33" s="1" t="s">
        <v>406</v>
      </c>
      <c r="L33" s="1">
        <v>2</v>
      </c>
      <c r="M33" s="2" t="s">
        <v>94</v>
      </c>
      <c r="P33" s="2">
        <v>837</v>
      </c>
      <c r="Q33" s="2">
        <v>2.4384000000000001</v>
      </c>
      <c r="R33" s="56">
        <v>343.25787401574803</v>
      </c>
      <c r="S33" s="56">
        <v>3062.5467519685039</v>
      </c>
      <c r="T33" s="56">
        <v>51.042445866141733</v>
      </c>
      <c r="U33" s="40">
        <v>9.9</v>
      </c>
      <c r="V33" s="40">
        <v>9</v>
      </c>
      <c r="W33" s="40">
        <v>73.400000000000006</v>
      </c>
      <c r="X33" s="40">
        <v>25.7</v>
      </c>
      <c r="Y33" s="40">
        <v>83.6</v>
      </c>
    </row>
    <row r="34" spans="1:25" x14ac:dyDescent="0.3">
      <c r="A34" s="2" t="s">
        <v>500</v>
      </c>
      <c r="B34" s="1">
        <v>57</v>
      </c>
      <c r="C34" s="1" t="s">
        <v>69</v>
      </c>
      <c r="D34" s="1">
        <v>75</v>
      </c>
      <c r="E34" s="24">
        <v>64.486999999999995</v>
      </c>
      <c r="F34" s="1" t="s">
        <v>407</v>
      </c>
      <c r="G34" s="1" t="s">
        <v>409</v>
      </c>
      <c r="H34" s="1">
        <v>50</v>
      </c>
      <c r="I34" s="1">
        <v>57</v>
      </c>
      <c r="J34" s="1">
        <v>64</v>
      </c>
      <c r="K34" s="1" t="s">
        <v>406</v>
      </c>
      <c r="L34" s="1">
        <v>2</v>
      </c>
      <c r="M34" s="2" t="s">
        <v>94</v>
      </c>
      <c r="P34" s="2">
        <v>900</v>
      </c>
      <c r="Q34" s="2">
        <v>2.4384000000000001</v>
      </c>
      <c r="R34" s="56">
        <v>369.09448818897636</v>
      </c>
      <c r="S34" s="56">
        <v>3293.0610236220473</v>
      </c>
      <c r="T34" s="56">
        <v>54.884350393700785</v>
      </c>
      <c r="U34" s="40">
        <v>10</v>
      </c>
      <c r="V34" s="40">
        <v>8.8000000000000007</v>
      </c>
      <c r="W34" s="40">
        <v>73.8</v>
      </c>
      <c r="X34" s="40">
        <v>25.7</v>
      </c>
      <c r="Y34" s="40">
        <v>83.7</v>
      </c>
    </row>
    <row r="35" spans="1:25" x14ac:dyDescent="0.3">
      <c r="A35" s="2" t="s">
        <v>501</v>
      </c>
      <c r="B35" s="1">
        <v>57</v>
      </c>
      <c r="C35" s="1" t="s">
        <v>69</v>
      </c>
      <c r="D35" s="1">
        <v>75</v>
      </c>
      <c r="E35" s="24">
        <v>89.915099999999995</v>
      </c>
      <c r="F35" s="1" t="s">
        <v>404</v>
      </c>
      <c r="G35" s="1" t="s">
        <v>404</v>
      </c>
      <c r="H35" s="1">
        <v>75</v>
      </c>
      <c r="I35" s="1">
        <v>57</v>
      </c>
      <c r="J35" s="1">
        <v>90</v>
      </c>
      <c r="K35" s="1" t="s">
        <v>406</v>
      </c>
      <c r="L35" s="1">
        <v>2</v>
      </c>
      <c r="M35" s="2" t="s">
        <v>94</v>
      </c>
      <c r="P35" s="2">
        <v>960</v>
      </c>
      <c r="Q35" s="2">
        <v>2.4384000000000001</v>
      </c>
      <c r="R35" s="56">
        <v>393.70078740157476</v>
      </c>
      <c r="S35" s="56">
        <v>3512.5984251968503</v>
      </c>
      <c r="T35" s="56">
        <v>58.54330708661417</v>
      </c>
      <c r="U35" s="40">
        <v>9.8000000000000007</v>
      </c>
      <c r="V35" s="40">
        <v>8.6999999999999993</v>
      </c>
      <c r="W35" s="40">
        <v>73.2</v>
      </c>
      <c r="X35" s="40">
        <v>24.5</v>
      </c>
      <c r="Y35" s="40">
        <v>83.6</v>
      </c>
    </row>
    <row r="36" spans="1:25" x14ac:dyDescent="0.3">
      <c r="A36" s="2" t="s">
        <v>502</v>
      </c>
      <c r="B36" s="1">
        <v>58</v>
      </c>
      <c r="C36" s="1" t="s">
        <v>69</v>
      </c>
      <c r="D36" s="1">
        <v>75</v>
      </c>
      <c r="E36" s="24">
        <v>62.952399999999997</v>
      </c>
      <c r="F36" s="1" t="s">
        <v>407</v>
      </c>
      <c r="G36" s="1" t="s">
        <v>409</v>
      </c>
      <c r="H36" s="1">
        <v>50</v>
      </c>
      <c r="I36" s="1">
        <v>58</v>
      </c>
      <c r="J36" s="1">
        <v>63</v>
      </c>
      <c r="K36" s="1" t="s">
        <v>406</v>
      </c>
      <c r="L36" s="1">
        <v>2</v>
      </c>
      <c r="M36" s="2" t="s">
        <v>94</v>
      </c>
      <c r="P36" s="2">
        <v>787</v>
      </c>
      <c r="Q36" s="2">
        <v>2.4384000000000001</v>
      </c>
      <c r="R36" s="56">
        <v>322.75262467191601</v>
      </c>
      <c r="S36" s="56">
        <v>2879.598917322835</v>
      </c>
      <c r="T36" s="56">
        <v>47.993315288713916</v>
      </c>
      <c r="U36" s="40">
        <v>11</v>
      </c>
      <c r="V36" s="40">
        <v>8.9</v>
      </c>
      <c r="W36" s="40">
        <v>71.8</v>
      </c>
      <c r="X36" s="40">
        <v>28.2</v>
      </c>
      <c r="Y36" s="40">
        <v>83.1</v>
      </c>
    </row>
    <row r="37" spans="1:25" x14ac:dyDescent="0.3">
      <c r="A37" s="2" t="s">
        <v>503</v>
      </c>
      <c r="B37" s="1">
        <v>58</v>
      </c>
      <c r="C37" s="1" t="s">
        <v>69</v>
      </c>
      <c r="D37" s="1">
        <v>75</v>
      </c>
      <c r="E37" s="24">
        <v>89.915099999999995</v>
      </c>
      <c r="F37" s="1" t="s">
        <v>404</v>
      </c>
      <c r="G37" s="1" t="s">
        <v>404</v>
      </c>
      <c r="H37" s="1">
        <v>75</v>
      </c>
      <c r="I37" s="1">
        <v>58</v>
      </c>
      <c r="J37" s="1">
        <v>90</v>
      </c>
      <c r="K37" s="1" t="s">
        <v>406</v>
      </c>
      <c r="L37" s="1">
        <v>2</v>
      </c>
      <c r="M37" s="2" t="s">
        <v>94</v>
      </c>
      <c r="P37" s="2">
        <v>927</v>
      </c>
      <c r="Q37" s="2">
        <v>2.4384000000000001</v>
      </c>
      <c r="R37" s="56">
        <v>380.16732283464563</v>
      </c>
      <c r="S37" s="56">
        <v>3391.8528543307084</v>
      </c>
      <c r="T37" s="56">
        <v>56.530880905511808</v>
      </c>
      <c r="U37" s="40">
        <v>11</v>
      </c>
      <c r="V37" s="40">
        <v>8.8000000000000007</v>
      </c>
      <c r="W37" s="40">
        <v>72.8</v>
      </c>
      <c r="X37" s="40">
        <v>28.4</v>
      </c>
      <c r="Y37" s="40">
        <v>83.8</v>
      </c>
    </row>
    <row r="38" spans="1:25" x14ac:dyDescent="0.3">
      <c r="U38" s="40"/>
      <c r="V38" s="40"/>
      <c r="W38" s="40"/>
      <c r="X38" s="40"/>
      <c r="Y38" s="40"/>
    </row>
    <row r="39" spans="1:25" x14ac:dyDescent="0.3">
      <c r="A39" s="2" t="s">
        <v>504</v>
      </c>
      <c r="B39" s="1">
        <v>4</v>
      </c>
      <c r="C39" s="1" t="s">
        <v>69</v>
      </c>
      <c r="D39" s="1">
        <v>75</v>
      </c>
      <c r="E39" s="24">
        <v>65.166799999999995</v>
      </c>
      <c r="F39" s="1" t="s">
        <v>407</v>
      </c>
      <c r="G39" s="1" t="s">
        <v>409</v>
      </c>
      <c r="H39" s="1">
        <v>50</v>
      </c>
      <c r="I39" s="1">
        <v>4</v>
      </c>
      <c r="J39" s="1">
        <v>65</v>
      </c>
      <c r="K39" s="1" t="s">
        <v>406</v>
      </c>
      <c r="L39" s="1">
        <v>3</v>
      </c>
      <c r="M39" s="2" t="s">
        <v>94</v>
      </c>
      <c r="P39" s="2">
        <v>910</v>
      </c>
      <c r="Q39" s="2">
        <v>2.4384000000000001</v>
      </c>
      <c r="R39" s="56">
        <v>373.19553805774274</v>
      </c>
      <c r="S39" s="56">
        <v>3329.6505905511808</v>
      </c>
      <c r="T39" s="56">
        <v>55.494176509186346</v>
      </c>
      <c r="U39" s="40">
        <v>11.2</v>
      </c>
      <c r="V39" s="40">
        <v>8.6999999999999993</v>
      </c>
      <c r="W39" s="40">
        <v>72.7</v>
      </c>
      <c r="X39" s="40">
        <v>28.8</v>
      </c>
      <c r="Y39" s="40">
        <v>83.2</v>
      </c>
    </row>
    <row r="40" spans="1:25" x14ac:dyDescent="0.3">
      <c r="A40" s="2" t="s">
        <v>505</v>
      </c>
      <c r="B40" s="1">
        <v>4</v>
      </c>
      <c r="C40" s="1" t="s">
        <v>69</v>
      </c>
      <c r="D40" s="1">
        <v>75</v>
      </c>
      <c r="E40" s="24">
        <v>91.203400000000002</v>
      </c>
      <c r="F40" s="1" t="s">
        <v>404</v>
      </c>
      <c r="G40" s="1" t="s">
        <v>404</v>
      </c>
      <c r="H40" s="1">
        <v>75</v>
      </c>
      <c r="I40" s="1">
        <v>4</v>
      </c>
      <c r="J40" s="1">
        <v>91</v>
      </c>
      <c r="K40" s="1" t="s">
        <v>406</v>
      </c>
      <c r="L40" s="1">
        <v>3</v>
      </c>
      <c r="M40" s="2" t="s">
        <v>94</v>
      </c>
      <c r="P40" s="2">
        <v>864</v>
      </c>
      <c r="Q40" s="2">
        <v>2.4384000000000001</v>
      </c>
      <c r="R40" s="56">
        <v>354.3307086614173</v>
      </c>
      <c r="S40" s="56">
        <v>3161.3385826771655</v>
      </c>
      <c r="T40" s="56">
        <v>52.688976377952756</v>
      </c>
      <c r="U40" s="40">
        <v>12.6</v>
      </c>
      <c r="V40" s="40">
        <v>8.6</v>
      </c>
      <c r="W40" s="40">
        <v>70.599999999999994</v>
      </c>
      <c r="X40" s="40">
        <v>32.799999999999997</v>
      </c>
      <c r="Y40" s="40">
        <v>82.5</v>
      </c>
    </row>
    <row r="41" spans="1:25" x14ac:dyDescent="0.3">
      <c r="A41" s="2" t="s">
        <v>506</v>
      </c>
      <c r="B41" s="1">
        <v>25</v>
      </c>
      <c r="C41" s="1" t="s">
        <v>69</v>
      </c>
      <c r="D41" s="1">
        <v>75</v>
      </c>
      <c r="E41" s="24">
        <v>64.0471</v>
      </c>
      <c r="F41" s="1" t="s">
        <v>407</v>
      </c>
      <c r="G41" s="1" t="s">
        <v>409</v>
      </c>
      <c r="H41" s="1">
        <v>50</v>
      </c>
      <c r="I41" s="1">
        <v>25</v>
      </c>
      <c r="J41" s="1">
        <v>64</v>
      </c>
      <c r="K41" s="1" t="s">
        <v>406</v>
      </c>
      <c r="L41" s="1">
        <v>3</v>
      </c>
      <c r="M41" s="2" t="s">
        <v>94</v>
      </c>
      <c r="P41" s="2">
        <v>804</v>
      </c>
      <c r="Q41" s="2">
        <v>2.4384000000000001</v>
      </c>
      <c r="R41" s="56">
        <v>329.7244094488189</v>
      </c>
      <c r="S41" s="56">
        <v>2941.8011811023625</v>
      </c>
      <c r="T41" s="56">
        <v>49.030019685039377</v>
      </c>
      <c r="U41" s="40">
        <v>10</v>
      </c>
      <c r="V41" s="40">
        <v>8.9</v>
      </c>
      <c r="W41" s="40">
        <v>73.2</v>
      </c>
      <c r="X41" s="40">
        <v>25.9</v>
      </c>
      <c r="Y41" s="40">
        <v>83.1</v>
      </c>
    </row>
    <row r="42" spans="1:25" x14ac:dyDescent="0.3">
      <c r="A42" s="2" t="s">
        <v>507</v>
      </c>
      <c r="B42" s="1">
        <v>25</v>
      </c>
      <c r="C42" s="1" t="s">
        <v>69</v>
      </c>
      <c r="D42" s="1">
        <v>75</v>
      </c>
      <c r="E42" s="24">
        <v>78.162300000000002</v>
      </c>
      <c r="F42" s="1" t="s">
        <v>404</v>
      </c>
      <c r="G42" s="1" t="s">
        <v>404</v>
      </c>
      <c r="H42" s="1">
        <v>75</v>
      </c>
      <c r="I42" s="1">
        <v>25</v>
      </c>
      <c r="J42" s="1">
        <v>78</v>
      </c>
      <c r="K42" s="1" t="s">
        <v>406</v>
      </c>
      <c r="L42" s="1">
        <v>3</v>
      </c>
      <c r="M42" s="2" t="s">
        <v>94</v>
      </c>
      <c r="P42" s="2">
        <v>874</v>
      </c>
      <c r="Q42" s="2">
        <v>2.4384000000000001</v>
      </c>
      <c r="R42" s="56">
        <v>358.43175853018369</v>
      </c>
      <c r="S42" s="56">
        <v>3197.928149606299</v>
      </c>
      <c r="T42" s="56">
        <v>53.298802493438316</v>
      </c>
      <c r="U42" s="40">
        <v>11.4</v>
      </c>
      <c r="V42" s="40">
        <v>8.6999999999999993</v>
      </c>
      <c r="W42" s="40">
        <v>72.2</v>
      </c>
      <c r="X42" s="40">
        <v>29.3</v>
      </c>
      <c r="Y42" s="40">
        <v>83.4</v>
      </c>
    </row>
    <row r="43" spans="1:25" x14ac:dyDescent="0.3">
      <c r="A43" s="2" t="s">
        <v>508</v>
      </c>
      <c r="B43" s="1">
        <v>35</v>
      </c>
      <c r="C43" s="1" t="s">
        <v>69</v>
      </c>
      <c r="D43" s="1">
        <v>75</v>
      </c>
      <c r="E43" s="24">
        <v>63.507300000000001</v>
      </c>
      <c r="F43" s="1" t="s">
        <v>407</v>
      </c>
      <c r="G43" s="1" t="s">
        <v>409</v>
      </c>
      <c r="H43" s="1">
        <v>50</v>
      </c>
      <c r="I43" s="1">
        <v>35</v>
      </c>
      <c r="J43" s="1">
        <v>64</v>
      </c>
      <c r="K43" s="1" t="s">
        <v>406</v>
      </c>
      <c r="L43" s="1">
        <v>3</v>
      </c>
      <c r="M43" s="2" t="s">
        <v>94</v>
      </c>
      <c r="P43" s="2">
        <v>788</v>
      </c>
      <c r="Q43" s="2">
        <v>2.4384000000000001</v>
      </c>
      <c r="R43" s="56">
        <v>323.16272965879261</v>
      </c>
      <c r="S43" s="56">
        <v>2883.2578740157478</v>
      </c>
      <c r="T43" s="56">
        <v>48.054297900262462</v>
      </c>
      <c r="U43" s="40">
        <v>9.3000000000000007</v>
      </c>
      <c r="V43" s="40">
        <v>8.6</v>
      </c>
      <c r="W43" s="40">
        <v>74.400000000000006</v>
      </c>
      <c r="X43" s="40">
        <v>23.6</v>
      </c>
      <c r="Y43" s="40">
        <v>83.5</v>
      </c>
    </row>
    <row r="44" spans="1:25" x14ac:dyDescent="0.3">
      <c r="A44" s="2" t="s">
        <v>509</v>
      </c>
      <c r="B44" s="1">
        <v>35</v>
      </c>
      <c r="C44" s="1" t="s">
        <v>69</v>
      </c>
      <c r="D44" s="1">
        <v>75</v>
      </c>
      <c r="E44" s="24">
        <v>78.162300000000002</v>
      </c>
      <c r="F44" s="1" t="s">
        <v>404</v>
      </c>
      <c r="G44" s="1" t="s">
        <v>404</v>
      </c>
      <c r="H44" s="1">
        <v>75</v>
      </c>
      <c r="I44" s="1">
        <v>35</v>
      </c>
      <c r="J44" s="1">
        <v>78</v>
      </c>
      <c r="K44" s="1" t="s">
        <v>406</v>
      </c>
      <c r="L44" s="1">
        <v>3</v>
      </c>
      <c r="M44" s="2" t="s">
        <v>94</v>
      </c>
      <c r="P44" s="2">
        <v>885</v>
      </c>
      <c r="Q44" s="2">
        <v>2.4384000000000001</v>
      </c>
      <c r="R44" s="56">
        <v>362.94291338582673</v>
      </c>
      <c r="S44" s="56">
        <v>3238.1766732283463</v>
      </c>
      <c r="T44" s="56">
        <v>53.969611220472437</v>
      </c>
      <c r="U44" s="40">
        <v>11.3</v>
      </c>
      <c r="V44" s="40">
        <v>8.8000000000000007</v>
      </c>
      <c r="W44" s="40">
        <v>72.400000000000006</v>
      </c>
      <c r="X44" s="40">
        <v>28.9</v>
      </c>
      <c r="Y44" s="40">
        <v>82.3</v>
      </c>
    </row>
    <row r="45" spans="1:25" x14ac:dyDescent="0.3">
      <c r="A45" s="2" t="s">
        <v>510</v>
      </c>
      <c r="B45" s="1">
        <v>49</v>
      </c>
      <c r="C45" s="1" t="s">
        <v>76</v>
      </c>
      <c r="D45" s="1">
        <v>25</v>
      </c>
      <c r="E45" s="24">
        <v>62.502800000000001</v>
      </c>
      <c r="F45" s="1" t="s">
        <v>407</v>
      </c>
      <c r="G45" s="1" t="s">
        <v>409</v>
      </c>
      <c r="H45" s="1">
        <v>50</v>
      </c>
      <c r="I45" s="1">
        <v>49</v>
      </c>
      <c r="J45" s="1">
        <v>63</v>
      </c>
      <c r="K45" s="1" t="s">
        <v>406</v>
      </c>
      <c r="L45" s="1">
        <v>3</v>
      </c>
      <c r="M45" s="2" t="s">
        <v>104</v>
      </c>
      <c r="O45" s="2">
        <v>2423</v>
      </c>
      <c r="P45" s="2">
        <v>1078</v>
      </c>
      <c r="Q45" s="2">
        <v>2.4384000000000001</v>
      </c>
      <c r="R45" s="56">
        <v>442.09317585301835</v>
      </c>
      <c r="S45" s="56">
        <v>3944.35531496063</v>
      </c>
      <c r="T45" s="56">
        <v>65.739255249343827</v>
      </c>
      <c r="U45" s="40">
        <v>11.5</v>
      </c>
      <c r="V45" s="40">
        <v>12</v>
      </c>
      <c r="W45" s="40">
        <v>67.400000000000006</v>
      </c>
      <c r="X45" s="40">
        <v>31.3</v>
      </c>
      <c r="Y45" s="40">
        <v>83.1</v>
      </c>
    </row>
    <row r="46" spans="1:25" x14ac:dyDescent="0.3">
      <c r="A46" s="2" t="s">
        <v>511</v>
      </c>
      <c r="B46" s="1">
        <v>49</v>
      </c>
      <c r="C46" s="1" t="s">
        <v>76</v>
      </c>
      <c r="D46" s="1">
        <v>25</v>
      </c>
      <c r="E46" s="24">
        <v>30.909700000000001</v>
      </c>
      <c r="F46" s="1" t="s">
        <v>404</v>
      </c>
      <c r="G46" s="1" t="s">
        <v>404</v>
      </c>
      <c r="H46" s="1">
        <v>25</v>
      </c>
      <c r="I46" s="1">
        <v>49</v>
      </c>
      <c r="J46" s="1">
        <v>31</v>
      </c>
      <c r="K46" s="1" t="s">
        <v>406</v>
      </c>
      <c r="L46" s="1">
        <v>3</v>
      </c>
      <c r="M46" s="2" t="s">
        <v>104</v>
      </c>
      <c r="O46" s="2">
        <v>1832</v>
      </c>
      <c r="P46" s="2">
        <v>799</v>
      </c>
      <c r="Q46" s="2">
        <v>2.4384000000000001</v>
      </c>
      <c r="R46" s="56">
        <v>327.67388451443566</v>
      </c>
      <c r="S46" s="56">
        <v>2923.5063976377951</v>
      </c>
      <c r="T46" s="56">
        <v>48.725106627296583</v>
      </c>
      <c r="U46" s="40">
        <v>11.4</v>
      </c>
      <c r="V46" s="40">
        <v>11.1</v>
      </c>
      <c r="W46" s="40">
        <v>68.5</v>
      </c>
      <c r="X46" s="40">
        <v>31.3</v>
      </c>
      <c r="Y46" s="40">
        <v>83.3</v>
      </c>
    </row>
    <row r="47" spans="1:25" x14ac:dyDescent="0.3">
      <c r="A47" s="2" t="s">
        <v>512</v>
      </c>
      <c r="B47" s="1">
        <v>59</v>
      </c>
      <c r="C47" s="1" t="s">
        <v>76</v>
      </c>
      <c r="D47" s="1">
        <v>25</v>
      </c>
      <c r="E47" s="24">
        <v>62.685600000000001</v>
      </c>
      <c r="F47" s="1" t="s">
        <v>407</v>
      </c>
      <c r="G47" s="1" t="s">
        <v>409</v>
      </c>
      <c r="H47" s="1">
        <v>50</v>
      </c>
      <c r="I47" s="1">
        <v>59</v>
      </c>
      <c r="J47" s="1">
        <v>63</v>
      </c>
      <c r="K47" s="1" t="s">
        <v>406</v>
      </c>
      <c r="L47" s="1">
        <v>3</v>
      </c>
      <c r="M47" s="2" t="s">
        <v>94</v>
      </c>
      <c r="P47" s="2">
        <v>643</v>
      </c>
      <c r="Q47" s="2">
        <v>2.4384000000000001</v>
      </c>
      <c r="R47" s="56">
        <v>263.6975065616798</v>
      </c>
      <c r="S47" s="56">
        <v>2352.7091535433074</v>
      </c>
      <c r="T47" s="56">
        <v>39.21181922572179</v>
      </c>
      <c r="U47" s="40">
        <v>10.3</v>
      </c>
      <c r="V47" s="40">
        <v>8.4</v>
      </c>
      <c r="W47" s="40">
        <v>73.599999999999994</v>
      </c>
      <c r="X47" s="40">
        <v>26.3</v>
      </c>
      <c r="Y47" s="40">
        <v>81.900000000000006</v>
      </c>
    </row>
    <row r="48" spans="1:25" x14ac:dyDescent="0.3">
      <c r="A48" s="2" t="s">
        <v>513</v>
      </c>
      <c r="B48" s="1">
        <v>59</v>
      </c>
      <c r="C48" s="1" t="s">
        <v>76</v>
      </c>
      <c r="D48" s="1">
        <v>25</v>
      </c>
      <c r="E48" s="24">
        <v>31.0274</v>
      </c>
      <c r="F48" s="1" t="s">
        <v>404</v>
      </c>
      <c r="G48" s="1" t="s">
        <v>404</v>
      </c>
      <c r="H48" s="1">
        <v>25</v>
      </c>
      <c r="I48" s="1">
        <v>59</v>
      </c>
      <c r="J48" s="1">
        <v>31</v>
      </c>
      <c r="K48" s="1" t="s">
        <v>406</v>
      </c>
      <c r="L48" s="1">
        <v>3</v>
      </c>
      <c r="M48" s="2" t="s">
        <v>94</v>
      </c>
      <c r="P48" s="2">
        <v>479</v>
      </c>
      <c r="Q48" s="2">
        <v>2.4384000000000001</v>
      </c>
      <c r="R48" s="56">
        <v>196.44028871391075</v>
      </c>
      <c r="S48" s="56">
        <v>1752.6402559055118</v>
      </c>
      <c r="T48" s="56">
        <v>29.210670931758532</v>
      </c>
      <c r="U48" s="40">
        <v>11</v>
      </c>
      <c r="V48" s="40">
        <v>8.4</v>
      </c>
      <c r="W48" s="40">
        <v>73.2</v>
      </c>
      <c r="X48" s="40">
        <v>27.9</v>
      </c>
      <c r="Y48" s="40">
        <v>83.4</v>
      </c>
    </row>
    <row r="49" spans="1:25" x14ac:dyDescent="0.3">
      <c r="U49" s="40"/>
      <c r="V49" s="40"/>
      <c r="W49" s="40"/>
      <c r="X49" s="40"/>
      <c r="Y49" s="40"/>
    </row>
    <row r="50" spans="1:25" x14ac:dyDescent="0.3">
      <c r="A50" s="2" t="s">
        <v>514</v>
      </c>
      <c r="B50" s="1">
        <v>5</v>
      </c>
      <c r="C50" s="1" t="s">
        <v>76</v>
      </c>
      <c r="D50" s="1">
        <v>25</v>
      </c>
      <c r="E50" s="24">
        <v>65.183800000000005</v>
      </c>
      <c r="F50" s="1" t="s">
        <v>407</v>
      </c>
      <c r="G50" s="1" t="s">
        <v>409</v>
      </c>
      <c r="H50" s="1">
        <v>50</v>
      </c>
      <c r="I50" s="1">
        <v>5</v>
      </c>
      <c r="J50" s="1">
        <v>65</v>
      </c>
      <c r="K50" s="1" t="s">
        <v>406</v>
      </c>
      <c r="L50" s="1">
        <v>4</v>
      </c>
      <c r="M50" s="2" t="s">
        <v>94</v>
      </c>
      <c r="P50" s="2">
        <v>791</v>
      </c>
      <c r="Q50" s="2">
        <v>2.4384000000000001</v>
      </c>
      <c r="R50" s="56">
        <v>324.39304461942254</v>
      </c>
      <c r="S50" s="56">
        <v>2894.2347440944882</v>
      </c>
      <c r="T50" s="56">
        <v>48.237245734908136</v>
      </c>
      <c r="U50" s="40">
        <v>9.5</v>
      </c>
      <c r="V50" s="40">
        <v>8.8000000000000007</v>
      </c>
      <c r="W50" s="40">
        <v>74</v>
      </c>
      <c r="X50" s="40">
        <v>24</v>
      </c>
      <c r="Y50" s="40">
        <v>83.4</v>
      </c>
    </row>
    <row r="51" spans="1:25" x14ac:dyDescent="0.3">
      <c r="A51" s="2" t="s">
        <v>515</v>
      </c>
      <c r="B51" s="1">
        <v>5</v>
      </c>
      <c r="C51" s="1" t="s">
        <v>76</v>
      </c>
      <c r="D51" s="1">
        <v>25</v>
      </c>
      <c r="E51" s="24">
        <v>30.8231</v>
      </c>
      <c r="F51" s="1" t="s">
        <v>404</v>
      </c>
      <c r="G51" s="1" t="s">
        <v>404</v>
      </c>
      <c r="H51" s="1">
        <v>25</v>
      </c>
      <c r="I51" s="1">
        <v>5</v>
      </c>
      <c r="J51" s="1">
        <v>31</v>
      </c>
      <c r="K51" s="1" t="s">
        <v>406</v>
      </c>
      <c r="L51" s="1">
        <v>4</v>
      </c>
      <c r="M51" s="2" t="s">
        <v>94</v>
      </c>
      <c r="P51" s="2">
        <v>710</v>
      </c>
      <c r="Q51" s="2">
        <v>2.4384000000000001</v>
      </c>
      <c r="R51" s="56">
        <v>291.17454068241466</v>
      </c>
      <c r="S51" s="56">
        <v>2597.8592519685039</v>
      </c>
      <c r="T51" s="56">
        <v>43.297654199475069</v>
      </c>
      <c r="U51" s="40">
        <v>9.3000000000000007</v>
      </c>
      <c r="V51" s="40">
        <v>8.6999999999999993</v>
      </c>
      <c r="W51" s="40">
        <v>74.7</v>
      </c>
      <c r="X51" s="40">
        <v>23.6</v>
      </c>
      <c r="Y51" s="40">
        <v>83.9</v>
      </c>
    </row>
    <row r="52" spans="1:25" x14ac:dyDescent="0.3">
      <c r="A52" s="2" t="s">
        <v>516</v>
      </c>
      <c r="B52" s="1">
        <v>14</v>
      </c>
      <c r="C52" s="1" t="s">
        <v>76</v>
      </c>
      <c r="D52" s="1">
        <v>25</v>
      </c>
      <c r="E52" s="24">
        <v>65.183800000000005</v>
      </c>
      <c r="F52" s="1" t="s">
        <v>407</v>
      </c>
      <c r="G52" s="1" t="s">
        <v>409</v>
      </c>
      <c r="H52" s="1">
        <v>50</v>
      </c>
      <c r="I52" s="1">
        <v>14</v>
      </c>
      <c r="J52" s="1">
        <v>65</v>
      </c>
      <c r="K52" s="1" t="s">
        <v>406</v>
      </c>
      <c r="L52" s="1">
        <v>4</v>
      </c>
      <c r="M52" s="2" t="s">
        <v>104</v>
      </c>
      <c r="O52" s="2">
        <v>1810</v>
      </c>
      <c r="P52" s="2">
        <v>687</v>
      </c>
      <c r="Q52" s="2">
        <v>2.4384000000000001</v>
      </c>
      <c r="R52" s="56">
        <v>281.74212598425197</v>
      </c>
      <c r="S52" s="56">
        <v>2513.7032480314961</v>
      </c>
      <c r="T52" s="56">
        <v>41.895054133858267</v>
      </c>
      <c r="U52" s="40">
        <v>10</v>
      </c>
      <c r="V52" s="40">
        <v>12</v>
      </c>
      <c r="W52" s="40">
        <v>69</v>
      </c>
      <c r="X52" s="40">
        <v>25.9</v>
      </c>
      <c r="Y52" s="40">
        <v>82.5</v>
      </c>
    </row>
    <row r="53" spans="1:25" x14ac:dyDescent="0.3">
      <c r="A53" s="2" t="s">
        <v>517</v>
      </c>
      <c r="B53" s="1">
        <v>14</v>
      </c>
      <c r="C53" s="1" t="s">
        <v>76</v>
      </c>
      <c r="D53" s="1">
        <v>25</v>
      </c>
      <c r="E53" s="24">
        <v>36.888199999999998</v>
      </c>
      <c r="F53" s="1" t="s">
        <v>404</v>
      </c>
      <c r="G53" s="1" t="s">
        <v>404</v>
      </c>
      <c r="H53" s="1">
        <v>25</v>
      </c>
      <c r="I53" s="1">
        <v>14</v>
      </c>
      <c r="J53" s="1">
        <v>37</v>
      </c>
      <c r="K53" s="1" t="s">
        <v>406</v>
      </c>
      <c r="L53" s="1">
        <v>4</v>
      </c>
      <c r="M53" s="2" t="s">
        <v>104</v>
      </c>
      <c r="O53" s="2">
        <v>1372</v>
      </c>
      <c r="P53" s="2">
        <v>554</v>
      </c>
      <c r="Q53" s="2">
        <v>2.4384000000000001</v>
      </c>
      <c r="R53" s="56">
        <v>227.19816272965878</v>
      </c>
      <c r="S53" s="56">
        <v>2027.0620078740158</v>
      </c>
      <c r="T53" s="56">
        <v>33.784366797900262</v>
      </c>
      <c r="U53" s="40">
        <v>10.6</v>
      </c>
      <c r="V53" s="40">
        <v>11.7</v>
      </c>
      <c r="W53" s="40">
        <v>68.7</v>
      </c>
      <c r="X53" s="40">
        <v>28.7</v>
      </c>
      <c r="Y53" s="40">
        <v>82.4</v>
      </c>
    </row>
    <row r="54" spans="1:25" x14ac:dyDescent="0.3">
      <c r="A54" s="2" t="s">
        <v>518</v>
      </c>
      <c r="B54" s="1">
        <v>20</v>
      </c>
      <c r="C54" s="1" t="s">
        <v>76</v>
      </c>
      <c r="D54" s="1">
        <v>25</v>
      </c>
      <c r="E54" s="24">
        <v>62.774900000000002</v>
      </c>
      <c r="F54" s="1" t="s">
        <v>407</v>
      </c>
      <c r="G54" s="1" t="s">
        <v>409</v>
      </c>
      <c r="H54" s="1">
        <v>50</v>
      </c>
      <c r="I54" s="1">
        <v>20</v>
      </c>
      <c r="J54" s="1">
        <v>63</v>
      </c>
      <c r="K54" s="1" t="s">
        <v>406</v>
      </c>
      <c r="L54" s="1">
        <v>4</v>
      </c>
      <c r="M54" s="2" t="s">
        <v>94</v>
      </c>
      <c r="P54" s="2">
        <v>812</v>
      </c>
      <c r="Q54" s="2">
        <v>2.4384000000000001</v>
      </c>
      <c r="R54" s="56">
        <v>333.00524934383202</v>
      </c>
      <c r="S54" s="56">
        <v>2971.0728346456694</v>
      </c>
      <c r="T54" s="56">
        <v>49.517880577427825</v>
      </c>
      <c r="U54" s="40">
        <v>9.6</v>
      </c>
      <c r="V54" s="40">
        <v>9.1999999999999993</v>
      </c>
      <c r="W54" s="40">
        <v>72.2</v>
      </c>
      <c r="X54" s="40">
        <v>24.5</v>
      </c>
      <c r="Y54" s="40">
        <v>83.5</v>
      </c>
    </row>
    <row r="55" spans="1:25" x14ac:dyDescent="0.3">
      <c r="A55" s="2" t="s">
        <v>519</v>
      </c>
      <c r="B55" s="1">
        <v>20</v>
      </c>
      <c r="C55" s="1" t="s">
        <v>76</v>
      </c>
      <c r="D55" s="1">
        <v>25</v>
      </c>
      <c r="E55" s="24">
        <v>30.297599999999999</v>
      </c>
      <c r="F55" s="1" t="s">
        <v>404</v>
      </c>
      <c r="G55" s="1" t="s">
        <v>404</v>
      </c>
      <c r="H55" s="1">
        <v>25</v>
      </c>
      <c r="I55" s="1">
        <v>20</v>
      </c>
      <c r="J55" s="1">
        <v>30</v>
      </c>
      <c r="K55" s="1" t="s">
        <v>406</v>
      </c>
      <c r="L55" s="1">
        <v>4</v>
      </c>
      <c r="M55" s="2" t="s">
        <v>94</v>
      </c>
      <c r="P55" s="2">
        <v>575</v>
      </c>
      <c r="Q55" s="2">
        <v>2.4384000000000001</v>
      </c>
      <c r="R55" s="56">
        <v>235.81036745406823</v>
      </c>
      <c r="S55" s="56">
        <v>2103.900098425197</v>
      </c>
      <c r="T55" s="56">
        <v>35.06500164041995</v>
      </c>
      <c r="U55" s="40">
        <v>9.1999999999999993</v>
      </c>
      <c r="V55" s="40">
        <v>8.9</v>
      </c>
      <c r="W55" s="40">
        <v>71.900000000000006</v>
      </c>
      <c r="X55" s="40">
        <v>23.8</v>
      </c>
      <c r="Y55" s="40">
        <v>83.4</v>
      </c>
    </row>
    <row r="56" spans="1:25" x14ac:dyDescent="0.3">
      <c r="A56" s="2" t="s">
        <v>520</v>
      </c>
      <c r="B56" s="1">
        <v>36</v>
      </c>
      <c r="C56" s="1" t="s">
        <v>76</v>
      </c>
      <c r="D56" s="1">
        <v>25</v>
      </c>
      <c r="E56" s="24">
        <v>63.493099999999998</v>
      </c>
      <c r="F56" s="1" t="s">
        <v>407</v>
      </c>
      <c r="G56" s="1" t="s">
        <v>409</v>
      </c>
      <c r="H56" s="1">
        <v>50</v>
      </c>
      <c r="I56" s="1">
        <v>36</v>
      </c>
      <c r="J56" s="1">
        <v>63</v>
      </c>
      <c r="K56" s="1" t="s">
        <v>406</v>
      </c>
      <c r="L56" s="1">
        <v>4</v>
      </c>
      <c r="M56" s="2" t="s">
        <v>94</v>
      </c>
      <c r="P56" s="2">
        <v>824</v>
      </c>
      <c r="Q56" s="2">
        <v>2.4384000000000001</v>
      </c>
      <c r="R56" s="56">
        <v>337.92650918635167</v>
      </c>
      <c r="S56" s="56">
        <v>3014.9803149606296</v>
      </c>
      <c r="T56" s="56">
        <v>50.249671916010492</v>
      </c>
      <c r="U56" s="40">
        <v>9.8000000000000007</v>
      </c>
      <c r="V56" s="40">
        <v>8.6999999999999993</v>
      </c>
      <c r="W56" s="40">
        <v>73.8</v>
      </c>
      <c r="X56" s="40">
        <v>24.9</v>
      </c>
      <c r="Y56" s="40">
        <v>83.2</v>
      </c>
    </row>
    <row r="57" spans="1:25" x14ac:dyDescent="0.3">
      <c r="A57" s="2" t="s">
        <v>521</v>
      </c>
      <c r="B57" s="1">
        <v>36</v>
      </c>
      <c r="C57" s="1" t="s">
        <v>76</v>
      </c>
      <c r="D57" s="1">
        <v>25</v>
      </c>
      <c r="E57" s="24">
        <v>31.030999999999999</v>
      </c>
      <c r="F57" s="1" t="s">
        <v>404</v>
      </c>
      <c r="G57" s="1" t="s">
        <v>404</v>
      </c>
      <c r="H57" s="1">
        <v>25</v>
      </c>
      <c r="I57" s="1">
        <v>36</v>
      </c>
      <c r="J57" s="1">
        <v>31</v>
      </c>
      <c r="K57" s="1" t="s">
        <v>406</v>
      </c>
      <c r="L57" s="1">
        <v>4</v>
      </c>
      <c r="M57" s="2" t="s">
        <v>94</v>
      </c>
      <c r="P57" s="2">
        <v>758</v>
      </c>
      <c r="Q57" s="2">
        <v>2.4384000000000001</v>
      </c>
      <c r="R57" s="56">
        <v>310.85958005249341</v>
      </c>
      <c r="S57" s="56">
        <v>2773.4891732283463</v>
      </c>
      <c r="T57" s="56">
        <v>46.224819553805773</v>
      </c>
      <c r="U57" s="40">
        <v>9</v>
      </c>
      <c r="V57" s="40">
        <v>9</v>
      </c>
      <c r="W57" s="40">
        <v>72.400000000000006</v>
      </c>
      <c r="X57" s="40">
        <v>23.1</v>
      </c>
      <c r="Y57" s="40">
        <v>83.3</v>
      </c>
    </row>
    <row r="58" spans="1:25" x14ac:dyDescent="0.3">
      <c r="A58" s="2" t="s">
        <v>522</v>
      </c>
      <c r="B58" s="1">
        <v>37</v>
      </c>
      <c r="C58" s="1" t="s">
        <v>76</v>
      </c>
      <c r="D58" s="1">
        <v>25</v>
      </c>
      <c r="E58" s="24">
        <v>62.123600000000003</v>
      </c>
      <c r="F58" s="1" t="s">
        <v>407</v>
      </c>
      <c r="G58" s="1" t="s">
        <v>409</v>
      </c>
      <c r="H58" s="1">
        <v>50</v>
      </c>
      <c r="I58" s="1">
        <v>37</v>
      </c>
      <c r="J58" s="1">
        <v>62</v>
      </c>
      <c r="K58" s="1" t="s">
        <v>406</v>
      </c>
      <c r="L58" s="1">
        <v>4</v>
      </c>
      <c r="M58" s="2" t="s">
        <v>94</v>
      </c>
      <c r="P58" s="2">
        <v>735</v>
      </c>
      <c r="Q58" s="2">
        <v>2.4384000000000001</v>
      </c>
      <c r="R58" s="56">
        <v>301.42716535433067</v>
      </c>
      <c r="S58" s="56">
        <v>2689.3331692913384</v>
      </c>
      <c r="T58" s="56">
        <v>44.822219488188971</v>
      </c>
      <c r="U58" s="40">
        <v>9.4</v>
      </c>
      <c r="V58" s="40">
        <v>8.6</v>
      </c>
      <c r="W58" s="40">
        <v>75</v>
      </c>
      <c r="X58" s="40">
        <v>24.1</v>
      </c>
      <c r="Y58" s="40">
        <v>82.7</v>
      </c>
    </row>
    <row r="59" spans="1:25" x14ac:dyDescent="0.3">
      <c r="A59" s="2" t="s">
        <v>523</v>
      </c>
      <c r="B59" s="1">
        <v>37</v>
      </c>
      <c r="C59" s="1" t="s">
        <v>76</v>
      </c>
      <c r="D59" s="1">
        <v>25</v>
      </c>
      <c r="E59" s="24">
        <v>30.884699999999999</v>
      </c>
      <c r="F59" s="1" t="s">
        <v>404</v>
      </c>
      <c r="G59" s="1" t="s">
        <v>404</v>
      </c>
      <c r="H59" s="1">
        <v>25</v>
      </c>
      <c r="I59" s="1">
        <v>37</v>
      </c>
      <c r="J59" s="1">
        <v>31</v>
      </c>
      <c r="K59" s="1" t="s">
        <v>406</v>
      </c>
      <c r="L59" s="1">
        <v>4</v>
      </c>
      <c r="M59" s="2" t="s">
        <v>94</v>
      </c>
      <c r="P59" s="2">
        <v>521</v>
      </c>
      <c r="Q59" s="2">
        <v>2.4384000000000001</v>
      </c>
      <c r="R59" s="56">
        <v>213.66469816272965</v>
      </c>
      <c r="S59" s="56">
        <v>1906.3164370078741</v>
      </c>
      <c r="T59" s="56">
        <v>31.771940616797902</v>
      </c>
      <c r="U59" s="40">
        <v>8.6999999999999993</v>
      </c>
      <c r="V59" s="40">
        <v>9.1</v>
      </c>
      <c r="W59" s="40">
        <v>72.7</v>
      </c>
      <c r="X59" s="40">
        <v>22.9</v>
      </c>
      <c r="Y59" s="40">
        <v>84</v>
      </c>
    </row>
    <row r="60" spans="1:25" x14ac:dyDescent="0.3">
      <c r="A60" s="2" t="s">
        <v>524</v>
      </c>
      <c r="B60" s="1">
        <v>41</v>
      </c>
      <c r="C60" s="1" t="s">
        <v>69</v>
      </c>
      <c r="D60" s="1">
        <v>75</v>
      </c>
      <c r="E60" s="24">
        <v>63.050600000000003</v>
      </c>
      <c r="F60" s="1" t="s">
        <v>407</v>
      </c>
      <c r="G60" s="1" t="s">
        <v>409</v>
      </c>
      <c r="H60" s="1">
        <v>50</v>
      </c>
      <c r="I60" s="1">
        <v>41</v>
      </c>
      <c r="J60" s="1">
        <v>63</v>
      </c>
      <c r="K60" s="1" t="s">
        <v>406</v>
      </c>
      <c r="L60" s="1">
        <v>4</v>
      </c>
      <c r="M60" s="2" t="s">
        <v>94</v>
      </c>
      <c r="P60" s="2">
        <v>876</v>
      </c>
      <c r="Q60" s="2">
        <v>2.4384000000000001</v>
      </c>
      <c r="R60" s="56">
        <v>359.25196850393701</v>
      </c>
      <c r="S60" s="56">
        <v>3205.2460629921261</v>
      </c>
      <c r="T60" s="56">
        <v>53.420767716535437</v>
      </c>
      <c r="U60" s="40">
        <v>9.3000000000000007</v>
      </c>
      <c r="V60" s="40">
        <v>8.9</v>
      </c>
      <c r="W60" s="40">
        <v>74.7</v>
      </c>
      <c r="X60" s="40">
        <v>23.9</v>
      </c>
      <c r="Y60" s="40">
        <v>82.8</v>
      </c>
    </row>
    <row r="61" spans="1:25" x14ac:dyDescent="0.3">
      <c r="A61" s="2" t="s">
        <v>525</v>
      </c>
      <c r="B61" s="1">
        <v>41</v>
      </c>
      <c r="C61" s="1" t="s">
        <v>69</v>
      </c>
      <c r="D61" s="1">
        <v>75</v>
      </c>
      <c r="E61" s="24">
        <v>89.877600000000001</v>
      </c>
      <c r="F61" s="1" t="s">
        <v>404</v>
      </c>
      <c r="G61" s="1" t="s">
        <v>404</v>
      </c>
      <c r="H61" s="1">
        <v>75</v>
      </c>
      <c r="I61" s="1">
        <v>41</v>
      </c>
      <c r="J61" s="1">
        <v>90</v>
      </c>
      <c r="K61" s="1" t="s">
        <v>406</v>
      </c>
      <c r="L61" s="1">
        <v>4</v>
      </c>
      <c r="M61" s="2" t="s">
        <v>94</v>
      </c>
      <c r="P61" s="2">
        <v>813</v>
      </c>
      <c r="Q61" s="2">
        <v>2.4384000000000001</v>
      </c>
      <c r="R61" s="56">
        <v>333.41535433070862</v>
      </c>
      <c r="S61" s="56">
        <v>2974.7317913385828</v>
      </c>
      <c r="T61" s="56">
        <v>49.578863188976378</v>
      </c>
      <c r="U61" s="40">
        <v>10</v>
      </c>
      <c r="V61" s="40">
        <v>8.6999999999999993</v>
      </c>
      <c r="W61" s="40">
        <v>73.900000000000006</v>
      </c>
      <c r="X61" s="40">
        <v>25.5</v>
      </c>
      <c r="Y61" s="40">
        <v>82.5</v>
      </c>
    </row>
    <row r="62" spans="1:25" x14ac:dyDescent="0.3">
      <c r="A62" s="2" t="s">
        <v>526</v>
      </c>
      <c r="B62" s="1">
        <v>50</v>
      </c>
      <c r="C62" s="1" t="s">
        <v>76</v>
      </c>
      <c r="D62" s="1">
        <v>25</v>
      </c>
      <c r="E62" s="24">
        <v>63.060400000000001</v>
      </c>
      <c r="F62" s="1" t="s">
        <v>407</v>
      </c>
      <c r="G62" s="1" t="s">
        <v>409</v>
      </c>
      <c r="H62" s="1">
        <v>50</v>
      </c>
      <c r="I62" s="1">
        <v>50</v>
      </c>
      <c r="J62" s="1">
        <v>63</v>
      </c>
      <c r="K62" s="1" t="s">
        <v>406</v>
      </c>
      <c r="L62" s="1">
        <v>4</v>
      </c>
      <c r="M62" s="2" t="s">
        <v>94</v>
      </c>
      <c r="P62" s="2">
        <v>597</v>
      </c>
      <c r="Q62" s="2">
        <v>2.4384000000000001</v>
      </c>
      <c r="R62" s="56">
        <v>244.83267716535431</v>
      </c>
      <c r="S62" s="56">
        <v>2184.3971456692911</v>
      </c>
      <c r="T62" s="56">
        <v>36.406619094488185</v>
      </c>
      <c r="U62" s="40">
        <v>11.5</v>
      </c>
      <c r="V62" s="40">
        <v>8.6</v>
      </c>
      <c r="W62" s="40">
        <v>72</v>
      </c>
      <c r="X62" s="40">
        <v>29.2</v>
      </c>
      <c r="Y62" s="40">
        <v>83.2</v>
      </c>
    </row>
    <row r="63" spans="1:25" x14ac:dyDescent="0.3">
      <c r="A63" s="2" t="s">
        <v>527</v>
      </c>
      <c r="B63" s="1">
        <v>50</v>
      </c>
      <c r="C63" s="1" t="s">
        <v>76</v>
      </c>
      <c r="D63" s="1">
        <v>25</v>
      </c>
      <c r="E63" s="24">
        <v>55.864899999999999</v>
      </c>
      <c r="F63" s="1" t="s">
        <v>404</v>
      </c>
      <c r="G63" s="1" t="s">
        <v>404</v>
      </c>
      <c r="H63" s="1">
        <v>25</v>
      </c>
      <c r="I63" s="1">
        <v>50</v>
      </c>
      <c r="J63" s="1">
        <v>56</v>
      </c>
      <c r="K63" s="1" t="s">
        <v>406</v>
      </c>
      <c r="L63" s="1">
        <v>4</v>
      </c>
      <c r="M63" s="2" t="s">
        <v>94</v>
      </c>
      <c r="P63" s="2">
        <v>605</v>
      </c>
      <c r="Q63" s="2">
        <v>2.4384000000000001</v>
      </c>
      <c r="R63" s="56">
        <v>248.11351706036743</v>
      </c>
      <c r="S63" s="56">
        <v>2213.6687992125985</v>
      </c>
      <c r="T63" s="56">
        <v>36.89447998687664</v>
      </c>
      <c r="U63" s="40">
        <v>11.1</v>
      </c>
      <c r="V63" s="40">
        <v>8.9</v>
      </c>
      <c r="W63" s="40">
        <v>71.900000000000006</v>
      </c>
      <c r="X63" s="40">
        <v>28.4</v>
      </c>
      <c r="Y63" s="40">
        <v>83.1</v>
      </c>
    </row>
    <row r="64" spans="1:25" x14ac:dyDescent="0.3">
      <c r="U64" s="40"/>
      <c r="V64" s="40"/>
      <c r="W64" s="40"/>
      <c r="X64" s="40"/>
      <c r="Y64" s="40"/>
    </row>
    <row r="65" spans="1:25" x14ac:dyDescent="0.3">
      <c r="A65" s="2" t="s">
        <v>528</v>
      </c>
      <c r="B65" s="1">
        <v>6</v>
      </c>
      <c r="C65" s="1" t="s">
        <v>76</v>
      </c>
      <c r="D65" s="1">
        <v>25</v>
      </c>
      <c r="E65" s="24">
        <v>61.973700000000001</v>
      </c>
      <c r="F65" s="1" t="s">
        <v>407</v>
      </c>
      <c r="G65" s="1" t="s">
        <v>409</v>
      </c>
      <c r="H65" s="1">
        <v>50</v>
      </c>
      <c r="I65" s="1">
        <v>6</v>
      </c>
      <c r="J65" s="1">
        <v>62</v>
      </c>
      <c r="K65" s="1" t="s">
        <v>406</v>
      </c>
      <c r="L65" s="1">
        <v>5</v>
      </c>
      <c r="M65" s="2" t="s">
        <v>94</v>
      </c>
      <c r="P65" s="2">
        <v>668</v>
      </c>
      <c r="Q65" s="2">
        <v>2.4384000000000001</v>
      </c>
      <c r="R65" s="56">
        <v>273.95013123359581</v>
      </c>
      <c r="S65" s="56">
        <v>2444.1830708661419</v>
      </c>
      <c r="T65" s="56">
        <v>40.736384514435699</v>
      </c>
      <c r="U65" s="40">
        <v>14.4</v>
      </c>
      <c r="V65" s="40">
        <v>8.3000000000000007</v>
      </c>
      <c r="W65" s="40">
        <v>67.5</v>
      </c>
      <c r="X65" s="40">
        <v>36.700000000000003</v>
      </c>
      <c r="Y65" s="40">
        <v>79.2</v>
      </c>
    </row>
    <row r="66" spans="1:25" x14ac:dyDescent="0.3">
      <c r="A66" s="2" t="s">
        <v>529</v>
      </c>
      <c r="B66" s="1">
        <v>6</v>
      </c>
      <c r="C66" s="1" t="s">
        <v>76</v>
      </c>
      <c r="D66" s="1">
        <v>25</v>
      </c>
      <c r="E66" s="24">
        <v>30.798999999999999</v>
      </c>
      <c r="F66" s="1" t="s">
        <v>404</v>
      </c>
      <c r="G66" s="1" t="s">
        <v>404</v>
      </c>
      <c r="H66" s="1">
        <v>25</v>
      </c>
      <c r="I66" s="1">
        <v>6</v>
      </c>
      <c r="J66" s="1">
        <v>31</v>
      </c>
      <c r="K66" s="1" t="s">
        <v>406</v>
      </c>
      <c r="L66" s="1">
        <v>5</v>
      </c>
      <c r="M66" s="2" t="s">
        <v>94</v>
      </c>
      <c r="P66" s="2">
        <v>486</v>
      </c>
      <c r="Q66" s="2">
        <v>2.4384000000000001</v>
      </c>
      <c r="R66" s="56">
        <v>199.31102362204723</v>
      </c>
      <c r="S66" s="56">
        <v>1778.2529527559054</v>
      </c>
      <c r="T66" s="56">
        <v>29.637549212598422</v>
      </c>
      <c r="U66" s="40">
        <v>9.6</v>
      </c>
      <c r="V66" s="40">
        <v>8.6999999999999993</v>
      </c>
      <c r="W66" s="40">
        <v>74</v>
      </c>
      <c r="X66" s="40">
        <v>24.7</v>
      </c>
      <c r="Y66" s="40">
        <v>83.5</v>
      </c>
    </row>
    <row r="67" spans="1:25" x14ac:dyDescent="0.3">
      <c r="A67" s="2" t="s">
        <v>530</v>
      </c>
      <c r="B67" s="1">
        <v>26</v>
      </c>
      <c r="C67" s="1" t="s">
        <v>69</v>
      </c>
      <c r="D67" s="1">
        <v>75</v>
      </c>
      <c r="E67" s="24">
        <v>62.270800000000001</v>
      </c>
      <c r="F67" s="1" t="s">
        <v>407</v>
      </c>
      <c r="G67" s="1" t="s">
        <v>409</v>
      </c>
      <c r="H67" s="1">
        <v>50</v>
      </c>
      <c r="I67" s="1">
        <v>26</v>
      </c>
      <c r="J67" s="1">
        <v>62</v>
      </c>
      <c r="K67" s="1" t="s">
        <v>406</v>
      </c>
      <c r="L67" s="1">
        <v>5</v>
      </c>
      <c r="M67" s="2" t="s">
        <v>94</v>
      </c>
      <c r="P67" s="2">
        <v>598</v>
      </c>
      <c r="Q67" s="2">
        <v>2.4384000000000001</v>
      </c>
      <c r="R67" s="56">
        <v>245.24278215223097</v>
      </c>
      <c r="S67" s="56">
        <v>2188.0561023622049</v>
      </c>
      <c r="T67" s="56">
        <v>36.467601706036746</v>
      </c>
      <c r="U67" s="40">
        <v>9</v>
      </c>
      <c r="V67" s="40">
        <v>8.6</v>
      </c>
      <c r="W67" s="40">
        <v>75.400000000000006</v>
      </c>
      <c r="X67" s="40">
        <v>23.3</v>
      </c>
      <c r="Y67" s="40">
        <v>83.8</v>
      </c>
    </row>
    <row r="68" spans="1:25" x14ac:dyDescent="0.3">
      <c r="A68" s="2" t="s">
        <v>531</v>
      </c>
      <c r="B68" s="1">
        <v>26</v>
      </c>
      <c r="C68" s="1" t="s">
        <v>69</v>
      </c>
      <c r="D68" s="1">
        <v>75</v>
      </c>
      <c r="E68" s="24">
        <v>92.536299999999997</v>
      </c>
      <c r="F68" s="1" t="s">
        <v>404</v>
      </c>
      <c r="G68" s="1" t="s">
        <v>404</v>
      </c>
      <c r="H68" s="1">
        <v>75</v>
      </c>
      <c r="I68" s="1">
        <v>26</v>
      </c>
      <c r="J68" s="1">
        <v>93</v>
      </c>
      <c r="K68" s="1" t="s">
        <v>406</v>
      </c>
      <c r="L68" s="1">
        <v>5</v>
      </c>
      <c r="M68" s="2" t="s">
        <v>94</v>
      </c>
      <c r="P68" s="2">
        <v>861</v>
      </c>
      <c r="Q68" s="2">
        <v>2.4384000000000001</v>
      </c>
      <c r="R68" s="56">
        <v>353.10039370078738</v>
      </c>
      <c r="S68" s="56">
        <v>3150.3617125984251</v>
      </c>
      <c r="T68" s="56">
        <v>52.506028543307089</v>
      </c>
      <c r="U68" s="40">
        <v>9.8000000000000007</v>
      </c>
      <c r="V68" s="40">
        <v>8.8000000000000007</v>
      </c>
      <c r="W68" s="40">
        <v>74.2</v>
      </c>
      <c r="X68" s="40">
        <v>25.2</v>
      </c>
      <c r="Y68" s="40">
        <v>84</v>
      </c>
    </row>
    <row r="69" spans="1:25" x14ac:dyDescent="0.3">
      <c r="A69" s="2" t="s">
        <v>532</v>
      </c>
      <c r="B69" s="1">
        <v>27</v>
      </c>
      <c r="C69" s="1" t="s">
        <v>69</v>
      </c>
      <c r="D69" s="1">
        <v>75</v>
      </c>
      <c r="E69" s="24">
        <v>63.1648</v>
      </c>
      <c r="F69" s="1" t="s">
        <v>407</v>
      </c>
      <c r="G69" s="1" t="s">
        <v>409</v>
      </c>
      <c r="H69" s="1">
        <v>50</v>
      </c>
      <c r="I69" s="1">
        <v>27</v>
      </c>
      <c r="J69" s="1">
        <v>63</v>
      </c>
      <c r="K69" s="1" t="s">
        <v>406</v>
      </c>
      <c r="L69" s="1">
        <v>5</v>
      </c>
      <c r="M69" s="2" t="s">
        <v>94</v>
      </c>
      <c r="P69" s="2">
        <v>703</v>
      </c>
      <c r="Q69" s="2">
        <v>2.4384000000000001</v>
      </c>
      <c r="R69" s="56">
        <v>288.3038057742782</v>
      </c>
      <c r="S69" s="56">
        <v>2572.2465551181103</v>
      </c>
      <c r="T69" s="56">
        <v>42.870775918635175</v>
      </c>
      <c r="U69" s="40">
        <v>13.7</v>
      </c>
      <c r="V69" s="40">
        <v>8.9</v>
      </c>
      <c r="W69" s="40">
        <v>69.599999999999994</v>
      </c>
      <c r="X69" s="40">
        <v>35.6</v>
      </c>
      <c r="Y69" s="40">
        <v>82.4</v>
      </c>
    </row>
    <row r="70" spans="1:25" x14ac:dyDescent="0.3">
      <c r="A70" s="2" t="s">
        <v>533</v>
      </c>
      <c r="B70" s="1">
        <v>27</v>
      </c>
      <c r="C70" s="1" t="s">
        <v>69</v>
      </c>
      <c r="D70" s="1">
        <v>75</v>
      </c>
      <c r="E70" s="24">
        <v>81.371499999999997</v>
      </c>
      <c r="F70" s="1" t="s">
        <v>404</v>
      </c>
      <c r="G70" s="1" t="s">
        <v>404</v>
      </c>
      <c r="H70" s="1">
        <v>75</v>
      </c>
      <c r="I70" s="1">
        <v>27</v>
      </c>
      <c r="J70" s="1">
        <v>81</v>
      </c>
      <c r="K70" s="1" t="s">
        <v>406</v>
      </c>
      <c r="L70" s="1">
        <v>5</v>
      </c>
      <c r="M70" s="2" t="s">
        <v>94</v>
      </c>
      <c r="P70" s="2">
        <v>798</v>
      </c>
      <c r="Q70" s="2">
        <v>2.4384000000000001</v>
      </c>
      <c r="R70" s="56">
        <v>327.26377952755905</v>
      </c>
      <c r="S70" s="56">
        <v>2919.8474409448822</v>
      </c>
      <c r="T70" s="56">
        <v>48.664124015748037</v>
      </c>
      <c r="U70" s="40">
        <v>13.3</v>
      </c>
      <c r="V70" s="40">
        <v>8.9</v>
      </c>
      <c r="W70" s="40">
        <v>70</v>
      </c>
      <c r="X70" s="40">
        <v>34.799999999999997</v>
      </c>
      <c r="Y70" s="40">
        <v>82.7</v>
      </c>
    </row>
    <row r="71" spans="1:25" x14ac:dyDescent="0.3">
      <c r="A71" s="2" t="s">
        <v>534</v>
      </c>
      <c r="B71" s="1">
        <v>42</v>
      </c>
      <c r="C71" s="1" t="s">
        <v>69</v>
      </c>
      <c r="D71" s="1">
        <v>75</v>
      </c>
      <c r="E71" s="24">
        <v>62.878399999999999</v>
      </c>
      <c r="F71" s="1" t="s">
        <v>407</v>
      </c>
      <c r="G71" s="1" t="s">
        <v>409</v>
      </c>
      <c r="H71" s="1">
        <v>50</v>
      </c>
      <c r="I71" s="1">
        <v>42</v>
      </c>
      <c r="J71" s="1">
        <v>63</v>
      </c>
      <c r="K71" s="1" t="s">
        <v>406</v>
      </c>
      <c r="L71" s="1">
        <v>5</v>
      </c>
      <c r="M71" s="2" t="s">
        <v>94</v>
      </c>
      <c r="P71" s="2">
        <v>775</v>
      </c>
      <c r="Q71" s="2">
        <v>2.4384000000000001</v>
      </c>
      <c r="R71" s="56">
        <v>317.83136482939631</v>
      </c>
      <c r="S71" s="56">
        <v>2835.6914370078739</v>
      </c>
      <c r="T71" s="56">
        <v>47.261523950131235</v>
      </c>
      <c r="U71" s="40">
        <v>9.6</v>
      </c>
      <c r="V71" s="40">
        <v>9.1</v>
      </c>
      <c r="W71" s="40">
        <v>71.5</v>
      </c>
      <c r="X71" s="40">
        <v>25</v>
      </c>
      <c r="Y71" s="40">
        <v>82.9</v>
      </c>
    </row>
    <row r="72" spans="1:25" x14ac:dyDescent="0.3">
      <c r="A72" s="2" t="s">
        <v>535</v>
      </c>
      <c r="B72" s="1">
        <v>42</v>
      </c>
      <c r="C72" s="1" t="s">
        <v>69</v>
      </c>
      <c r="D72" s="1">
        <v>75</v>
      </c>
      <c r="E72" s="24">
        <v>82.290499999999994</v>
      </c>
      <c r="F72" s="1" t="s">
        <v>404</v>
      </c>
      <c r="G72" s="1" t="s">
        <v>404</v>
      </c>
      <c r="H72" s="1">
        <v>75</v>
      </c>
      <c r="I72" s="1">
        <v>42</v>
      </c>
      <c r="J72" s="1">
        <v>82</v>
      </c>
      <c r="K72" s="1" t="s">
        <v>406</v>
      </c>
      <c r="L72" s="1">
        <v>5</v>
      </c>
      <c r="M72" s="2" t="s">
        <v>94</v>
      </c>
      <c r="P72" s="2">
        <v>734</v>
      </c>
      <c r="Q72" s="2">
        <v>2.4384000000000001</v>
      </c>
      <c r="R72" s="56">
        <v>301.01706036745406</v>
      </c>
      <c r="S72" s="56">
        <v>2685.6742125984251</v>
      </c>
      <c r="T72" s="56">
        <v>44.761236876640417</v>
      </c>
      <c r="U72" s="40">
        <v>9.3000000000000007</v>
      </c>
      <c r="V72" s="40">
        <v>8.6999999999999993</v>
      </c>
      <c r="W72" s="40">
        <v>74</v>
      </c>
      <c r="X72" s="40">
        <v>23.6</v>
      </c>
      <c r="Y72" s="40">
        <v>82.5</v>
      </c>
    </row>
    <row r="73" spans="1:25" x14ac:dyDescent="0.3">
      <c r="A73" s="2" t="s">
        <v>536</v>
      </c>
      <c r="B73" s="1">
        <v>60</v>
      </c>
      <c r="C73" s="1" t="s">
        <v>76</v>
      </c>
      <c r="D73" s="1">
        <v>25</v>
      </c>
      <c r="E73" s="24">
        <v>64.303200000000004</v>
      </c>
      <c r="F73" s="1" t="s">
        <v>407</v>
      </c>
      <c r="G73" s="1" t="s">
        <v>409</v>
      </c>
      <c r="H73" s="1">
        <v>50</v>
      </c>
      <c r="I73" s="1">
        <v>60</v>
      </c>
      <c r="J73" s="1">
        <v>64</v>
      </c>
      <c r="K73" s="1" t="s">
        <v>406</v>
      </c>
      <c r="L73" s="1">
        <v>5</v>
      </c>
      <c r="M73" s="2" t="s">
        <v>104</v>
      </c>
      <c r="O73" s="2">
        <v>1390</v>
      </c>
      <c r="P73" s="2">
        <v>576</v>
      </c>
      <c r="Q73" s="2">
        <v>2.4384000000000001</v>
      </c>
      <c r="R73" s="56">
        <v>236.22047244094486</v>
      </c>
      <c r="S73" s="56">
        <v>2107.5590551181103</v>
      </c>
      <c r="T73" s="56">
        <v>35.125984251968504</v>
      </c>
      <c r="U73" s="40">
        <v>12.5</v>
      </c>
      <c r="V73" s="40">
        <v>10.199999999999999</v>
      </c>
      <c r="W73" s="40">
        <v>68.400000000000006</v>
      </c>
      <c r="X73" s="40">
        <v>33.5</v>
      </c>
      <c r="Y73" s="40">
        <v>80.7</v>
      </c>
    </row>
    <row r="74" spans="1:25" x14ac:dyDescent="0.3">
      <c r="A74" s="2" t="s">
        <v>537</v>
      </c>
      <c r="B74" s="1">
        <v>60</v>
      </c>
      <c r="C74" s="1" t="s">
        <v>76</v>
      </c>
      <c r="D74" s="1">
        <v>25</v>
      </c>
      <c r="E74" s="24">
        <v>30.486799999999999</v>
      </c>
      <c r="F74" s="1" t="s">
        <v>404</v>
      </c>
      <c r="G74" s="1" t="s">
        <v>404</v>
      </c>
      <c r="H74" s="1">
        <v>25</v>
      </c>
      <c r="I74" s="1">
        <v>60</v>
      </c>
      <c r="J74" s="1">
        <v>30</v>
      </c>
      <c r="K74" s="1" t="s">
        <v>406</v>
      </c>
      <c r="L74" s="1">
        <v>5</v>
      </c>
      <c r="M74" s="2" t="s">
        <v>104</v>
      </c>
      <c r="O74" s="2">
        <v>1108</v>
      </c>
      <c r="P74" s="2">
        <v>515</v>
      </c>
      <c r="Q74" s="2">
        <v>2.4384000000000001</v>
      </c>
      <c r="R74" s="56">
        <v>211.2040682414698</v>
      </c>
      <c r="S74" s="56">
        <v>1884.3626968503936</v>
      </c>
      <c r="T74" s="56">
        <v>31.406044947506562</v>
      </c>
      <c r="U74" s="40">
        <v>10</v>
      </c>
      <c r="V74" s="40">
        <v>10.5</v>
      </c>
      <c r="W74" s="40">
        <v>69.5</v>
      </c>
      <c r="X74" s="40">
        <v>27.1</v>
      </c>
      <c r="Y74" s="40">
        <v>83.7</v>
      </c>
    </row>
    <row r="75" spans="1:25" x14ac:dyDescent="0.3">
      <c r="U75" s="40"/>
      <c r="V75" s="40"/>
      <c r="W75" s="40"/>
      <c r="X75" s="40"/>
      <c r="Y75" s="40"/>
    </row>
    <row r="76" spans="1:25" x14ac:dyDescent="0.3">
      <c r="A76" s="2" t="s">
        <v>538</v>
      </c>
      <c r="B76" s="1">
        <v>7</v>
      </c>
      <c r="C76" s="1" t="s">
        <v>76</v>
      </c>
      <c r="D76" s="1">
        <v>25</v>
      </c>
      <c r="E76" s="24">
        <v>62.963099999999997</v>
      </c>
      <c r="F76" s="1" t="s">
        <v>407</v>
      </c>
      <c r="G76" s="1" t="s">
        <v>409</v>
      </c>
      <c r="H76" s="1">
        <v>50</v>
      </c>
      <c r="I76" s="1">
        <v>7</v>
      </c>
      <c r="J76" s="1">
        <v>63</v>
      </c>
      <c r="K76" s="1" t="s">
        <v>406</v>
      </c>
      <c r="L76" s="1">
        <v>6</v>
      </c>
      <c r="M76" s="2" t="s">
        <v>94</v>
      </c>
      <c r="P76" s="2">
        <v>732</v>
      </c>
      <c r="Q76" s="2">
        <v>2.4384000000000001</v>
      </c>
      <c r="R76" s="56">
        <v>300.1968503937008</v>
      </c>
      <c r="S76" s="56">
        <v>2678.3562992125985</v>
      </c>
      <c r="T76" s="56">
        <v>44.639271653543311</v>
      </c>
      <c r="U76" s="40">
        <v>12.7</v>
      </c>
      <c r="V76" s="40">
        <v>8.5</v>
      </c>
      <c r="W76" s="40">
        <v>71.5</v>
      </c>
      <c r="X76" s="40">
        <v>32.4</v>
      </c>
      <c r="Y76" s="40">
        <v>81.8</v>
      </c>
    </row>
    <row r="77" spans="1:25" x14ac:dyDescent="0.3">
      <c r="A77" s="2" t="s">
        <v>539</v>
      </c>
      <c r="B77" s="1">
        <v>7</v>
      </c>
      <c r="C77" s="1" t="s">
        <v>76</v>
      </c>
      <c r="D77" s="1">
        <v>25</v>
      </c>
      <c r="E77" s="24">
        <v>30.695499999999999</v>
      </c>
      <c r="F77" s="1" t="s">
        <v>404</v>
      </c>
      <c r="G77" s="1" t="s">
        <v>404</v>
      </c>
      <c r="H77" s="1">
        <v>25</v>
      </c>
      <c r="I77" s="1">
        <v>7</v>
      </c>
      <c r="J77" s="1">
        <v>31</v>
      </c>
      <c r="K77" s="1" t="s">
        <v>406</v>
      </c>
      <c r="L77" s="1">
        <v>6</v>
      </c>
      <c r="M77" s="2" t="s">
        <v>94</v>
      </c>
      <c r="P77" s="2">
        <v>592</v>
      </c>
      <c r="Q77" s="2">
        <v>2.4384000000000001</v>
      </c>
      <c r="R77" s="56">
        <v>242.78215223097112</v>
      </c>
      <c r="S77" s="56">
        <v>2166.1023622047246</v>
      </c>
      <c r="T77" s="56">
        <v>36.101706036745412</v>
      </c>
      <c r="U77" s="40">
        <v>16.600000000000001</v>
      </c>
      <c r="V77" s="40">
        <v>8.4</v>
      </c>
      <c r="W77" s="40">
        <v>63.6</v>
      </c>
      <c r="X77" s="40">
        <v>43.1</v>
      </c>
      <c r="Y77" s="40">
        <v>77.2</v>
      </c>
    </row>
    <row r="78" spans="1:25" x14ac:dyDescent="0.3">
      <c r="A78" s="2" t="s">
        <v>540</v>
      </c>
      <c r="B78" s="1">
        <v>8</v>
      </c>
      <c r="C78" s="1" t="s">
        <v>76</v>
      </c>
      <c r="D78" s="1">
        <v>25</v>
      </c>
      <c r="E78" s="24">
        <v>63.997199999999999</v>
      </c>
      <c r="F78" s="1" t="s">
        <v>407</v>
      </c>
      <c r="G78" s="1" t="s">
        <v>409</v>
      </c>
      <c r="H78" s="1">
        <v>50</v>
      </c>
      <c r="I78" s="1">
        <v>8</v>
      </c>
      <c r="J78" s="1">
        <v>64</v>
      </c>
      <c r="K78" s="1" t="s">
        <v>406</v>
      </c>
      <c r="L78" s="1">
        <v>6</v>
      </c>
      <c r="M78" s="2" t="s">
        <v>94</v>
      </c>
      <c r="P78" s="2">
        <v>684</v>
      </c>
      <c r="Q78" s="2">
        <v>2.4384000000000001</v>
      </c>
      <c r="R78" s="56">
        <v>280.51181102362204</v>
      </c>
      <c r="S78" s="56">
        <v>2502.7263779527561</v>
      </c>
      <c r="T78" s="56">
        <v>41.7121062992126</v>
      </c>
      <c r="U78" s="40">
        <v>13</v>
      </c>
      <c r="V78" s="40">
        <v>8.4</v>
      </c>
      <c r="W78" s="40">
        <v>70</v>
      </c>
      <c r="X78" s="40">
        <v>32.299999999999997</v>
      </c>
      <c r="Y78" s="40">
        <v>80.599999999999994</v>
      </c>
    </row>
    <row r="79" spans="1:25" x14ac:dyDescent="0.3">
      <c r="A79" s="2" t="s">
        <v>541</v>
      </c>
      <c r="B79" s="1">
        <v>8</v>
      </c>
      <c r="C79" s="1" t="s">
        <v>76</v>
      </c>
      <c r="D79" s="1">
        <v>25</v>
      </c>
      <c r="E79" s="24">
        <v>30.9543</v>
      </c>
      <c r="F79" s="1" t="s">
        <v>404</v>
      </c>
      <c r="G79" s="1" t="s">
        <v>404</v>
      </c>
      <c r="H79" s="1">
        <v>25</v>
      </c>
      <c r="I79" s="1">
        <v>8</v>
      </c>
      <c r="J79" s="1">
        <v>31</v>
      </c>
      <c r="K79" s="1" t="s">
        <v>406</v>
      </c>
      <c r="L79" s="1">
        <v>6</v>
      </c>
      <c r="M79" s="2" t="s">
        <v>94</v>
      </c>
      <c r="P79" s="2">
        <v>742</v>
      </c>
      <c r="Q79" s="2">
        <v>2.4384000000000001</v>
      </c>
      <c r="R79" s="56">
        <v>304.29790026246718</v>
      </c>
      <c r="S79" s="56">
        <v>2714.9458661417325</v>
      </c>
      <c r="T79" s="56">
        <v>45.249097769028872</v>
      </c>
      <c r="U79" s="40">
        <v>12.2</v>
      </c>
      <c r="V79" s="40">
        <v>8.6999999999999993</v>
      </c>
      <c r="W79" s="40">
        <v>70.8</v>
      </c>
      <c r="X79" s="40">
        <v>31.3</v>
      </c>
      <c r="Y79" s="40">
        <v>83.1</v>
      </c>
    </row>
    <row r="80" spans="1:25" x14ac:dyDescent="0.3">
      <c r="A80" s="2" t="s">
        <v>542</v>
      </c>
      <c r="B80" s="1">
        <v>15</v>
      </c>
      <c r="C80" s="1" t="s">
        <v>76</v>
      </c>
      <c r="D80" s="1">
        <v>25</v>
      </c>
      <c r="E80" s="24">
        <v>63.997199999999999</v>
      </c>
      <c r="F80" s="1" t="s">
        <v>407</v>
      </c>
      <c r="G80" s="1" t="s">
        <v>409</v>
      </c>
      <c r="H80" s="1">
        <v>50</v>
      </c>
      <c r="I80" s="1">
        <v>15</v>
      </c>
      <c r="J80" s="1">
        <v>64</v>
      </c>
      <c r="K80" s="1" t="s">
        <v>406</v>
      </c>
      <c r="L80" s="1">
        <v>6</v>
      </c>
      <c r="M80" s="2" t="s">
        <v>94</v>
      </c>
      <c r="P80" s="2">
        <v>599</v>
      </c>
      <c r="Q80" s="2">
        <v>2.4384000000000001</v>
      </c>
      <c r="R80" s="56">
        <v>245.65288713910761</v>
      </c>
      <c r="S80" s="56">
        <v>2191.7150590551182</v>
      </c>
      <c r="T80" s="56">
        <v>36.528584317585306</v>
      </c>
      <c r="U80" s="40">
        <v>13.5</v>
      </c>
      <c r="V80" s="40">
        <v>8.6</v>
      </c>
      <c r="W80" s="40">
        <v>69</v>
      </c>
      <c r="X80" s="40">
        <v>34.4</v>
      </c>
      <c r="Y80" s="40">
        <v>78.400000000000006</v>
      </c>
    </row>
    <row r="81" spans="1:25" x14ac:dyDescent="0.3">
      <c r="A81" s="2" t="s">
        <v>543</v>
      </c>
      <c r="B81" s="1">
        <v>15</v>
      </c>
      <c r="C81" s="1" t="s">
        <v>76</v>
      </c>
      <c r="D81" s="1">
        <v>25</v>
      </c>
      <c r="E81" s="24">
        <v>35.869300000000003</v>
      </c>
      <c r="F81" s="1" t="s">
        <v>404</v>
      </c>
      <c r="G81" s="1" t="s">
        <v>404</v>
      </c>
      <c r="H81" s="1">
        <v>25</v>
      </c>
      <c r="I81" s="1">
        <v>15</v>
      </c>
      <c r="J81" s="1">
        <v>36</v>
      </c>
      <c r="K81" s="1" t="s">
        <v>406</v>
      </c>
      <c r="L81" s="1">
        <v>6</v>
      </c>
      <c r="M81" s="2" t="s">
        <v>94</v>
      </c>
      <c r="P81" s="2">
        <v>752</v>
      </c>
      <c r="Q81" s="2">
        <v>2.4384000000000001</v>
      </c>
      <c r="R81" s="56">
        <v>308.39895013123356</v>
      </c>
      <c r="S81" s="56">
        <v>2751.535433070866</v>
      </c>
      <c r="T81" s="56">
        <v>45.858923884514432</v>
      </c>
      <c r="U81" s="40">
        <v>10.8</v>
      </c>
      <c r="V81" s="40">
        <v>8.6999999999999993</v>
      </c>
      <c r="W81" s="40">
        <v>73.5</v>
      </c>
      <c r="X81" s="40">
        <v>27.7</v>
      </c>
      <c r="Y81" s="40">
        <v>82.4</v>
      </c>
    </row>
    <row r="82" spans="1:25" x14ac:dyDescent="0.3">
      <c r="A82" s="2" t="s">
        <v>544</v>
      </c>
      <c r="B82" s="1">
        <v>21</v>
      </c>
      <c r="C82" s="1" t="s">
        <v>76</v>
      </c>
      <c r="D82" s="1">
        <v>25</v>
      </c>
      <c r="E82" s="24">
        <v>62.741</v>
      </c>
      <c r="F82" s="1" t="s">
        <v>407</v>
      </c>
      <c r="G82" s="1" t="s">
        <v>409</v>
      </c>
      <c r="H82" s="1">
        <v>50</v>
      </c>
      <c r="I82" s="1">
        <v>21</v>
      </c>
      <c r="J82" s="1">
        <v>63</v>
      </c>
      <c r="K82" s="1" t="s">
        <v>406</v>
      </c>
      <c r="L82" s="1">
        <v>6</v>
      </c>
      <c r="M82" s="2" t="s">
        <v>104</v>
      </c>
      <c r="O82" s="2">
        <v>1250</v>
      </c>
      <c r="P82" s="2">
        <v>544</v>
      </c>
      <c r="Q82" s="2">
        <v>2.4384000000000001</v>
      </c>
      <c r="R82" s="56">
        <v>223.09711286089237</v>
      </c>
      <c r="S82" s="56">
        <v>1990.4724409448818</v>
      </c>
      <c r="T82" s="56">
        <v>33.174540682414694</v>
      </c>
      <c r="U82" s="40">
        <v>13.1</v>
      </c>
      <c r="V82" s="40">
        <v>10</v>
      </c>
      <c r="W82" s="40">
        <v>69.3</v>
      </c>
      <c r="X82" s="40">
        <v>35.1</v>
      </c>
      <c r="Y82" s="40">
        <v>80.8</v>
      </c>
    </row>
    <row r="83" spans="1:25" x14ac:dyDescent="0.3">
      <c r="A83" s="2" t="s">
        <v>545</v>
      </c>
      <c r="B83" s="1">
        <v>21</v>
      </c>
      <c r="C83" s="1" t="s">
        <v>76</v>
      </c>
      <c r="D83" s="1">
        <v>25</v>
      </c>
      <c r="E83" s="24">
        <v>31.377199999999998</v>
      </c>
      <c r="F83" s="1" t="s">
        <v>404</v>
      </c>
      <c r="G83" s="1" t="s">
        <v>404</v>
      </c>
      <c r="H83" s="1">
        <v>25</v>
      </c>
      <c r="I83" s="1">
        <v>21</v>
      </c>
      <c r="J83" s="1">
        <v>31</v>
      </c>
      <c r="K83" s="1" t="s">
        <v>406</v>
      </c>
      <c r="L83" s="1">
        <v>6</v>
      </c>
      <c r="M83" s="2" t="s">
        <v>104</v>
      </c>
      <c r="O83" s="2">
        <v>1701</v>
      </c>
      <c r="P83" s="2">
        <v>742</v>
      </c>
      <c r="Q83" s="2">
        <v>2.4384000000000001</v>
      </c>
      <c r="R83" s="56">
        <v>304.29790026246718</v>
      </c>
      <c r="S83" s="56">
        <v>2714.9458661417325</v>
      </c>
      <c r="T83" s="56">
        <v>45.249097769028872</v>
      </c>
      <c r="U83" s="40">
        <v>13.4</v>
      </c>
      <c r="V83" s="40">
        <v>10.5</v>
      </c>
      <c r="W83" s="40">
        <v>67.099999999999994</v>
      </c>
      <c r="X83" s="40">
        <v>35.799999999999997</v>
      </c>
      <c r="Y83" s="40">
        <v>82.9</v>
      </c>
    </row>
    <row r="84" spans="1:25" x14ac:dyDescent="0.3">
      <c r="A84" s="2" t="s">
        <v>546</v>
      </c>
      <c r="B84" s="1">
        <v>28</v>
      </c>
      <c r="C84" s="1" t="s">
        <v>76</v>
      </c>
      <c r="D84" s="1">
        <v>25</v>
      </c>
      <c r="E84" s="24">
        <v>62.741</v>
      </c>
      <c r="F84" s="1" t="s">
        <v>407</v>
      </c>
      <c r="G84" s="1" t="s">
        <v>409</v>
      </c>
      <c r="H84" s="1">
        <v>50</v>
      </c>
      <c r="I84" s="1">
        <v>28</v>
      </c>
      <c r="J84" s="1">
        <v>63</v>
      </c>
      <c r="K84" s="1" t="s">
        <v>406</v>
      </c>
      <c r="L84" s="1">
        <v>6</v>
      </c>
      <c r="M84" s="2" t="s">
        <v>94</v>
      </c>
      <c r="P84" s="2">
        <v>695</v>
      </c>
      <c r="Q84" s="2">
        <v>2.4384000000000001</v>
      </c>
      <c r="R84" s="56">
        <v>285.02296587926509</v>
      </c>
      <c r="S84" s="56">
        <v>2542.9749015748034</v>
      </c>
      <c r="T84" s="56">
        <v>42.382915026246721</v>
      </c>
      <c r="U84" s="40">
        <v>12</v>
      </c>
      <c r="V84" s="40">
        <v>8.9</v>
      </c>
      <c r="W84" s="40">
        <v>71.2</v>
      </c>
      <c r="X84" s="40">
        <v>30.9</v>
      </c>
      <c r="Y84" s="40">
        <v>81.599999999999994</v>
      </c>
    </row>
    <row r="85" spans="1:25" x14ac:dyDescent="0.3">
      <c r="A85" s="2" t="s">
        <v>547</v>
      </c>
      <c r="B85" s="1">
        <v>28</v>
      </c>
      <c r="C85" s="1" t="s">
        <v>76</v>
      </c>
      <c r="D85" s="1">
        <v>25</v>
      </c>
      <c r="E85" s="24">
        <v>31.18</v>
      </c>
      <c r="F85" s="1" t="s">
        <v>404</v>
      </c>
      <c r="G85" s="1" t="s">
        <v>404</v>
      </c>
      <c r="H85" s="1">
        <v>25</v>
      </c>
      <c r="I85" s="1">
        <v>28</v>
      </c>
      <c r="J85" s="1">
        <v>31</v>
      </c>
      <c r="K85" s="1" t="s">
        <v>406</v>
      </c>
      <c r="L85" s="1">
        <v>6</v>
      </c>
      <c r="M85" s="2" t="s">
        <v>94</v>
      </c>
      <c r="P85" s="2">
        <v>696</v>
      </c>
      <c r="Q85" s="2">
        <v>2.4384000000000001</v>
      </c>
      <c r="R85" s="56">
        <v>285.43307086614169</v>
      </c>
      <c r="S85" s="56">
        <v>2546.6338582677163</v>
      </c>
      <c r="T85" s="56">
        <v>42.443897637795274</v>
      </c>
      <c r="U85" s="40">
        <v>8.6</v>
      </c>
      <c r="V85" s="40">
        <v>8.8000000000000007</v>
      </c>
      <c r="W85" s="40">
        <v>74.900000000000006</v>
      </c>
      <c r="X85" s="40">
        <v>22.7</v>
      </c>
      <c r="Y85" s="40">
        <v>82.9</v>
      </c>
    </row>
    <row r="86" spans="1:25" x14ac:dyDescent="0.3">
      <c r="A86" s="2" t="s">
        <v>548</v>
      </c>
      <c r="B86" s="1">
        <v>29</v>
      </c>
      <c r="C86" s="1" t="s">
        <v>76</v>
      </c>
      <c r="D86" s="1">
        <v>25</v>
      </c>
      <c r="E86" s="24">
        <v>62.963099999999997</v>
      </c>
      <c r="F86" s="1" t="s">
        <v>407</v>
      </c>
      <c r="G86" s="1" t="s">
        <v>409</v>
      </c>
      <c r="H86" s="1">
        <v>50</v>
      </c>
      <c r="I86" s="1">
        <v>29</v>
      </c>
      <c r="J86" s="1">
        <v>63</v>
      </c>
      <c r="K86" s="1" t="s">
        <v>406</v>
      </c>
      <c r="L86" s="1">
        <v>6</v>
      </c>
      <c r="M86" s="2" t="s">
        <v>94</v>
      </c>
      <c r="P86" s="2">
        <v>743</v>
      </c>
      <c r="Q86" s="2">
        <v>2.4384000000000001</v>
      </c>
      <c r="R86" s="56">
        <v>304.70800524934384</v>
      </c>
      <c r="S86" s="56">
        <v>2718.6048228346458</v>
      </c>
      <c r="T86" s="56">
        <v>45.310080380577432</v>
      </c>
      <c r="U86" s="40">
        <v>12</v>
      </c>
      <c r="V86" s="40">
        <v>9</v>
      </c>
      <c r="W86" s="40">
        <v>70.2</v>
      </c>
      <c r="X86" s="40">
        <v>30.2</v>
      </c>
      <c r="Y86" s="40">
        <v>81.5</v>
      </c>
    </row>
    <row r="87" spans="1:25" x14ac:dyDescent="0.3">
      <c r="A87" s="2" t="s">
        <v>549</v>
      </c>
      <c r="B87" s="1">
        <v>29</v>
      </c>
      <c r="C87" s="1" t="s">
        <v>76</v>
      </c>
      <c r="D87" s="1">
        <v>25</v>
      </c>
      <c r="E87" s="24">
        <v>33.156199999999998</v>
      </c>
      <c r="F87" s="1" t="s">
        <v>404</v>
      </c>
      <c r="G87" s="1" t="s">
        <v>404</v>
      </c>
      <c r="H87" s="1">
        <v>25</v>
      </c>
      <c r="I87" s="1">
        <v>29</v>
      </c>
      <c r="J87" s="1">
        <v>33</v>
      </c>
      <c r="K87" s="1" t="s">
        <v>406</v>
      </c>
      <c r="L87" s="1">
        <v>6</v>
      </c>
      <c r="M87" s="2" t="s">
        <v>94</v>
      </c>
      <c r="P87" s="2">
        <v>829</v>
      </c>
      <c r="Q87" s="2">
        <v>2.4384000000000001</v>
      </c>
      <c r="R87" s="56">
        <v>339.97703412073491</v>
      </c>
      <c r="S87" s="56">
        <v>3033.275098425197</v>
      </c>
      <c r="T87" s="56">
        <v>50.554584973753286</v>
      </c>
      <c r="U87" s="40">
        <v>11.2</v>
      </c>
      <c r="V87" s="40">
        <v>8.5</v>
      </c>
      <c r="W87" s="40">
        <v>73.2</v>
      </c>
      <c r="X87" s="40">
        <v>28.3</v>
      </c>
      <c r="Y87" s="40">
        <v>83.7</v>
      </c>
    </row>
    <row r="88" spans="1:25" x14ac:dyDescent="0.3">
      <c r="A88" s="2" t="s">
        <v>550</v>
      </c>
      <c r="B88" s="1">
        <v>43</v>
      </c>
      <c r="C88" s="1" t="s">
        <v>76</v>
      </c>
      <c r="D88" s="1">
        <v>25</v>
      </c>
      <c r="E88" s="24">
        <v>63.9392</v>
      </c>
      <c r="F88" s="1" t="s">
        <v>407</v>
      </c>
      <c r="G88" s="1" t="s">
        <v>409</v>
      </c>
      <c r="H88" s="1">
        <v>50</v>
      </c>
      <c r="I88" s="1">
        <v>43</v>
      </c>
      <c r="J88" s="1">
        <v>64</v>
      </c>
      <c r="K88" s="1" t="s">
        <v>406</v>
      </c>
      <c r="L88" s="1">
        <v>6</v>
      </c>
      <c r="M88" s="2" t="s">
        <v>94</v>
      </c>
      <c r="P88" s="2">
        <v>893</v>
      </c>
      <c r="Q88" s="2">
        <v>2.4384000000000001</v>
      </c>
      <c r="R88" s="56">
        <v>366.2237532808399</v>
      </c>
      <c r="S88" s="56">
        <v>3267.4483267716537</v>
      </c>
      <c r="T88" s="56">
        <v>54.457472112860891</v>
      </c>
      <c r="U88" s="40">
        <v>13.7</v>
      </c>
      <c r="V88" s="40">
        <v>8.9</v>
      </c>
      <c r="W88" s="40">
        <v>69.3</v>
      </c>
      <c r="X88" s="40">
        <v>35.700000000000003</v>
      </c>
      <c r="Y88" s="40">
        <v>83</v>
      </c>
    </row>
    <row r="89" spans="1:25" x14ac:dyDescent="0.3">
      <c r="A89" s="2" t="s">
        <v>551</v>
      </c>
      <c r="B89" s="1">
        <v>43</v>
      </c>
      <c r="C89" s="1" t="s">
        <v>76</v>
      </c>
      <c r="D89" s="1">
        <v>25</v>
      </c>
      <c r="E89" s="24">
        <v>30.4725</v>
      </c>
      <c r="F89" s="1" t="s">
        <v>404</v>
      </c>
      <c r="G89" s="1" t="s">
        <v>404</v>
      </c>
      <c r="H89" s="1">
        <v>25</v>
      </c>
      <c r="I89" s="1">
        <v>43</v>
      </c>
      <c r="J89" s="1">
        <v>30</v>
      </c>
      <c r="K89" s="1" t="s">
        <v>406</v>
      </c>
      <c r="L89" s="1">
        <v>6</v>
      </c>
      <c r="M89" s="2" t="s">
        <v>94</v>
      </c>
      <c r="P89" s="2">
        <v>662</v>
      </c>
      <c r="Q89" s="2">
        <v>2.4384000000000001</v>
      </c>
      <c r="R89" s="56">
        <v>271.48950131233596</v>
      </c>
      <c r="S89" s="56">
        <v>2422.2293307086616</v>
      </c>
      <c r="T89" s="56">
        <v>40.370488845144358</v>
      </c>
      <c r="U89" s="40">
        <v>9.4</v>
      </c>
      <c r="V89" s="40">
        <v>8.6999999999999993</v>
      </c>
      <c r="W89" s="40">
        <v>74</v>
      </c>
      <c r="X89" s="40">
        <v>24.4</v>
      </c>
      <c r="Y89" s="40">
        <v>84.2</v>
      </c>
    </row>
    <row r="90" spans="1:25" x14ac:dyDescent="0.3">
      <c r="A90" s="2" t="s">
        <v>552</v>
      </c>
      <c r="B90" s="1">
        <v>51</v>
      </c>
      <c r="C90" s="1" t="s">
        <v>76</v>
      </c>
      <c r="D90" s="1">
        <v>25</v>
      </c>
      <c r="E90" s="24">
        <v>64.596699999999998</v>
      </c>
      <c r="F90" s="1" t="s">
        <v>407</v>
      </c>
      <c r="G90" s="1" t="s">
        <v>409</v>
      </c>
      <c r="H90" s="1">
        <v>50</v>
      </c>
      <c r="I90" s="1">
        <v>51</v>
      </c>
      <c r="J90" s="1">
        <v>65</v>
      </c>
      <c r="K90" s="1" t="s">
        <v>406</v>
      </c>
      <c r="L90" s="1">
        <v>6</v>
      </c>
      <c r="M90" s="2" t="s">
        <v>94</v>
      </c>
      <c r="P90" s="2">
        <v>758</v>
      </c>
      <c r="Q90" s="2">
        <v>2.4384000000000001</v>
      </c>
      <c r="R90" s="56">
        <v>310.85958005249341</v>
      </c>
      <c r="S90" s="56">
        <v>2773.4891732283463</v>
      </c>
      <c r="T90" s="56">
        <v>46.224819553805773</v>
      </c>
      <c r="U90" s="40">
        <v>12.3</v>
      </c>
      <c r="V90" s="40">
        <v>8.6</v>
      </c>
      <c r="W90" s="40">
        <v>69.900000000000006</v>
      </c>
      <c r="X90" s="40">
        <v>33.799999999999997</v>
      </c>
      <c r="Y90" s="40">
        <v>81.2</v>
      </c>
    </row>
    <row r="91" spans="1:25" x14ac:dyDescent="0.3">
      <c r="A91" s="2" t="s">
        <v>553</v>
      </c>
      <c r="B91" s="1">
        <v>51</v>
      </c>
      <c r="C91" s="1" t="s">
        <v>76</v>
      </c>
      <c r="D91" s="1">
        <v>25</v>
      </c>
      <c r="E91" s="24">
        <v>30.3476</v>
      </c>
      <c r="F91" s="1" t="s">
        <v>404</v>
      </c>
      <c r="G91" s="1" t="s">
        <v>404</v>
      </c>
      <c r="H91" s="1">
        <v>25</v>
      </c>
      <c r="I91" s="1">
        <v>51</v>
      </c>
      <c r="J91" s="1">
        <v>30</v>
      </c>
      <c r="K91" s="1" t="s">
        <v>406</v>
      </c>
      <c r="L91" s="1">
        <v>6</v>
      </c>
      <c r="M91" s="2" t="s">
        <v>94</v>
      </c>
      <c r="P91" s="2">
        <v>652</v>
      </c>
      <c r="Q91" s="2">
        <v>2.4384000000000001</v>
      </c>
      <c r="R91" s="56">
        <v>267.38845144356952</v>
      </c>
      <c r="S91" s="56">
        <v>2385.6397637795276</v>
      </c>
      <c r="T91" s="56">
        <v>39.76066272965879</v>
      </c>
      <c r="U91" s="40">
        <v>9.6</v>
      </c>
      <c r="V91" s="40">
        <v>9</v>
      </c>
      <c r="W91" s="40">
        <v>72.099999999999994</v>
      </c>
      <c r="X91" s="40">
        <v>24.6</v>
      </c>
      <c r="Y91" s="40">
        <v>83.9</v>
      </c>
    </row>
    <row r="92" spans="1:25" x14ac:dyDescent="0.3">
      <c r="A92" s="2" t="s">
        <v>554</v>
      </c>
      <c r="B92" s="1">
        <v>61</v>
      </c>
      <c r="C92" s="1" t="s">
        <v>76</v>
      </c>
      <c r="D92" s="1">
        <v>25</v>
      </c>
      <c r="E92" s="24">
        <v>63.877600000000001</v>
      </c>
      <c r="F92" s="1" t="s">
        <v>407</v>
      </c>
      <c r="G92" s="1" t="s">
        <v>409</v>
      </c>
      <c r="H92" s="1">
        <v>50</v>
      </c>
      <c r="I92" s="1">
        <v>61</v>
      </c>
      <c r="J92" s="1">
        <v>64</v>
      </c>
      <c r="K92" s="1" t="s">
        <v>406</v>
      </c>
      <c r="L92" s="1">
        <v>6</v>
      </c>
      <c r="M92" s="2" t="s">
        <v>94</v>
      </c>
      <c r="P92" s="2">
        <v>801</v>
      </c>
      <c r="Q92" s="2">
        <v>2.4384000000000001</v>
      </c>
      <c r="R92" s="56">
        <v>328.49409448818898</v>
      </c>
      <c r="S92" s="56">
        <v>2930.8243110236222</v>
      </c>
      <c r="T92" s="56">
        <v>48.847071850393704</v>
      </c>
      <c r="U92" s="40">
        <v>14.6</v>
      </c>
      <c r="V92" s="40">
        <v>8.5</v>
      </c>
      <c r="W92" s="40">
        <v>67.8</v>
      </c>
      <c r="X92" s="40">
        <v>37.9</v>
      </c>
      <c r="Y92" s="40">
        <v>82.4</v>
      </c>
    </row>
    <row r="93" spans="1:25" x14ac:dyDescent="0.3">
      <c r="A93" s="2" t="s">
        <v>555</v>
      </c>
      <c r="B93" s="1">
        <v>61</v>
      </c>
      <c r="C93" s="1" t="s">
        <v>76</v>
      </c>
      <c r="D93" s="1">
        <v>25</v>
      </c>
      <c r="E93" s="24">
        <v>30.667899999999999</v>
      </c>
      <c r="F93" s="1" t="s">
        <v>404</v>
      </c>
      <c r="G93" s="1" t="s">
        <v>404</v>
      </c>
      <c r="H93" s="1">
        <v>25</v>
      </c>
      <c r="I93" s="1">
        <v>61</v>
      </c>
      <c r="J93" s="1">
        <v>31</v>
      </c>
      <c r="K93" s="1" t="s">
        <v>406</v>
      </c>
      <c r="L93" s="1">
        <v>6</v>
      </c>
      <c r="M93" s="2" t="s">
        <v>94</v>
      </c>
      <c r="P93" s="2">
        <v>607</v>
      </c>
      <c r="Q93" s="2">
        <v>2.4384000000000001</v>
      </c>
      <c r="R93" s="56">
        <v>248.93372703412072</v>
      </c>
      <c r="S93" s="56">
        <v>2220.9867125984251</v>
      </c>
      <c r="T93" s="56">
        <v>37.016445209973753</v>
      </c>
      <c r="U93" s="40">
        <v>11.5</v>
      </c>
      <c r="V93" s="40">
        <v>8.6</v>
      </c>
      <c r="W93" s="40">
        <v>72.7</v>
      </c>
      <c r="X93" s="40">
        <v>29.9</v>
      </c>
      <c r="Y93" s="40">
        <v>83.7</v>
      </c>
    </row>
    <row r="94" spans="1:25" x14ac:dyDescent="0.3">
      <c r="A94" s="2" t="s">
        <v>556</v>
      </c>
      <c r="B94" s="1">
        <v>62</v>
      </c>
      <c r="C94" s="1" t="s">
        <v>76</v>
      </c>
      <c r="D94" s="1">
        <v>25</v>
      </c>
      <c r="E94" s="24">
        <v>64.596699999999998</v>
      </c>
      <c r="F94" s="1" t="s">
        <v>407</v>
      </c>
      <c r="G94" s="1" t="s">
        <v>409</v>
      </c>
      <c r="H94" s="1">
        <v>50</v>
      </c>
      <c r="I94" s="1">
        <v>62</v>
      </c>
      <c r="J94" s="1">
        <v>65</v>
      </c>
      <c r="K94" s="1" t="s">
        <v>406</v>
      </c>
      <c r="L94" s="1">
        <v>6</v>
      </c>
      <c r="M94" s="2" t="s">
        <v>94</v>
      </c>
      <c r="P94" s="2">
        <v>870</v>
      </c>
      <c r="Q94" s="2">
        <v>2.4384000000000001</v>
      </c>
      <c r="R94" s="56">
        <v>356.79133858267716</v>
      </c>
      <c r="S94" s="56">
        <v>3183.2923228346458</v>
      </c>
      <c r="T94" s="56">
        <v>53.054872047244096</v>
      </c>
      <c r="U94" s="40">
        <v>12.4</v>
      </c>
      <c r="V94" s="40">
        <v>8.8000000000000007</v>
      </c>
      <c r="W94" s="40">
        <v>71.099999999999994</v>
      </c>
      <c r="X94" s="40">
        <v>32.200000000000003</v>
      </c>
      <c r="Y94" s="40">
        <v>82.5</v>
      </c>
    </row>
    <row r="95" spans="1:25" x14ac:dyDescent="0.3">
      <c r="A95" s="2" t="s">
        <v>557</v>
      </c>
      <c r="B95" s="1">
        <v>62</v>
      </c>
      <c r="C95" s="1" t="s">
        <v>76</v>
      </c>
      <c r="D95" s="1">
        <v>25</v>
      </c>
      <c r="E95" s="24">
        <v>30.622399999999999</v>
      </c>
      <c r="F95" s="1" t="s">
        <v>404</v>
      </c>
      <c r="G95" s="1" t="s">
        <v>404</v>
      </c>
      <c r="H95" s="1">
        <v>25</v>
      </c>
      <c r="I95" s="1">
        <v>62</v>
      </c>
      <c r="J95" s="1">
        <v>31</v>
      </c>
      <c r="K95" s="1" t="s">
        <v>406</v>
      </c>
      <c r="L95" s="1">
        <v>6</v>
      </c>
      <c r="M95" s="2" t="s">
        <v>94</v>
      </c>
      <c r="P95" s="2">
        <v>673</v>
      </c>
      <c r="Q95" s="2">
        <v>2.4384000000000001</v>
      </c>
      <c r="R95" s="56">
        <v>276.000656167979</v>
      </c>
      <c r="S95" s="56">
        <v>2462.4778543307089</v>
      </c>
      <c r="T95" s="56">
        <v>41.041297572178479</v>
      </c>
      <c r="U95" s="40">
        <v>10.4</v>
      </c>
      <c r="V95" s="40">
        <v>8.8000000000000007</v>
      </c>
      <c r="W95" s="40">
        <v>72.7</v>
      </c>
      <c r="X95" s="40">
        <v>26.7</v>
      </c>
      <c r="Y95" s="40">
        <v>83.5</v>
      </c>
    </row>
    <row r="96" spans="1:25" x14ac:dyDescent="0.3">
      <c r="U96" s="40"/>
      <c r="V96" s="40"/>
      <c r="W96" s="40"/>
      <c r="X96" s="40"/>
      <c r="Y96" s="40"/>
    </row>
    <row r="97" spans="1:25" x14ac:dyDescent="0.3">
      <c r="A97" s="2" t="s">
        <v>558</v>
      </c>
      <c r="B97" s="1">
        <v>9</v>
      </c>
      <c r="C97" s="1" t="s">
        <v>76</v>
      </c>
      <c r="D97" s="1">
        <v>25</v>
      </c>
      <c r="E97" s="24">
        <v>63.828499999999998</v>
      </c>
      <c r="F97" s="1" t="s">
        <v>407</v>
      </c>
      <c r="G97" s="1" t="s">
        <v>409</v>
      </c>
      <c r="H97" s="1">
        <v>50</v>
      </c>
      <c r="I97" s="1">
        <v>9</v>
      </c>
      <c r="J97" s="1">
        <v>64</v>
      </c>
      <c r="K97" s="1" t="s">
        <v>405</v>
      </c>
      <c r="L97" s="1">
        <v>7</v>
      </c>
      <c r="M97" s="2" t="s">
        <v>104</v>
      </c>
      <c r="O97" s="2">
        <v>1345</v>
      </c>
      <c r="P97" s="2">
        <v>609</v>
      </c>
      <c r="Q97" s="2">
        <v>2.4384000000000001</v>
      </c>
      <c r="R97" s="56">
        <v>249.75393700787401</v>
      </c>
      <c r="S97" s="56">
        <v>2228.3046259842522</v>
      </c>
      <c r="T97" s="56">
        <v>37.138410433070867</v>
      </c>
      <c r="U97" s="40">
        <v>11.9</v>
      </c>
      <c r="V97" s="40">
        <v>10.199999999999999</v>
      </c>
      <c r="W97" s="40">
        <v>69.2</v>
      </c>
      <c r="X97" s="40">
        <v>32.4</v>
      </c>
      <c r="Y97" s="40">
        <v>82.4</v>
      </c>
    </row>
    <row r="98" spans="1:25" x14ac:dyDescent="0.3">
      <c r="A98" s="2" t="s">
        <v>559</v>
      </c>
      <c r="B98" s="1">
        <v>9</v>
      </c>
      <c r="C98" s="1" t="s">
        <v>76</v>
      </c>
      <c r="D98" s="1">
        <v>25</v>
      </c>
      <c r="E98" s="24">
        <v>30.692</v>
      </c>
      <c r="F98" s="1" t="s">
        <v>404</v>
      </c>
      <c r="G98" s="1" t="s">
        <v>404</v>
      </c>
      <c r="H98" s="1">
        <v>25</v>
      </c>
      <c r="I98" s="1">
        <v>9</v>
      </c>
      <c r="J98" s="1">
        <v>31</v>
      </c>
      <c r="K98" s="1" t="s">
        <v>405</v>
      </c>
      <c r="L98" s="1">
        <v>7</v>
      </c>
      <c r="M98" s="2" t="s">
        <v>104</v>
      </c>
      <c r="O98" s="2">
        <v>1485</v>
      </c>
      <c r="P98" s="2">
        <v>657</v>
      </c>
      <c r="Q98" s="2">
        <v>2.4384000000000001</v>
      </c>
      <c r="R98" s="56">
        <v>269.43897637795277</v>
      </c>
      <c r="S98" s="56">
        <v>2403.9345472440946</v>
      </c>
      <c r="T98" s="56">
        <v>40.065575787401578</v>
      </c>
      <c r="U98" s="40">
        <v>13.1</v>
      </c>
      <c r="V98" s="40">
        <v>10.5</v>
      </c>
      <c r="W98" s="40">
        <v>67.900000000000006</v>
      </c>
      <c r="X98" s="40">
        <v>35.299999999999997</v>
      </c>
      <c r="Y98" s="40">
        <v>82.5</v>
      </c>
    </row>
    <row r="99" spans="1:25" x14ac:dyDescent="0.3">
      <c r="A99" s="2" t="s">
        <v>560</v>
      </c>
      <c r="B99" s="1">
        <v>10</v>
      </c>
      <c r="C99" s="1" t="s">
        <v>76</v>
      </c>
      <c r="D99" s="1">
        <v>25</v>
      </c>
      <c r="E99" s="24">
        <v>63.215600000000002</v>
      </c>
      <c r="F99" s="1" t="s">
        <v>407</v>
      </c>
      <c r="G99" s="1" t="s">
        <v>409</v>
      </c>
      <c r="H99" s="1">
        <v>50</v>
      </c>
      <c r="I99" s="1">
        <v>10</v>
      </c>
      <c r="J99" s="1">
        <v>63</v>
      </c>
      <c r="K99" s="1" t="s">
        <v>405</v>
      </c>
      <c r="L99" s="1">
        <v>7</v>
      </c>
      <c r="M99" s="2" t="s">
        <v>94</v>
      </c>
      <c r="P99" s="2">
        <v>750</v>
      </c>
      <c r="Q99" s="2">
        <v>2.4384000000000001</v>
      </c>
      <c r="R99" s="56">
        <v>307.5787401574803</v>
      </c>
      <c r="S99" s="56">
        <v>2744.2175196850394</v>
      </c>
      <c r="T99" s="56">
        <v>45.736958661417326</v>
      </c>
      <c r="U99" s="40">
        <v>12</v>
      </c>
      <c r="V99" s="40">
        <v>8.6999999999999993</v>
      </c>
      <c r="W99" s="40">
        <v>71.3</v>
      </c>
      <c r="X99" s="40">
        <v>30.9</v>
      </c>
      <c r="Y99" s="40">
        <v>82.7</v>
      </c>
    </row>
    <row r="100" spans="1:25" x14ac:dyDescent="0.3">
      <c r="A100" s="2" t="s">
        <v>561</v>
      </c>
      <c r="B100" s="1">
        <v>10</v>
      </c>
      <c r="C100" s="1" t="s">
        <v>76</v>
      </c>
      <c r="D100" s="1">
        <v>25</v>
      </c>
      <c r="E100" s="24">
        <v>30.4056</v>
      </c>
      <c r="F100" s="1" t="s">
        <v>404</v>
      </c>
      <c r="G100" s="1" t="s">
        <v>404</v>
      </c>
      <c r="H100" s="1">
        <v>25</v>
      </c>
      <c r="I100" s="1">
        <v>10</v>
      </c>
      <c r="J100" s="1">
        <v>30</v>
      </c>
      <c r="K100" s="1" t="s">
        <v>405</v>
      </c>
      <c r="L100" s="1">
        <v>7</v>
      </c>
      <c r="M100" s="2" t="s">
        <v>94</v>
      </c>
      <c r="P100" s="2">
        <v>703</v>
      </c>
      <c r="Q100" s="2">
        <v>2.4384000000000001</v>
      </c>
      <c r="R100" s="56">
        <v>288.3038057742782</v>
      </c>
      <c r="S100" s="56">
        <v>2572.2465551181103</v>
      </c>
      <c r="T100" s="56">
        <v>42.870775918635175</v>
      </c>
      <c r="U100" s="40">
        <v>13.8</v>
      </c>
      <c r="V100" s="40">
        <v>8.6999999999999993</v>
      </c>
      <c r="W100" s="40">
        <v>69.599999999999994</v>
      </c>
      <c r="X100" s="40">
        <v>35.6</v>
      </c>
      <c r="Y100" s="40">
        <v>83</v>
      </c>
    </row>
    <row r="101" spans="1:25" x14ac:dyDescent="0.3">
      <c r="A101" s="2" t="s">
        <v>562</v>
      </c>
      <c r="B101" s="1">
        <v>22</v>
      </c>
      <c r="C101" s="1" t="s">
        <v>76</v>
      </c>
      <c r="D101" s="1">
        <v>25</v>
      </c>
      <c r="E101" s="24">
        <v>62.718699999999998</v>
      </c>
      <c r="F101" s="1" t="s">
        <v>407</v>
      </c>
      <c r="G101" s="1" t="s">
        <v>409</v>
      </c>
      <c r="H101" s="1">
        <v>50</v>
      </c>
      <c r="I101" s="1">
        <v>22</v>
      </c>
      <c r="J101" s="1">
        <v>63</v>
      </c>
      <c r="K101" s="1" t="s">
        <v>405</v>
      </c>
      <c r="L101" s="1">
        <v>7</v>
      </c>
      <c r="M101" s="2" t="s">
        <v>94</v>
      </c>
      <c r="P101" s="2">
        <v>631</v>
      </c>
      <c r="Q101" s="2">
        <v>2.4384000000000001</v>
      </c>
      <c r="R101" s="56">
        <v>258.7762467191601</v>
      </c>
      <c r="S101" s="56">
        <v>2308.8016732283468</v>
      </c>
      <c r="T101" s="56">
        <v>38.480027887139116</v>
      </c>
      <c r="U101" s="40">
        <v>14.9</v>
      </c>
      <c r="V101" s="40">
        <v>8.6</v>
      </c>
      <c r="W101" s="40">
        <v>66.400000000000006</v>
      </c>
      <c r="X101" s="40">
        <v>37.799999999999997</v>
      </c>
      <c r="Y101" s="40">
        <v>79</v>
      </c>
    </row>
    <row r="102" spans="1:25" x14ac:dyDescent="0.3">
      <c r="A102" s="2" t="s">
        <v>563</v>
      </c>
      <c r="B102" s="1">
        <v>22</v>
      </c>
      <c r="C102" s="1" t="s">
        <v>76</v>
      </c>
      <c r="D102" s="1">
        <v>25</v>
      </c>
      <c r="E102" s="24">
        <v>32.424599999999998</v>
      </c>
      <c r="F102" s="1" t="s">
        <v>404</v>
      </c>
      <c r="G102" s="1" t="s">
        <v>404</v>
      </c>
      <c r="H102" s="1">
        <v>25</v>
      </c>
      <c r="I102" s="1">
        <v>22</v>
      </c>
      <c r="J102" s="1">
        <v>32</v>
      </c>
      <c r="K102" s="1" t="s">
        <v>405</v>
      </c>
      <c r="L102" s="1">
        <v>7</v>
      </c>
      <c r="M102" s="2" t="s">
        <v>94</v>
      </c>
      <c r="P102" s="2">
        <v>745</v>
      </c>
      <c r="Q102" s="2">
        <v>2.4384000000000001</v>
      </c>
      <c r="R102" s="56">
        <v>305.52821522309711</v>
      </c>
      <c r="S102" s="56">
        <v>2725.9227362204724</v>
      </c>
      <c r="T102" s="56">
        <v>45.432045603674538</v>
      </c>
      <c r="U102" s="40">
        <v>11.2</v>
      </c>
      <c r="V102" s="40">
        <v>8.6</v>
      </c>
      <c r="W102" s="40">
        <v>72.8</v>
      </c>
      <c r="X102" s="40">
        <v>28.6</v>
      </c>
      <c r="Y102" s="40">
        <v>83</v>
      </c>
    </row>
    <row r="103" spans="1:25" x14ac:dyDescent="0.3">
      <c r="A103" s="2" t="s">
        <v>564</v>
      </c>
      <c r="B103" s="1">
        <v>30</v>
      </c>
      <c r="C103" s="1" t="s">
        <v>76</v>
      </c>
      <c r="D103" s="1">
        <v>25</v>
      </c>
      <c r="E103" s="24">
        <v>62.718699999999998</v>
      </c>
      <c r="F103" s="1" t="s">
        <v>407</v>
      </c>
      <c r="G103" s="1" t="s">
        <v>409</v>
      </c>
      <c r="H103" s="1">
        <v>50</v>
      </c>
      <c r="I103" s="1">
        <v>30</v>
      </c>
      <c r="J103" s="1">
        <v>63</v>
      </c>
      <c r="K103" s="1" t="s">
        <v>405</v>
      </c>
      <c r="L103" s="1">
        <v>7</v>
      </c>
      <c r="M103" s="2" t="s">
        <v>94</v>
      </c>
      <c r="P103" s="2">
        <v>642</v>
      </c>
      <c r="Q103" s="2">
        <v>2.4384000000000001</v>
      </c>
      <c r="R103" s="56">
        <v>263.28740157480314</v>
      </c>
      <c r="S103" s="56">
        <v>2349.0501968503936</v>
      </c>
      <c r="T103" s="56">
        <v>39.15083661417323</v>
      </c>
      <c r="U103" s="40">
        <v>14.2</v>
      </c>
      <c r="V103" s="40">
        <v>8.6</v>
      </c>
      <c r="W103" s="40">
        <v>68.8</v>
      </c>
      <c r="X103" s="40">
        <v>36.299999999999997</v>
      </c>
      <c r="Y103" s="40">
        <v>79.099999999999994</v>
      </c>
    </row>
    <row r="104" spans="1:25" x14ac:dyDescent="0.3">
      <c r="A104" s="2" t="s">
        <v>565</v>
      </c>
      <c r="B104" s="1">
        <v>30</v>
      </c>
      <c r="C104" s="1" t="s">
        <v>76</v>
      </c>
      <c r="D104" s="1">
        <v>25</v>
      </c>
      <c r="E104" s="24">
        <v>58.689599999999999</v>
      </c>
      <c r="F104" s="1" t="s">
        <v>404</v>
      </c>
      <c r="G104" s="1" t="s">
        <v>404</v>
      </c>
      <c r="H104" s="1">
        <v>25</v>
      </c>
      <c r="I104" s="1">
        <v>30</v>
      </c>
      <c r="J104" s="1">
        <v>59</v>
      </c>
      <c r="K104" s="1" t="s">
        <v>405</v>
      </c>
      <c r="L104" s="1">
        <v>7</v>
      </c>
      <c r="M104" s="2" t="s">
        <v>94</v>
      </c>
      <c r="P104" s="2">
        <v>710</v>
      </c>
      <c r="Q104" s="2">
        <v>2.4384000000000001</v>
      </c>
      <c r="R104" s="56">
        <v>291.17454068241466</v>
      </c>
      <c r="S104" s="56">
        <v>2597.8592519685039</v>
      </c>
      <c r="T104" s="56">
        <v>43.297654199475069</v>
      </c>
      <c r="U104" s="40">
        <v>12.5</v>
      </c>
      <c r="V104" s="40">
        <v>8.8000000000000007</v>
      </c>
      <c r="W104" s="40">
        <v>71</v>
      </c>
      <c r="X104" s="40">
        <v>31.7</v>
      </c>
      <c r="Y104" s="40">
        <v>80.2</v>
      </c>
    </row>
    <row r="105" spans="1:25" x14ac:dyDescent="0.3">
      <c r="A105" s="2" t="s">
        <v>566</v>
      </c>
      <c r="B105" s="1">
        <v>38</v>
      </c>
      <c r="C105" s="1" t="s">
        <v>76</v>
      </c>
      <c r="D105" s="1">
        <v>25</v>
      </c>
      <c r="E105" s="24">
        <v>63.533200000000001</v>
      </c>
      <c r="F105" s="1" t="s">
        <v>407</v>
      </c>
      <c r="G105" s="1" t="s">
        <v>409</v>
      </c>
      <c r="H105" s="1">
        <v>50</v>
      </c>
      <c r="I105" s="1">
        <v>38</v>
      </c>
      <c r="J105" s="1">
        <v>64</v>
      </c>
      <c r="K105" s="1" t="s">
        <v>405</v>
      </c>
      <c r="L105" s="1">
        <v>7</v>
      </c>
      <c r="M105" s="2" t="s">
        <v>94</v>
      </c>
      <c r="P105" s="2">
        <v>638</v>
      </c>
      <c r="Q105" s="2">
        <v>2.4384000000000001</v>
      </c>
      <c r="R105" s="56">
        <v>261.64698162729655</v>
      </c>
      <c r="S105" s="56">
        <v>2334.4143700787399</v>
      </c>
      <c r="T105" s="56">
        <v>38.906906167978995</v>
      </c>
      <c r="U105" s="40">
        <v>14.7</v>
      </c>
      <c r="V105" s="40">
        <v>8.5</v>
      </c>
      <c r="W105" s="40">
        <v>67.099999999999994</v>
      </c>
      <c r="X105" s="40">
        <v>37.799999999999997</v>
      </c>
      <c r="Y105" s="40">
        <v>79.099999999999994</v>
      </c>
    </row>
    <row r="106" spans="1:25" x14ac:dyDescent="0.3">
      <c r="A106" s="2" t="s">
        <v>567</v>
      </c>
      <c r="B106" s="1">
        <v>38</v>
      </c>
      <c r="C106" s="1" t="s">
        <v>76</v>
      </c>
      <c r="D106" s="1">
        <v>25</v>
      </c>
      <c r="E106" s="24">
        <v>35.134999999999998</v>
      </c>
      <c r="F106" s="1" t="s">
        <v>404</v>
      </c>
      <c r="G106" s="1" t="s">
        <v>404</v>
      </c>
      <c r="H106" s="1">
        <v>25</v>
      </c>
      <c r="I106" s="1">
        <v>38</v>
      </c>
      <c r="J106" s="1">
        <v>35</v>
      </c>
      <c r="K106" s="1" t="s">
        <v>405</v>
      </c>
      <c r="L106" s="1">
        <v>7</v>
      </c>
      <c r="M106" s="2" t="s">
        <v>94</v>
      </c>
      <c r="P106" s="2">
        <v>716</v>
      </c>
      <c r="Q106" s="2">
        <v>2.4384000000000001</v>
      </c>
      <c r="R106" s="56">
        <v>293.63517060367451</v>
      </c>
      <c r="S106" s="56">
        <v>2619.8129921259842</v>
      </c>
      <c r="T106" s="56">
        <v>43.663549868766403</v>
      </c>
      <c r="U106" s="40">
        <v>10.7</v>
      </c>
      <c r="V106" s="40">
        <v>9</v>
      </c>
      <c r="W106" s="40">
        <v>70.900000000000006</v>
      </c>
      <c r="X106" s="40">
        <v>27.7</v>
      </c>
      <c r="Y106" s="40">
        <v>83.3</v>
      </c>
    </row>
    <row r="107" spans="1:25" x14ac:dyDescent="0.3">
      <c r="A107" s="2" t="s">
        <v>568</v>
      </c>
      <c r="B107" s="1">
        <v>52</v>
      </c>
      <c r="C107" s="1" t="s">
        <v>76</v>
      </c>
      <c r="D107" s="1">
        <v>25</v>
      </c>
      <c r="E107" s="24">
        <v>62.030799999999999</v>
      </c>
      <c r="F107" s="1" t="s">
        <v>407</v>
      </c>
      <c r="G107" s="1" t="s">
        <v>409</v>
      </c>
      <c r="H107" s="1">
        <v>50</v>
      </c>
      <c r="I107" s="1">
        <v>52</v>
      </c>
      <c r="J107" s="1">
        <v>62</v>
      </c>
      <c r="K107" s="1" t="s">
        <v>405</v>
      </c>
      <c r="L107" s="1">
        <v>7</v>
      </c>
      <c r="M107" s="2" t="s">
        <v>94</v>
      </c>
      <c r="P107" s="2">
        <v>612</v>
      </c>
      <c r="Q107" s="2">
        <v>2.4384000000000001</v>
      </c>
      <c r="R107" s="56">
        <v>250.98425196850391</v>
      </c>
      <c r="S107" s="56">
        <v>2239.2814960629921</v>
      </c>
      <c r="T107" s="56">
        <v>37.321358267716533</v>
      </c>
      <c r="U107" s="40">
        <v>15.7</v>
      </c>
      <c r="V107" s="40">
        <v>8.6999999999999993</v>
      </c>
      <c r="W107" s="40">
        <v>66.8</v>
      </c>
      <c r="X107" s="40">
        <v>41.4</v>
      </c>
      <c r="Y107" s="40">
        <v>82.2</v>
      </c>
    </row>
    <row r="108" spans="1:25" x14ac:dyDescent="0.3">
      <c r="A108" s="2" t="s">
        <v>569</v>
      </c>
      <c r="B108" s="1">
        <v>52</v>
      </c>
      <c r="C108" s="1" t="s">
        <v>76</v>
      </c>
      <c r="D108" s="1">
        <v>25</v>
      </c>
      <c r="E108" s="24">
        <v>31.5244</v>
      </c>
      <c r="F108" s="1" t="s">
        <v>404</v>
      </c>
      <c r="G108" s="1" t="s">
        <v>404</v>
      </c>
      <c r="H108" s="1">
        <v>25</v>
      </c>
      <c r="I108" s="1">
        <v>52</v>
      </c>
      <c r="J108" s="1">
        <v>32</v>
      </c>
      <c r="K108" s="1" t="s">
        <v>405</v>
      </c>
      <c r="L108" s="1">
        <v>7</v>
      </c>
      <c r="M108" s="2" t="s">
        <v>94</v>
      </c>
      <c r="P108" s="2">
        <v>661</v>
      </c>
      <c r="Q108" s="2">
        <v>2.4384000000000001</v>
      </c>
      <c r="R108" s="56">
        <v>271.0793963254593</v>
      </c>
      <c r="S108" s="56">
        <v>2418.5703740157483</v>
      </c>
      <c r="T108" s="56">
        <v>40.309506233595805</v>
      </c>
      <c r="U108" s="40">
        <v>14.2</v>
      </c>
      <c r="V108" s="40">
        <v>8.5</v>
      </c>
      <c r="W108" s="40">
        <v>68.599999999999994</v>
      </c>
      <c r="X108" s="40">
        <v>36.9</v>
      </c>
      <c r="Y108" s="40">
        <v>82.1</v>
      </c>
    </row>
    <row r="109" spans="1:25" x14ac:dyDescent="0.3">
      <c r="A109" s="2" t="s">
        <v>570</v>
      </c>
      <c r="B109" s="1">
        <v>63</v>
      </c>
      <c r="C109" s="1" t="s">
        <v>76</v>
      </c>
      <c r="D109" s="1">
        <v>25</v>
      </c>
      <c r="E109" s="24">
        <v>63.439500000000002</v>
      </c>
      <c r="F109" s="1" t="s">
        <v>407</v>
      </c>
      <c r="G109" s="1" t="s">
        <v>409</v>
      </c>
      <c r="H109" s="1">
        <v>50</v>
      </c>
      <c r="I109" s="1">
        <v>63</v>
      </c>
      <c r="J109" s="1">
        <v>63</v>
      </c>
      <c r="K109" s="1" t="s">
        <v>405</v>
      </c>
      <c r="L109" s="1">
        <v>7</v>
      </c>
      <c r="M109" s="2" t="s">
        <v>94</v>
      </c>
      <c r="P109" s="2">
        <v>616</v>
      </c>
      <c r="Q109" s="2">
        <v>2.4384000000000001</v>
      </c>
      <c r="R109" s="56">
        <v>252.6246719160105</v>
      </c>
      <c r="S109" s="56">
        <v>2253.9173228346458</v>
      </c>
      <c r="T109" s="56">
        <v>37.565288713910761</v>
      </c>
      <c r="U109" s="40">
        <v>12.4</v>
      </c>
      <c r="V109" s="40">
        <v>8.9</v>
      </c>
      <c r="W109" s="40">
        <v>70.7</v>
      </c>
      <c r="X109" s="40">
        <v>31.6</v>
      </c>
      <c r="Y109" s="40">
        <v>79.5</v>
      </c>
    </row>
    <row r="110" spans="1:25" x14ac:dyDescent="0.3">
      <c r="A110" s="2" t="s">
        <v>571</v>
      </c>
      <c r="B110" s="1">
        <v>63</v>
      </c>
      <c r="C110" s="1" t="s">
        <v>76</v>
      </c>
      <c r="D110" s="1">
        <v>25</v>
      </c>
      <c r="E110" s="24">
        <v>32.138199999999998</v>
      </c>
      <c r="F110" s="1" t="s">
        <v>404</v>
      </c>
      <c r="G110" s="1" t="s">
        <v>404</v>
      </c>
      <c r="H110" s="1">
        <v>25</v>
      </c>
      <c r="I110" s="1">
        <v>63</v>
      </c>
      <c r="J110" s="1">
        <v>32</v>
      </c>
      <c r="K110" s="1" t="s">
        <v>405</v>
      </c>
      <c r="L110" s="1">
        <v>7</v>
      </c>
      <c r="M110" s="2" t="s">
        <v>94</v>
      </c>
      <c r="P110" s="2">
        <v>634</v>
      </c>
      <c r="Q110" s="2">
        <v>2.4384000000000001</v>
      </c>
      <c r="R110" s="56">
        <v>260.00656167979002</v>
      </c>
      <c r="S110" s="56">
        <v>2319.7785433070867</v>
      </c>
      <c r="T110" s="56">
        <v>38.662975721784775</v>
      </c>
      <c r="U110" s="40">
        <v>13.9</v>
      </c>
      <c r="V110" s="40">
        <v>8.5</v>
      </c>
      <c r="W110" s="40">
        <v>69.400000000000006</v>
      </c>
      <c r="X110" s="40">
        <v>35.200000000000003</v>
      </c>
      <c r="Y110" s="40">
        <v>79.8</v>
      </c>
    </row>
    <row r="111" spans="1:25" x14ac:dyDescent="0.3">
      <c r="U111" s="40"/>
      <c r="V111" s="40"/>
      <c r="W111" s="40"/>
      <c r="X111" s="40"/>
      <c r="Y111" s="40"/>
    </row>
    <row r="112" spans="1:25" x14ac:dyDescent="0.3">
      <c r="A112" s="2" t="s">
        <v>572</v>
      </c>
      <c r="B112" s="1">
        <v>11</v>
      </c>
      <c r="C112" s="1" t="s">
        <v>76</v>
      </c>
      <c r="D112" s="1">
        <v>25</v>
      </c>
      <c r="E112" s="24">
        <v>63.090699999999998</v>
      </c>
      <c r="F112" s="1" t="s">
        <v>407</v>
      </c>
      <c r="G112" s="1" t="s">
        <v>409</v>
      </c>
      <c r="H112" s="1">
        <v>50</v>
      </c>
      <c r="I112" s="1">
        <v>11</v>
      </c>
      <c r="J112" s="1">
        <v>63</v>
      </c>
      <c r="K112" s="1" t="s">
        <v>405</v>
      </c>
      <c r="L112" s="1">
        <v>8</v>
      </c>
      <c r="M112" s="2" t="s">
        <v>94</v>
      </c>
      <c r="P112" s="2">
        <v>654</v>
      </c>
      <c r="Q112" s="2">
        <v>2.4384000000000001</v>
      </c>
      <c r="R112" s="56">
        <v>268.20866141732284</v>
      </c>
      <c r="S112" s="56">
        <v>2392.9576771653547</v>
      </c>
      <c r="T112" s="56">
        <v>39.882627952755911</v>
      </c>
      <c r="U112" s="40">
        <v>10.7</v>
      </c>
      <c r="V112" s="40">
        <v>8.6999999999999993</v>
      </c>
      <c r="W112" s="40">
        <v>72.5</v>
      </c>
      <c r="X112" s="40">
        <v>27.8</v>
      </c>
      <c r="Y112" s="40">
        <v>83.3</v>
      </c>
    </row>
    <row r="113" spans="1:25" x14ac:dyDescent="0.3">
      <c r="A113" s="2" t="s">
        <v>573</v>
      </c>
      <c r="B113" s="1">
        <v>11</v>
      </c>
      <c r="C113" s="1" t="s">
        <v>76</v>
      </c>
      <c r="D113" s="1">
        <v>25</v>
      </c>
      <c r="E113" s="24">
        <v>30.316400000000002</v>
      </c>
      <c r="F113" s="1" t="s">
        <v>404</v>
      </c>
      <c r="G113" s="1" t="s">
        <v>404</v>
      </c>
      <c r="H113" s="1">
        <v>25</v>
      </c>
      <c r="I113" s="1">
        <v>11</v>
      </c>
      <c r="J113" s="1">
        <v>30</v>
      </c>
      <c r="K113" s="1" t="s">
        <v>405</v>
      </c>
      <c r="L113" s="1">
        <v>8</v>
      </c>
      <c r="M113" s="2" t="s">
        <v>94</v>
      </c>
      <c r="P113" s="2">
        <v>596</v>
      </c>
      <c r="Q113" s="2">
        <v>2.4384000000000001</v>
      </c>
      <c r="R113" s="56">
        <v>244.42257217847768</v>
      </c>
      <c r="S113" s="56">
        <v>2180.7381889763778</v>
      </c>
      <c r="T113" s="56">
        <v>36.345636482939632</v>
      </c>
      <c r="U113" s="40">
        <v>10.8</v>
      </c>
      <c r="V113" s="40">
        <v>8.9</v>
      </c>
      <c r="W113" s="40">
        <v>71.900000000000006</v>
      </c>
      <c r="X113" s="40">
        <v>28.1</v>
      </c>
      <c r="Y113" s="40">
        <v>83.6</v>
      </c>
    </row>
    <row r="114" spans="1:25" x14ac:dyDescent="0.3">
      <c r="A114" s="2" t="s">
        <v>574</v>
      </c>
      <c r="B114" s="1">
        <v>16</v>
      </c>
      <c r="C114" s="1" t="s">
        <v>76</v>
      </c>
      <c r="D114" s="1">
        <v>25</v>
      </c>
      <c r="E114" s="24">
        <v>63.144199999999998</v>
      </c>
      <c r="F114" s="1" t="s">
        <v>407</v>
      </c>
      <c r="G114" s="1" t="s">
        <v>409</v>
      </c>
      <c r="H114" s="1">
        <v>50</v>
      </c>
      <c r="I114" s="1">
        <v>16</v>
      </c>
      <c r="J114" s="1">
        <v>63</v>
      </c>
      <c r="K114" s="1" t="s">
        <v>405</v>
      </c>
      <c r="L114" s="1">
        <v>8</v>
      </c>
      <c r="M114" s="2" t="s">
        <v>94</v>
      </c>
      <c r="P114" s="2">
        <v>711</v>
      </c>
      <c r="Q114" s="2">
        <v>2.4384000000000001</v>
      </c>
      <c r="R114" s="56">
        <v>291.58464566929132</v>
      </c>
      <c r="S114" s="56">
        <v>2601.5182086614172</v>
      </c>
      <c r="T114" s="56">
        <v>43.358636811023622</v>
      </c>
      <c r="U114" s="40">
        <v>13.5</v>
      </c>
      <c r="V114" s="40">
        <v>8.6</v>
      </c>
      <c r="W114" s="40">
        <v>70.400000000000006</v>
      </c>
      <c r="X114" s="40">
        <v>34.4</v>
      </c>
      <c r="Y114" s="40">
        <v>81.900000000000006</v>
      </c>
    </row>
    <row r="115" spans="1:25" x14ac:dyDescent="0.3">
      <c r="A115" s="2" t="s">
        <v>575</v>
      </c>
      <c r="B115" s="1">
        <v>16</v>
      </c>
      <c r="C115" s="1" t="s">
        <v>76</v>
      </c>
      <c r="D115" s="1">
        <v>25</v>
      </c>
      <c r="E115" s="24">
        <v>31.329899999999999</v>
      </c>
      <c r="F115" s="1" t="s">
        <v>404</v>
      </c>
      <c r="G115" s="1" t="s">
        <v>404</v>
      </c>
      <c r="H115" s="1">
        <v>25</v>
      </c>
      <c r="I115" s="1">
        <v>16</v>
      </c>
      <c r="J115" s="1">
        <v>31</v>
      </c>
      <c r="K115" s="1" t="s">
        <v>405</v>
      </c>
      <c r="L115" s="1">
        <v>8</v>
      </c>
      <c r="M115" s="2" t="s">
        <v>94</v>
      </c>
      <c r="P115" s="2">
        <v>643</v>
      </c>
      <c r="Q115" s="2">
        <v>2.4384000000000001</v>
      </c>
      <c r="R115" s="56">
        <v>263.6975065616798</v>
      </c>
      <c r="S115" s="56">
        <v>2352.7091535433074</v>
      </c>
      <c r="T115" s="56">
        <v>39.21181922572179</v>
      </c>
      <c r="U115" s="40">
        <v>11.1</v>
      </c>
      <c r="V115" s="40">
        <v>8.6999999999999993</v>
      </c>
      <c r="W115" s="40">
        <v>72.8</v>
      </c>
      <c r="X115" s="40">
        <v>28.1</v>
      </c>
      <c r="Y115" s="40">
        <v>82.9</v>
      </c>
    </row>
    <row r="116" spans="1:25" x14ac:dyDescent="0.3">
      <c r="A116" s="2" t="s">
        <v>576</v>
      </c>
      <c r="B116" s="1">
        <v>23</v>
      </c>
      <c r="C116" s="1" t="s">
        <v>76</v>
      </c>
      <c r="D116" s="1">
        <v>25</v>
      </c>
      <c r="E116" s="24">
        <v>63.438699999999997</v>
      </c>
      <c r="F116" s="1" t="s">
        <v>407</v>
      </c>
      <c r="G116" s="1" t="s">
        <v>409</v>
      </c>
      <c r="H116" s="1">
        <v>50</v>
      </c>
      <c r="I116" s="1">
        <v>23</v>
      </c>
      <c r="J116" s="1">
        <v>63</v>
      </c>
      <c r="K116" s="1" t="s">
        <v>405</v>
      </c>
      <c r="L116" s="1">
        <v>8</v>
      </c>
      <c r="M116" s="2" t="s">
        <v>94</v>
      </c>
      <c r="P116" s="2">
        <v>613</v>
      </c>
      <c r="Q116" s="2">
        <v>2.4384000000000001</v>
      </c>
      <c r="R116" s="56">
        <v>251.39435695538057</v>
      </c>
      <c r="S116" s="56">
        <v>2242.9404527559054</v>
      </c>
      <c r="T116" s="56">
        <v>37.382340879265094</v>
      </c>
      <c r="U116" s="40">
        <v>13.1</v>
      </c>
      <c r="V116" s="40">
        <v>8.5</v>
      </c>
      <c r="W116" s="40">
        <v>70.2</v>
      </c>
      <c r="X116" s="40">
        <v>32.6</v>
      </c>
      <c r="Y116" s="40">
        <v>78.099999999999994</v>
      </c>
    </row>
    <row r="117" spans="1:25" x14ac:dyDescent="0.3">
      <c r="A117" s="2" t="s">
        <v>577</v>
      </c>
      <c r="B117" s="1">
        <v>23</v>
      </c>
      <c r="C117" s="1" t="s">
        <v>76</v>
      </c>
      <c r="D117" s="1">
        <v>25</v>
      </c>
      <c r="E117" s="24">
        <v>30.774100000000001</v>
      </c>
      <c r="F117" s="1" t="s">
        <v>404</v>
      </c>
      <c r="G117" s="1" t="s">
        <v>404</v>
      </c>
      <c r="H117" s="1">
        <v>25</v>
      </c>
      <c r="I117" s="1">
        <v>23</v>
      </c>
      <c r="J117" s="1">
        <v>31</v>
      </c>
      <c r="K117" s="1" t="s">
        <v>405</v>
      </c>
      <c r="L117" s="1">
        <v>8</v>
      </c>
      <c r="M117" s="2" t="s">
        <v>94</v>
      </c>
      <c r="P117" s="2">
        <v>657</v>
      </c>
      <c r="Q117" s="2">
        <v>2.4384000000000001</v>
      </c>
      <c r="R117" s="56">
        <v>269.43897637795277</v>
      </c>
      <c r="S117" s="56">
        <v>2403.9345472440946</v>
      </c>
      <c r="T117" s="56">
        <v>40.065575787401578</v>
      </c>
      <c r="U117" s="40">
        <v>11.2</v>
      </c>
      <c r="V117" s="40">
        <v>8.8000000000000007</v>
      </c>
      <c r="W117" s="40">
        <v>71.599999999999994</v>
      </c>
      <c r="X117" s="40">
        <v>27.9</v>
      </c>
      <c r="Y117" s="40">
        <v>80.7</v>
      </c>
    </row>
    <row r="118" spans="1:25" x14ac:dyDescent="0.3">
      <c r="A118" s="2" t="s">
        <v>578</v>
      </c>
      <c r="B118" s="1">
        <v>31</v>
      </c>
      <c r="C118" s="1" t="s">
        <v>76</v>
      </c>
      <c r="D118" s="1">
        <v>25</v>
      </c>
      <c r="E118" s="24">
        <v>63.438699999999997</v>
      </c>
      <c r="F118" s="1" t="s">
        <v>407</v>
      </c>
      <c r="G118" s="1" t="s">
        <v>409</v>
      </c>
      <c r="H118" s="1">
        <v>50</v>
      </c>
      <c r="I118" s="1">
        <v>31</v>
      </c>
      <c r="J118" s="1">
        <v>63</v>
      </c>
      <c r="K118" s="1" t="s">
        <v>405</v>
      </c>
      <c r="L118" s="1">
        <v>8</v>
      </c>
      <c r="M118" s="2" t="s">
        <v>104</v>
      </c>
      <c r="O118" s="2">
        <v>1597</v>
      </c>
      <c r="P118" s="2">
        <v>691</v>
      </c>
      <c r="Q118" s="2">
        <v>2.4384000000000001</v>
      </c>
      <c r="R118" s="56">
        <v>283.3825459317585</v>
      </c>
      <c r="S118" s="56">
        <v>2528.3390748031493</v>
      </c>
      <c r="T118" s="56">
        <v>42.138984580052487</v>
      </c>
      <c r="U118" s="40">
        <v>14.4</v>
      </c>
      <c r="V118" s="40">
        <v>10.3</v>
      </c>
      <c r="W118" s="40">
        <v>67.3</v>
      </c>
      <c r="X118" s="40">
        <v>38</v>
      </c>
      <c r="Y118" s="40">
        <v>80.900000000000006</v>
      </c>
    </row>
    <row r="119" spans="1:25" x14ac:dyDescent="0.3">
      <c r="A119" s="2" t="s">
        <v>579</v>
      </c>
      <c r="B119" s="1">
        <v>31</v>
      </c>
      <c r="C119" s="1" t="s">
        <v>76</v>
      </c>
      <c r="D119" s="1">
        <v>25</v>
      </c>
      <c r="E119" s="24">
        <v>30.398399999999999</v>
      </c>
      <c r="F119" s="1" t="s">
        <v>404</v>
      </c>
      <c r="G119" s="1" t="s">
        <v>404</v>
      </c>
      <c r="H119" s="1">
        <v>25</v>
      </c>
      <c r="I119" s="1">
        <v>31</v>
      </c>
      <c r="J119" s="1">
        <v>30</v>
      </c>
      <c r="K119" s="1" t="s">
        <v>405</v>
      </c>
      <c r="L119" s="1">
        <v>8</v>
      </c>
      <c r="M119" s="2" t="s">
        <v>104</v>
      </c>
      <c r="O119" s="2">
        <v>1218</v>
      </c>
      <c r="P119" s="2">
        <v>659</v>
      </c>
      <c r="Q119" s="2">
        <v>2.4384000000000001</v>
      </c>
      <c r="R119" s="56">
        <v>270.25918635170603</v>
      </c>
      <c r="S119" s="56">
        <v>2411.2524606299212</v>
      </c>
      <c r="T119" s="56">
        <v>40.187541010498684</v>
      </c>
      <c r="U119" s="40">
        <v>14.6</v>
      </c>
      <c r="V119" s="40">
        <v>10.199999999999999</v>
      </c>
      <c r="W119" s="40">
        <v>67.2</v>
      </c>
      <c r="X119" s="40">
        <v>38.4</v>
      </c>
      <c r="Y119" s="40">
        <v>80.900000000000006</v>
      </c>
    </row>
    <row r="120" spans="1:25" x14ac:dyDescent="0.3">
      <c r="A120" s="2" t="s">
        <v>580</v>
      </c>
      <c r="B120" s="1">
        <v>44</v>
      </c>
      <c r="C120" s="1" t="s">
        <v>76</v>
      </c>
      <c r="D120" s="1">
        <v>25</v>
      </c>
      <c r="E120" s="24">
        <v>62.408200000000001</v>
      </c>
      <c r="F120" s="1" t="s">
        <v>407</v>
      </c>
      <c r="G120" s="1" t="s">
        <v>409</v>
      </c>
      <c r="H120" s="1">
        <v>50</v>
      </c>
      <c r="I120" s="1">
        <v>44</v>
      </c>
      <c r="J120" s="1">
        <v>62</v>
      </c>
      <c r="K120" s="1" t="s">
        <v>405</v>
      </c>
      <c r="L120" s="1">
        <v>8</v>
      </c>
      <c r="M120" s="2" t="s">
        <v>94</v>
      </c>
      <c r="P120" s="2">
        <v>620</v>
      </c>
      <c r="Q120" s="2">
        <v>2.4384000000000001</v>
      </c>
      <c r="R120" s="56">
        <v>254.26509186351706</v>
      </c>
      <c r="S120" s="56">
        <v>2268.5531496062995</v>
      </c>
      <c r="T120" s="56">
        <v>37.809219160104995</v>
      </c>
      <c r="U120" s="40">
        <v>14.7</v>
      </c>
      <c r="V120" s="40">
        <v>8.6</v>
      </c>
      <c r="W120" s="40">
        <v>68.5</v>
      </c>
      <c r="X120" s="40">
        <v>37.6</v>
      </c>
      <c r="Y120" s="40">
        <v>80.5</v>
      </c>
    </row>
    <row r="121" spans="1:25" x14ac:dyDescent="0.3">
      <c r="A121" s="2" t="s">
        <v>581</v>
      </c>
      <c r="B121" s="1">
        <v>44</v>
      </c>
      <c r="C121" s="1" t="s">
        <v>76</v>
      </c>
      <c r="D121" s="1">
        <v>25</v>
      </c>
      <c r="E121" s="24">
        <v>31.091699999999999</v>
      </c>
      <c r="F121" s="1" t="s">
        <v>404</v>
      </c>
      <c r="G121" s="1" t="s">
        <v>404</v>
      </c>
      <c r="H121" s="1">
        <v>25</v>
      </c>
      <c r="I121" s="1">
        <v>44</v>
      </c>
      <c r="J121" s="1">
        <v>31</v>
      </c>
      <c r="K121" s="1" t="s">
        <v>405</v>
      </c>
      <c r="L121" s="1">
        <v>8</v>
      </c>
      <c r="M121" s="2" t="s">
        <v>94</v>
      </c>
      <c r="P121" s="2">
        <v>675</v>
      </c>
      <c r="Q121" s="2">
        <v>2.4384000000000001</v>
      </c>
      <c r="R121" s="56">
        <v>276.82086614173227</v>
      </c>
      <c r="S121" s="56">
        <v>2469.7957677165355</v>
      </c>
      <c r="T121" s="56">
        <v>41.163262795275593</v>
      </c>
      <c r="U121" s="40">
        <v>10</v>
      </c>
      <c r="V121" s="40">
        <v>8.8000000000000007</v>
      </c>
      <c r="W121" s="40">
        <v>73.2</v>
      </c>
      <c r="X121" s="40">
        <v>25.7</v>
      </c>
      <c r="Y121" s="40">
        <v>82.8</v>
      </c>
    </row>
    <row r="122" spans="1:25" x14ac:dyDescent="0.3">
      <c r="A122" s="2" t="s">
        <v>582</v>
      </c>
      <c r="B122" s="1">
        <v>53</v>
      </c>
      <c r="C122" s="1" t="s">
        <v>76</v>
      </c>
      <c r="D122" s="1">
        <v>25</v>
      </c>
      <c r="E122" s="24">
        <v>63.6126</v>
      </c>
      <c r="F122" s="1" t="s">
        <v>407</v>
      </c>
      <c r="G122" s="1" t="s">
        <v>409</v>
      </c>
      <c r="H122" s="1">
        <v>50</v>
      </c>
      <c r="I122" s="1">
        <v>53</v>
      </c>
      <c r="J122" s="1">
        <v>64</v>
      </c>
      <c r="K122" s="1" t="s">
        <v>405</v>
      </c>
      <c r="L122" s="1">
        <v>8</v>
      </c>
      <c r="M122" s="2" t="s">
        <v>94</v>
      </c>
      <c r="P122" s="2">
        <v>685</v>
      </c>
      <c r="Q122" s="2">
        <v>2.4384000000000001</v>
      </c>
      <c r="R122" s="56">
        <v>280.92191601049865</v>
      </c>
      <c r="S122" s="56">
        <v>2506.385334645669</v>
      </c>
      <c r="T122" s="56">
        <v>41.773088910761153</v>
      </c>
      <c r="U122" s="40">
        <v>10.9</v>
      </c>
      <c r="V122" s="40">
        <v>8.9</v>
      </c>
      <c r="W122" s="40">
        <v>71.400000000000006</v>
      </c>
      <c r="X122" s="40">
        <v>27.6</v>
      </c>
      <c r="Y122" s="40">
        <v>82.9</v>
      </c>
    </row>
    <row r="123" spans="1:25" x14ac:dyDescent="0.3">
      <c r="A123" s="2" t="s">
        <v>583</v>
      </c>
      <c r="B123" s="1">
        <v>53</v>
      </c>
      <c r="C123" s="1" t="s">
        <v>76</v>
      </c>
      <c r="D123" s="1">
        <v>25</v>
      </c>
      <c r="E123" s="24">
        <v>31.091699999999999</v>
      </c>
      <c r="F123" s="1" t="s">
        <v>404</v>
      </c>
      <c r="G123" s="1" t="s">
        <v>404</v>
      </c>
      <c r="H123" s="1">
        <v>25</v>
      </c>
      <c r="I123" s="1">
        <v>53</v>
      </c>
      <c r="J123" s="1">
        <v>31</v>
      </c>
      <c r="K123" s="1" t="s">
        <v>405</v>
      </c>
      <c r="L123" s="1">
        <v>8</v>
      </c>
      <c r="M123" s="2" t="s">
        <v>94</v>
      </c>
      <c r="P123" s="2">
        <v>680</v>
      </c>
      <c r="Q123" s="2">
        <v>2.4384000000000001</v>
      </c>
      <c r="R123" s="56">
        <v>278.87139107611546</v>
      </c>
      <c r="S123" s="56">
        <v>2488.0905511811025</v>
      </c>
      <c r="T123" s="56">
        <v>41.468175853018373</v>
      </c>
      <c r="U123" s="40">
        <v>10.8</v>
      </c>
      <c r="V123" s="40">
        <v>8.6</v>
      </c>
      <c r="W123" s="40">
        <v>72.5</v>
      </c>
      <c r="X123" s="40">
        <v>27.8</v>
      </c>
      <c r="Y123" s="40">
        <v>82.3</v>
      </c>
    </row>
    <row r="124" spans="1:25" x14ac:dyDescent="0.3">
      <c r="A124" s="2" t="s">
        <v>584</v>
      </c>
      <c r="B124" s="1">
        <v>64</v>
      </c>
      <c r="C124" s="1" t="s">
        <v>76</v>
      </c>
      <c r="D124" s="1">
        <v>25</v>
      </c>
      <c r="E124" s="24">
        <v>62.7151</v>
      </c>
      <c r="F124" s="1" t="s">
        <v>407</v>
      </c>
      <c r="G124" s="1" t="s">
        <v>409</v>
      </c>
      <c r="H124" s="1">
        <v>50</v>
      </c>
      <c r="I124" s="1">
        <v>64</v>
      </c>
      <c r="J124" s="1">
        <v>63</v>
      </c>
      <c r="K124" s="1" t="s">
        <v>405</v>
      </c>
      <c r="L124" s="1">
        <v>8</v>
      </c>
      <c r="M124" s="2" t="s">
        <v>94</v>
      </c>
      <c r="P124" s="2">
        <v>655</v>
      </c>
      <c r="Q124" s="2">
        <v>2.4384000000000001</v>
      </c>
      <c r="R124" s="56">
        <v>268.61876640419945</v>
      </c>
      <c r="S124" s="56">
        <v>2396.6166338582675</v>
      </c>
      <c r="T124" s="56">
        <v>39.943610564304457</v>
      </c>
      <c r="U124" s="40">
        <v>12.4</v>
      </c>
      <c r="V124" s="40">
        <v>8.9</v>
      </c>
      <c r="W124" s="40">
        <v>70.5</v>
      </c>
      <c r="X124" s="40">
        <v>31.1</v>
      </c>
      <c r="Y124" s="40">
        <v>80.5</v>
      </c>
    </row>
    <row r="125" spans="1:25" x14ac:dyDescent="0.3">
      <c r="A125" s="2" t="s">
        <v>585</v>
      </c>
      <c r="B125" s="1">
        <v>64</v>
      </c>
      <c r="C125" s="1" t="s">
        <v>76</v>
      </c>
      <c r="D125" s="1">
        <v>25</v>
      </c>
      <c r="E125" s="24">
        <v>30.477900000000002</v>
      </c>
      <c r="F125" s="1" t="s">
        <v>404</v>
      </c>
      <c r="G125" s="1" t="s">
        <v>404</v>
      </c>
      <c r="H125" s="1">
        <v>25</v>
      </c>
      <c r="I125" s="1">
        <v>64</v>
      </c>
      <c r="J125" s="1">
        <v>30</v>
      </c>
      <c r="K125" s="1" t="s">
        <v>405</v>
      </c>
      <c r="L125" s="1">
        <v>8</v>
      </c>
      <c r="M125" s="2" t="s">
        <v>94</v>
      </c>
      <c r="P125" s="2">
        <v>654</v>
      </c>
      <c r="Q125" s="2">
        <v>2.4384000000000001</v>
      </c>
      <c r="R125" s="56">
        <v>268.20866141732284</v>
      </c>
      <c r="S125" s="56">
        <v>2392.9576771653547</v>
      </c>
      <c r="T125" s="56">
        <v>39.882627952755911</v>
      </c>
      <c r="U125" s="40">
        <v>9.9</v>
      </c>
      <c r="V125" s="40">
        <v>8.9</v>
      </c>
      <c r="W125" s="40">
        <v>72.599999999999994</v>
      </c>
      <c r="X125" s="40">
        <v>25.1</v>
      </c>
      <c r="Y125" s="40">
        <v>83.8</v>
      </c>
    </row>
    <row r="126" spans="1:25" x14ac:dyDescent="0.3">
      <c r="A126" s="2" t="s">
        <v>586</v>
      </c>
      <c r="B126" s="1">
        <v>65</v>
      </c>
      <c r="C126" s="1" t="s">
        <v>76</v>
      </c>
      <c r="D126" s="1">
        <v>25</v>
      </c>
      <c r="E126" s="24">
        <v>63.6126</v>
      </c>
      <c r="F126" s="1" t="s">
        <v>407</v>
      </c>
      <c r="G126" s="1" t="s">
        <v>409</v>
      </c>
      <c r="H126" s="1">
        <v>50</v>
      </c>
      <c r="I126" s="1">
        <v>65</v>
      </c>
      <c r="J126" s="1">
        <v>64</v>
      </c>
      <c r="K126" s="1" t="s">
        <v>405</v>
      </c>
      <c r="L126" s="1">
        <v>8</v>
      </c>
      <c r="M126" s="2" t="s">
        <v>94</v>
      </c>
      <c r="P126" s="2">
        <v>608</v>
      </c>
      <c r="Q126" s="2">
        <v>2.4384000000000001</v>
      </c>
      <c r="R126" s="56">
        <v>249.34383202099735</v>
      </c>
      <c r="S126" s="56">
        <v>2224.6456692913384</v>
      </c>
      <c r="T126" s="56">
        <v>37.077427821522306</v>
      </c>
      <c r="U126" s="40">
        <v>12.1</v>
      </c>
      <c r="V126" s="40">
        <v>8.6999999999999993</v>
      </c>
      <c r="W126" s="40">
        <v>71.2</v>
      </c>
      <c r="X126" s="40">
        <v>30.6</v>
      </c>
      <c r="Y126" s="40">
        <v>81.900000000000006</v>
      </c>
    </row>
    <row r="127" spans="1:25" x14ac:dyDescent="0.3">
      <c r="A127" s="2" t="s">
        <v>587</v>
      </c>
      <c r="B127" s="1">
        <v>65</v>
      </c>
      <c r="C127" s="1" t="s">
        <v>76</v>
      </c>
      <c r="D127" s="1">
        <v>25</v>
      </c>
      <c r="E127" s="24">
        <v>30.477900000000002</v>
      </c>
      <c r="F127" s="1" t="s">
        <v>404</v>
      </c>
      <c r="G127" s="1" t="s">
        <v>404</v>
      </c>
      <c r="H127" s="1">
        <v>25</v>
      </c>
      <c r="I127" s="1">
        <v>65</v>
      </c>
      <c r="J127" s="1">
        <v>30</v>
      </c>
      <c r="K127" s="1" t="s">
        <v>405</v>
      </c>
      <c r="L127" s="1">
        <v>8</v>
      </c>
      <c r="M127" s="2" t="s">
        <v>94</v>
      </c>
      <c r="P127" s="2">
        <v>558</v>
      </c>
      <c r="Q127" s="2">
        <v>2.4384000000000001</v>
      </c>
      <c r="R127" s="56">
        <v>228.83858267716533</v>
      </c>
      <c r="S127" s="56">
        <v>2041.6978346456692</v>
      </c>
      <c r="T127" s="56">
        <v>34.028297244094489</v>
      </c>
      <c r="U127" s="40">
        <v>10.3</v>
      </c>
      <c r="V127" s="40">
        <v>8.9</v>
      </c>
      <c r="W127" s="40">
        <v>72.5</v>
      </c>
      <c r="X127" s="40">
        <v>26.4</v>
      </c>
      <c r="Y127" s="40">
        <v>82.9</v>
      </c>
    </row>
    <row r="128" spans="1:25" x14ac:dyDescent="0.3">
      <c r="U128" s="40"/>
      <c r="V128" s="40"/>
      <c r="W128" s="40"/>
      <c r="X128" s="40"/>
      <c r="Y128" s="40"/>
    </row>
    <row r="129" spans="1:25" x14ac:dyDescent="0.3">
      <c r="A129" s="2" t="s">
        <v>588</v>
      </c>
      <c r="B129" s="1">
        <v>17</v>
      </c>
      <c r="C129" s="1" t="s">
        <v>69</v>
      </c>
      <c r="D129" s="1">
        <v>75</v>
      </c>
      <c r="E129" s="24">
        <v>63.633099999999999</v>
      </c>
      <c r="F129" s="1" t="s">
        <v>407</v>
      </c>
      <c r="G129" s="1" t="s">
        <v>409</v>
      </c>
      <c r="H129" s="1">
        <v>50</v>
      </c>
      <c r="I129" s="1">
        <v>17</v>
      </c>
      <c r="J129" s="1">
        <v>64</v>
      </c>
      <c r="K129" s="1" t="s">
        <v>405</v>
      </c>
      <c r="L129" s="1">
        <v>9</v>
      </c>
      <c r="M129" s="2" t="s">
        <v>94</v>
      </c>
      <c r="P129" s="2">
        <v>691</v>
      </c>
      <c r="Q129" s="2">
        <v>2.4384000000000001</v>
      </c>
      <c r="R129" s="56">
        <v>283.3825459317585</v>
      </c>
      <c r="S129" s="56">
        <v>2528.3390748031493</v>
      </c>
      <c r="T129" s="56">
        <v>42.138984580052487</v>
      </c>
      <c r="U129" s="40">
        <v>10.199999999999999</v>
      </c>
      <c r="V129" s="40">
        <v>8.8000000000000007</v>
      </c>
      <c r="W129" s="40">
        <v>72.099999999999994</v>
      </c>
      <c r="X129" s="40">
        <v>25.7</v>
      </c>
      <c r="Y129" s="40">
        <v>83.3</v>
      </c>
    </row>
    <row r="130" spans="1:25" x14ac:dyDescent="0.3">
      <c r="A130" s="2" t="s">
        <v>589</v>
      </c>
      <c r="B130" s="1">
        <v>17</v>
      </c>
      <c r="C130" s="1" t="s">
        <v>69</v>
      </c>
      <c r="D130" s="1">
        <v>75</v>
      </c>
      <c r="E130" s="24">
        <v>89.672399999999996</v>
      </c>
      <c r="F130" s="1" t="s">
        <v>404</v>
      </c>
      <c r="G130" s="1" t="s">
        <v>404</v>
      </c>
      <c r="H130" s="1">
        <v>75</v>
      </c>
      <c r="I130" s="1">
        <v>17</v>
      </c>
      <c r="J130" s="1">
        <v>90</v>
      </c>
      <c r="K130" s="1" t="s">
        <v>405</v>
      </c>
      <c r="L130" s="1">
        <v>9</v>
      </c>
      <c r="M130" s="2" t="s">
        <v>94</v>
      </c>
      <c r="P130" s="2">
        <v>816</v>
      </c>
      <c r="Q130" s="2">
        <v>2.4384000000000001</v>
      </c>
      <c r="R130" s="56">
        <v>334.64566929133855</v>
      </c>
      <c r="S130" s="56">
        <v>2985.7086614173227</v>
      </c>
      <c r="T130" s="56">
        <v>49.761811023622045</v>
      </c>
      <c r="U130" s="40">
        <v>10.7</v>
      </c>
      <c r="V130" s="40">
        <v>9</v>
      </c>
      <c r="W130" s="40">
        <v>70.900000000000006</v>
      </c>
      <c r="X130" s="40">
        <v>27.4</v>
      </c>
      <c r="Y130" s="40">
        <v>83</v>
      </c>
    </row>
    <row r="131" spans="1:25" x14ac:dyDescent="0.3">
      <c r="A131" s="2" t="s">
        <v>590</v>
      </c>
      <c r="B131" s="1">
        <v>24</v>
      </c>
      <c r="C131" s="1" t="s">
        <v>69</v>
      </c>
      <c r="D131" s="1">
        <v>75</v>
      </c>
      <c r="E131" s="24">
        <v>63.3262</v>
      </c>
      <c r="F131" s="1" t="s">
        <v>407</v>
      </c>
      <c r="G131" s="1" t="s">
        <v>409</v>
      </c>
      <c r="H131" s="1">
        <v>50</v>
      </c>
      <c r="I131" s="1">
        <v>24</v>
      </c>
      <c r="J131" s="1">
        <v>63</v>
      </c>
      <c r="K131" s="1" t="s">
        <v>405</v>
      </c>
      <c r="L131" s="1">
        <v>9</v>
      </c>
      <c r="M131" s="2" t="s">
        <v>94</v>
      </c>
      <c r="P131" s="2">
        <v>736</v>
      </c>
      <c r="Q131" s="2">
        <v>2.4384000000000001</v>
      </c>
      <c r="R131" s="56">
        <v>301.83727034120733</v>
      </c>
      <c r="S131" s="56">
        <v>2692.9921259842522</v>
      </c>
      <c r="T131" s="56">
        <v>44.883202099737538</v>
      </c>
      <c r="U131" s="40">
        <v>9.9</v>
      </c>
      <c r="V131" s="40">
        <v>8.6999999999999993</v>
      </c>
      <c r="W131" s="40">
        <v>73.7</v>
      </c>
      <c r="X131" s="40">
        <v>24.6</v>
      </c>
      <c r="Y131" s="40">
        <v>82.8</v>
      </c>
    </row>
    <row r="132" spans="1:25" x14ac:dyDescent="0.3">
      <c r="A132" s="2" t="s">
        <v>591</v>
      </c>
      <c r="B132" s="1">
        <v>24</v>
      </c>
      <c r="C132" s="1" t="s">
        <v>69</v>
      </c>
      <c r="D132" s="1">
        <v>75</v>
      </c>
      <c r="E132" s="24">
        <v>89.672399999999996</v>
      </c>
      <c r="F132" s="1" t="s">
        <v>404</v>
      </c>
      <c r="G132" s="1" t="s">
        <v>404</v>
      </c>
      <c r="H132" s="1">
        <v>75</v>
      </c>
      <c r="I132" s="1">
        <v>24</v>
      </c>
      <c r="J132" s="1">
        <v>90</v>
      </c>
      <c r="K132" s="1" t="s">
        <v>405</v>
      </c>
      <c r="L132" s="1">
        <v>9</v>
      </c>
      <c r="M132" s="2" t="s">
        <v>94</v>
      </c>
      <c r="P132" s="2">
        <v>762</v>
      </c>
      <c r="Q132" s="2">
        <v>2.4384000000000001</v>
      </c>
      <c r="R132" s="56">
        <v>312.5</v>
      </c>
      <c r="S132" s="56">
        <v>2788.125</v>
      </c>
      <c r="T132" s="56">
        <v>46.46875</v>
      </c>
      <c r="U132" s="40">
        <v>11.5</v>
      </c>
      <c r="V132" s="40">
        <v>8.8000000000000007</v>
      </c>
      <c r="W132" s="40">
        <v>71.400000000000006</v>
      </c>
      <c r="X132" s="40">
        <v>28.9</v>
      </c>
      <c r="Y132" s="40">
        <v>81</v>
      </c>
    </row>
    <row r="133" spans="1:25" x14ac:dyDescent="0.3">
      <c r="A133" s="2" t="s">
        <v>592</v>
      </c>
      <c r="B133" s="1">
        <v>32</v>
      </c>
      <c r="C133" s="1" t="s">
        <v>69</v>
      </c>
      <c r="D133" s="1">
        <v>75</v>
      </c>
      <c r="E133" s="24">
        <v>62.602699999999999</v>
      </c>
      <c r="F133" s="1" t="s">
        <v>407</v>
      </c>
      <c r="G133" s="1" t="s">
        <v>409</v>
      </c>
      <c r="H133" s="1">
        <v>50</v>
      </c>
      <c r="I133" s="1">
        <v>32</v>
      </c>
      <c r="J133" s="1">
        <v>63</v>
      </c>
      <c r="K133" s="1" t="s">
        <v>405</v>
      </c>
      <c r="L133" s="1">
        <v>9</v>
      </c>
      <c r="M133" s="2" t="s">
        <v>94</v>
      </c>
      <c r="P133" s="2">
        <v>618</v>
      </c>
      <c r="Q133" s="2">
        <v>2.4384000000000001</v>
      </c>
      <c r="R133" s="56">
        <v>253.44488188976376</v>
      </c>
      <c r="S133" s="56">
        <v>2261.2352362204724</v>
      </c>
      <c r="T133" s="56">
        <v>37.687253937007874</v>
      </c>
      <c r="U133" s="40">
        <v>12.2</v>
      </c>
      <c r="V133" s="40">
        <v>8.6999999999999993</v>
      </c>
      <c r="W133" s="40">
        <v>70.7</v>
      </c>
      <c r="X133" s="40">
        <v>29.9</v>
      </c>
      <c r="Y133" s="40">
        <v>78.900000000000006</v>
      </c>
    </row>
    <row r="134" spans="1:25" x14ac:dyDescent="0.3">
      <c r="A134" s="2" t="s">
        <v>593</v>
      </c>
      <c r="B134" s="1">
        <v>32</v>
      </c>
      <c r="C134" s="1" t="s">
        <v>69</v>
      </c>
      <c r="D134" s="1">
        <v>75</v>
      </c>
      <c r="E134" s="24">
        <v>92.354299999999995</v>
      </c>
      <c r="F134" s="1" t="s">
        <v>404</v>
      </c>
      <c r="G134" s="1" t="s">
        <v>404</v>
      </c>
      <c r="H134" s="1">
        <v>75</v>
      </c>
      <c r="I134" s="1">
        <v>32</v>
      </c>
      <c r="J134" s="1">
        <v>92</v>
      </c>
      <c r="K134" s="1" t="s">
        <v>405</v>
      </c>
      <c r="L134" s="1">
        <v>9</v>
      </c>
      <c r="M134" s="2" t="s">
        <v>94</v>
      </c>
      <c r="P134" s="2">
        <v>623</v>
      </c>
      <c r="Q134" s="2">
        <v>2.4384000000000001</v>
      </c>
      <c r="R134" s="56">
        <v>255.49540682414698</v>
      </c>
      <c r="S134" s="56">
        <v>2279.5300196850394</v>
      </c>
      <c r="T134" s="56">
        <v>37.992166994750654</v>
      </c>
      <c r="U134" s="40">
        <v>12.7</v>
      </c>
      <c r="V134" s="40">
        <v>8.6</v>
      </c>
      <c r="W134" s="40">
        <v>69.2</v>
      </c>
      <c r="X134" s="40">
        <v>31.2</v>
      </c>
      <c r="Y134" s="40">
        <v>78.3</v>
      </c>
    </row>
    <row r="135" spans="1:25" x14ac:dyDescent="0.3">
      <c r="A135" s="2" t="s">
        <v>594</v>
      </c>
      <c r="B135" s="1">
        <v>39</v>
      </c>
      <c r="C135" s="1" t="s">
        <v>69</v>
      </c>
      <c r="D135" s="1">
        <v>75</v>
      </c>
      <c r="E135" s="24">
        <v>63.586799999999997</v>
      </c>
      <c r="F135" s="1" t="s">
        <v>407</v>
      </c>
      <c r="G135" s="1" t="s">
        <v>409</v>
      </c>
      <c r="H135" s="1">
        <v>50</v>
      </c>
      <c r="I135" s="1">
        <v>39</v>
      </c>
      <c r="J135" s="1">
        <v>64</v>
      </c>
      <c r="K135" s="1" t="s">
        <v>405</v>
      </c>
      <c r="L135" s="1">
        <v>9</v>
      </c>
      <c r="M135" s="2" t="s">
        <v>94</v>
      </c>
      <c r="P135" s="2">
        <v>586</v>
      </c>
      <c r="Q135" s="2">
        <v>2.4384000000000001</v>
      </c>
      <c r="R135" s="56">
        <v>240.32152230971127</v>
      </c>
      <c r="S135" s="56">
        <v>2144.1486220472443</v>
      </c>
      <c r="T135" s="56">
        <v>35.735810367454071</v>
      </c>
      <c r="U135" s="40">
        <v>9.8000000000000007</v>
      </c>
      <c r="V135" s="40">
        <v>9</v>
      </c>
      <c r="W135" s="40">
        <v>71.900000000000006</v>
      </c>
      <c r="X135" s="40">
        <v>24.9</v>
      </c>
      <c r="Y135" s="40">
        <v>82.9</v>
      </c>
    </row>
    <row r="136" spans="1:25" x14ac:dyDescent="0.3">
      <c r="A136" s="2" t="s">
        <v>595</v>
      </c>
      <c r="B136" s="1">
        <v>39</v>
      </c>
      <c r="C136" s="1" t="s">
        <v>69</v>
      </c>
      <c r="D136" s="1">
        <v>75</v>
      </c>
      <c r="E136" s="24">
        <v>72.563900000000004</v>
      </c>
      <c r="F136" s="1" t="s">
        <v>404</v>
      </c>
      <c r="G136" s="1" t="s">
        <v>404</v>
      </c>
      <c r="H136" s="1">
        <v>75</v>
      </c>
      <c r="I136" s="1">
        <v>39</v>
      </c>
      <c r="J136" s="1">
        <v>73</v>
      </c>
      <c r="K136" s="1" t="s">
        <v>405</v>
      </c>
      <c r="L136" s="1">
        <v>9</v>
      </c>
      <c r="M136" s="2" t="s">
        <v>94</v>
      </c>
      <c r="P136" s="2">
        <v>726</v>
      </c>
      <c r="Q136" s="2">
        <v>2.4384000000000001</v>
      </c>
      <c r="R136" s="56">
        <v>297.73622047244095</v>
      </c>
      <c r="S136" s="56">
        <v>2656.4025590551182</v>
      </c>
      <c r="T136" s="56">
        <v>44.27337598425197</v>
      </c>
      <c r="U136" s="40">
        <v>9.9</v>
      </c>
      <c r="V136" s="40">
        <v>9</v>
      </c>
      <c r="W136" s="40">
        <v>71.900000000000006</v>
      </c>
      <c r="X136" s="40">
        <v>24.8</v>
      </c>
      <c r="Y136" s="40">
        <v>83.4</v>
      </c>
    </row>
    <row r="137" spans="1:25" x14ac:dyDescent="0.3">
      <c r="A137" s="2" t="s">
        <v>596</v>
      </c>
      <c r="B137" s="1">
        <v>45</v>
      </c>
      <c r="C137" s="1" t="s">
        <v>69</v>
      </c>
      <c r="D137" s="1">
        <v>75</v>
      </c>
      <c r="E137" s="24">
        <v>62.451900000000002</v>
      </c>
      <c r="F137" s="1" t="s">
        <v>407</v>
      </c>
      <c r="G137" s="1" t="s">
        <v>409</v>
      </c>
      <c r="H137" s="1">
        <v>50</v>
      </c>
      <c r="I137" s="1">
        <v>45</v>
      </c>
      <c r="J137" s="1">
        <v>62</v>
      </c>
      <c r="K137" s="1" t="s">
        <v>405</v>
      </c>
      <c r="L137" s="1">
        <v>9</v>
      </c>
      <c r="M137" s="2" t="s">
        <v>94</v>
      </c>
      <c r="P137" s="2">
        <v>751</v>
      </c>
      <c r="Q137" s="2">
        <v>2.4384000000000001</v>
      </c>
      <c r="R137" s="56">
        <v>307.98884514435696</v>
      </c>
      <c r="S137" s="56">
        <v>2747.8764763779532</v>
      </c>
      <c r="T137" s="56">
        <v>45.797941272965886</v>
      </c>
      <c r="U137" s="40">
        <v>10.5</v>
      </c>
      <c r="V137" s="40">
        <v>8.9</v>
      </c>
      <c r="W137" s="40">
        <v>71.8</v>
      </c>
      <c r="X137" s="40">
        <v>26.2</v>
      </c>
      <c r="Y137" s="40">
        <v>83.3</v>
      </c>
    </row>
    <row r="138" spans="1:25" x14ac:dyDescent="0.3">
      <c r="A138" s="2" t="s">
        <v>597</v>
      </c>
      <c r="B138" s="1">
        <v>45</v>
      </c>
      <c r="C138" s="1" t="s">
        <v>69</v>
      </c>
      <c r="D138" s="1">
        <v>75</v>
      </c>
      <c r="E138" s="24">
        <v>90.635099999999994</v>
      </c>
      <c r="F138" s="1" t="s">
        <v>404</v>
      </c>
      <c r="G138" s="1" t="s">
        <v>404</v>
      </c>
      <c r="H138" s="1">
        <v>75</v>
      </c>
      <c r="I138" s="1">
        <v>45</v>
      </c>
      <c r="J138" s="1">
        <v>91</v>
      </c>
      <c r="K138" s="1" t="s">
        <v>405</v>
      </c>
      <c r="L138" s="1">
        <v>9</v>
      </c>
      <c r="M138" s="2" t="s">
        <v>94</v>
      </c>
      <c r="P138" s="2">
        <v>822</v>
      </c>
      <c r="Q138" s="2">
        <v>2.4384000000000001</v>
      </c>
      <c r="R138" s="56">
        <v>337.1062992125984</v>
      </c>
      <c r="S138" s="56">
        <v>3007.662401574803</v>
      </c>
      <c r="T138" s="56">
        <v>50.127706692913385</v>
      </c>
      <c r="U138" s="40">
        <v>10.199999999999999</v>
      </c>
      <c r="V138" s="40">
        <v>8.8000000000000007</v>
      </c>
      <c r="W138" s="40">
        <v>73.2</v>
      </c>
      <c r="X138" s="40">
        <v>25.7</v>
      </c>
      <c r="Y138" s="40">
        <v>83.6</v>
      </c>
    </row>
    <row r="139" spans="1:25" x14ac:dyDescent="0.3">
      <c r="A139" s="2" t="s">
        <v>598</v>
      </c>
      <c r="B139" s="1">
        <v>54</v>
      </c>
      <c r="C139" s="1" t="s">
        <v>69</v>
      </c>
      <c r="D139" s="1">
        <v>75</v>
      </c>
      <c r="E139" s="24">
        <v>62.988999999999997</v>
      </c>
      <c r="F139" s="1" t="s">
        <v>407</v>
      </c>
      <c r="G139" s="1" t="s">
        <v>409</v>
      </c>
      <c r="H139" s="1">
        <v>50</v>
      </c>
      <c r="I139" s="1">
        <v>54</v>
      </c>
      <c r="J139" s="1">
        <v>63</v>
      </c>
      <c r="K139" s="1" t="s">
        <v>405</v>
      </c>
      <c r="L139" s="1">
        <v>9</v>
      </c>
      <c r="M139" s="2" t="s">
        <v>104</v>
      </c>
      <c r="O139" s="2">
        <v>1677</v>
      </c>
      <c r="P139" s="2">
        <v>655</v>
      </c>
      <c r="Q139" s="2">
        <v>2.4384000000000001</v>
      </c>
      <c r="R139" s="56">
        <v>268.61876640419945</v>
      </c>
      <c r="S139" s="56">
        <v>2396.6166338582675</v>
      </c>
      <c r="T139" s="56">
        <v>39.943610564304457</v>
      </c>
      <c r="U139" s="40">
        <v>11.1</v>
      </c>
      <c r="V139" s="40">
        <v>11.3</v>
      </c>
      <c r="W139" s="40">
        <v>68.8</v>
      </c>
      <c r="X139" s="40">
        <v>30.3</v>
      </c>
      <c r="Y139" s="40">
        <v>83.1</v>
      </c>
    </row>
    <row r="140" spans="1:25" x14ac:dyDescent="0.3">
      <c r="A140" s="2" t="s">
        <v>599</v>
      </c>
      <c r="B140" s="1">
        <v>54</v>
      </c>
      <c r="C140" s="1" t="s">
        <v>69</v>
      </c>
      <c r="D140" s="1">
        <v>75</v>
      </c>
      <c r="E140" s="24">
        <v>90.635099999999994</v>
      </c>
      <c r="F140" s="1" t="s">
        <v>404</v>
      </c>
      <c r="G140" s="1" t="s">
        <v>404</v>
      </c>
      <c r="H140" s="1">
        <v>75</v>
      </c>
      <c r="I140" s="1">
        <v>54</v>
      </c>
      <c r="J140" s="1">
        <v>91</v>
      </c>
      <c r="K140" s="1" t="s">
        <v>405</v>
      </c>
      <c r="L140" s="1">
        <v>9</v>
      </c>
      <c r="M140" s="2" t="s">
        <v>104</v>
      </c>
      <c r="O140" s="2">
        <v>2171</v>
      </c>
      <c r="P140" s="2">
        <v>964</v>
      </c>
      <c r="Q140" s="2">
        <v>2.4384000000000001</v>
      </c>
      <c r="R140" s="56">
        <v>395.34120734908134</v>
      </c>
      <c r="S140" s="56">
        <v>3527.2342519685039</v>
      </c>
      <c r="T140" s="56">
        <v>58.787237532808398</v>
      </c>
      <c r="U140" s="40">
        <v>11.2</v>
      </c>
      <c r="V140" s="40">
        <v>10.5</v>
      </c>
      <c r="W140" s="40">
        <v>68.5</v>
      </c>
      <c r="X140" s="40">
        <v>30.3</v>
      </c>
      <c r="Y140" s="40">
        <v>83.7</v>
      </c>
    </row>
    <row r="141" spans="1:25" x14ac:dyDescent="0.3">
      <c r="A141" s="2" t="s">
        <v>600</v>
      </c>
      <c r="B141" s="1">
        <v>66</v>
      </c>
      <c r="C141" s="1" t="s">
        <v>69</v>
      </c>
      <c r="D141" s="1">
        <v>75</v>
      </c>
      <c r="E141" s="24">
        <v>64.132800000000003</v>
      </c>
      <c r="F141" s="1" t="s">
        <v>407</v>
      </c>
      <c r="G141" s="1" t="s">
        <v>409</v>
      </c>
      <c r="H141" s="1">
        <v>50</v>
      </c>
      <c r="I141" s="1">
        <v>66</v>
      </c>
      <c r="J141" s="1">
        <v>64</v>
      </c>
      <c r="K141" s="1" t="s">
        <v>405</v>
      </c>
      <c r="L141" s="1">
        <v>9</v>
      </c>
      <c r="M141" s="2" t="s">
        <v>94</v>
      </c>
      <c r="P141" s="2">
        <v>885</v>
      </c>
      <c r="Q141" s="2">
        <v>2.4384000000000001</v>
      </c>
      <c r="R141" s="56">
        <v>362.94291338582673</v>
      </c>
      <c r="S141" s="56">
        <v>3238.1766732283463</v>
      </c>
      <c r="T141" s="56">
        <v>53.969611220472437</v>
      </c>
      <c r="U141" s="40">
        <v>10.3</v>
      </c>
      <c r="V141" s="40">
        <v>8.8000000000000007</v>
      </c>
      <c r="W141" s="40">
        <v>73.5</v>
      </c>
      <c r="X141" s="40">
        <v>26.1</v>
      </c>
      <c r="Y141" s="40">
        <v>83.9</v>
      </c>
    </row>
    <row r="142" spans="1:25" x14ac:dyDescent="0.3">
      <c r="A142" s="2" t="s">
        <v>601</v>
      </c>
      <c r="B142" s="1">
        <v>66</v>
      </c>
      <c r="C142" s="1" t="s">
        <v>69</v>
      </c>
      <c r="D142" s="1">
        <v>75</v>
      </c>
      <c r="E142" s="24">
        <v>92.597899999999996</v>
      </c>
      <c r="F142" s="1" t="s">
        <v>404</v>
      </c>
      <c r="G142" s="1" t="s">
        <v>404</v>
      </c>
      <c r="H142" s="1">
        <v>75</v>
      </c>
      <c r="I142" s="1">
        <v>66</v>
      </c>
      <c r="J142" s="1">
        <v>93</v>
      </c>
      <c r="K142" s="1" t="s">
        <v>405</v>
      </c>
      <c r="L142" s="1">
        <v>9</v>
      </c>
      <c r="M142" s="2" t="s">
        <v>94</v>
      </c>
      <c r="P142" s="2">
        <v>736</v>
      </c>
      <c r="Q142" s="2">
        <v>2.4384000000000001</v>
      </c>
      <c r="R142" s="56">
        <v>301.83727034120733</v>
      </c>
      <c r="S142" s="56">
        <v>2692.9921259842522</v>
      </c>
      <c r="T142" s="56">
        <v>44.883202099737538</v>
      </c>
      <c r="U142" s="40">
        <v>11.9</v>
      </c>
      <c r="V142" s="40">
        <v>8.5</v>
      </c>
      <c r="W142" s="40">
        <v>71.900000000000006</v>
      </c>
      <c r="X142" s="40">
        <v>30.1</v>
      </c>
      <c r="Y142" s="40">
        <v>83.3</v>
      </c>
    </row>
    <row r="143" spans="1:25" x14ac:dyDescent="0.3">
      <c r="A143" s="2" t="s">
        <v>602</v>
      </c>
      <c r="B143" s="1">
        <v>67</v>
      </c>
      <c r="C143" s="1" t="s">
        <v>69</v>
      </c>
      <c r="D143" s="1">
        <v>75</v>
      </c>
      <c r="E143" s="24">
        <v>62.988999999999997</v>
      </c>
      <c r="F143" s="1" t="s">
        <v>407</v>
      </c>
      <c r="G143" s="1" t="s">
        <v>409</v>
      </c>
      <c r="H143" s="1">
        <v>50</v>
      </c>
      <c r="I143" s="1">
        <v>67</v>
      </c>
      <c r="J143" s="1">
        <v>63</v>
      </c>
      <c r="K143" s="1" t="s">
        <v>405</v>
      </c>
      <c r="L143" s="1">
        <v>9</v>
      </c>
      <c r="M143" s="2" t="s">
        <v>94</v>
      </c>
      <c r="P143" s="2">
        <v>737</v>
      </c>
      <c r="Q143" s="2">
        <v>2.4384000000000001</v>
      </c>
      <c r="R143" s="56">
        <v>302.24737532808399</v>
      </c>
      <c r="S143" s="56">
        <v>2696.6510826771655</v>
      </c>
      <c r="T143" s="56">
        <v>44.944184711286091</v>
      </c>
      <c r="U143" s="40">
        <v>10.3</v>
      </c>
      <c r="V143" s="40">
        <v>8.8000000000000007</v>
      </c>
      <c r="W143" s="40">
        <v>72.7</v>
      </c>
      <c r="X143" s="40">
        <v>26.1</v>
      </c>
      <c r="Y143" s="40">
        <v>83</v>
      </c>
    </row>
    <row r="144" spans="1:25" x14ac:dyDescent="0.3">
      <c r="A144" s="2" t="s">
        <v>603</v>
      </c>
      <c r="B144" s="1">
        <v>67</v>
      </c>
      <c r="C144" s="1" t="s">
        <v>69</v>
      </c>
      <c r="D144" s="1">
        <v>75</v>
      </c>
      <c r="E144" s="24">
        <v>92.597899999999996</v>
      </c>
      <c r="F144" s="1" t="s">
        <v>404</v>
      </c>
      <c r="G144" s="1" t="s">
        <v>404</v>
      </c>
      <c r="H144" s="1">
        <v>75</v>
      </c>
      <c r="I144" s="1">
        <v>67</v>
      </c>
      <c r="J144" s="1">
        <v>93</v>
      </c>
      <c r="K144" s="1" t="s">
        <v>405</v>
      </c>
      <c r="L144" s="1">
        <v>9</v>
      </c>
      <c r="M144" s="2" t="s">
        <v>94</v>
      </c>
      <c r="P144" s="2">
        <v>742</v>
      </c>
      <c r="Q144" s="2">
        <v>2.4384000000000001</v>
      </c>
      <c r="R144" s="56">
        <v>304.29790026246718</v>
      </c>
      <c r="S144" s="56">
        <v>2714.9458661417325</v>
      </c>
      <c r="T144" s="56">
        <v>45.249097769028872</v>
      </c>
      <c r="U144" s="40">
        <v>10.4</v>
      </c>
      <c r="V144" s="40">
        <v>8.8000000000000007</v>
      </c>
      <c r="W144" s="40">
        <v>72</v>
      </c>
      <c r="X144" s="40">
        <v>26.2</v>
      </c>
      <c r="Y144" s="40">
        <v>83.6</v>
      </c>
    </row>
    <row r="145" spans="21:25" x14ac:dyDescent="0.3">
      <c r="U145" s="40"/>
      <c r="V145" s="40"/>
      <c r="W145" s="40"/>
      <c r="X145" s="40"/>
      <c r="Y145" s="40"/>
    </row>
    <row r="146" spans="21:25" x14ac:dyDescent="0.3">
      <c r="U146" s="40"/>
      <c r="V146" s="40"/>
      <c r="W146" s="40"/>
      <c r="X146" s="40"/>
      <c r="Y146" s="40"/>
    </row>
    <row r="147" spans="21:25" x14ac:dyDescent="0.3">
      <c r="U147" s="40"/>
      <c r="V147" s="40"/>
      <c r="W147" s="40"/>
      <c r="X147" s="40"/>
      <c r="Y147" s="40"/>
    </row>
    <row r="148" spans="21:25" x14ac:dyDescent="0.3">
      <c r="U148" s="40"/>
      <c r="V148" s="40"/>
      <c r="W148" s="40"/>
      <c r="X148" s="40"/>
      <c r="Y148" s="40"/>
    </row>
    <row r="149" spans="21:25" x14ac:dyDescent="0.3">
      <c r="U149" s="40"/>
      <c r="V149" s="40"/>
      <c r="W149" s="40"/>
      <c r="X149" s="40"/>
      <c r="Y149" s="40"/>
    </row>
    <row r="150" spans="21:25" x14ac:dyDescent="0.3">
      <c r="U150" s="40"/>
      <c r="V150" s="40"/>
      <c r="W150" s="40"/>
      <c r="X150" s="40"/>
      <c r="Y150" s="40"/>
    </row>
    <row r="151" spans="21:25" x14ac:dyDescent="0.3">
      <c r="U151" s="40"/>
      <c r="V151" s="40"/>
      <c r="W151" s="40"/>
      <c r="X151" s="40"/>
      <c r="Y151" s="40"/>
    </row>
    <row r="152" spans="21:25" x14ac:dyDescent="0.3">
      <c r="U152" s="40"/>
      <c r="V152" s="40"/>
      <c r="W152" s="40"/>
      <c r="X152" s="40"/>
      <c r="Y152" s="40"/>
    </row>
    <row r="153" spans="21:25" x14ac:dyDescent="0.3">
      <c r="U153" s="40"/>
      <c r="V153" s="40"/>
      <c r="W153" s="40"/>
      <c r="X153" s="40"/>
      <c r="Y153" s="40"/>
    </row>
    <row r="154" spans="21:25" x14ac:dyDescent="0.3">
      <c r="U154" s="40"/>
      <c r="V154" s="40"/>
      <c r="W154" s="40"/>
      <c r="X154" s="40"/>
      <c r="Y154" s="40"/>
    </row>
    <row r="155" spans="21:25" x14ac:dyDescent="0.3">
      <c r="U155" s="40"/>
      <c r="V155" s="40"/>
      <c r="W155" s="40"/>
      <c r="X155" s="40"/>
      <c r="Y155" s="40"/>
    </row>
    <row r="156" spans="21:25" x14ac:dyDescent="0.3">
      <c r="U156" s="40"/>
      <c r="V156" s="40"/>
      <c r="W156" s="40"/>
      <c r="X156" s="40"/>
      <c r="Y156" s="40"/>
    </row>
    <row r="157" spans="21:25" x14ac:dyDescent="0.3">
      <c r="U157" s="40"/>
      <c r="V157" s="40"/>
      <c r="W157" s="40"/>
      <c r="X157" s="40"/>
      <c r="Y157" s="40"/>
    </row>
    <row r="158" spans="21:25" x14ac:dyDescent="0.3">
      <c r="U158" s="40"/>
      <c r="V158" s="40"/>
      <c r="W158" s="40"/>
      <c r="X158" s="40"/>
      <c r="Y158" s="40"/>
    </row>
    <row r="159" spans="21:25" x14ac:dyDescent="0.3">
      <c r="U159" s="40"/>
      <c r="V159" s="40"/>
      <c r="W159" s="40"/>
      <c r="X159" s="40"/>
      <c r="Y159" s="40"/>
    </row>
    <row r="160" spans="21:25" x14ac:dyDescent="0.3">
      <c r="U160" s="40"/>
      <c r="V160" s="40"/>
      <c r="W160" s="40"/>
      <c r="X160" s="40"/>
      <c r="Y160" s="40"/>
    </row>
    <row r="161" spans="21:25" x14ac:dyDescent="0.3">
      <c r="U161" s="40"/>
      <c r="V161" s="40"/>
      <c r="W161" s="40"/>
      <c r="X161" s="40"/>
      <c r="Y161" s="40"/>
    </row>
    <row r="162" spans="21:25" x14ac:dyDescent="0.3">
      <c r="U162" s="40"/>
      <c r="V162" s="40"/>
      <c r="W162" s="40"/>
      <c r="X162" s="40"/>
      <c r="Y162" s="40"/>
    </row>
    <row r="163" spans="21:25" x14ac:dyDescent="0.3">
      <c r="U163" s="40"/>
      <c r="V163" s="40"/>
      <c r="W163" s="40"/>
      <c r="X163" s="40"/>
      <c r="Y163" s="40"/>
    </row>
    <row r="164" spans="21:25" x14ac:dyDescent="0.3">
      <c r="U164" s="40"/>
      <c r="V164" s="40"/>
      <c r="W164" s="40"/>
      <c r="X164" s="40"/>
      <c r="Y164" s="40"/>
    </row>
    <row r="165" spans="21:25" x14ac:dyDescent="0.3">
      <c r="U165" s="40"/>
      <c r="V165" s="40"/>
      <c r="W165" s="40"/>
      <c r="X165" s="40"/>
      <c r="Y165" s="40"/>
    </row>
    <row r="166" spans="21:25" x14ac:dyDescent="0.3">
      <c r="U166" s="40"/>
      <c r="V166" s="40"/>
      <c r="W166" s="40"/>
      <c r="X166" s="40"/>
      <c r="Y166" s="40"/>
    </row>
  </sheetData>
  <sortState ref="B2:L135">
    <sortCondition ref="L2:L135"/>
    <sortCondition ref="I2:I135"/>
    <sortCondition ref="F2:F135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Q55"/>
  <sheetViews>
    <sheetView zoomScale="80" zoomScaleNormal="80" workbookViewId="0">
      <pane xSplit="6" ySplit="1" topLeftCell="I2" activePane="bottomRight" state="frozen"/>
      <selection pane="topRight"/>
      <selection pane="bottomLeft"/>
      <selection pane="bottomRight" activeCell="Q26" sqref="Q26"/>
    </sheetView>
  </sheetViews>
  <sheetFormatPr defaultColWidth="9.109375" defaultRowHeight="14.4" x14ac:dyDescent="0.3"/>
  <cols>
    <col min="1" max="1" width="29.33203125" style="2" customWidth="1"/>
    <col min="2" max="2" width="6.88671875" style="1" bestFit="1" customWidth="1"/>
    <col min="3" max="3" width="5.6640625" style="1" bestFit="1" customWidth="1"/>
    <col min="4" max="4" width="10.33203125" style="1" bestFit="1" customWidth="1"/>
    <col min="5" max="5" width="5.33203125" style="1" bestFit="1" customWidth="1"/>
    <col min="6" max="6" width="2.109375" style="2" bestFit="1" customWidth="1"/>
    <col min="7" max="7" width="11.5546875" style="2" customWidth="1"/>
    <col min="8" max="8" width="19.6640625" style="2" bestFit="1" customWidth="1"/>
    <col min="9" max="9" width="30.6640625" style="2" customWidth="1"/>
    <col min="10" max="10" width="24.88671875" style="2" customWidth="1"/>
    <col min="11" max="11" width="19.44140625" style="2" customWidth="1"/>
    <col min="12" max="16" width="13.33203125" style="2" customWidth="1"/>
    <col min="17" max="17" width="14.109375" style="2" customWidth="1"/>
    <col min="18" max="31" width="3.33203125" style="2" bestFit="1" customWidth="1"/>
    <col min="32" max="16384" width="9.109375" style="2"/>
  </cols>
  <sheetData>
    <row r="1" spans="1:17" ht="25.5" customHeight="1" x14ac:dyDescent="0.3">
      <c r="A1" s="2" t="s">
        <v>46</v>
      </c>
      <c r="B1" s="1" t="s">
        <v>15</v>
      </c>
      <c r="C1" s="1" t="s">
        <v>16</v>
      </c>
      <c r="D1" s="1" t="s">
        <v>17</v>
      </c>
      <c r="E1" s="1" t="s">
        <v>345</v>
      </c>
      <c r="G1" s="3" t="s">
        <v>1964</v>
      </c>
      <c r="H1" s="20" t="s">
        <v>1734</v>
      </c>
      <c r="I1" s="2" t="s">
        <v>1735</v>
      </c>
      <c r="J1" s="2" t="s">
        <v>1821</v>
      </c>
      <c r="K1" s="2" t="s">
        <v>1822</v>
      </c>
      <c r="L1" s="51" t="s">
        <v>1931</v>
      </c>
      <c r="M1" s="51" t="s">
        <v>1932</v>
      </c>
      <c r="N1" s="51" t="s">
        <v>1933</v>
      </c>
      <c r="O1" s="51" t="s">
        <v>1949</v>
      </c>
      <c r="P1" s="51" t="s">
        <v>1935</v>
      </c>
      <c r="Q1" s="51" t="s">
        <v>1965</v>
      </c>
    </row>
    <row r="2" spans="1:17" x14ac:dyDescent="0.3">
      <c r="A2" s="2" t="s">
        <v>1280</v>
      </c>
      <c r="B2" s="1" t="s">
        <v>20</v>
      </c>
      <c r="C2" s="1">
        <v>1</v>
      </c>
      <c r="D2" s="1" t="s">
        <v>21</v>
      </c>
      <c r="E2" s="1" t="s">
        <v>22</v>
      </c>
      <c r="G2" s="2">
        <v>3.6560000000000001</v>
      </c>
      <c r="H2" s="2">
        <v>1235</v>
      </c>
      <c r="I2" s="2">
        <v>437</v>
      </c>
      <c r="J2" s="2">
        <v>210</v>
      </c>
      <c r="L2" s="2">
        <v>10.7</v>
      </c>
      <c r="M2" s="2">
        <v>10.199999999999999</v>
      </c>
      <c r="N2" s="2">
        <v>69.3</v>
      </c>
      <c r="O2" s="2">
        <v>29.7</v>
      </c>
      <c r="P2" s="2">
        <v>80.2</v>
      </c>
    </row>
    <row r="3" spans="1:17" x14ac:dyDescent="0.3">
      <c r="A3" s="2" t="s">
        <v>1281</v>
      </c>
      <c r="B3" s="1" t="s">
        <v>28</v>
      </c>
      <c r="C3" s="1">
        <v>1</v>
      </c>
      <c r="D3" s="1" t="s">
        <v>29</v>
      </c>
      <c r="E3" s="1" t="s">
        <v>30</v>
      </c>
      <c r="G3" s="2" t="s">
        <v>1962</v>
      </c>
    </row>
    <row r="4" spans="1:17" x14ac:dyDescent="0.3">
      <c r="A4" s="2" t="s">
        <v>1282</v>
      </c>
      <c r="B4" s="1" t="s">
        <v>18</v>
      </c>
      <c r="C4" s="1">
        <v>1</v>
      </c>
      <c r="D4" s="1" t="s">
        <v>19</v>
      </c>
      <c r="E4" s="1" t="s">
        <v>19</v>
      </c>
      <c r="G4" s="2">
        <v>4</v>
      </c>
      <c r="I4" s="2">
        <v>684</v>
      </c>
    </row>
    <row r="5" spans="1:17" x14ac:dyDescent="0.3">
      <c r="A5" s="2" t="s">
        <v>1283</v>
      </c>
      <c r="B5" s="1" t="s">
        <v>31</v>
      </c>
      <c r="C5" s="1">
        <v>1</v>
      </c>
      <c r="D5" s="1" t="s">
        <v>32</v>
      </c>
      <c r="E5" s="1" t="s">
        <v>33</v>
      </c>
      <c r="G5" s="2">
        <v>4</v>
      </c>
      <c r="I5" s="2">
        <v>609</v>
      </c>
    </row>
    <row r="6" spans="1:17" x14ac:dyDescent="0.3">
      <c r="A6" s="2" t="s">
        <v>1284</v>
      </c>
      <c r="B6" s="1" t="s">
        <v>23</v>
      </c>
      <c r="C6" s="1">
        <v>1</v>
      </c>
      <c r="D6" s="1" t="s">
        <v>24</v>
      </c>
      <c r="E6" s="1" t="s">
        <v>22</v>
      </c>
      <c r="G6" s="2">
        <v>3.6560000000000001</v>
      </c>
      <c r="H6" s="2">
        <v>1299</v>
      </c>
      <c r="I6" s="2">
        <v>476</v>
      </c>
      <c r="J6" s="2">
        <v>241</v>
      </c>
      <c r="L6" s="2">
        <v>11.3</v>
      </c>
      <c r="M6" s="2">
        <v>10.199999999999999</v>
      </c>
      <c r="N6" s="2">
        <v>68.2</v>
      </c>
      <c r="O6" s="2">
        <v>30.7</v>
      </c>
      <c r="P6" s="2">
        <v>79.5</v>
      </c>
    </row>
    <row r="7" spans="1:17" x14ac:dyDescent="0.3">
      <c r="A7" s="2" t="s">
        <v>1285</v>
      </c>
      <c r="B7" s="1" t="s">
        <v>25</v>
      </c>
      <c r="C7" s="1">
        <v>1</v>
      </c>
      <c r="D7" s="1" t="s">
        <v>26</v>
      </c>
      <c r="E7" s="1" t="s">
        <v>27</v>
      </c>
      <c r="G7" s="2">
        <v>4.0640000000000001</v>
      </c>
      <c r="H7" s="2" t="s">
        <v>1740</v>
      </c>
    </row>
    <row r="8" spans="1:17" x14ac:dyDescent="0.3">
      <c r="A8" s="2" t="s">
        <v>1286</v>
      </c>
      <c r="B8" s="1" t="s">
        <v>20</v>
      </c>
      <c r="C8" s="1">
        <v>2</v>
      </c>
      <c r="D8" s="1" t="s">
        <v>24</v>
      </c>
      <c r="E8" s="1" t="s">
        <v>36</v>
      </c>
      <c r="G8" s="2">
        <v>3.6560000000000001</v>
      </c>
      <c r="H8" s="2">
        <v>1122</v>
      </c>
      <c r="I8" s="2">
        <v>272</v>
      </c>
      <c r="J8" s="2">
        <v>146</v>
      </c>
      <c r="L8" s="2">
        <v>11.3</v>
      </c>
      <c r="M8" s="2">
        <v>10.7</v>
      </c>
      <c r="N8" s="2">
        <v>65.099999999999994</v>
      </c>
      <c r="P8" s="2">
        <v>72.2</v>
      </c>
    </row>
    <row r="9" spans="1:17" x14ac:dyDescent="0.3">
      <c r="A9" s="2" t="s">
        <v>1287</v>
      </c>
      <c r="B9" s="1" t="s">
        <v>28</v>
      </c>
      <c r="C9" s="1">
        <v>2</v>
      </c>
      <c r="D9" s="1" t="s">
        <v>39</v>
      </c>
      <c r="E9" s="1" t="s">
        <v>36</v>
      </c>
      <c r="G9" s="2">
        <v>3.6560000000000001</v>
      </c>
      <c r="H9" s="2">
        <v>902</v>
      </c>
      <c r="I9" s="2">
        <v>169</v>
      </c>
      <c r="J9" s="2">
        <v>100</v>
      </c>
      <c r="L9" s="2">
        <v>10.6</v>
      </c>
      <c r="M9" s="2">
        <v>10.9</v>
      </c>
      <c r="N9" s="2">
        <v>64.8</v>
      </c>
      <c r="P9" s="2">
        <v>71.900000000000006</v>
      </c>
    </row>
    <row r="10" spans="1:17" x14ac:dyDescent="0.3">
      <c r="A10" s="2" t="s">
        <v>1288</v>
      </c>
      <c r="B10" s="1" t="s">
        <v>18</v>
      </c>
      <c r="C10" s="1">
        <v>2</v>
      </c>
      <c r="D10" s="1" t="s">
        <v>19</v>
      </c>
      <c r="E10" s="1" t="s">
        <v>19</v>
      </c>
      <c r="G10" s="2">
        <v>4</v>
      </c>
      <c r="I10" s="2">
        <v>1186</v>
      </c>
    </row>
    <row r="11" spans="1:17" x14ac:dyDescent="0.3">
      <c r="A11" s="2" t="s">
        <v>1289</v>
      </c>
      <c r="B11" s="1" t="s">
        <v>31</v>
      </c>
      <c r="C11" s="1">
        <v>2</v>
      </c>
      <c r="D11" s="1" t="s">
        <v>32</v>
      </c>
      <c r="E11" s="1" t="s">
        <v>33</v>
      </c>
      <c r="G11" s="2">
        <v>4</v>
      </c>
      <c r="I11" s="2">
        <v>936</v>
      </c>
    </row>
    <row r="12" spans="1:17" x14ac:dyDescent="0.3">
      <c r="A12" s="2" t="s">
        <v>1290</v>
      </c>
      <c r="B12" s="1" t="s">
        <v>23</v>
      </c>
      <c r="C12" s="1">
        <v>2</v>
      </c>
      <c r="D12" s="1" t="s">
        <v>34</v>
      </c>
      <c r="E12" s="1" t="s">
        <v>35</v>
      </c>
      <c r="G12" s="2">
        <v>3.6560000000000001</v>
      </c>
      <c r="H12" s="2">
        <v>505</v>
      </c>
      <c r="I12" s="2">
        <v>1073</v>
      </c>
      <c r="K12" s="2">
        <v>503</v>
      </c>
    </row>
    <row r="13" spans="1:17" x14ac:dyDescent="0.3">
      <c r="A13" s="2" t="s">
        <v>1291</v>
      </c>
      <c r="B13" s="1" t="s">
        <v>25</v>
      </c>
      <c r="C13" s="1">
        <v>2</v>
      </c>
      <c r="D13" s="1" t="s">
        <v>37</v>
      </c>
      <c r="E13" s="1" t="s">
        <v>38</v>
      </c>
      <c r="G13" s="2">
        <v>3.6560000000000001</v>
      </c>
      <c r="H13" s="2">
        <v>537</v>
      </c>
      <c r="I13" s="2">
        <v>1511</v>
      </c>
      <c r="M13" s="2">
        <v>4.0999999999999996</v>
      </c>
      <c r="P13" s="2">
        <v>66.599999999999994</v>
      </c>
      <c r="Q13" s="2">
        <v>49.9</v>
      </c>
    </row>
    <row r="14" spans="1:17" x14ac:dyDescent="0.3">
      <c r="A14" s="2" t="s">
        <v>1292</v>
      </c>
      <c r="B14" s="1" t="s">
        <v>20</v>
      </c>
      <c r="C14" s="1">
        <v>3</v>
      </c>
      <c r="D14" s="1" t="s">
        <v>34</v>
      </c>
      <c r="E14" s="1" t="s">
        <v>35</v>
      </c>
      <c r="G14" s="2">
        <v>3.6560000000000001</v>
      </c>
      <c r="H14" s="2">
        <v>396</v>
      </c>
      <c r="I14" s="2">
        <v>825</v>
      </c>
      <c r="K14" s="2">
        <v>396</v>
      </c>
    </row>
    <row r="15" spans="1:17" x14ac:dyDescent="0.3">
      <c r="A15" s="2" t="s">
        <v>1293</v>
      </c>
      <c r="B15" s="1" t="s">
        <v>28</v>
      </c>
      <c r="C15" s="1">
        <v>3</v>
      </c>
      <c r="D15" s="1" t="s">
        <v>32</v>
      </c>
      <c r="E15" s="1" t="s">
        <v>33</v>
      </c>
      <c r="G15" s="2">
        <v>4</v>
      </c>
      <c r="I15" s="2">
        <v>815</v>
      </c>
    </row>
    <row r="16" spans="1:17" x14ac:dyDescent="0.3">
      <c r="A16" s="2" t="s">
        <v>1294</v>
      </c>
      <c r="B16" s="1" t="s">
        <v>18</v>
      </c>
      <c r="C16" s="1">
        <v>3</v>
      </c>
      <c r="D16" s="1" t="s">
        <v>19</v>
      </c>
      <c r="E16" s="1" t="s">
        <v>19</v>
      </c>
      <c r="G16" s="2">
        <v>4</v>
      </c>
      <c r="I16" s="2">
        <v>898</v>
      </c>
    </row>
    <row r="17" spans="1:17" x14ac:dyDescent="0.3">
      <c r="A17" s="2" t="s">
        <v>1295</v>
      </c>
      <c r="B17" s="1" t="s">
        <v>31</v>
      </c>
      <c r="C17" s="1">
        <v>3</v>
      </c>
      <c r="D17" s="1" t="s">
        <v>39</v>
      </c>
      <c r="E17" s="1" t="s">
        <v>36</v>
      </c>
      <c r="G17" s="2">
        <v>3.6560000000000001</v>
      </c>
      <c r="H17" s="2">
        <v>386</v>
      </c>
      <c r="I17" s="2">
        <v>255</v>
      </c>
      <c r="J17" s="2">
        <v>149</v>
      </c>
      <c r="L17" s="2">
        <v>9.4</v>
      </c>
      <c r="M17" s="2">
        <v>10.9</v>
      </c>
      <c r="N17" s="2">
        <v>65.2</v>
      </c>
      <c r="P17" s="2">
        <v>70</v>
      </c>
    </row>
    <row r="18" spans="1:17" x14ac:dyDescent="0.3">
      <c r="A18" s="2" t="s">
        <v>1296</v>
      </c>
      <c r="B18" s="1" t="s">
        <v>23</v>
      </c>
      <c r="C18" s="1">
        <v>3</v>
      </c>
      <c r="D18" s="1" t="s">
        <v>24</v>
      </c>
      <c r="E18" s="1" t="s">
        <v>36</v>
      </c>
      <c r="G18" s="2">
        <v>3.6560000000000001</v>
      </c>
      <c r="H18" s="2">
        <v>1177</v>
      </c>
      <c r="I18" s="2">
        <v>234</v>
      </c>
      <c r="J18" s="2">
        <v>139</v>
      </c>
      <c r="L18" s="2">
        <v>11.8</v>
      </c>
      <c r="M18" s="2">
        <v>9.9</v>
      </c>
      <c r="N18" s="2">
        <v>64.900000000000006</v>
      </c>
      <c r="P18" s="2">
        <v>73</v>
      </c>
    </row>
    <row r="19" spans="1:17" x14ac:dyDescent="0.3">
      <c r="A19" s="2" t="s">
        <v>1297</v>
      </c>
      <c r="B19" s="1" t="s">
        <v>25</v>
      </c>
      <c r="C19" s="1">
        <v>3</v>
      </c>
      <c r="D19" s="1" t="s">
        <v>37</v>
      </c>
      <c r="E19" s="1" t="s">
        <v>38</v>
      </c>
      <c r="G19" s="2">
        <v>3.6560000000000001</v>
      </c>
      <c r="H19" s="2">
        <v>620</v>
      </c>
      <c r="I19" s="2">
        <v>2012</v>
      </c>
      <c r="M19" s="2">
        <v>4.0999999999999996</v>
      </c>
      <c r="P19" s="2">
        <v>65.7</v>
      </c>
      <c r="Q19" s="2">
        <v>46.3</v>
      </c>
    </row>
    <row r="20" spans="1:17" x14ac:dyDescent="0.3">
      <c r="A20" s="2" t="s">
        <v>1298</v>
      </c>
      <c r="B20" s="1" t="s">
        <v>20</v>
      </c>
      <c r="C20" s="1">
        <v>4</v>
      </c>
      <c r="D20" s="1" t="s">
        <v>24</v>
      </c>
      <c r="E20" s="1" t="s">
        <v>36</v>
      </c>
      <c r="G20" s="2">
        <v>3.6560000000000001</v>
      </c>
      <c r="H20" s="2">
        <v>1169</v>
      </c>
      <c r="I20" s="2">
        <v>419</v>
      </c>
      <c r="J20" s="2">
        <v>215</v>
      </c>
      <c r="L20" s="2">
        <v>12.6</v>
      </c>
      <c r="M20" s="2">
        <v>11</v>
      </c>
      <c r="N20" s="2">
        <v>63.1</v>
      </c>
      <c r="P20" s="2">
        <v>71.400000000000006</v>
      </c>
    </row>
    <row r="21" spans="1:17" x14ac:dyDescent="0.3">
      <c r="A21" s="2" t="s">
        <v>1299</v>
      </c>
      <c r="B21" s="1" t="s">
        <v>28</v>
      </c>
      <c r="C21" s="1">
        <v>4</v>
      </c>
      <c r="D21" s="1" t="s">
        <v>32</v>
      </c>
      <c r="E21" s="1" t="s">
        <v>33</v>
      </c>
      <c r="G21" s="2">
        <v>4</v>
      </c>
      <c r="I21" s="2">
        <v>72</v>
      </c>
    </row>
    <row r="22" spans="1:17" x14ac:dyDescent="0.3">
      <c r="A22" s="2" t="s">
        <v>1300</v>
      </c>
      <c r="B22" s="1" t="s">
        <v>18</v>
      </c>
      <c r="C22" s="1">
        <v>4</v>
      </c>
      <c r="D22" s="1" t="s">
        <v>19</v>
      </c>
      <c r="E22" s="1" t="s">
        <v>19</v>
      </c>
      <c r="G22" s="2">
        <v>4</v>
      </c>
      <c r="I22" s="2">
        <v>47</v>
      </c>
    </row>
    <row r="23" spans="1:17" x14ac:dyDescent="0.3">
      <c r="A23" s="2" t="s">
        <v>1301</v>
      </c>
      <c r="B23" s="1" t="s">
        <v>31</v>
      </c>
      <c r="C23" s="1">
        <v>4</v>
      </c>
      <c r="D23" s="1" t="s">
        <v>39</v>
      </c>
      <c r="E23" s="1" t="s">
        <v>36</v>
      </c>
      <c r="G23" s="2">
        <v>3.6560000000000001</v>
      </c>
      <c r="H23" s="2">
        <v>1245</v>
      </c>
      <c r="I23" s="2">
        <v>514</v>
      </c>
      <c r="J23" s="2">
        <v>279</v>
      </c>
      <c r="L23" s="2">
        <v>9.4</v>
      </c>
      <c r="M23" s="2">
        <v>10.8</v>
      </c>
      <c r="N23" s="2">
        <v>66.3</v>
      </c>
      <c r="P23" s="2">
        <v>72</v>
      </c>
    </row>
    <row r="24" spans="1:17" x14ac:dyDescent="0.3">
      <c r="A24" s="2" t="s">
        <v>1302</v>
      </c>
      <c r="B24" s="1" t="s">
        <v>23</v>
      </c>
      <c r="C24" s="1">
        <v>4</v>
      </c>
      <c r="D24" s="1" t="s">
        <v>34</v>
      </c>
      <c r="E24" s="1" t="s">
        <v>35</v>
      </c>
      <c r="G24" s="2">
        <v>3.6560000000000001</v>
      </c>
      <c r="H24" s="2">
        <v>564</v>
      </c>
      <c r="I24" s="2">
        <v>1422</v>
      </c>
      <c r="K24" s="2">
        <v>559</v>
      </c>
    </row>
    <row r="25" spans="1:17" x14ac:dyDescent="0.3">
      <c r="A25" s="2" t="s">
        <v>1303</v>
      </c>
      <c r="B25" s="1" t="s">
        <v>25</v>
      </c>
      <c r="C25" s="1">
        <v>4</v>
      </c>
      <c r="D25" s="1" t="s">
        <v>37</v>
      </c>
      <c r="E25" s="1" t="s">
        <v>38</v>
      </c>
      <c r="G25" s="2">
        <v>3.6560000000000001</v>
      </c>
      <c r="H25" s="2">
        <v>922</v>
      </c>
      <c r="I25" s="2">
        <v>2568</v>
      </c>
      <c r="M25" s="2">
        <v>4.2</v>
      </c>
      <c r="P25" s="2">
        <v>63.8</v>
      </c>
      <c r="Q25" s="2">
        <v>49.7</v>
      </c>
    </row>
    <row r="26" spans="1:17" x14ac:dyDescent="0.3">
      <c r="A26" s="2" t="s">
        <v>1304</v>
      </c>
      <c r="B26" s="1" t="s">
        <v>20</v>
      </c>
      <c r="C26" s="1">
        <v>5</v>
      </c>
      <c r="D26" s="1" t="s">
        <v>32</v>
      </c>
      <c r="E26" s="1" t="s">
        <v>33</v>
      </c>
      <c r="G26" s="2">
        <v>4</v>
      </c>
      <c r="I26" s="2">
        <v>491</v>
      </c>
    </row>
    <row r="27" spans="1:17" x14ac:dyDescent="0.3">
      <c r="A27" s="2" t="s">
        <v>1305</v>
      </c>
      <c r="B27" s="1" t="s">
        <v>28</v>
      </c>
      <c r="C27" s="1">
        <v>5</v>
      </c>
      <c r="D27" s="1" t="s">
        <v>29</v>
      </c>
      <c r="E27" s="1" t="s">
        <v>30</v>
      </c>
      <c r="G27" s="2" t="s">
        <v>1963</v>
      </c>
    </row>
    <row r="28" spans="1:17" x14ac:dyDescent="0.3">
      <c r="A28" s="2" t="s">
        <v>1306</v>
      </c>
      <c r="B28" s="1" t="s">
        <v>18</v>
      </c>
      <c r="C28" s="1">
        <v>5</v>
      </c>
      <c r="D28" s="1" t="s">
        <v>19</v>
      </c>
      <c r="E28" s="1" t="s">
        <v>19</v>
      </c>
      <c r="G28" s="2">
        <v>4</v>
      </c>
      <c r="I28" s="2">
        <v>475</v>
      </c>
    </row>
    <row r="29" spans="1:17" x14ac:dyDescent="0.3">
      <c r="A29" s="2" t="s">
        <v>1307</v>
      </c>
      <c r="B29" s="1" t="s">
        <v>31</v>
      </c>
      <c r="C29" s="1">
        <v>5</v>
      </c>
      <c r="D29" s="1" t="s">
        <v>24</v>
      </c>
      <c r="E29" s="1" t="s">
        <v>22</v>
      </c>
      <c r="G29" s="2">
        <v>3.6560000000000001</v>
      </c>
      <c r="H29" s="2">
        <v>1489</v>
      </c>
      <c r="I29" s="2">
        <v>493</v>
      </c>
      <c r="J29" s="2">
        <v>227</v>
      </c>
      <c r="L29" s="2">
        <v>9.6999999999999993</v>
      </c>
      <c r="M29" s="2">
        <v>12.4</v>
      </c>
      <c r="N29" s="2">
        <v>69.5</v>
      </c>
      <c r="O29" s="2">
        <v>25.5</v>
      </c>
      <c r="P29" s="2">
        <v>79.400000000000006</v>
      </c>
    </row>
    <row r="30" spans="1:17" x14ac:dyDescent="0.3">
      <c r="A30" s="2" t="s">
        <v>1308</v>
      </c>
      <c r="B30" s="1" t="s">
        <v>23</v>
      </c>
      <c r="C30" s="1">
        <v>5</v>
      </c>
      <c r="D30" s="1" t="s">
        <v>40</v>
      </c>
      <c r="E30" s="1" t="s">
        <v>22</v>
      </c>
      <c r="G30" s="2">
        <v>3.6560000000000001</v>
      </c>
      <c r="H30" s="2">
        <v>1705</v>
      </c>
      <c r="I30" s="2">
        <v>477</v>
      </c>
      <c r="J30" s="2">
        <v>240</v>
      </c>
      <c r="L30" s="2">
        <v>8.6999999999999993</v>
      </c>
      <c r="M30" s="2">
        <v>11.4</v>
      </c>
      <c r="N30" s="2">
        <v>71.400000000000006</v>
      </c>
      <c r="O30" s="2">
        <v>23</v>
      </c>
      <c r="P30" s="2">
        <v>81.400000000000006</v>
      </c>
    </row>
    <row r="31" spans="1:17" x14ac:dyDescent="0.3">
      <c r="A31" s="2" t="s">
        <v>1309</v>
      </c>
      <c r="B31" s="1" t="s">
        <v>25</v>
      </c>
      <c r="C31" s="1">
        <v>5</v>
      </c>
      <c r="D31" s="1" t="s">
        <v>26</v>
      </c>
      <c r="E31" s="1" t="s">
        <v>27</v>
      </c>
      <c r="G31" s="2">
        <v>4.0640000000000001</v>
      </c>
      <c r="H31" s="2">
        <v>1670</v>
      </c>
      <c r="I31" s="2">
        <v>506</v>
      </c>
      <c r="J31" s="2">
        <v>185</v>
      </c>
      <c r="L31" s="2">
        <v>10.5</v>
      </c>
      <c r="M31" s="2">
        <v>9.8000000000000007</v>
      </c>
      <c r="N31" s="2">
        <v>72.5</v>
      </c>
      <c r="O31" s="2">
        <v>28.2</v>
      </c>
      <c r="P31" s="2">
        <v>77.900000000000006</v>
      </c>
    </row>
    <row r="32" spans="1:17" x14ac:dyDescent="0.3">
      <c r="A32" s="2" t="s">
        <v>1310</v>
      </c>
      <c r="B32" s="1" t="s">
        <v>20</v>
      </c>
      <c r="C32" s="1">
        <v>6</v>
      </c>
      <c r="D32" s="1" t="s">
        <v>19</v>
      </c>
      <c r="E32" s="1" t="s">
        <v>19</v>
      </c>
      <c r="G32" s="2">
        <v>4</v>
      </c>
      <c r="I32" s="2">
        <v>0</v>
      </c>
      <c r="K32" s="2" t="s">
        <v>1941</v>
      </c>
    </row>
    <row r="33" spans="1:16" x14ac:dyDescent="0.3">
      <c r="A33" s="2" t="s">
        <v>1311</v>
      </c>
      <c r="B33" s="1" t="s">
        <v>28</v>
      </c>
      <c r="C33" s="1">
        <v>6</v>
      </c>
      <c r="D33" s="1" t="s">
        <v>42</v>
      </c>
      <c r="E33" s="1" t="s">
        <v>27</v>
      </c>
      <c r="G33" s="2">
        <v>4.0640000000000001</v>
      </c>
      <c r="H33" s="2">
        <v>2465</v>
      </c>
      <c r="I33" s="2">
        <v>482</v>
      </c>
      <c r="J33" s="2">
        <v>202</v>
      </c>
      <c r="L33" s="2">
        <v>12.2</v>
      </c>
      <c r="M33" s="2">
        <v>10.8</v>
      </c>
      <c r="N33" s="2">
        <v>68.8</v>
      </c>
      <c r="O33" s="2">
        <v>32.6</v>
      </c>
      <c r="P33" s="2">
        <v>80.7</v>
      </c>
    </row>
    <row r="34" spans="1:16" x14ac:dyDescent="0.3">
      <c r="A34" s="2" t="s">
        <v>1312</v>
      </c>
      <c r="B34" s="1" t="s">
        <v>18</v>
      </c>
      <c r="C34" s="1">
        <v>6</v>
      </c>
      <c r="D34" s="1" t="s">
        <v>32</v>
      </c>
      <c r="E34" s="1" t="s">
        <v>33</v>
      </c>
      <c r="G34" s="2">
        <v>4</v>
      </c>
      <c r="I34" s="2">
        <v>903</v>
      </c>
    </row>
    <row r="35" spans="1:16" x14ac:dyDescent="0.3">
      <c r="A35" s="2" t="s">
        <v>1313</v>
      </c>
      <c r="B35" s="1" t="s">
        <v>31</v>
      </c>
      <c r="C35" s="1">
        <v>6</v>
      </c>
      <c r="D35" s="1" t="s">
        <v>41</v>
      </c>
      <c r="E35" s="1" t="s">
        <v>27</v>
      </c>
      <c r="G35" s="2">
        <v>4.0640000000000001</v>
      </c>
      <c r="H35" s="2">
        <v>2666</v>
      </c>
      <c r="I35" s="2">
        <v>748</v>
      </c>
      <c r="L35" s="2">
        <v>11.8</v>
      </c>
      <c r="M35" s="2">
        <v>10.1</v>
      </c>
      <c r="N35" s="2">
        <v>70.400000000000006</v>
      </c>
      <c r="O35" s="2">
        <v>31.8</v>
      </c>
      <c r="P35" s="2">
        <v>80.2</v>
      </c>
    </row>
    <row r="36" spans="1:16" x14ac:dyDescent="0.3">
      <c r="A36" s="2" t="s">
        <v>1314</v>
      </c>
      <c r="B36" s="1" t="s">
        <v>23</v>
      </c>
      <c r="C36" s="1">
        <v>6</v>
      </c>
      <c r="D36" s="1" t="s">
        <v>44</v>
      </c>
      <c r="E36" s="1" t="s">
        <v>36</v>
      </c>
      <c r="G36" s="2">
        <v>3.6560000000000001</v>
      </c>
      <c r="I36" s="2">
        <v>566</v>
      </c>
      <c r="J36" s="2">
        <v>256</v>
      </c>
    </row>
    <row r="37" spans="1:16" x14ac:dyDescent="0.3">
      <c r="A37" s="2" t="s">
        <v>1315</v>
      </c>
      <c r="B37" s="1" t="s">
        <v>25</v>
      </c>
      <c r="C37" s="1">
        <v>6</v>
      </c>
      <c r="D37" s="1" t="s">
        <v>43</v>
      </c>
      <c r="E37" s="1" t="s">
        <v>27</v>
      </c>
      <c r="G37" s="2">
        <v>4.0640000000000001</v>
      </c>
      <c r="H37" s="2">
        <v>2604</v>
      </c>
      <c r="I37" s="2">
        <v>692</v>
      </c>
      <c r="J37" s="2">
        <v>287</v>
      </c>
      <c r="L37" s="2">
        <v>10.8</v>
      </c>
      <c r="M37" s="2">
        <v>10.8</v>
      </c>
      <c r="N37" s="2">
        <v>70.3</v>
      </c>
      <c r="O37" s="2">
        <v>28.9</v>
      </c>
      <c r="P37" s="2">
        <v>78.900000000000006</v>
      </c>
    </row>
    <row r="38" spans="1:16" x14ac:dyDescent="0.3">
      <c r="A38" s="2" t="s">
        <v>1316</v>
      </c>
      <c r="B38" s="1" t="s">
        <v>20</v>
      </c>
      <c r="C38" s="1">
        <v>7</v>
      </c>
      <c r="D38" s="1" t="s">
        <v>40</v>
      </c>
      <c r="E38" s="1" t="s">
        <v>22</v>
      </c>
      <c r="G38" s="2">
        <v>3.6560000000000001</v>
      </c>
      <c r="H38" s="2">
        <v>1290</v>
      </c>
      <c r="I38" s="2">
        <v>412</v>
      </c>
      <c r="J38" s="2">
        <v>201</v>
      </c>
      <c r="L38" s="2">
        <v>11.4</v>
      </c>
      <c r="M38" s="2">
        <v>10.1</v>
      </c>
      <c r="N38" s="2">
        <v>69.2</v>
      </c>
      <c r="O38" s="2">
        <v>31.3</v>
      </c>
      <c r="P38" s="2">
        <v>77.5</v>
      </c>
    </row>
    <row r="39" spans="1:16" x14ac:dyDescent="0.3">
      <c r="A39" s="2" t="s">
        <v>1317</v>
      </c>
      <c r="B39" s="1" t="s">
        <v>28</v>
      </c>
      <c r="C39" s="1">
        <v>7</v>
      </c>
      <c r="D39" s="1" t="s">
        <v>24</v>
      </c>
      <c r="E39" s="1" t="s">
        <v>22</v>
      </c>
      <c r="G39" s="2">
        <v>3.6560000000000001</v>
      </c>
      <c r="H39" s="2">
        <v>1120</v>
      </c>
      <c r="I39" s="2">
        <v>422</v>
      </c>
      <c r="J39" s="2">
        <v>206</v>
      </c>
      <c r="L39" s="2">
        <v>11.5</v>
      </c>
      <c r="M39" s="2">
        <v>10.1</v>
      </c>
      <c r="N39" s="2">
        <v>68.599999999999994</v>
      </c>
      <c r="O39" s="2">
        <v>31.6</v>
      </c>
      <c r="P39" s="2">
        <v>80.8</v>
      </c>
    </row>
    <row r="40" spans="1:16" x14ac:dyDescent="0.3">
      <c r="A40" s="2" t="s">
        <v>1318</v>
      </c>
      <c r="B40" s="1" t="s">
        <v>18</v>
      </c>
      <c r="C40" s="1">
        <v>7</v>
      </c>
      <c r="D40" s="1" t="s">
        <v>32</v>
      </c>
      <c r="E40" s="1" t="s">
        <v>33</v>
      </c>
      <c r="G40" s="2">
        <v>4</v>
      </c>
      <c r="I40" s="2">
        <v>866</v>
      </c>
    </row>
    <row r="41" spans="1:16" x14ac:dyDescent="0.3">
      <c r="A41" s="2" t="s">
        <v>1319</v>
      </c>
      <c r="B41" s="1" t="s">
        <v>31</v>
      </c>
      <c r="C41" s="1">
        <v>7</v>
      </c>
      <c r="D41" s="1" t="s">
        <v>19</v>
      </c>
      <c r="E41" s="1" t="s">
        <v>19</v>
      </c>
      <c r="G41" s="2">
        <v>4</v>
      </c>
      <c r="I41" s="2">
        <v>501</v>
      </c>
    </row>
    <row r="42" spans="1:16" x14ac:dyDescent="0.3">
      <c r="A42" s="2" t="s">
        <v>1320</v>
      </c>
      <c r="B42" s="1" t="s">
        <v>23</v>
      </c>
      <c r="C42" s="1">
        <v>7</v>
      </c>
      <c r="D42" s="1" t="s">
        <v>29</v>
      </c>
      <c r="E42" s="1" t="s">
        <v>30</v>
      </c>
      <c r="G42" s="2" t="s">
        <v>1962</v>
      </c>
    </row>
    <row r="43" spans="1:16" x14ac:dyDescent="0.3">
      <c r="A43" s="2" t="s">
        <v>1321</v>
      </c>
      <c r="B43" s="1" t="s">
        <v>25</v>
      </c>
      <c r="C43" s="1">
        <v>7</v>
      </c>
      <c r="D43" s="1" t="s">
        <v>26</v>
      </c>
      <c r="E43" s="1" t="s">
        <v>27</v>
      </c>
      <c r="G43" s="2">
        <v>4.0640000000000001</v>
      </c>
      <c r="H43" s="2" t="s">
        <v>1740</v>
      </c>
    </row>
    <row r="44" spans="1:16" x14ac:dyDescent="0.3">
      <c r="A44" s="2" t="s">
        <v>1322</v>
      </c>
      <c r="B44" s="1" t="s">
        <v>20</v>
      </c>
      <c r="C44" s="1">
        <v>8</v>
      </c>
      <c r="D44" s="1" t="s">
        <v>42</v>
      </c>
      <c r="E44" s="1" t="s">
        <v>27</v>
      </c>
      <c r="G44" s="2">
        <v>4.0640000000000001</v>
      </c>
      <c r="H44" s="2">
        <v>816</v>
      </c>
      <c r="I44" s="2">
        <v>337</v>
      </c>
      <c r="J44" s="2">
        <v>114</v>
      </c>
      <c r="L44" s="2">
        <v>9.4</v>
      </c>
      <c r="M44" s="2">
        <v>9.8000000000000007</v>
      </c>
      <c r="N44" s="2">
        <v>71.900000000000006</v>
      </c>
      <c r="O44" s="2">
        <v>25.4</v>
      </c>
      <c r="P44" s="2">
        <v>78</v>
      </c>
    </row>
    <row r="45" spans="1:16" x14ac:dyDescent="0.3">
      <c r="A45" s="2" t="s">
        <v>1323</v>
      </c>
      <c r="B45" s="1" t="s">
        <v>28</v>
      </c>
      <c r="C45" s="1">
        <v>8</v>
      </c>
      <c r="D45" s="1" t="s">
        <v>45</v>
      </c>
      <c r="E45" s="1" t="s">
        <v>36</v>
      </c>
      <c r="G45" s="2">
        <v>3.6560000000000001</v>
      </c>
      <c r="H45" s="2">
        <v>734</v>
      </c>
      <c r="I45" s="2">
        <v>252</v>
      </c>
      <c r="J45" s="2">
        <v>143</v>
      </c>
      <c r="L45" s="2">
        <v>10.8</v>
      </c>
      <c r="M45" s="2">
        <v>10</v>
      </c>
      <c r="N45" s="2">
        <v>67</v>
      </c>
      <c r="P45" s="2">
        <v>71.599999999999994</v>
      </c>
    </row>
    <row r="46" spans="1:16" x14ac:dyDescent="0.3">
      <c r="A46" s="2" t="s">
        <v>1324</v>
      </c>
      <c r="B46" s="1" t="s">
        <v>18</v>
      </c>
      <c r="C46" s="1">
        <v>8</v>
      </c>
      <c r="D46" s="1" t="s">
        <v>19</v>
      </c>
      <c r="E46" s="1" t="s">
        <v>19</v>
      </c>
      <c r="G46" s="2">
        <v>4</v>
      </c>
      <c r="I46" s="2">
        <v>1123</v>
      </c>
    </row>
    <row r="47" spans="1:16" x14ac:dyDescent="0.3">
      <c r="A47" s="2" t="s">
        <v>1325</v>
      </c>
      <c r="B47" s="1" t="s">
        <v>31</v>
      </c>
      <c r="C47" s="1">
        <v>8</v>
      </c>
      <c r="D47" s="1" t="s">
        <v>32</v>
      </c>
      <c r="E47" s="1" t="s">
        <v>33</v>
      </c>
      <c r="G47" s="2">
        <v>4</v>
      </c>
      <c r="I47" s="2">
        <v>182</v>
      </c>
    </row>
    <row r="48" spans="1:16" x14ac:dyDescent="0.3">
      <c r="A48" s="2" t="s">
        <v>1326</v>
      </c>
      <c r="B48" s="1" t="s">
        <v>23</v>
      </c>
      <c r="C48" s="1">
        <v>8</v>
      </c>
      <c r="D48" s="1" t="s">
        <v>41</v>
      </c>
      <c r="E48" s="1" t="s">
        <v>27</v>
      </c>
      <c r="G48" s="2">
        <v>4.0640000000000001</v>
      </c>
      <c r="H48" s="2">
        <v>847</v>
      </c>
      <c r="I48" s="2">
        <v>245</v>
      </c>
      <c r="L48" s="2">
        <v>10.7</v>
      </c>
      <c r="M48" s="2">
        <v>10.1</v>
      </c>
      <c r="N48" s="2">
        <v>70.7</v>
      </c>
      <c r="O48" s="2">
        <v>28.7</v>
      </c>
      <c r="P48" s="2">
        <v>81.5</v>
      </c>
    </row>
    <row r="49" spans="1:16" x14ac:dyDescent="0.3">
      <c r="A49" s="2" t="s">
        <v>1327</v>
      </c>
      <c r="B49" s="1" t="s">
        <v>25</v>
      </c>
      <c r="C49" s="1">
        <v>8</v>
      </c>
      <c r="D49" s="1" t="s">
        <v>43</v>
      </c>
      <c r="E49" s="1" t="s">
        <v>27</v>
      </c>
      <c r="G49" s="2">
        <v>4.0640000000000001</v>
      </c>
      <c r="H49" s="2">
        <v>807</v>
      </c>
      <c r="I49" s="2">
        <v>360</v>
      </c>
      <c r="J49" s="2">
        <v>88</v>
      </c>
      <c r="L49" s="2">
        <v>10.199999999999999</v>
      </c>
      <c r="M49" s="2">
        <v>9.8000000000000007</v>
      </c>
      <c r="N49" s="2">
        <v>71.900000000000006</v>
      </c>
      <c r="O49" s="2">
        <v>27.3</v>
      </c>
      <c r="P49" s="2">
        <v>73.400000000000006</v>
      </c>
    </row>
    <row r="50" spans="1:16" x14ac:dyDescent="0.3">
      <c r="A50" s="2" t="s">
        <v>1328</v>
      </c>
      <c r="B50" s="1" t="s">
        <v>20</v>
      </c>
      <c r="C50" s="1">
        <v>9</v>
      </c>
      <c r="D50" s="1" t="s">
        <v>32</v>
      </c>
      <c r="E50" s="1" t="s">
        <v>33</v>
      </c>
      <c r="G50" s="2">
        <v>4</v>
      </c>
      <c r="I50" s="2">
        <v>4907</v>
      </c>
    </row>
    <row r="51" spans="1:16" x14ac:dyDescent="0.3">
      <c r="A51" s="2" t="s">
        <v>1329</v>
      </c>
      <c r="B51" s="1" t="s">
        <v>28</v>
      </c>
      <c r="C51" s="1">
        <v>9</v>
      </c>
      <c r="D51" s="1" t="s">
        <v>42</v>
      </c>
      <c r="E51" s="1" t="s">
        <v>27</v>
      </c>
      <c r="G51" s="2">
        <v>4.0640000000000001</v>
      </c>
      <c r="H51" s="2">
        <v>2393</v>
      </c>
      <c r="I51" s="2">
        <v>468</v>
      </c>
      <c r="J51" s="2">
        <v>192</v>
      </c>
      <c r="L51" s="2">
        <v>11.7</v>
      </c>
      <c r="M51" s="2">
        <v>10.9</v>
      </c>
      <c r="N51" s="2">
        <v>69.599999999999994</v>
      </c>
      <c r="O51" s="2">
        <v>31.4</v>
      </c>
      <c r="P51" s="2">
        <v>82</v>
      </c>
    </row>
    <row r="52" spans="1:16" x14ac:dyDescent="0.3">
      <c r="A52" s="2" t="s">
        <v>1330</v>
      </c>
      <c r="B52" s="1" t="s">
        <v>18</v>
      </c>
      <c r="C52" s="1">
        <v>9</v>
      </c>
      <c r="D52" s="1" t="s">
        <v>19</v>
      </c>
      <c r="E52" s="1" t="s">
        <v>19</v>
      </c>
      <c r="G52" s="2">
        <v>4</v>
      </c>
      <c r="I52" s="2">
        <v>0</v>
      </c>
      <c r="K52" s="2" t="s">
        <v>1941</v>
      </c>
    </row>
    <row r="53" spans="1:16" x14ac:dyDescent="0.3">
      <c r="A53" s="2" t="s">
        <v>1331</v>
      </c>
      <c r="B53" s="1" t="s">
        <v>31</v>
      </c>
      <c r="C53" s="1">
        <v>9</v>
      </c>
      <c r="D53" s="1" t="s">
        <v>41</v>
      </c>
      <c r="E53" s="1" t="s">
        <v>27</v>
      </c>
      <c r="G53" s="2">
        <v>4.0640000000000001</v>
      </c>
      <c r="H53" s="2">
        <v>1872</v>
      </c>
      <c r="I53" s="2">
        <v>987</v>
      </c>
      <c r="J53" s="2">
        <v>424</v>
      </c>
      <c r="L53" s="2">
        <v>12.3</v>
      </c>
      <c r="M53" s="2">
        <v>11.8</v>
      </c>
      <c r="N53" s="2">
        <v>67.7</v>
      </c>
      <c r="O53" s="2">
        <v>32.9</v>
      </c>
      <c r="P53" s="2">
        <v>81.400000000000006</v>
      </c>
    </row>
    <row r="54" spans="1:16" x14ac:dyDescent="0.3">
      <c r="A54" s="2" t="s">
        <v>1332</v>
      </c>
      <c r="B54" s="1" t="s">
        <v>23</v>
      </c>
      <c r="C54" s="1">
        <v>9</v>
      </c>
      <c r="D54" s="1" t="s">
        <v>45</v>
      </c>
      <c r="E54" s="1" t="s">
        <v>36</v>
      </c>
      <c r="G54" s="2">
        <v>3.6560000000000001</v>
      </c>
      <c r="H54" s="2">
        <v>756</v>
      </c>
      <c r="I54" s="2">
        <v>516</v>
      </c>
      <c r="J54" s="2">
        <v>255</v>
      </c>
      <c r="L54" s="2">
        <v>8.3000000000000007</v>
      </c>
      <c r="M54" s="2">
        <v>11.6</v>
      </c>
      <c r="N54" s="2">
        <v>66.3</v>
      </c>
      <c r="P54" s="2">
        <v>69.5</v>
      </c>
    </row>
    <row r="55" spans="1:16" x14ac:dyDescent="0.3">
      <c r="A55" s="2" t="s">
        <v>1333</v>
      </c>
      <c r="B55" s="1" t="s">
        <v>25</v>
      </c>
      <c r="C55" s="1">
        <v>9</v>
      </c>
      <c r="D55" s="1" t="s">
        <v>43</v>
      </c>
      <c r="E55" s="1" t="s">
        <v>27</v>
      </c>
      <c r="G55" s="2">
        <v>4.0640000000000001</v>
      </c>
      <c r="H55" s="2">
        <v>1066</v>
      </c>
      <c r="I55" s="2">
        <v>459</v>
      </c>
      <c r="J55" s="2">
        <v>210</v>
      </c>
      <c r="L55" s="2">
        <v>11.4</v>
      </c>
      <c r="M55" s="2">
        <v>11</v>
      </c>
      <c r="N55" s="2">
        <v>68.7</v>
      </c>
      <c r="O55" s="2">
        <v>30.7</v>
      </c>
      <c r="P55" s="2">
        <v>79.400000000000006</v>
      </c>
    </row>
  </sheetData>
  <sortState ref="A2:E55">
    <sortCondition ref="C2:C55"/>
    <sortCondition ref="B2:B55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XFC76"/>
  <sheetViews>
    <sheetView zoomScale="80" zoomScaleNormal="80" workbookViewId="0">
      <pane xSplit="11" ySplit="1" topLeftCell="L2" activePane="bottomRight" state="frozen"/>
      <selection pane="topRight"/>
      <selection pane="bottomLeft"/>
      <selection pane="bottomRight" activeCell="K50" sqref="K50"/>
    </sheetView>
  </sheetViews>
  <sheetFormatPr defaultColWidth="9.109375" defaultRowHeight="14.4" x14ac:dyDescent="0.3"/>
  <cols>
    <col min="1" max="1" width="15.5546875" style="2" bestFit="1" customWidth="1"/>
    <col min="2" max="3" width="5.5546875" style="2" bestFit="1" customWidth="1"/>
    <col min="4" max="4" width="7.33203125" style="2" bestFit="1" customWidth="1"/>
    <col min="5" max="5" width="6" style="2" bestFit="1" customWidth="1"/>
    <col min="6" max="8" width="4.109375" style="2" bestFit="1" customWidth="1"/>
    <col min="9" max="9" width="8.88671875" style="2" customWidth="1"/>
    <col min="10" max="10" width="19.6640625" style="2" bestFit="1" customWidth="1"/>
    <col min="11" max="11" width="24.109375" style="2" customWidth="1"/>
    <col min="12" max="13" width="11.44140625" style="40" customWidth="1"/>
    <col min="14" max="14" width="10.33203125" style="40" customWidth="1"/>
    <col min="15" max="15" width="12.5546875" style="40" customWidth="1"/>
    <col min="16" max="16" width="17.5546875" style="40" customWidth="1"/>
    <col min="17" max="17" width="5.5546875" style="56" bestFit="1" customWidth="1"/>
    <col min="18" max="30" width="3.33203125" style="2" bestFit="1" customWidth="1"/>
    <col min="31" max="16384" width="9.109375" style="2"/>
  </cols>
  <sheetData>
    <row r="1" spans="1:16383" ht="28.8" x14ac:dyDescent="0.3">
      <c r="A1" s="2" t="s">
        <v>46</v>
      </c>
      <c r="B1" s="4" t="s">
        <v>47</v>
      </c>
      <c r="C1" s="4" t="s">
        <v>48</v>
      </c>
      <c r="D1" s="4" t="s">
        <v>49</v>
      </c>
      <c r="E1" s="4" t="s">
        <v>50</v>
      </c>
      <c r="F1" s="4" t="s">
        <v>51</v>
      </c>
      <c r="G1" s="4" t="s">
        <v>52</v>
      </c>
      <c r="H1" s="4" t="s">
        <v>53</v>
      </c>
      <c r="I1" s="3" t="s">
        <v>1964</v>
      </c>
      <c r="J1" s="20" t="s">
        <v>1734</v>
      </c>
      <c r="K1" s="4" t="s">
        <v>1822</v>
      </c>
      <c r="L1" s="51" t="s">
        <v>1931</v>
      </c>
      <c r="M1" s="51" t="s">
        <v>1932</v>
      </c>
      <c r="N1" s="51" t="s">
        <v>1933</v>
      </c>
      <c r="O1" s="51" t="s">
        <v>1949</v>
      </c>
      <c r="P1" s="51" t="s">
        <v>1935</v>
      </c>
      <c r="Q1" s="59"/>
      <c r="R1" s="4"/>
      <c r="S1" s="4"/>
      <c r="T1" s="4"/>
      <c r="U1" s="4"/>
      <c r="V1" s="4"/>
      <c r="W1" s="4"/>
      <c r="X1" s="4"/>
      <c r="Y1" s="3"/>
      <c r="Z1" s="4"/>
      <c r="AA1" s="4"/>
      <c r="AB1" s="4"/>
      <c r="AC1" s="4"/>
      <c r="AD1" s="4"/>
      <c r="AE1" s="4"/>
      <c r="AF1" s="4"/>
      <c r="AG1" s="3"/>
      <c r="AH1" s="4"/>
      <c r="AI1" s="4"/>
      <c r="AJ1" s="4"/>
      <c r="AK1" s="4"/>
      <c r="AL1" s="4"/>
      <c r="AM1" s="4"/>
      <c r="AN1" s="4"/>
      <c r="AO1" s="3"/>
      <c r="AP1" s="4"/>
      <c r="AQ1" s="4"/>
      <c r="AR1" s="4"/>
      <c r="AS1" s="4"/>
      <c r="AT1" s="4"/>
      <c r="AU1" s="4"/>
      <c r="AV1" s="4"/>
      <c r="AW1" s="3"/>
      <c r="AX1" s="4"/>
      <c r="AY1" s="4"/>
      <c r="AZ1" s="4"/>
      <c r="BA1" s="4"/>
      <c r="BB1" s="4"/>
      <c r="BC1" s="4"/>
      <c r="BD1" s="4"/>
      <c r="BE1" s="3"/>
      <c r="BF1" s="4"/>
      <c r="BG1" s="4"/>
      <c r="BH1" s="4"/>
      <c r="BI1" s="4"/>
      <c r="BJ1" s="4"/>
      <c r="BK1" s="4"/>
      <c r="BL1" s="4"/>
      <c r="BM1" s="3"/>
      <c r="BN1" s="4"/>
      <c r="BO1" s="4"/>
      <c r="BP1" s="4"/>
      <c r="BQ1" s="4"/>
      <c r="BR1" s="4"/>
      <c r="BS1" s="4"/>
      <c r="BT1" s="4"/>
      <c r="BU1" s="3"/>
      <c r="BV1" s="4"/>
      <c r="BW1" s="4"/>
      <c r="BX1" s="4"/>
      <c r="BY1" s="4"/>
      <c r="BZ1" s="4"/>
      <c r="CA1" s="4"/>
      <c r="CB1" s="4"/>
      <c r="CC1" s="3"/>
      <c r="CD1" s="4"/>
      <c r="CE1" s="4"/>
      <c r="CF1" s="4"/>
      <c r="CG1" s="4"/>
      <c r="CH1" s="4"/>
      <c r="CI1" s="4"/>
      <c r="CJ1" s="4"/>
      <c r="CK1" s="3"/>
      <c r="CL1" s="4"/>
      <c r="CM1" s="4"/>
      <c r="CN1" s="4"/>
      <c r="CO1" s="4"/>
      <c r="CP1" s="4"/>
      <c r="CQ1" s="4"/>
      <c r="CR1" s="4"/>
      <c r="CS1" s="3"/>
      <c r="CT1" s="4"/>
      <c r="CU1" s="4"/>
      <c r="CV1" s="4"/>
      <c r="CW1" s="4"/>
      <c r="CX1" s="4"/>
      <c r="CY1" s="4"/>
      <c r="CZ1" s="4"/>
      <c r="DA1" s="3"/>
      <c r="DB1" s="4"/>
      <c r="DC1" s="4"/>
      <c r="DD1" s="4"/>
      <c r="DE1" s="4"/>
      <c r="DF1" s="4"/>
      <c r="DG1" s="4"/>
      <c r="DH1" s="4"/>
      <c r="DI1" s="3"/>
      <c r="DJ1" s="4"/>
      <c r="DK1" s="4"/>
      <c r="DL1" s="4"/>
      <c r="DM1" s="4"/>
      <c r="DN1" s="4"/>
      <c r="DO1" s="4"/>
      <c r="DP1" s="4"/>
      <c r="DQ1" s="3"/>
      <c r="DR1" s="4"/>
      <c r="DS1" s="4"/>
      <c r="DT1" s="4"/>
      <c r="DU1" s="4"/>
      <c r="DV1" s="4"/>
      <c r="DW1" s="4"/>
      <c r="DX1" s="4"/>
      <c r="DY1" s="3"/>
      <c r="DZ1" s="4"/>
      <c r="EA1" s="4"/>
      <c r="EB1" s="4"/>
      <c r="EC1" s="4"/>
      <c r="ED1" s="4"/>
      <c r="EE1" s="4"/>
      <c r="EF1" s="4"/>
      <c r="EG1" s="3"/>
      <c r="EH1" s="4"/>
      <c r="EI1" s="4"/>
      <c r="EJ1" s="4"/>
      <c r="EK1" s="4"/>
      <c r="EL1" s="4"/>
      <c r="EM1" s="4"/>
      <c r="EN1" s="4"/>
      <c r="EO1" s="3"/>
      <c r="EP1" s="4"/>
      <c r="EQ1" s="4"/>
      <c r="ER1" s="4"/>
      <c r="ES1" s="4"/>
      <c r="ET1" s="4"/>
      <c r="EU1" s="4"/>
      <c r="EV1" s="4"/>
      <c r="EW1" s="3"/>
      <c r="EX1" s="4"/>
      <c r="EY1" s="4"/>
      <c r="EZ1" s="4"/>
      <c r="FA1" s="4"/>
      <c r="FB1" s="4"/>
      <c r="FC1" s="4"/>
      <c r="FD1" s="4"/>
      <c r="FE1" s="3"/>
      <c r="FF1" s="4"/>
      <c r="FG1" s="4"/>
      <c r="FH1" s="4"/>
      <c r="FI1" s="4"/>
      <c r="FJ1" s="4"/>
      <c r="FK1" s="4"/>
      <c r="FL1" s="4"/>
      <c r="FM1" s="3"/>
      <c r="FN1" s="4"/>
      <c r="FO1" s="4"/>
      <c r="FP1" s="4"/>
      <c r="FQ1" s="4"/>
      <c r="FR1" s="4"/>
      <c r="FS1" s="4"/>
      <c r="FT1" s="4"/>
      <c r="FU1" s="3"/>
      <c r="FV1" s="4"/>
      <c r="FW1" s="4"/>
      <c r="FX1" s="4"/>
      <c r="FY1" s="4"/>
      <c r="FZ1" s="4"/>
      <c r="GA1" s="4"/>
      <c r="GB1" s="4"/>
      <c r="GC1" s="3"/>
      <c r="GD1" s="4"/>
      <c r="GE1" s="4"/>
      <c r="GF1" s="4"/>
      <c r="GG1" s="4"/>
      <c r="GH1" s="4"/>
      <c r="GI1" s="4"/>
      <c r="GJ1" s="4"/>
      <c r="GK1" s="3"/>
      <c r="GL1" s="4"/>
      <c r="GM1" s="4"/>
      <c r="GN1" s="4"/>
      <c r="GO1" s="4"/>
      <c r="GP1" s="4"/>
      <c r="GQ1" s="4"/>
      <c r="GR1" s="4"/>
      <c r="GS1" s="3"/>
      <c r="GT1" s="4"/>
      <c r="GU1" s="4"/>
      <c r="GV1" s="4"/>
      <c r="GW1" s="4"/>
      <c r="GX1" s="4"/>
      <c r="GY1" s="4"/>
      <c r="GZ1" s="4"/>
      <c r="HA1" s="3"/>
      <c r="HB1" s="4"/>
      <c r="HC1" s="4"/>
      <c r="HD1" s="4"/>
      <c r="HE1" s="4"/>
      <c r="HF1" s="4"/>
      <c r="HG1" s="4"/>
      <c r="HH1" s="4"/>
      <c r="HI1" s="3"/>
      <c r="HJ1" s="4"/>
      <c r="HK1" s="4"/>
      <c r="HL1" s="4"/>
      <c r="HM1" s="4"/>
      <c r="HN1" s="4"/>
      <c r="HO1" s="4"/>
      <c r="HP1" s="4"/>
      <c r="HQ1" s="3"/>
      <c r="HR1" s="4"/>
      <c r="HS1" s="4"/>
      <c r="HT1" s="4"/>
      <c r="HU1" s="4"/>
      <c r="HV1" s="4"/>
      <c r="HW1" s="4"/>
      <c r="HX1" s="4"/>
      <c r="HY1" s="3"/>
      <c r="HZ1" s="4"/>
      <c r="IA1" s="4"/>
      <c r="IB1" s="4"/>
      <c r="IC1" s="4"/>
      <c r="ID1" s="4"/>
      <c r="IE1" s="4"/>
      <c r="IF1" s="4"/>
      <c r="IG1" s="3"/>
      <c r="IH1" s="4"/>
      <c r="II1" s="4"/>
      <c r="IJ1" s="4"/>
      <c r="IK1" s="4"/>
      <c r="IL1" s="4"/>
      <c r="IM1" s="4"/>
      <c r="IN1" s="4"/>
      <c r="IO1" s="3"/>
      <c r="IP1" s="4"/>
      <c r="IQ1" s="4"/>
      <c r="IR1" s="4"/>
      <c r="IS1" s="4"/>
      <c r="IT1" s="4"/>
      <c r="IU1" s="4"/>
      <c r="IV1" s="4"/>
      <c r="IW1" s="3"/>
      <c r="IX1" s="4"/>
      <c r="IY1" s="4"/>
      <c r="IZ1" s="4"/>
      <c r="JA1" s="4"/>
      <c r="JB1" s="4"/>
      <c r="JC1" s="4"/>
      <c r="JD1" s="4"/>
      <c r="JE1" s="3"/>
      <c r="JF1" s="4"/>
      <c r="JG1" s="4"/>
      <c r="JH1" s="4"/>
      <c r="JI1" s="4"/>
      <c r="JJ1" s="4"/>
      <c r="JK1" s="4"/>
      <c r="JL1" s="4"/>
      <c r="JM1" s="3"/>
      <c r="JN1" s="4"/>
      <c r="JO1" s="4"/>
      <c r="JP1" s="4"/>
      <c r="JQ1" s="4"/>
      <c r="JR1" s="4"/>
      <c r="JS1" s="4"/>
      <c r="JT1" s="4"/>
      <c r="JU1" s="3"/>
      <c r="JV1" s="4"/>
      <c r="JW1" s="4"/>
      <c r="JX1" s="4"/>
      <c r="JY1" s="4"/>
      <c r="JZ1" s="4"/>
      <c r="KA1" s="4"/>
      <c r="KB1" s="4"/>
      <c r="KC1" s="3"/>
      <c r="KD1" s="4"/>
      <c r="KE1" s="4"/>
      <c r="KF1" s="4"/>
      <c r="KG1" s="4"/>
      <c r="KH1" s="4"/>
      <c r="KI1" s="4"/>
      <c r="KJ1" s="4"/>
      <c r="KK1" s="3"/>
      <c r="KL1" s="4"/>
      <c r="KM1" s="4"/>
      <c r="KN1" s="4"/>
      <c r="KO1" s="4"/>
      <c r="KP1" s="4"/>
      <c r="KQ1" s="4"/>
      <c r="KR1" s="4"/>
      <c r="KS1" s="3"/>
      <c r="KT1" s="4"/>
      <c r="KU1" s="4"/>
      <c r="KV1" s="4"/>
      <c r="KW1" s="4"/>
      <c r="KX1" s="4"/>
      <c r="KY1" s="4"/>
      <c r="KZ1" s="4"/>
      <c r="LA1" s="3"/>
      <c r="LB1" s="4"/>
      <c r="LC1" s="4"/>
      <c r="LD1" s="4"/>
      <c r="LE1" s="4"/>
      <c r="LF1" s="4"/>
      <c r="LG1" s="4"/>
      <c r="LH1" s="4"/>
      <c r="LI1" s="3"/>
      <c r="LJ1" s="4"/>
      <c r="LK1" s="4"/>
      <c r="LL1" s="4"/>
      <c r="LM1" s="4"/>
      <c r="LN1" s="4"/>
      <c r="LO1" s="4"/>
      <c r="LP1" s="4"/>
      <c r="LQ1" s="3"/>
      <c r="LR1" s="4"/>
      <c r="LS1" s="4"/>
      <c r="LT1" s="4"/>
      <c r="LU1" s="4"/>
      <c r="LV1" s="4"/>
      <c r="LW1" s="4"/>
      <c r="LX1" s="4"/>
      <c r="LY1" s="3"/>
      <c r="LZ1" s="4"/>
      <c r="MA1" s="4"/>
      <c r="MB1" s="4"/>
      <c r="MC1" s="4"/>
      <c r="MD1" s="4"/>
      <c r="ME1" s="4"/>
      <c r="MF1" s="4"/>
      <c r="MG1" s="3"/>
      <c r="MH1" s="4"/>
      <c r="MI1" s="4"/>
      <c r="MJ1" s="4"/>
      <c r="MK1" s="4"/>
      <c r="ML1" s="4"/>
      <c r="MM1" s="4"/>
      <c r="MN1" s="4"/>
      <c r="MO1" s="3"/>
      <c r="MP1" s="4"/>
      <c r="MQ1" s="4"/>
      <c r="MR1" s="4"/>
      <c r="MS1" s="4"/>
      <c r="MT1" s="4"/>
      <c r="MU1" s="4"/>
      <c r="MV1" s="4"/>
      <c r="MW1" s="3"/>
      <c r="MX1" s="4"/>
      <c r="MY1" s="4"/>
      <c r="MZ1" s="4"/>
      <c r="NA1" s="4"/>
      <c r="NB1" s="4"/>
      <c r="NC1" s="4"/>
      <c r="ND1" s="4"/>
      <c r="NE1" s="3"/>
      <c r="NF1" s="4"/>
      <c r="NG1" s="4"/>
      <c r="NH1" s="4"/>
      <c r="NI1" s="4"/>
      <c r="NJ1" s="4"/>
      <c r="NK1" s="4"/>
      <c r="NL1" s="4"/>
      <c r="NM1" s="3"/>
      <c r="NN1" s="4"/>
      <c r="NO1" s="4"/>
      <c r="NP1" s="4"/>
      <c r="NQ1" s="4"/>
      <c r="NR1" s="4"/>
      <c r="NS1" s="4"/>
      <c r="NT1" s="4"/>
      <c r="NU1" s="3"/>
      <c r="NV1" s="4"/>
      <c r="NW1" s="4"/>
      <c r="NX1" s="4"/>
      <c r="NY1" s="4"/>
      <c r="NZ1" s="4"/>
      <c r="OA1" s="4"/>
      <c r="OB1" s="4"/>
      <c r="OC1" s="3"/>
      <c r="OD1" s="4"/>
      <c r="OE1" s="4"/>
      <c r="OF1" s="4"/>
      <c r="OG1" s="4"/>
      <c r="OH1" s="4"/>
      <c r="OI1" s="4"/>
      <c r="OJ1" s="4"/>
      <c r="OK1" s="3"/>
      <c r="OL1" s="4"/>
      <c r="OM1" s="4"/>
      <c r="ON1" s="4"/>
      <c r="OO1" s="4"/>
      <c r="OP1" s="4"/>
      <c r="OQ1" s="4"/>
      <c r="OR1" s="4"/>
      <c r="OS1" s="3"/>
      <c r="OT1" s="4"/>
      <c r="OU1" s="4"/>
      <c r="OV1" s="4"/>
      <c r="OW1" s="4"/>
      <c r="OX1" s="4"/>
      <c r="OY1" s="4"/>
      <c r="OZ1" s="4"/>
      <c r="PA1" s="3"/>
      <c r="PB1" s="4"/>
      <c r="PC1" s="4"/>
      <c r="PD1" s="4"/>
      <c r="PE1" s="4"/>
      <c r="PF1" s="4"/>
      <c r="PG1" s="4"/>
      <c r="PH1" s="4"/>
      <c r="PI1" s="3"/>
      <c r="PJ1" s="4"/>
      <c r="PK1" s="4"/>
      <c r="PL1" s="4"/>
      <c r="PM1" s="4"/>
      <c r="PN1" s="4"/>
      <c r="PO1" s="4"/>
      <c r="PP1" s="4"/>
      <c r="PQ1" s="3"/>
      <c r="PR1" s="4"/>
      <c r="PS1" s="4"/>
      <c r="PT1" s="4"/>
      <c r="PU1" s="4"/>
      <c r="PV1" s="4"/>
      <c r="PW1" s="4"/>
      <c r="PX1" s="4"/>
      <c r="PY1" s="3"/>
      <c r="PZ1" s="4"/>
      <c r="QA1" s="4"/>
      <c r="QB1" s="4"/>
      <c r="QC1" s="4"/>
      <c r="QD1" s="4"/>
      <c r="QE1" s="4"/>
      <c r="QF1" s="4"/>
      <c r="QG1" s="3"/>
      <c r="QH1" s="4"/>
      <c r="QI1" s="4"/>
      <c r="QJ1" s="4"/>
      <c r="QK1" s="4"/>
      <c r="QL1" s="4"/>
      <c r="QM1" s="4"/>
      <c r="QN1" s="4"/>
      <c r="QO1" s="3"/>
      <c r="QP1" s="4"/>
      <c r="QQ1" s="4"/>
      <c r="QR1" s="4"/>
      <c r="QS1" s="4"/>
      <c r="QT1" s="4"/>
      <c r="QU1" s="4"/>
      <c r="QV1" s="4"/>
      <c r="QW1" s="3"/>
      <c r="QX1" s="4"/>
      <c r="QY1" s="4"/>
      <c r="QZ1" s="4"/>
      <c r="RA1" s="4"/>
      <c r="RB1" s="4"/>
      <c r="RC1" s="4"/>
      <c r="RD1" s="4"/>
      <c r="RE1" s="3"/>
      <c r="RF1" s="4"/>
      <c r="RG1" s="4"/>
      <c r="RH1" s="4"/>
      <c r="RI1" s="4"/>
      <c r="RJ1" s="4"/>
      <c r="RK1" s="4"/>
      <c r="RL1" s="4"/>
      <c r="RM1" s="3"/>
      <c r="RN1" s="4"/>
      <c r="RO1" s="4"/>
      <c r="RP1" s="4"/>
      <c r="RQ1" s="4"/>
      <c r="RR1" s="4"/>
      <c r="RS1" s="4"/>
      <c r="RT1" s="4"/>
      <c r="RU1" s="3"/>
      <c r="RV1" s="4"/>
      <c r="RW1" s="4"/>
      <c r="RX1" s="4"/>
      <c r="RY1" s="4"/>
      <c r="RZ1" s="4"/>
      <c r="SA1" s="4"/>
      <c r="SB1" s="4"/>
      <c r="SC1" s="3"/>
      <c r="SD1" s="4"/>
      <c r="SE1" s="4"/>
      <c r="SF1" s="4"/>
      <c r="SG1" s="4"/>
      <c r="SH1" s="4"/>
      <c r="SI1" s="4"/>
      <c r="SJ1" s="4"/>
      <c r="SK1" s="3"/>
      <c r="SL1" s="4"/>
      <c r="SM1" s="4"/>
      <c r="SN1" s="4"/>
      <c r="SO1" s="4"/>
      <c r="SP1" s="4"/>
      <c r="SQ1" s="4"/>
      <c r="SR1" s="4"/>
      <c r="SS1" s="3"/>
      <c r="ST1" s="4"/>
      <c r="SU1" s="4"/>
      <c r="SV1" s="4"/>
      <c r="SW1" s="4"/>
      <c r="SX1" s="4"/>
      <c r="SY1" s="4"/>
      <c r="SZ1" s="4"/>
      <c r="TA1" s="3"/>
      <c r="TB1" s="4"/>
      <c r="TC1" s="4"/>
      <c r="TD1" s="4"/>
      <c r="TE1" s="4"/>
      <c r="TF1" s="4"/>
      <c r="TG1" s="4"/>
      <c r="TH1" s="4"/>
      <c r="TI1" s="3"/>
      <c r="TJ1" s="4"/>
      <c r="TK1" s="4"/>
      <c r="TL1" s="4"/>
      <c r="TM1" s="4"/>
      <c r="TN1" s="4"/>
      <c r="TO1" s="4"/>
      <c r="TP1" s="4"/>
      <c r="TQ1" s="3"/>
      <c r="TR1" s="4"/>
      <c r="TS1" s="4"/>
      <c r="TT1" s="4"/>
      <c r="TU1" s="4"/>
      <c r="TV1" s="4"/>
      <c r="TW1" s="4"/>
      <c r="TX1" s="4"/>
      <c r="TY1" s="3"/>
      <c r="TZ1" s="4"/>
      <c r="UA1" s="4"/>
      <c r="UB1" s="4"/>
      <c r="UC1" s="4"/>
      <c r="UD1" s="4"/>
      <c r="UE1" s="4"/>
      <c r="UF1" s="4"/>
      <c r="UG1" s="3"/>
      <c r="UH1" s="4"/>
      <c r="UI1" s="4"/>
      <c r="UJ1" s="4"/>
      <c r="UK1" s="4"/>
      <c r="UL1" s="4"/>
      <c r="UM1" s="4"/>
      <c r="UN1" s="4"/>
      <c r="UO1" s="3"/>
      <c r="UP1" s="4"/>
      <c r="UQ1" s="4"/>
      <c r="UR1" s="4"/>
      <c r="US1" s="4"/>
      <c r="UT1" s="4"/>
      <c r="UU1" s="4"/>
      <c r="UV1" s="4"/>
      <c r="UW1" s="3"/>
      <c r="UX1" s="4"/>
      <c r="UY1" s="4"/>
      <c r="UZ1" s="4"/>
      <c r="VA1" s="4"/>
      <c r="VB1" s="4"/>
      <c r="VC1" s="4"/>
      <c r="VD1" s="4"/>
      <c r="VE1" s="3"/>
      <c r="VF1" s="4"/>
      <c r="VG1" s="4"/>
      <c r="VH1" s="4"/>
      <c r="VI1" s="4"/>
      <c r="VJ1" s="4"/>
      <c r="VK1" s="4"/>
      <c r="VL1" s="4"/>
      <c r="VM1" s="3"/>
      <c r="VN1" s="4"/>
      <c r="VO1" s="4"/>
      <c r="VP1" s="4"/>
      <c r="VQ1" s="4"/>
      <c r="VR1" s="4"/>
      <c r="VS1" s="4"/>
      <c r="VT1" s="4"/>
      <c r="VU1" s="3"/>
      <c r="VV1" s="4"/>
      <c r="VW1" s="4"/>
      <c r="VX1" s="4"/>
      <c r="VY1" s="4"/>
      <c r="VZ1" s="4"/>
      <c r="WA1" s="4"/>
      <c r="WB1" s="4"/>
      <c r="WC1" s="3"/>
      <c r="WD1" s="4"/>
      <c r="WE1" s="4"/>
      <c r="WF1" s="4"/>
      <c r="WG1" s="4"/>
      <c r="WH1" s="4"/>
      <c r="WI1" s="4"/>
      <c r="WJ1" s="4"/>
      <c r="WK1" s="3"/>
      <c r="WL1" s="4"/>
      <c r="WM1" s="4"/>
      <c r="WN1" s="4"/>
      <c r="WO1" s="4"/>
      <c r="WP1" s="4"/>
      <c r="WQ1" s="4"/>
      <c r="WR1" s="4"/>
      <c r="WS1" s="3"/>
      <c r="WT1" s="4"/>
      <c r="WU1" s="4"/>
      <c r="WV1" s="4"/>
      <c r="WW1" s="4"/>
      <c r="WX1" s="4"/>
      <c r="WY1" s="4"/>
      <c r="WZ1" s="4"/>
      <c r="XA1" s="3"/>
      <c r="XB1" s="4"/>
      <c r="XC1" s="4"/>
      <c r="XD1" s="4"/>
      <c r="XE1" s="4"/>
      <c r="XF1" s="4"/>
      <c r="XG1" s="4"/>
      <c r="XH1" s="4"/>
      <c r="XI1" s="3"/>
      <c r="XJ1" s="4"/>
      <c r="XK1" s="4"/>
      <c r="XL1" s="4"/>
      <c r="XM1" s="4"/>
      <c r="XN1" s="4"/>
      <c r="XO1" s="4"/>
      <c r="XP1" s="4"/>
      <c r="XQ1" s="3"/>
      <c r="XR1" s="4"/>
      <c r="XS1" s="4"/>
      <c r="XT1" s="4"/>
      <c r="XU1" s="4"/>
      <c r="XV1" s="4"/>
      <c r="XW1" s="4"/>
      <c r="XX1" s="4"/>
      <c r="XY1" s="3"/>
      <c r="XZ1" s="4"/>
      <c r="YA1" s="4"/>
      <c r="YB1" s="4"/>
      <c r="YC1" s="4"/>
      <c r="YD1" s="4"/>
      <c r="YE1" s="4"/>
      <c r="YF1" s="4"/>
      <c r="YG1" s="3"/>
      <c r="YH1" s="4"/>
      <c r="YI1" s="4"/>
      <c r="YJ1" s="4"/>
      <c r="YK1" s="4"/>
      <c r="YL1" s="4"/>
      <c r="YM1" s="4"/>
      <c r="YN1" s="4"/>
      <c r="YO1" s="3"/>
      <c r="YP1" s="4"/>
      <c r="YQ1" s="4"/>
      <c r="YR1" s="4"/>
      <c r="YS1" s="4"/>
      <c r="YT1" s="4"/>
      <c r="YU1" s="4"/>
      <c r="YV1" s="4"/>
      <c r="YW1" s="3"/>
      <c r="YX1" s="4"/>
      <c r="YY1" s="4"/>
      <c r="YZ1" s="4"/>
      <c r="ZA1" s="4"/>
      <c r="ZB1" s="4"/>
      <c r="ZC1" s="4"/>
      <c r="ZD1" s="4"/>
      <c r="ZE1" s="3"/>
      <c r="ZF1" s="4"/>
      <c r="ZG1" s="4"/>
      <c r="ZH1" s="4"/>
      <c r="ZI1" s="4"/>
      <c r="ZJ1" s="4"/>
      <c r="ZK1" s="4"/>
      <c r="ZL1" s="4"/>
      <c r="ZM1" s="3"/>
      <c r="ZN1" s="4"/>
      <c r="ZO1" s="4"/>
      <c r="ZP1" s="4"/>
      <c r="ZQ1" s="4"/>
      <c r="ZR1" s="4"/>
      <c r="ZS1" s="4"/>
      <c r="ZT1" s="4"/>
      <c r="ZU1" s="3"/>
      <c r="ZV1" s="4"/>
      <c r="ZW1" s="4"/>
      <c r="ZX1" s="4"/>
      <c r="ZY1" s="4"/>
      <c r="ZZ1" s="4"/>
      <c r="AAA1" s="4"/>
      <c r="AAB1" s="4"/>
      <c r="AAC1" s="3"/>
      <c r="AAD1" s="4"/>
      <c r="AAE1" s="4"/>
      <c r="AAF1" s="4"/>
      <c r="AAG1" s="4"/>
      <c r="AAH1" s="4"/>
      <c r="AAI1" s="4"/>
      <c r="AAJ1" s="4"/>
      <c r="AAK1" s="3"/>
      <c r="AAL1" s="4"/>
      <c r="AAM1" s="4"/>
      <c r="AAN1" s="4"/>
      <c r="AAO1" s="4"/>
      <c r="AAP1" s="4"/>
      <c r="AAQ1" s="4"/>
      <c r="AAR1" s="4"/>
      <c r="AAS1" s="3"/>
      <c r="AAT1" s="4"/>
      <c r="AAU1" s="4"/>
      <c r="AAV1" s="4"/>
      <c r="AAW1" s="4"/>
      <c r="AAX1" s="4"/>
      <c r="AAY1" s="4"/>
      <c r="AAZ1" s="4"/>
      <c r="ABA1" s="3"/>
      <c r="ABB1" s="4"/>
      <c r="ABC1" s="4"/>
      <c r="ABD1" s="4"/>
      <c r="ABE1" s="4"/>
      <c r="ABF1" s="4"/>
      <c r="ABG1" s="4"/>
      <c r="ABH1" s="4"/>
      <c r="ABI1" s="3"/>
      <c r="ABJ1" s="4"/>
      <c r="ABK1" s="4"/>
      <c r="ABL1" s="4"/>
      <c r="ABM1" s="4"/>
      <c r="ABN1" s="4"/>
      <c r="ABO1" s="4"/>
      <c r="ABP1" s="4"/>
      <c r="ABQ1" s="3"/>
      <c r="ABR1" s="4"/>
      <c r="ABS1" s="4"/>
      <c r="ABT1" s="4"/>
      <c r="ABU1" s="4"/>
      <c r="ABV1" s="4"/>
      <c r="ABW1" s="4"/>
      <c r="ABX1" s="4"/>
      <c r="ABY1" s="3"/>
      <c r="ABZ1" s="4"/>
      <c r="ACA1" s="4"/>
      <c r="ACB1" s="4"/>
      <c r="ACC1" s="4"/>
      <c r="ACD1" s="4"/>
      <c r="ACE1" s="4"/>
      <c r="ACF1" s="4"/>
      <c r="ACG1" s="3"/>
      <c r="ACH1" s="4"/>
      <c r="ACI1" s="4"/>
      <c r="ACJ1" s="4"/>
      <c r="ACK1" s="4"/>
      <c r="ACL1" s="4"/>
      <c r="ACM1" s="4"/>
      <c r="ACN1" s="4"/>
      <c r="ACO1" s="3"/>
      <c r="ACP1" s="4"/>
      <c r="ACQ1" s="4"/>
      <c r="ACR1" s="4"/>
      <c r="ACS1" s="4"/>
      <c r="ACT1" s="4"/>
      <c r="ACU1" s="4"/>
      <c r="ACV1" s="4"/>
      <c r="ACW1" s="3"/>
      <c r="ACX1" s="4"/>
      <c r="ACY1" s="4"/>
      <c r="ACZ1" s="4"/>
      <c r="ADA1" s="4"/>
      <c r="ADB1" s="4"/>
      <c r="ADC1" s="4"/>
      <c r="ADD1" s="4"/>
      <c r="ADE1" s="3"/>
      <c r="ADF1" s="4"/>
      <c r="ADG1" s="4"/>
      <c r="ADH1" s="4"/>
      <c r="ADI1" s="4"/>
      <c r="ADJ1" s="4"/>
      <c r="ADK1" s="4"/>
      <c r="ADL1" s="4"/>
      <c r="ADM1" s="3"/>
      <c r="ADN1" s="4"/>
      <c r="ADO1" s="4"/>
      <c r="ADP1" s="4"/>
      <c r="ADQ1" s="4"/>
      <c r="ADR1" s="4"/>
      <c r="ADS1" s="4"/>
      <c r="ADT1" s="4"/>
      <c r="ADU1" s="3"/>
      <c r="ADV1" s="4"/>
      <c r="ADW1" s="4"/>
      <c r="ADX1" s="4"/>
      <c r="ADY1" s="4"/>
      <c r="ADZ1" s="4"/>
      <c r="AEA1" s="4"/>
      <c r="AEB1" s="4"/>
      <c r="AEC1" s="3"/>
      <c r="AED1" s="4"/>
      <c r="AEE1" s="4"/>
      <c r="AEF1" s="4"/>
      <c r="AEG1" s="4"/>
      <c r="AEH1" s="4"/>
      <c r="AEI1" s="4"/>
      <c r="AEJ1" s="4"/>
      <c r="AEK1" s="3"/>
      <c r="AEL1" s="4"/>
      <c r="AEM1" s="4"/>
      <c r="AEN1" s="4"/>
      <c r="AEO1" s="4"/>
      <c r="AEP1" s="4"/>
      <c r="AEQ1" s="4"/>
      <c r="AER1" s="4"/>
      <c r="AES1" s="3"/>
      <c r="AET1" s="4"/>
      <c r="AEU1" s="4"/>
      <c r="AEV1" s="4"/>
      <c r="AEW1" s="4"/>
      <c r="AEX1" s="4"/>
      <c r="AEY1" s="4"/>
      <c r="AEZ1" s="4"/>
      <c r="AFA1" s="3"/>
      <c r="AFB1" s="4"/>
      <c r="AFC1" s="4"/>
      <c r="AFD1" s="4"/>
      <c r="AFE1" s="4"/>
      <c r="AFF1" s="4"/>
      <c r="AFG1" s="4"/>
      <c r="AFH1" s="4"/>
      <c r="AFI1" s="3"/>
      <c r="AFJ1" s="4"/>
      <c r="AFK1" s="4"/>
      <c r="AFL1" s="4"/>
      <c r="AFM1" s="4"/>
      <c r="AFN1" s="4"/>
      <c r="AFO1" s="4"/>
      <c r="AFP1" s="4"/>
      <c r="AFQ1" s="3"/>
      <c r="AFR1" s="4"/>
      <c r="AFS1" s="4"/>
      <c r="AFT1" s="4"/>
      <c r="AFU1" s="4"/>
      <c r="AFV1" s="4"/>
      <c r="AFW1" s="4"/>
      <c r="AFX1" s="4"/>
      <c r="AFY1" s="3"/>
      <c r="AFZ1" s="4"/>
      <c r="AGA1" s="4"/>
      <c r="AGB1" s="4"/>
      <c r="AGC1" s="4"/>
      <c r="AGD1" s="4"/>
      <c r="AGE1" s="4"/>
      <c r="AGF1" s="4"/>
      <c r="AGG1" s="3"/>
      <c r="AGH1" s="4"/>
      <c r="AGI1" s="4"/>
      <c r="AGJ1" s="4"/>
      <c r="AGK1" s="4"/>
      <c r="AGL1" s="4"/>
      <c r="AGM1" s="4"/>
      <c r="AGN1" s="4"/>
      <c r="AGO1" s="3"/>
      <c r="AGP1" s="4"/>
      <c r="AGQ1" s="4"/>
      <c r="AGR1" s="4"/>
      <c r="AGS1" s="4"/>
      <c r="AGT1" s="4"/>
      <c r="AGU1" s="4"/>
      <c r="AGV1" s="4"/>
      <c r="AGW1" s="3"/>
      <c r="AGX1" s="4"/>
      <c r="AGY1" s="4"/>
      <c r="AGZ1" s="4"/>
      <c r="AHA1" s="4"/>
      <c r="AHB1" s="4"/>
      <c r="AHC1" s="4"/>
      <c r="AHD1" s="4"/>
      <c r="AHE1" s="3"/>
      <c r="AHF1" s="4"/>
      <c r="AHG1" s="4"/>
      <c r="AHH1" s="4"/>
      <c r="AHI1" s="4"/>
      <c r="AHJ1" s="4"/>
      <c r="AHK1" s="4"/>
      <c r="AHL1" s="4"/>
      <c r="AHM1" s="3"/>
      <c r="AHN1" s="4"/>
      <c r="AHO1" s="4"/>
      <c r="AHP1" s="4"/>
      <c r="AHQ1" s="4"/>
      <c r="AHR1" s="4"/>
      <c r="AHS1" s="4"/>
      <c r="AHT1" s="4"/>
      <c r="AHU1" s="3"/>
      <c r="AHV1" s="4"/>
      <c r="AHW1" s="4"/>
      <c r="AHX1" s="4"/>
      <c r="AHY1" s="4"/>
      <c r="AHZ1" s="4"/>
      <c r="AIA1" s="4"/>
      <c r="AIB1" s="4"/>
      <c r="AIC1" s="3"/>
      <c r="AID1" s="4"/>
      <c r="AIE1" s="4"/>
      <c r="AIF1" s="4"/>
      <c r="AIG1" s="4"/>
      <c r="AIH1" s="4"/>
      <c r="AII1" s="4"/>
      <c r="AIJ1" s="4"/>
      <c r="AIK1" s="3"/>
      <c r="AIL1" s="4"/>
      <c r="AIM1" s="4"/>
      <c r="AIN1" s="4"/>
      <c r="AIO1" s="4"/>
      <c r="AIP1" s="4"/>
      <c r="AIQ1" s="4"/>
      <c r="AIR1" s="4"/>
      <c r="AIS1" s="3"/>
      <c r="AIT1" s="4"/>
      <c r="AIU1" s="4"/>
      <c r="AIV1" s="4"/>
      <c r="AIW1" s="4"/>
      <c r="AIX1" s="4"/>
      <c r="AIY1" s="4"/>
      <c r="AIZ1" s="4"/>
      <c r="AJA1" s="3"/>
      <c r="AJB1" s="4"/>
      <c r="AJC1" s="4"/>
      <c r="AJD1" s="4"/>
      <c r="AJE1" s="4"/>
      <c r="AJF1" s="4"/>
      <c r="AJG1" s="4"/>
      <c r="AJH1" s="4"/>
      <c r="AJI1" s="3"/>
      <c r="AJJ1" s="4"/>
      <c r="AJK1" s="4"/>
      <c r="AJL1" s="4"/>
      <c r="AJM1" s="4"/>
      <c r="AJN1" s="4"/>
      <c r="AJO1" s="4"/>
      <c r="AJP1" s="4"/>
      <c r="AJQ1" s="3"/>
      <c r="AJR1" s="4"/>
      <c r="AJS1" s="4"/>
      <c r="AJT1" s="4"/>
      <c r="AJU1" s="4"/>
      <c r="AJV1" s="4"/>
      <c r="AJW1" s="4"/>
      <c r="AJX1" s="4"/>
      <c r="AJY1" s="3"/>
      <c r="AJZ1" s="4"/>
      <c r="AKA1" s="4"/>
      <c r="AKB1" s="4"/>
      <c r="AKC1" s="4"/>
      <c r="AKD1" s="4"/>
      <c r="AKE1" s="4"/>
      <c r="AKF1" s="4"/>
      <c r="AKG1" s="3"/>
      <c r="AKH1" s="4"/>
      <c r="AKI1" s="4"/>
      <c r="AKJ1" s="4"/>
      <c r="AKK1" s="4"/>
      <c r="AKL1" s="4"/>
      <c r="AKM1" s="4"/>
      <c r="AKN1" s="4"/>
      <c r="AKO1" s="3"/>
      <c r="AKP1" s="4"/>
      <c r="AKQ1" s="4"/>
      <c r="AKR1" s="4"/>
      <c r="AKS1" s="4"/>
      <c r="AKT1" s="4"/>
      <c r="AKU1" s="4"/>
      <c r="AKV1" s="4"/>
      <c r="AKW1" s="3"/>
      <c r="AKX1" s="4"/>
      <c r="AKY1" s="4"/>
      <c r="AKZ1" s="4"/>
      <c r="ALA1" s="4"/>
      <c r="ALB1" s="4"/>
      <c r="ALC1" s="4"/>
      <c r="ALD1" s="4"/>
      <c r="ALE1" s="3"/>
      <c r="ALF1" s="4"/>
      <c r="ALG1" s="4"/>
      <c r="ALH1" s="4"/>
      <c r="ALI1" s="4"/>
      <c r="ALJ1" s="4"/>
      <c r="ALK1" s="4"/>
      <c r="ALL1" s="4"/>
      <c r="ALM1" s="3"/>
      <c r="ALN1" s="4"/>
      <c r="ALO1" s="4"/>
      <c r="ALP1" s="4"/>
      <c r="ALQ1" s="4"/>
      <c r="ALR1" s="4"/>
      <c r="ALS1" s="4"/>
      <c r="ALT1" s="4"/>
      <c r="ALU1" s="3"/>
      <c r="ALV1" s="4"/>
      <c r="ALW1" s="4"/>
      <c r="ALX1" s="4"/>
      <c r="ALY1" s="4"/>
      <c r="ALZ1" s="4"/>
      <c r="AMA1" s="4"/>
      <c r="AMB1" s="4"/>
      <c r="AMC1" s="3"/>
      <c r="AMD1" s="4"/>
      <c r="AME1" s="4"/>
      <c r="AMF1" s="4"/>
      <c r="AMG1" s="4"/>
      <c r="AMH1" s="4"/>
      <c r="AMI1" s="4"/>
      <c r="AMJ1" s="4"/>
      <c r="AMK1" s="3"/>
      <c r="AML1" s="4"/>
      <c r="AMM1" s="4"/>
      <c r="AMN1" s="4"/>
      <c r="AMO1" s="4"/>
      <c r="AMP1" s="4"/>
      <c r="AMQ1" s="4"/>
      <c r="AMR1" s="4"/>
      <c r="AMS1" s="3"/>
      <c r="AMT1" s="4"/>
      <c r="AMU1" s="4"/>
      <c r="AMV1" s="4"/>
      <c r="AMW1" s="4"/>
      <c r="AMX1" s="4"/>
      <c r="AMY1" s="4"/>
      <c r="AMZ1" s="4"/>
      <c r="ANA1" s="3"/>
      <c r="ANB1" s="4"/>
      <c r="ANC1" s="4"/>
      <c r="AND1" s="4"/>
      <c r="ANE1" s="4"/>
      <c r="ANF1" s="4"/>
      <c r="ANG1" s="4"/>
      <c r="ANH1" s="4"/>
      <c r="ANI1" s="3"/>
      <c r="ANJ1" s="4"/>
      <c r="ANK1" s="4"/>
      <c r="ANL1" s="4"/>
      <c r="ANM1" s="4"/>
      <c r="ANN1" s="4"/>
      <c r="ANO1" s="4"/>
      <c r="ANP1" s="4"/>
      <c r="ANQ1" s="3"/>
      <c r="ANR1" s="4"/>
      <c r="ANS1" s="4"/>
      <c r="ANT1" s="4"/>
      <c r="ANU1" s="4"/>
      <c r="ANV1" s="4"/>
      <c r="ANW1" s="4"/>
      <c r="ANX1" s="4"/>
      <c r="ANY1" s="3"/>
      <c r="ANZ1" s="4"/>
      <c r="AOA1" s="4"/>
      <c r="AOB1" s="4"/>
      <c r="AOC1" s="4"/>
      <c r="AOD1" s="4"/>
      <c r="AOE1" s="4"/>
      <c r="AOF1" s="4"/>
      <c r="AOG1" s="3"/>
      <c r="AOH1" s="4"/>
      <c r="AOI1" s="4"/>
      <c r="AOJ1" s="4"/>
      <c r="AOK1" s="4"/>
      <c r="AOL1" s="4"/>
      <c r="AOM1" s="4"/>
      <c r="AON1" s="4"/>
      <c r="AOO1" s="3"/>
      <c r="AOP1" s="4"/>
      <c r="AOQ1" s="4"/>
      <c r="AOR1" s="4"/>
      <c r="AOS1" s="4"/>
      <c r="AOT1" s="4"/>
      <c r="AOU1" s="4"/>
      <c r="AOV1" s="4"/>
      <c r="AOW1" s="3"/>
      <c r="AOX1" s="4"/>
      <c r="AOY1" s="4"/>
      <c r="AOZ1" s="4"/>
      <c r="APA1" s="4"/>
      <c r="APB1" s="4"/>
      <c r="APC1" s="4"/>
      <c r="APD1" s="4"/>
      <c r="APE1" s="3"/>
      <c r="APF1" s="4"/>
      <c r="APG1" s="4"/>
      <c r="APH1" s="4"/>
      <c r="API1" s="4"/>
      <c r="APJ1" s="4"/>
      <c r="APK1" s="4"/>
      <c r="APL1" s="4"/>
      <c r="APM1" s="3"/>
      <c r="APN1" s="4"/>
      <c r="APO1" s="4"/>
      <c r="APP1" s="4"/>
      <c r="APQ1" s="4"/>
      <c r="APR1" s="4"/>
      <c r="APS1" s="4"/>
      <c r="APT1" s="4"/>
      <c r="APU1" s="3"/>
      <c r="APV1" s="4"/>
      <c r="APW1" s="4"/>
      <c r="APX1" s="4"/>
      <c r="APY1" s="4"/>
      <c r="APZ1" s="4"/>
      <c r="AQA1" s="4"/>
      <c r="AQB1" s="4"/>
      <c r="AQC1" s="3"/>
      <c r="AQD1" s="4"/>
      <c r="AQE1" s="4"/>
      <c r="AQF1" s="4"/>
      <c r="AQG1" s="4"/>
      <c r="AQH1" s="4"/>
      <c r="AQI1" s="4"/>
      <c r="AQJ1" s="4"/>
      <c r="AQK1" s="3"/>
      <c r="AQL1" s="4"/>
      <c r="AQM1" s="4"/>
      <c r="AQN1" s="4"/>
      <c r="AQO1" s="4"/>
      <c r="AQP1" s="4"/>
      <c r="AQQ1" s="4"/>
      <c r="AQR1" s="4"/>
      <c r="AQS1" s="3"/>
      <c r="AQT1" s="4"/>
      <c r="AQU1" s="4"/>
      <c r="AQV1" s="4"/>
      <c r="AQW1" s="4"/>
      <c r="AQX1" s="4"/>
      <c r="AQY1" s="4"/>
      <c r="AQZ1" s="4"/>
      <c r="ARA1" s="3"/>
      <c r="ARB1" s="4"/>
      <c r="ARC1" s="4"/>
      <c r="ARD1" s="4"/>
      <c r="ARE1" s="4"/>
      <c r="ARF1" s="4"/>
      <c r="ARG1" s="4"/>
      <c r="ARH1" s="4"/>
      <c r="ARI1" s="3"/>
      <c r="ARJ1" s="4"/>
      <c r="ARK1" s="4"/>
      <c r="ARL1" s="4"/>
      <c r="ARM1" s="4"/>
      <c r="ARN1" s="4"/>
      <c r="ARO1" s="4"/>
      <c r="ARP1" s="4"/>
      <c r="ARQ1" s="3"/>
      <c r="ARR1" s="4"/>
      <c r="ARS1" s="4"/>
      <c r="ART1" s="4"/>
      <c r="ARU1" s="4"/>
      <c r="ARV1" s="4"/>
      <c r="ARW1" s="4"/>
      <c r="ARX1" s="4"/>
      <c r="ARY1" s="3"/>
      <c r="ARZ1" s="4"/>
      <c r="ASA1" s="4"/>
      <c r="ASB1" s="4"/>
      <c r="ASC1" s="4"/>
      <c r="ASD1" s="4"/>
      <c r="ASE1" s="4"/>
      <c r="ASF1" s="4"/>
      <c r="ASG1" s="3"/>
      <c r="ASH1" s="4"/>
      <c r="ASI1" s="4"/>
      <c r="ASJ1" s="4"/>
      <c r="ASK1" s="4"/>
      <c r="ASL1" s="4"/>
      <c r="ASM1" s="4"/>
      <c r="ASN1" s="4"/>
      <c r="ASO1" s="3"/>
      <c r="ASP1" s="4"/>
      <c r="ASQ1" s="4"/>
      <c r="ASR1" s="4"/>
      <c r="ASS1" s="4"/>
      <c r="AST1" s="4"/>
      <c r="ASU1" s="4"/>
      <c r="ASV1" s="4"/>
      <c r="ASW1" s="3"/>
      <c r="ASX1" s="4"/>
      <c r="ASY1" s="4"/>
      <c r="ASZ1" s="4"/>
      <c r="ATA1" s="4"/>
      <c r="ATB1" s="4"/>
      <c r="ATC1" s="4"/>
      <c r="ATD1" s="4"/>
      <c r="ATE1" s="3"/>
      <c r="ATF1" s="4"/>
      <c r="ATG1" s="4"/>
      <c r="ATH1" s="4"/>
      <c r="ATI1" s="4"/>
      <c r="ATJ1" s="4"/>
      <c r="ATK1" s="4"/>
      <c r="ATL1" s="4"/>
      <c r="ATM1" s="3"/>
      <c r="ATN1" s="4"/>
      <c r="ATO1" s="4"/>
      <c r="ATP1" s="4"/>
      <c r="ATQ1" s="4"/>
      <c r="ATR1" s="4"/>
      <c r="ATS1" s="4"/>
      <c r="ATT1" s="4"/>
      <c r="ATU1" s="3"/>
      <c r="ATV1" s="4"/>
      <c r="ATW1" s="4"/>
      <c r="ATX1" s="4"/>
      <c r="ATY1" s="4"/>
      <c r="ATZ1" s="4"/>
      <c r="AUA1" s="4"/>
      <c r="AUB1" s="4"/>
      <c r="AUC1" s="3"/>
      <c r="AUD1" s="4"/>
      <c r="AUE1" s="4"/>
      <c r="AUF1" s="4"/>
      <c r="AUG1" s="4"/>
      <c r="AUH1" s="4"/>
      <c r="AUI1" s="4"/>
      <c r="AUJ1" s="4"/>
      <c r="AUK1" s="3"/>
      <c r="AUL1" s="4"/>
      <c r="AUM1" s="4"/>
      <c r="AUN1" s="4"/>
      <c r="AUO1" s="4"/>
      <c r="AUP1" s="4"/>
      <c r="AUQ1" s="4"/>
      <c r="AUR1" s="4"/>
      <c r="AUS1" s="3"/>
      <c r="AUT1" s="4"/>
      <c r="AUU1" s="4"/>
      <c r="AUV1" s="4"/>
      <c r="AUW1" s="4"/>
      <c r="AUX1" s="4"/>
      <c r="AUY1" s="4"/>
      <c r="AUZ1" s="4"/>
      <c r="AVA1" s="3"/>
      <c r="AVB1" s="4"/>
      <c r="AVC1" s="4"/>
      <c r="AVD1" s="4"/>
      <c r="AVE1" s="4"/>
      <c r="AVF1" s="4"/>
      <c r="AVG1" s="4"/>
      <c r="AVH1" s="4"/>
      <c r="AVI1" s="3"/>
      <c r="AVJ1" s="4"/>
      <c r="AVK1" s="4"/>
      <c r="AVL1" s="4"/>
      <c r="AVM1" s="4"/>
      <c r="AVN1" s="4"/>
      <c r="AVO1" s="4"/>
      <c r="AVP1" s="4"/>
      <c r="AVQ1" s="3"/>
      <c r="AVR1" s="4"/>
      <c r="AVS1" s="4"/>
      <c r="AVT1" s="4"/>
      <c r="AVU1" s="4"/>
      <c r="AVV1" s="4"/>
      <c r="AVW1" s="4"/>
      <c r="AVX1" s="4"/>
      <c r="AVY1" s="3"/>
      <c r="AVZ1" s="4"/>
      <c r="AWA1" s="4"/>
      <c r="AWB1" s="4"/>
      <c r="AWC1" s="4"/>
      <c r="AWD1" s="4"/>
      <c r="AWE1" s="4"/>
      <c r="AWF1" s="4"/>
      <c r="AWG1" s="3"/>
      <c r="AWH1" s="4"/>
      <c r="AWI1" s="4"/>
      <c r="AWJ1" s="4"/>
      <c r="AWK1" s="4"/>
      <c r="AWL1" s="4"/>
      <c r="AWM1" s="4"/>
      <c r="AWN1" s="4"/>
      <c r="AWO1" s="3"/>
      <c r="AWP1" s="4"/>
      <c r="AWQ1" s="4"/>
      <c r="AWR1" s="4"/>
      <c r="AWS1" s="4"/>
      <c r="AWT1" s="4"/>
      <c r="AWU1" s="4"/>
      <c r="AWV1" s="4"/>
      <c r="AWW1" s="3"/>
      <c r="AWX1" s="4"/>
      <c r="AWY1" s="4"/>
      <c r="AWZ1" s="4"/>
      <c r="AXA1" s="4"/>
      <c r="AXB1" s="4"/>
      <c r="AXC1" s="4"/>
      <c r="AXD1" s="4"/>
      <c r="AXE1" s="3"/>
      <c r="AXF1" s="4"/>
      <c r="AXG1" s="4"/>
      <c r="AXH1" s="4"/>
      <c r="AXI1" s="4"/>
      <c r="AXJ1" s="4"/>
      <c r="AXK1" s="4"/>
      <c r="AXL1" s="4"/>
      <c r="AXM1" s="3"/>
      <c r="AXN1" s="4"/>
      <c r="AXO1" s="4"/>
      <c r="AXP1" s="4"/>
      <c r="AXQ1" s="4"/>
      <c r="AXR1" s="4"/>
      <c r="AXS1" s="4"/>
      <c r="AXT1" s="4"/>
      <c r="AXU1" s="3"/>
      <c r="AXV1" s="4"/>
      <c r="AXW1" s="4"/>
      <c r="AXX1" s="4"/>
      <c r="AXY1" s="4"/>
      <c r="AXZ1" s="4"/>
      <c r="AYA1" s="4"/>
      <c r="AYB1" s="4"/>
      <c r="AYC1" s="3"/>
      <c r="AYD1" s="4"/>
      <c r="AYE1" s="4"/>
      <c r="AYF1" s="4"/>
      <c r="AYG1" s="4"/>
      <c r="AYH1" s="4"/>
      <c r="AYI1" s="4"/>
      <c r="AYJ1" s="4"/>
      <c r="AYK1" s="3"/>
      <c r="AYL1" s="4"/>
      <c r="AYM1" s="4"/>
      <c r="AYN1" s="4"/>
      <c r="AYO1" s="4"/>
      <c r="AYP1" s="4"/>
      <c r="AYQ1" s="4"/>
      <c r="AYR1" s="4"/>
      <c r="AYS1" s="3"/>
      <c r="AYT1" s="4"/>
      <c r="AYU1" s="4"/>
      <c r="AYV1" s="4"/>
      <c r="AYW1" s="4"/>
      <c r="AYX1" s="4"/>
      <c r="AYY1" s="4"/>
      <c r="AYZ1" s="4"/>
      <c r="AZA1" s="3"/>
      <c r="AZB1" s="4"/>
      <c r="AZC1" s="4"/>
      <c r="AZD1" s="4"/>
      <c r="AZE1" s="4"/>
      <c r="AZF1" s="4"/>
      <c r="AZG1" s="4"/>
      <c r="AZH1" s="4"/>
      <c r="AZI1" s="3"/>
      <c r="AZJ1" s="4"/>
      <c r="AZK1" s="4"/>
      <c r="AZL1" s="4"/>
      <c r="AZM1" s="4"/>
      <c r="AZN1" s="4"/>
      <c r="AZO1" s="4"/>
      <c r="AZP1" s="4"/>
      <c r="AZQ1" s="3"/>
      <c r="AZR1" s="4"/>
      <c r="AZS1" s="4"/>
      <c r="AZT1" s="4"/>
      <c r="AZU1" s="4"/>
      <c r="AZV1" s="4"/>
      <c r="AZW1" s="4"/>
      <c r="AZX1" s="4"/>
      <c r="AZY1" s="3"/>
      <c r="AZZ1" s="4"/>
      <c r="BAA1" s="4"/>
      <c r="BAB1" s="4"/>
      <c r="BAC1" s="4"/>
      <c r="BAD1" s="4"/>
      <c r="BAE1" s="4"/>
      <c r="BAF1" s="4"/>
      <c r="BAG1" s="3"/>
      <c r="BAH1" s="4"/>
      <c r="BAI1" s="4"/>
      <c r="BAJ1" s="4"/>
      <c r="BAK1" s="4"/>
      <c r="BAL1" s="4"/>
      <c r="BAM1" s="4"/>
      <c r="BAN1" s="4"/>
      <c r="BAO1" s="3"/>
      <c r="BAP1" s="4"/>
      <c r="BAQ1" s="4"/>
      <c r="BAR1" s="4"/>
      <c r="BAS1" s="4"/>
      <c r="BAT1" s="4"/>
      <c r="BAU1" s="4"/>
      <c r="BAV1" s="4"/>
      <c r="BAW1" s="3"/>
      <c r="BAX1" s="4"/>
      <c r="BAY1" s="4"/>
      <c r="BAZ1" s="4"/>
      <c r="BBA1" s="4"/>
      <c r="BBB1" s="4"/>
      <c r="BBC1" s="4"/>
      <c r="BBD1" s="4"/>
      <c r="BBE1" s="3"/>
      <c r="BBF1" s="4"/>
      <c r="BBG1" s="4"/>
      <c r="BBH1" s="4"/>
      <c r="BBI1" s="4"/>
      <c r="BBJ1" s="4"/>
      <c r="BBK1" s="4"/>
      <c r="BBL1" s="4"/>
      <c r="BBM1" s="3"/>
      <c r="BBN1" s="4"/>
      <c r="BBO1" s="4"/>
      <c r="BBP1" s="4"/>
      <c r="BBQ1" s="4"/>
      <c r="BBR1" s="4"/>
      <c r="BBS1" s="4"/>
      <c r="BBT1" s="4"/>
      <c r="BBU1" s="3"/>
      <c r="BBV1" s="4"/>
      <c r="BBW1" s="4"/>
      <c r="BBX1" s="4"/>
      <c r="BBY1" s="4"/>
      <c r="BBZ1" s="4"/>
      <c r="BCA1" s="4"/>
      <c r="BCB1" s="4"/>
      <c r="BCC1" s="3"/>
      <c r="BCD1" s="4"/>
      <c r="BCE1" s="4"/>
      <c r="BCF1" s="4"/>
      <c r="BCG1" s="4"/>
      <c r="BCH1" s="4"/>
      <c r="BCI1" s="4"/>
      <c r="BCJ1" s="4"/>
      <c r="BCK1" s="3"/>
      <c r="BCL1" s="4"/>
      <c r="BCM1" s="4"/>
      <c r="BCN1" s="4"/>
      <c r="BCO1" s="4"/>
      <c r="BCP1" s="4"/>
      <c r="BCQ1" s="4"/>
      <c r="BCR1" s="4"/>
      <c r="BCS1" s="3"/>
      <c r="BCT1" s="4"/>
      <c r="BCU1" s="4"/>
      <c r="BCV1" s="4"/>
      <c r="BCW1" s="4"/>
      <c r="BCX1" s="4"/>
      <c r="BCY1" s="4"/>
      <c r="BCZ1" s="4"/>
      <c r="BDA1" s="3"/>
      <c r="BDB1" s="4"/>
      <c r="BDC1" s="4"/>
      <c r="BDD1" s="4"/>
      <c r="BDE1" s="4"/>
      <c r="BDF1" s="4"/>
      <c r="BDG1" s="4"/>
      <c r="BDH1" s="4"/>
      <c r="BDI1" s="3"/>
      <c r="BDJ1" s="4"/>
      <c r="BDK1" s="4"/>
      <c r="BDL1" s="4"/>
      <c r="BDM1" s="4"/>
      <c r="BDN1" s="4"/>
      <c r="BDO1" s="4"/>
      <c r="BDP1" s="4"/>
      <c r="BDQ1" s="3"/>
      <c r="BDR1" s="4"/>
      <c r="BDS1" s="4"/>
      <c r="BDT1" s="4"/>
      <c r="BDU1" s="4"/>
      <c r="BDV1" s="4"/>
      <c r="BDW1" s="4"/>
      <c r="BDX1" s="4"/>
      <c r="BDY1" s="3"/>
      <c r="BDZ1" s="4"/>
      <c r="BEA1" s="4"/>
      <c r="BEB1" s="4"/>
      <c r="BEC1" s="4"/>
      <c r="BED1" s="4"/>
      <c r="BEE1" s="4"/>
      <c r="BEF1" s="4"/>
      <c r="BEG1" s="3"/>
      <c r="BEH1" s="4"/>
      <c r="BEI1" s="4"/>
      <c r="BEJ1" s="4"/>
      <c r="BEK1" s="4"/>
      <c r="BEL1" s="4"/>
      <c r="BEM1" s="4"/>
      <c r="BEN1" s="4"/>
      <c r="BEO1" s="3"/>
      <c r="BEP1" s="4"/>
      <c r="BEQ1" s="4"/>
      <c r="BER1" s="4"/>
      <c r="BES1" s="4"/>
      <c r="BET1" s="4"/>
      <c r="BEU1" s="4"/>
      <c r="BEV1" s="4"/>
      <c r="BEW1" s="3"/>
      <c r="BEX1" s="4"/>
      <c r="BEY1" s="4"/>
      <c r="BEZ1" s="4"/>
      <c r="BFA1" s="4"/>
      <c r="BFB1" s="4"/>
      <c r="BFC1" s="4"/>
      <c r="BFD1" s="4"/>
      <c r="BFE1" s="3"/>
      <c r="BFF1" s="4"/>
      <c r="BFG1" s="4"/>
      <c r="BFH1" s="4"/>
      <c r="BFI1" s="4"/>
      <c r="BFJ1" s="4"/>
      <c r="BFK1" s="4"/>
      <c r="BFL1" s="4"/>
      <c r="BFM1" s="3"/>
      <c r="BFN1" s="4"/>
      <c r="BFO1" s="4"/>
      <c r="BFP1" s="4"/>
      <c r="BFQ1" s="4"/>
      <c r="BFR1" s="4"/>
      <c r="BFS1" s="4"/>
      <c r="BFT1" s="4"/>
      <c r="BFU1" s="3"/>
      <c r="BFV1" s="4"/>
      <c r="BFW1" s="4"/>
      <c r="BFX1" s="4"/>
      <c r="BFY1" s="4"/>
      <c r="BFZ1" s="4"/>
      <c r="BGA1" s="4"/>
      <c r="BGB1" s="4"/>
      <c r="BGC1" s="3"/>
      <c r="BGD1" s="4"/>
      <c r="BGE1" s="4"/>
      <c r="BGF1" s="4"/>
      <c r="BGG1" s="4"/>
      <c r="BGH1" s="4"/>
      <c r="BGI1" s="4"/>
      <c r="BGJ1" s="4"/>
      <c r="BGK1" s="3"/>
      <c r="BGL1" s="4"/>
      <c r="BGM1" s="4"/>
      <c r="BGN1" s="4"/>
      <c r="BGO1" s="4"/>
      <c r="BGP1" s="4"/>
      <c r="BGQ1" s="4"/>
      <c r="BGR1" s="4"/>
      <c r="BGS1" s="3"/>
      <c r="BGT1" s="4"/>
      <c r="BGU1" s="4"/>
      <c r="BGV1" s="4"/>
      <c r="BGW1" s="4"/>
      <c r="BGX1" s="4"/>
      <c r="BGY1" s="4"/>
      <c r="BGZ1" s="4"/>
      <c r="BHA1" s="3"/>
      <c r="BHB1" s="4"/>
      <c r="BHC1" s="4"/>
      <c r="BHD1" s="4"/>
      <c r="BHE1" s="4"/>
      <c r="BHF1" s="4"/>
      <c r="BHG1" s="4"/>
      <c r="BHH1" s="4"/>
      <c r="BHI1" s="3"/>
      <c r="BHJ1" s="4"/>
      <c r="BHK1" s="4"/>
      <c r="BHL1" s="4"/>
      <c r="BHM1" s="4"/>
      <c r="BHN1" s="4"/>
      <c r="BHO1" s="4"/>
      <c r="BHP1" s="4"/>
      <c r="BHQ1" s="3"/>
      <c r="BHR1" s="4"/>
      <c r="BHS1" s="4"/>
      <c r="BHT1" s="4"/>
      <c r="BHU1" s="4"/>
      <c r="BHV1" s="4"/>
      <c r="BHW1" s="4"/>
      <c r="BHX1" s="4"/>
      <c r="BHY1" s="3"/>
      <c r="BHZ1" s="4"/>
      <c r="BIA1" s="4"/>
      <c r="BIB1" s="4"/>
      <c r="BIC1" s="4"/>
      <c r="BID1" s="4"/>
      <c r="BIE1" s="4"/>
      <c r="BIF1" s="4"/>
      <c r="BIG1" s="3"/>
      <c r="BIH1" s="4"/>
      <c r="BII1" s="4"/>
      <c r="BIJ1" s="4"/>
      <c r="BIK1" s="4"/>
      <c r="BIL1" s="4"/>
      <c r="BIM1" s="4"/>
      <c r="BIN1" s="4"/>
      <c r="BIO1" s="3"/>
      <c r="BIP1" s="4"/>
      <c r="BIQ1" s="4"/>
      <c r="BIR1" s="4"/>
      <c r="BIS1" s="4"/>
      <c r="BIT1" s="4"/>
      <c r="BIU1" s="4"/>
      <c r="BIV1" s="4"/>
      <c r="BIW1" s="3"/>
      <c r="BIX1" s="4"/>
      <c r="BIY1" s="4"/>
      <c r="BIZ1" s="4"/>
      <c r="BJA1" s="4"/>
      <c r="BJB1" s="4"/>
      <c r="BJC1" s="4"/>
      <c r="BJD1" s="4"/>
      <c r="BJE1" s="3"/>
      <c r="BJF1" s="4"/>
      <c r="BJG1" s="4"/>
      <c r="BJH1" s="4"/>
      <c r="BJI1" s="4"/>
      <c r="BJJ1" s="4"/>
      <c r="BJK1" s="4"/>
      <c r="BJL1" s="4"/>
      <c r="BJM1" s="3"/>
      <c r="BJN1" s="4"/>
      <c r="BJO1" s="4"/>
      <c r="BJP1" s="4"/>
      <c r="BJQ1" s="4"/>
      <c r="BJR1" s="4"/>
      <c r="BJS1" s="4"/>
      <c r="BJT1" s="4"/>
      <c r="BJU1" s="3"/>
      <c r="BJV1" s="4"/>
      <c r="BJW1" s="4"/>
      <c r="BJX1" s="4"/>
      <c r="BJY1" s="4"/>
      <c r="BJZ1" s="4"/>
      <c r="BKA1" s="4"/>
      <c r="BKB1" s="4"/>
      <c r="BKC1" s="3"/>
      <c r="BKD1" s="4"/>
      <c r="BKE1" s="4"/>
      <c r="BKF1" s="4"/>
      <c r="BKG1" s="4"/>
      <c r="BKH1" s="4"/>
      <c r="BKI1" s="4"/>
      <c r="BKJ1" s="4"/>
      <c r="BKK1" s="3"/>
      <c r="BKL1" s="4"/>
      <c r="BKM1" s="4"/>
      <c r="BKN1" s="4"/>
      <c r="BKO1" s="4"/>
      <c r="BKP1" s="4"/>
      <c r="BKQ1" s="4"/>
      <c r="BKR1" s="4"/>
      <c r="BKS1" s="3"/>
      <c r="BKT1" s="4"/>
      <c r="BKU1" s="4"/>
      <c r="BKV1" s="4"/>
      <c r="BKW1" s="4"/>
      <c r="BKX1" s="4"/>
      <c r="BKY1" s="4"/>
      <c r="BKZ1" s="4"/>
      <c r="BLA1" s="3"/>
      <c r="BLB1" s="4"/>
      <c r="BLC1" s="4"/>
      <c r="BLD1" s="4"/>
      <c r="BLE1" s="4"/>
      <c r="BLF1" s="4"/>
      <c r="BLG1" s="4"/>
      <c r="BLH1" s="4"/>
      <c r="BLI1" s="3"/>
      <c r="BLJ1" s="4"/>
      <c r="BLK1" s="4"/>
      <c r="BLL1" s="4"/>
      <c r="BLM1" s="4"/>
      <c r="BLN1" s="4"/>
      <c r="BLO1" s="4"/>
      <c r="BLP1" s="4"/>
      <c r="BLQ1" s="3"/>
      <c r="BLR1" s="4"/>
      <c r="BLS1" s="4"/>
      <c r="BLT1" s="4"/>
      <c r="BLU1" s="4"/>
      <c r="BLV1" s="4"/>
      <c r="BLW1" s="4"/>
      <c r="BLX1" s="4"/>
      <c r="BLY1" s="3"/>
      <c r="BLZ1" s="4"/>
      <c r="BMA1" s="4"/>
      <c r="BMB1" s="4"/>
      <c r="BMC1" s="4"/>
      <c r="BMD1" s="4"/>
      <c r="BME1" s="4"/>
      <c r="BMF1" s="4"/>
      <c r="BMG1" s="3"/>
      <c r="BMH1" s="4"/>
      <c r="BMI1" s="4"/>
      <c r="BMJ1" s="4"/>
      <c r="BMK1" s="4"/>
      <c r="BML1" s="4"/>
      <c r="BMM1" s="4"/>
      <c r="BMN1" s="4"/>
      <c r="BMO1" s="3"/>
      <c r="BMP1" s="4"/>
      <c r="BMQ1" s="4"/>
      <c r="BMR1" s="4"/>
      <c r="BMS1" s="4"/>
      <c r="BMT1" s="4"/>
      <c r="BMU1" s="4"/>
      <c r="BMV1" s="4"/>
      <c r="BMW1" s="3"/>
      <c r="BMX1" s="4"/>
      <c r="BMY1" s="4"/>
      <c r="BMZ1" s="4"/>
      <c r="BNA1" s="4"/>
      <c r="BNB1" s="4"/>
      <c r="BNC1" s="4"/>
      <c r="BND1" s="4"/>
      <c r="BNE1" s="3"/>
      <c r="BNF1" s="4"/>
      <c r="BNG1" s="4"/>
      <c r="BNH1" s="4"/>
      <c r="BNI1" s="4"/>
      <c r="BNJ1" s="4"/>
      <c r="BNK1" s="4"/>
      <c r="BNL1" s="4"/>
      <c r="BNM1" s="3"/>
      <c r="BNN1" s="4"/>
      <c r="BNO1" s="4"/>
      <c r="BNP1" s="4"/>
      <c r="BNQ1" s="4"/>
      <c r="BNR1" s="4"/>
      <c r="BNS1" s="4"/>
      <c r="BNT1" s="4"/>
      <c r="BNU1" s="3"/>
      <c r="BNV1" s="4"/>
      <c r="BNW1" s="4"/>
      <c r="BNX1" s="4"/>
      <c r="BNY1" s="4"/>
      <c r="BNZ1" s="4"/>
      <c r="BOA1" s="4"/>
      <c r="BOB1" s="4"/>
      <c r="BOC1" s="3"/>
      <c r="BOD1" s="4"/>
      <c r="BOE1" s="4"/>
      <c r="BOF1" s="4"/>
      <c r="BOG1" s="4"/>
      <c r="BOH1" s="4"/>
      <c r="BOI1" s="4"/>
      <c r="BOJ1" s="4"/>
      <c r="BOK1" s="3"/>
      <c r="BOL1" s="4"/>
      <c r="BOM1" s="4"/>
      <c r="BON1" s="4"/>
      <c r="BOO1" s="4"/>
      <c r="BOP1" s="4"/>
      <c r="BOQ1" s="4"/>
      <c r="BOR1" s="4"/>
      <c r="BOS1" s="3"/>
      <c r="BOT1" s="4"/>
      <c r="BOU1" s="4"/>
      <c r="BOV1" s="4"/>
      <c r="BOW1" s="4"/>
      <c r="BOX1" s="4"/>
      <c r="BOY1" s="4"/>
      <c r="BOZ1" s="4"/>
      <c r="BPA1" s="3"/>
      <c r="BPB1" s="4"/>
      <c r="BPC1" s="4"/>
      <c r="BPD1" s="4"/>
      <c r="BPE1" s="4"/>
      <c r="BPF1" s="4"/>
      <c r="BPG1" s="4"/>
      <c r="BPH1" s="4"/>
      <c r="BPI1" s="3"/>
      <c r="BPJ1" s="4"/>
      <c r="BPK1" s="4"/>
      <c r="BPL1" s="4"/>
      <c r="BPM1" s="4"/>
      <c r="BPN1" s="4"/>
      <c r="BPO1" s="4"/>
      <c r="BPP1" s="4"/>
      <c r="BPQ1" s="3"/>
      <c r="BPR1" s="4"/>
      <c r="BPS1" s="4"/>
      <c r="BPT1" s="4"/>
      <c r="BPU1" s="4"/>
      <c r="BPV1" s="4"/>
      <c r="BPW1" s="4"/>
      <c r="BPX1" s="4"/>
      <c r="BPY1" s="3"/>
      <c r="BPZ1" s="4"/>
      <c r="BQA1" s="4"/>
      <c r="BQB1" s="4"/>
      <c r="BQC1" s="4"/>
      <c r="BQD1" s="4"/>
      <c r="BQE1" s="4"/>
      <c r="BQF1" s="4"/>
      <c r="BQG1" s="3"/>
      <c r="BQH1" s="4"/>
      <c r="BQI1" s="4"/>
      <c r="BQJ1" s="4"/>
      <c r="BQK1" s="4"/>
      <c r="BQL1" s="4"/>
      <c r="BQM1" s="4"/>
      <c r="BQN1" s="4"/>
      <c r="BQO1" s="3"/>
      <c r="BQP1" s="4"/>
      <c r="BQQ1" s="4"/>
      <c r="BQR1" s="4"/>
      <c r="BQS1" s="4"/>
      <c r="BQT1" s="4"/>
      <c r="BQU1" s="4"/>
      <c r="BQV1" s="4"/>
      <c r="BQW1" s="3"/>
      <c r="BQX1" s="4"/>
      <c r="BQY1" s="4"/>
      <c r="BQZ1" s="4"/>
      <c r="BRA1" s="4"/>
      <c r="BRB1" s="4"/>
      <c r="BRC1" s="4"/>
      <c r="BRD1" s="4"/>
      <c r="BRE1" s="3"/>
      <c r="BRF1" s="4"/>
      <c r="BRG1" s="4"/>
      <c r="BRH1" s="4"/>
      <c r="BRI1" s="4"/>
      <c r="BRJ1" s="4"/>
      <c r="BRK1" s="4"/>
      <c r="BRL1" s="4"/>
      <c r="BRM1" s="3"/>
      <c r="BRN1" s="4"/>
      <c r="BRO1" s="4"/>
      <c r="BRP1" s="4"/>
      <c r="BRQ1" s="4"/>
      <c r="BRR1" s="4"/>
      <c r="BRS1" s="4"/>
      <c r="BRT1" s="4"/>
      <c r="BRU1" s="3"/>
      <c r="BRV1" s="4"/>
      <c r="BRW1" s="4"/>
      <c r="BRX1" s="4"/>
      <c r="BRY1" s="4"/>
      <c r="BRZ1" s="4"/>
      <c r="BSA1" s="4"/>
      <c r="BSB1" s="4"/>
      <c r="BSC1" s="3"/>
      <c r="BSD1" s="4"/>
      <c r="BSE1" s="4"/>
      <c r="BSF1" s="4"/>
      <c r="BSG1" s="4"/>
      <c r="BSH1" s="4"/>
      <c r="BSI1" s="4"/>
      <c r="BSJ1" s="4"/>
      <c r="BSK1" s="3"/>
      <c r="BSL1" s="4"/>
      <c r="BSM1" s="4"/>
      <c r="BSN1" s="4"/>
      <c r="BSO1" s="4"/>
      <c r="BSP1" s="4"/>
      <c r="BSQ1" s="4"/>
      <c r="BSR1" s="4"/>
      <c r="BSS1" s="3"/>
      <c r="BST1" s="4"/>
      <c r="BSU1" s="4"/>
      <c r="BSV1" s="4"/>
      <c r="BSW1" s="4"/>
      <c r="BSX1" s="4"/>
      <c r="BSY1" s="4"/>
      <c r="BSZ1" s="4"/>
      <c r="BTA1" s="3"/>
      <c r="BTB1" s="4"/>
      <c r="BTC1" s="4"/>
      <c r="BTD1" s="4"/>
      <c r="BTE1" s="4"/>
      <c r="BTF1" s="4"/>
      <c r="BTG1" s="4"/>
      <c r="BTH1" s="4"/>
      <c r="BTI1" s="3"/>
      <c r="BTJ1" s="4"/>
      <c r="BTK1" s="4"/>
      <c r="BTL1" s="4"/>
      <c r="BTM1" s="4"/>
      <c r="BTN1" s="4"/>
      <c r="BTO1" s="4"/>
      <c r="BTP1" s="4"/>
      <c r="BTQ1" s="3"/>
      <c r="BTR1" s="4"/>
      <c r="BTS1" s="4"/>
      <c r="BTT1" s="4"/>
      <c r="BTU1" s="4"/>
      <c r="BTV1" s="4"/>
      <c r="BTW1" s="4"/>
      <c r="BTX1" s="4"/>
      <c r="BTY1" s="3"/>
      <c r="BTZ1" s="4"/>
      <c r="BUA1" s="4"/>
      <c r="BUB1" s="4"/>
      <c r="BUC1" s="4"/>
      <c r="BUD1" s="4"/>
      <c r="BUE1" s="4"/>
      <c r="BUF1" s="4"/>
      <c r="BUG1" s="3"/>
      <c r="BUH1" s="4"/>
      <c r="BUI1" s="4"/>
      <c r="BUJ1" s="4"/>
      <c r="BUK1" s="4"/>
      <c r="BUL1" s="4"/>
      <c r="BUM1" s="4"/>
      <c r="BUN1" s="4"/>
      <c r="BUO1" s="3"/>
      <c r="BUP1" s="4"/>
      <c r="BUQ1" s="4"/>
      <c r="BUR1" s="4"/>
      <c r="BUS1" s="4"/>
      <c r="BUT1" s="4"/>
      <c r="BUU1" s="4"/>
      <c r="BUV1" s="4"/>
      <c r="BUW1" s="3"/>
      <c r="BUX1" s="4"/>
      <c r="BUY1" s="4"/>
      <c r="BUZ1" s="4"/>
      <c r="BVA1" s="4"/>
      <c r="BVB1" s="4"/>
      <c r="BVC1" s="4"/>
      <c r="BVD1" s="4"/>
      <c r="BVE1" s="3"/>
      <c r="BVF1" s="4"/>
      <c r="BVG1" s="4"/>
      <c r="BVH1" s="4"/>
      <c r="BVI1" s="4"/>
      <c r="BVJ1" s="4"/>
      <c r="BVK1" s="4"/>
      <c r="BVL1" s="4"/>
      <c r="BVM1" s="3"/>
      <c r="BVN1" s="4"/>
      <c r="BVO1" s="4"/>
      <c r="BVP1" s="4"/>
      <c r="BVQ1" s="4"/>
      <c r="BVR1" s="4"/>
      <c r="BVS1" s="4"/>
      <c r="BVT1" s="4"/>
      <c r="BVU1" s="3"/>
      <c r="BVV1" s="4"/>
      <c r="BVW1" s="4"/>
      <c r="BVX1" s="4"/>
      <c r="BVY1" s="4"/>
      <c r="BVZ1" s="4"/>
      <c r="BWA1" s="4"/>
      <c r="BWB1" s="4"/>
      <c r="BWC1" s="3"/>
      <c r="BWD1" s="4"/>
      <c r="BWE1" s="4"/>
      <c r="BWF1" s="4"/>
      <c r="BWG1" s="4"/>
      <c r="BWH1" s="4"/>
      <c r="BWI1" s="4"/>
      <c r="BWJ1" s="4"/>
      <c r="BWK1" s="3"/>
      <c r="BWL1" s="4"/>
      <c r="BWM1" s="4"/>
      <c r="BWN1" s="4"/>
      <c r="BWO1" s="4"/>
      <c r="BWP1" s="4"/>
      <c r="BWQ1" s="4"/>
      <c r="BWR1" s="4"/>
      <c r="BWS1" s="3"/>
      <c r="BWT1" s="4"/>
      <c r="BWU1" s="4"/>
      <c r="BWV1" s="4"/>
      <c r="BWW1" s="4"/>
      <c r="BWX1" s="4"/>
      <c r="BWY1" s="4"/>
      <c r="BWZ1" s="4"/>
      <c r="BXA1" s="3"/>
      <c r="BXB1" s="4"/>
      <c r="BXC1" s="4"/>
      <c r="BXD1" s="4"/>
      <c r="BXE1" s="4"/>
      <c r="BXF1" s="4"/>
      <c r="BXG1" s="4"/>
      <c r="BXH1" s="4"/>
      <c r="BXI1" s="3"/>
      <c r="BXJ1" s="4"/>
      <c r="BXK1" s="4"/>
      <c r="BXL1" s="4"/>
      <c r="BXM1" s="4"/>
      <c r="BXN1" s="4"/>
      <c r="BXO1" s="4"/>
      <c r="BXP1" s="4"/>
      <c r="BXQ1" s="3"/>
      <c r="BXR1" s="4"/>
      <c r="BXS1" s="4"/>
      <c r="BXT1" s="4"/>
      <c r="BXU1" s="4"/>
      <c r="BXV1" s="4"/>
      <c r="BXW1" s="4"/>
      <c r="BXX1" s="4"/>
      <c r="BXY1" s="3"/>
      <c r="BXZ1" s="4"/>
      <c r="BYA1" s="4"/>
      <c r="BYB1" s="4"/>
      <c r="BYC1" s="4"/>
      <c r="BYD1" s="4"/>
      <c r="BYE1" s="4"/>
      <c r="BYF1" s="4"/>
      <c r="BYG1" s="3"/>
      <c r="BYH1" s="4"/>
      <c r="BYI1" s="4"/>
      <c r="BYJ1" s="4"/>
      <c r="BYK1" s="4"/>
      <c r="BYL1" s="4"/>
      <c r="BYM1" s="4"/>
      <c r="BYN1" s="4"/>
      <c r="BYO1" s="3"/>
      <c r="BYP1" s="4"/>
      <c r="BYQ1" s="4"/>
      <c r="BYR1" s="4"/>
      <c r="BYS1" s="4"/>
      <c r="BYT1" s="4"/>
      <c r="BYU1" s="4"/>
      <c r="BYV1" s="4"/>
      <c r="BYW1" s="3"/>
      <c r="BYX1" s="4"/>
      <c r="BYY1" s="4"/>
      <c r="BYZ1" s="4"/>
      <c r="BZA1" s="4"/>
      <c r="BZB1" s="4"/>
      <c r="BZC1" s="4"/>
      <c r="BZD1" s="4"/>
      <c r="BZE1" s="3"/>
      <c r="BZF1" s="4"/>
      <c r="BZG1" s="4"/>
      <c r="BZH1" s="4"/>
      <c r="BZI1" s="4"/>
      <c r="BZJ1" s="4"/>
      <c r="BZK1" s="4"/>
      <c r="BZL1" s="4"/>
      <c r="BZM1" s="3"/>
      <c r="BZN1" s="4"/>
      <c r="BZO1" s="4"/>
      <c r="BZP1" s="4"/>
      <c r="BZQ1" s="4"/>
      <c r="BZR1" s="4"/>
      <c r="BZS1" s="4"/>
      <c r="BZT1" s="4"/>
      <c r="BZU1" s="3"/>
      <c r="BZV1" s="4"/>
      <c r="BZW1" s="4"/>
      <c r="BZX1" s="4"/>
      <c r="BZY1" s="4"/>
      <c r="BZZ1" s="4"/>
      <c r="CAA1" s="4"/>
      <c r="CAB1" s="4"/>
      <c r="CAC1" s="3"/>
      <c r="CAD1" s="4"/>
      <c r="CAE1" s="4"/>
      <c r="CAF1" s="4"/>
      <c r="CAG1" s="4"/>
      <c r="CAH1" s="4"/>
      <c r="CAI1" s="4"/>
      <c r="CAJ1" s="4"/>
      <c r="CAK1" s="3"/>
      <c r="CAL1" s="4"/>
      <c r="CAM1" s="4"/>
      <c r="CAN1" s="4"/>
      <c r="CAO1" s="4"/>
      <c r="CAP1" s="4"/>
      <c r="CAQ1" s="4"/>
      <c r="CAR1" s="4"/>
      <c r="CAS1" s="3"/>
      <c r="CAT1" s="4"/>
      <c r="CAU1" s="4"/>
      <c r="CAV1" s="4"/>
      <c r="CAW1" s="4"/>
      <c r="CAX1" s="4"/>
      <c r="CAY1" s="4"/>
      <c r="CAZ1" s="4"/>
      <c r="CBA1" s="3"/>
      <c r="CBB1" s="4"/>
      <c r="CBC1" s="4"/>
      <c r="CBD1" s="4"/>
      <c r="CBE1" s="4"/>
      <c r="CBF1" s="4"/>
      <c r="CBG1" s="4"/>
      <c r="CBH1" s="4"/>
      <c r="CBI1" s="3"/>
      <c r="CBJ1" s="4"/>
      <c r="CBK1" s="4"/>
      <c r="CBL1" s="4"/>
      <c r="CBM1" s="4"/>
      <c r="CBN1" s="4"/>
      <c r="CBO1" s="4"/>
      <c r="CBP1" s="4"/>
      <c r="CBQ1" s="3"/>
      <c r="CBR1" s="4"/>
      <c r="CBS1" s="4"/>
      <c r="CBT1" s="4"/>
      <c r="CBU1" s="4"/>
      <c r="CBV1" s="4"/>
      <c r="CBW1" s="4"/>
      <c r="CBX1" s="4"/>
      <c r="CBY1" s="3"/>
      <c r="CBZ1" s="4"/>
      <c r="CCA1" s="4"/>
      <c r="CCB1" s="4"/>
      <c r="CCC1" s="4"/>
      <c r="CCD1" s="4"/>
      <c r="CCE1" s="4"/>
      <c r="CCF1" s="4"/>
      <c r="CCG1" s="3"/>
      <c r="CCH1" s="4"/>
      <c r="CCI1" s="4"/>
      <c r="CCJ1" s="4"/>
      <c r="CCK1" s="4"/>
      <c r="CCL1" s="4"/>
      <c r="CCM1" s="4"/>
      <c r="CCN1" s="4"/>
      <c r="CCO1" s="3"/>
      <c r="CCP1" s="4"/>
      <c r="CCQ1" s="4"/>
      <c r="CCR1" s="4"/>
      <c r="CCS1" s="4"/>
      <c r="CCT1" s="4"/>
      <c r="CCU1" s="4"/>
      <c r="CCV1" s="4"/>
      <c r="CCW1" s="3"/>
      <c r="CCX1" s="4"/>
      <c r="CCY1" s="4"/>
      <c r="CCZ1" s="4"/>
      <c r="CDA1" s="4"/>
      <c r="CDB1" s="4"/>
      <c r="CDC1" s="4"/>
      <c r="CDD1" s="4"/>
      <c r="CDE1" s="3"/>
      <c r="CDF1" s="4"/>
      <c r="CDG1" s="4"/>
      <c r="CDH1" s="4"/>
      <c r="CDI1" s="4"/>
      <c r="CDJ1" s="4"/>
      <c r="CDK1" s="4"/>
      <c r="CDL1" s="4"/>
      <c r="CDM1" s="3"/>
      <c r="CDN1" s="4"/>
      <c r="CDO1" s="4"/>
      <c r="CDP1" s="4"/>
      <c r="CDQ1" s="4"/>
      <c r="CDR1" s="4"/>
      <c r="CDS1" s="4"/>
      <c r="CDT1" s="4"/>
      <c r="CDU1" s="3"/>
      <c r="CDV1" s="4"/>
      <c r="CDW1" s="4"/>
      <c r="CDX1" s="4"/>
      <c r="CDY1" s="4"/>
      <c r="CDZ1" s="4"/>
      <c r="CEA1" s="4"/>
      <c r="CEB1" s="4"/>
      <c r="CEC1" s="3"/>
      <c r="CED1" s="4"/>
      <c r="CEE1" s="4"/>
      <c r="CEF1" s="4"/>
      <c r="CEG1" s="4"/>
      <c r="CEH1" s="4"/>
      <c r="CEI1" s="4"/>
      <c r="CEJ1" s="4"/>
      <c r="CEK1" s="3"/>
      <c r="CEL1" s="4"/>
      <c r="CEM1" s="4"/>
      <c r="CEN1" s="4"/>
      <c r="CEO1" s="4"/>
      <c r="CEP1" s="4"/>
      <c r="CEQ1" s="4"/>
      <c r="CER1" s="4"/>
      <c r="CES1" s="3"/>
      <c r="CET1" s="4"/>
      <c r="CEU1" s="4"/>
      <c r="CEV1" s="4"/>
      <c r="CEW1" s="4"/>
      <c r="CEX1" s="4"/>
      <c r="CEY1" s="4"/>
      <c r="CEZ1" s="4"/>
      <c r="CFA1" s="3"/>
      <c r="CFB1" s="4"/>
      <c r="CFC1" s="4"/>
      <c r="CFD1" s="4"/>
      <c r="CFE1" s="4"/>
      <c r="CFF1" s="4"/>
      <c r="CFG1" s="4"/>
      <c r="CFH1" s="4"/>
      <c r="CFI1" s="3"/>
      <c r="CFJ1" s="4"/>
      <c r="CFK1" s="4"/>
      <c r="CFL1" s="4"/>
      <c r="CFM1" s="4"/>
      <c r="CFN1" s="4"/>
      <c r="CFO1" s="4"/>
      <c r="CFP1" s="4"/>
      <c r="CFQ1" s="3"/>
      <c r="CFR1" s="4"/>
      <c r="CFS1" s="4"/>
      <c r="CFT1" s="4"/>
      <c r="CFU1" s="4"/>
      <c r="CFV1" s="4"/>
      <c r="CFW1" s="4"/>
      <c r="CFX1" s="4"/>
      <c r="CFY1" s="3"/>
      <c r="CFZ1" s="4"/>
      <c r="CGA1" s="4"/>
      <c r="CGB1" s="4"/>
      <c r="CGC1" s="4"/>
      <c r="CGD1" s="4"/>
      <c r="CGE1" s="4"/>
      <c r="CGF1" s="4"/>
      <c r="CGG1" s="3"/>
      <c r="CGH1" s="4"/>
      <c r="CGI1" s="4"/>
      <c r="CGJ1" s="4"/>
      <c r="CGK1" s="4"/>
      <c r="CGL1" s="4"/>
      <c r="CGM1" s="4"/>
      <c r="CGN1" s="4"/>
      <c r="CGO1" s="3"/>
      <c r="CGP1" s="4"/>
      <c r="CGQ1" s="4"/>
      <c r="CGR1" s="4"/>
      <c r="CGS1" s="4"/>
      <c r="CGT1" s="4"/>
      <c r="CGU1" s="4"/>
      <c r="CGV1" s="4"/>
      <c r="CGW1" s="3"/>
      <c r="CGX1" s="4"/>
      <c r="CGY1" s="4"/>
      <c r="CGZ1" s="4"/>
      <c r="CHA1" s="4"/>
      <c r="CHB1" s="4"/>
      <c r="CHC1" s="4"/>
      <c r="CHD1" s="4"/>
      <c r="CHE1" s="3"/>
      <c r="CHF1" s="4"/>
      <c r="CHG1" s="4"/>
      <c r="CHH1" s="4"/>
      <c r="CHI1" s="4"/>
      <c r="CHJ1" s="4"/>
      <c r="CHK1" s="4"/>
      <c r="CHL1" s="4"/>
      <c r="CHM1" s="3"/>
      <c r="CHN1" s="4"/>
      <c r="CHO1" s="4"/>
      <c r="CHP1" s="4"/>
      <c r="CHQ1" s="4"/>
      <c r="CHR1" s="4"/>
      <c r="CHS1" s="4"/>
      <c r="CHT1" s="4"/>
      <c r="CHU1" s="3"/>
      <c r="CHV1" s="4"/>
      <c r="CHW1" s="4"/>
      <c r="CHX1" s="4"/>
      <c r="CHY1" s="4"/>
      <c r="CHZ1" s="4"/>
      <c r="CIA1" s="4"/>
      <c r="CIB1" s="4"/>
      <c r="CIC1" s="3"/>
      <c r="CID1" s="4"/>
      <c r="CIE1" s="4"/>
      <c r="CIF1" s="4"/>
      <c r="CIG1" s="4"/>
      <c r="CIH1" s="4"/>
      <c r="CII1" s="4"/>
      <c r="CIJ1" s="4"/>
      <c r="CIK1" s="3"/>
      <c r="CIL1" s="4"/>
      <c r="CIM1" s="4"/>
      <c r="CIN1" s="4"/>
      <c r="CIO1" s="4"/>
      <c r="CIP1" s="4"/>
      <c r="CIQ1" s="4"/>
      <c r="CIR1" s="4"/>
      <c r="CIS1" s="3"/>
      <c r="CIT1" s="4"/>
      <c r="CIU1" s="4"/>
      <c r="CIV1" s="4"/>
      <c r="CIW1" s="4"/>
      <c r="CIX1" s="4"/>
      <c r="CIY1" s="4"/>
      <c r="CIZ1" s="4"/>
      <c r="CJA1" s="3"/>
      <c r="CJB1" s="4"/>
      <c r="CJC1" s="4"/>
      <c r="CJD1" s="4"/>
      <c r="CJE1" s="4"/>
      <c r="CJF1" s="4"/>
      <c r="CJG1" s="4"/>
      <c r="CJH1" s="4"/>
      <c r="CJI1" s="3"/>
      <c r="CJJ1" s="4"/>
      <c r="CJK1" s="4"/>
      <c r="CJL1" s="4"/>
      <c r="CJM1" s="4"/>
      <c r="CJN1" s="4"/>
      <c r="CJO1" s="4"/>
      <c r="CJP1" s="4"/>
      <c r="CJQ1" s="3"/>
      <c r="CJR1" s="4"/>
      <c r="CJS1" s="4"/>
      <c r="CJT1" s="4"/>
      <c r="CJU1" s="4"/>
      <c r="CJV1" s="4"/>
      <c r="CJW1" s="4"/>
      <c r="CJX1" s="4"/>
      <c r="CJY1" s="3"/>
      <c r="CJZ1" s="4"/>
      <c r="CKA1" s="4"/>
      <c r="CKB1" s="4"/>
      <c r="CKC1" s="4"/>
      <c r="CKD1" s="4"/>
      <c r="CKE1" s="4"/>
      <c r="CKF1" s="4"/>
      <c r="CKG1" s="3"/>
      <c r="CKH1" s="4"/>
      <c r="CKI1" s="4"/>
      <c r="CKJ1" s="4"/>
      <c r="CKK1" s="4"/>
      <c r="CKL1" s="4"/>
      <c r="CKM1" s="4"/>
      <c r="CKN1" s="4"/>
      <c r="CKO1" s="3"/>
      <c r="CKP1" s="4"/>
      <c r="CKQ1" s="4"/>
      <c r="CKR1" s="4"/>
      <c r="CKS1" s="4"/>
      <c r="CKT1" s="4"/>
      <c r="CKU1" s="4"/>
      <c r="CKV1" s="4"/>
      <c r="CKW1" s="3"/>
      <c r="CKX1" s="4"/>
      <c r="CKY1" s="4"/>
      <c r="CKZ1" s="4"/>
      <c r="CLA1" s="4"/>
      <c r="CLB1" s="4"/>
      <c r="CLC1" s="4"/>
      <c r="CLD1" s="4"/>
      <c r="CLE1" s="3"/>
      <c r="CLF1" s="4"/>
      <c r="CLG1" s="4"/>
      <c r="CLH1" s="4"/>
      <c r="CLI1" s="4"/>
      <c r="CLJ1" s="4"/>
      <c r="CLK1" s="4"/>
      <c r="CLL1" s="4"/>
      <c r="CLM1" s="3"/>
      <c r="CLN1" s="4"/>
      <c r="CLO1" s="4"/>
      <c r="CLP1" s="4"/>
      <c r="CLQ1" s="4"/>
      <c r="CLR1" s="4"/>
      <c r="CLS1" s="4"/>
      <c r="CLT1" s="4"/>
      <c r="CLU1" s="3"/>
      <c r="CLV1" s="4"/>
      <c r="CLW1" s="4"/>
      <c r="CLX1" s="4"/>
      <c r="CLY1" s="4"/>
      <c r="CLZ1" s="4"/>
      <c r="CMA1" s="4"/>
      <c r="CMB1" s="4"/>
      <c r="CMC1" s="3"/>
      <c r="CMD1" s="4"/>
      <c r="CME1" s="4"/>
      <c r="CMF1" s="4"/>
      <c r="CMG1" s="4"/>
      <c r="CMH1" s="4"/>
      <c r="CMI1" s="4"/>
      <c r="CMJ1" s="4"/>
      <c r="CMK1" s="3"/>
      <c r="CML1" s="4"/>
      <c r="CMM1" s="4"/>
      <c r="CMN1" s="4"/>
      <c r="CMO1" s="4"/>
      <c r="CMP1" s="4"/>
      <c r="CMQ1" s="4"/>
      <c r="CMR1" s="4"/>
      <c r="CMS1" s="3"/>
      <c r="CMT1" s="4"/>
      <c r="CMU1" s="4"/>
      <c r="CMV1" s="4"/>
      <c r="CMW1" s="4"/>
      <c r="CMX1" s="4"/>
      <c r="CMY1" s="4"/>
      <c r="CMZ1" s="4"/>
      <c r="CNA1" s="3"/>
      <c r="CNB1" s="4"/>
      <c r="CNC1" s="4"/>
      <c r="CND1" s="4"/>
      <c r="CNE1" s="4"/>
      <c r="CNF1" s="4"/>
      <c r="CNG1" s="4"/>
      <c r="CNH1" s="4"/>
      <c r="CNI1" s="3"/>
      <c r="CNJ1" s="4"/>
      <c r="CNK1" s="4"/>
      <c r="CNL1" s="4"/>
      <c r="CNM1" s="4"/>
      <c r="CNN1" s="4"/>
      <c r="CNO1" s="4"/>
      <c r="CNP1" s="4"/>
      <c r="CNQ1" s="3"/>
      <c r="CNR1" s="4"/>
      <c r="CNS1" s="4"/>
      <c r="CNT1" s="4"/>
      <c r="CNU1" s="4"/>
      <c r="CNV1" s="4"/>
      <c r="CNW1" s="4"/>
      <c r="CNX1" s="4"/>
      <c r="CNY1" s="3"/>
      <c r="CNZ1" s="4"/>
      <c r="COA1" s="4"/>
      <c r="COB1" s="4"/>
      <c r="COC1" s="4"/>
      <c r="COD1" s="4"/>
      <c r="COE1" s="4"/>
      <c r="COF1" s="4"/>
      <c r="COG1" s="3"/>
      <c r="COH1" s="4"/>
      <c r="COI1" s="4"/>
      <c r="COJ1" s="4"/>
      <c r="COK1" s="4"/>
      <c r="COL1" s="4"/>
      <c r="COM1" s="4"/>
      <c r="CON1" s="4"/>
      <c r="COO1" s="3"/>
      <c r="COP1" s="4"/>
      <c r="COQ1" s="4"/>
      <c r="COR1" s="4"/>
      <c r="COS1" s="4"/>
      <c r="COT1" s="4"/>
      <c r="COU1" s="4"/>
      <c r="COV1" s="4"/>
      <c r="COW1" s="3"/>
      <c r="COX1" s="4"/>
      <c r="COY1" s="4"/>
      <c r="COZ1" s="4"/>
      <c r="CPA1" s="4"/>
      <c r="CPB1" s="4"/>
      <c r="CPC1" s="4"/>
      <c r="CPD1" s="4"/>
      <c r="CPE1" s="3"/>
      <c r="CPF1" s="4"/>
      <c r="CPG1" s="4"/>
      <c r="CPH1" s="4"/>
      <c r="CPI1" s="4"/>
      <c r="CPJ1" s="4"/>
      <c r="CPK1" s="4"/>
      <c r="CPL1" s="4"/>
      <c r="CPM1" s="3"/>
      <c r="CPN1" s="4"/>
      <c r="CPO1" s="4"/>
      <c r="CPP1" s="4"/>
      <c r="CPQ1" s="4"/>
      <c r="CPR1" s="4"/>
      <c r="CPS1" s="4"/>
      <c r="CPT1" s="4"/>
      <c r="CPU1" s="3"/>
      <c r="CPV1" s="4"/>
      <c r="CPW1" s="4"/>
      <c r="CPX1" s="4"/>
      <c r="CPY1" s="4"/>
      <c r="CPZ1" s="4"/>
      <c r="CQA1" s="4"/>
      <c r="CQB1" s="4"/>
      <c r="CQC1" s="3"/>
      <c r="CQD1" s="4"/>
      <c r="CQE1" s="4"/>
      <c r="CQF1" s="4"/>
      <c r="CQG1" s="4"/>
      <c r="CQH1" s="4"/>
      <c r="CQI1" s="4"/>
      <c r="CQJ1" s="4"/>
      <c r="CQK1" s="3"/>
      <c r="CQL1" s="4"/>
      <c r="CQM1" s="4"/>
      <c r="CQN1" s="4"/>
      <c r="CQO1" s="4"/>
      <c r="CQP1" s="4"/>
      <c r="CQQ1" s="4"/>
      <c r="CQR1" s="4"/>
      <c r="CQS1" s="3"/>
      <c r="CQT1" s="4"/>
      <c r="CQU1" s="4"/>
      <c r="CQV1" s="4"/>
      <c r="CQW1" s="4"/>
      <c r="CQX1" s="4"/>
      <c r="CQY1" s="4"/>
      <c r="CQZ1" s="4"/>
      <c r="CRA1" s="3"/>
      <c r="CRB1" s="4"/>
      <c r="CRC1" s="4"/>
      <c r="CRD1" s="4"/>
      <c r="CRE1" s="4"/>
      <c r="CRF1" s="4"/>
      <c r="CRG1" s="4"/>
      <c r="CRH1" s="4"/>
      <c r="CRI1" s="3"/>
      <c r="CRJ1" s="4"/>
      <c r="CRK1" s="4"/>
      <c r="CRL1" s="4"/>
      <c r="CRM1" s="4"/>
      <c r="CRN1" s="4"/>
      <c r="CRO1" s="4"/>
      <c r="CRP1" s="4"/>
      <c r="CRQ1" s="3"/>
      <c r="CRR1" s="4"/>
      <c r="CRS1" s="4"/>
      <c r="CRT1" s="4"/>
      <c r="CRU1" s="4"/>
      <c r="CRV1" s="4"/>
      <c r="CRW1" s="4"/>
      <c r="CRX1" s="4"/>
      <c r="CRY1" s="3"/>
      <c r="CRZ1" s="4"/>
      <c r="CSA1" s="4"/>
      <c r="CSB1" s="4"/>
      <c r="CSC1" s="4"/>
      <c r="CSD1" s="4"/>
      <c r="CSE1" s="4"/>
      <c r="CSF1" s="4"/>
      <c r="CSG1" s="3"/>
      <c r="CSH1" s="4"/>
      <c r="CSI1" s="4"/>
      <c r="CSJ1" s="4"/>
      <c r="CSK1" s="4"/>
      <c r="CSL1" s="4"/>
      <c r="CSM1" s="4"/>
      <c r="CSN1" s="4"/>
      <c r="CSO1" s="3"/>
      <c r="CSP1" s="4"/>
      <c r="CSQ1" s="4"/>
      <c r="CSR1" s="4"/>
      <c r="CSS1" s="4"/>
      <c r="CST1" s="4"/>
      <c r="CSU1" s="4"/>
      <c r="CSV1" s="4"/>
      <c r="CSW1" s="3"/>
      <c r="CSX1" s="4"/>
      <c r="CSY1" s="4"/>
      <c r="CSZ1" s="4"/>
      <c r="CTA1" s="4"/>
      <c r="CTB1" s="4"/>
      <c r="CTC1" s="4"/>
      <c r="CTD1" s="4"/>
      <c r="CTE1" s="3"/>
      <c r="CTF1" s="4"/>
      <c r="CTG1" s="4"/>
      <c r="CTH1" s="4"/>
      <c r="CTI1" s="4"/>
      <c r="CTJ1" s="4"/>
      <c r="CTK1" s="4"/>
      <c r="CTL1" s="4"/>
      <c r="CTM1" s="3"/>
      <c r="CTN1" s="4"/>
      <c r="CTO1" s="4"/>
      <c r="CTP1" s="4"/>
      <c r="CTQ1" s="4"/>
      <c r="CTR1" s="4"/>
      <c r="CTS1" s="4"/>
      <c r="CTT1" s="4"/>
      <c r="CTU1" s="3"/>
      <c r="CTV1" s="4"/>
      <c r="CTW1" s="4"/>
      <c r="CTX1" s="4"/>
      <c r="CTY1" s="4"/>
      <c r="CTZ1" s="4"/>
      <c r="CUA1" s="4"/>
      <c r="CUB1" s="4"/>
      <c r="CUC1" s="3"/>
      <c r="CUD1" s="4"/>
      <c r="CUE1" s="4"/>
      <c r="CUF1" s="4"/>
      <c r="CUG1" s="4"/>
      <c r="CUH1" s="4"/>
      <c r="CUI1" s="4"/>
      <c r="CUJ1" s="4"/>
      <c r="CUK1" s="3"/>
      <c r="CUL1" s="4"/>
      <c r="CUM1" s="4"/>
      <c r="CUN1" s="4"/>
      <c r="CUO1" s="4"/>
      <c r="CUP1" s="4"/>
      <c r="CUQ1" s="4"/>
      <c r="CUR1" s="4"/>
      <c r="CUS1" s="3"/>
      <c r="CUT1" s="4"/>
      <c r="CUU1" s="4"/>
      <c r="CUV1" s="4"/>
      <c r="CUW1" s="4"/>
      <c r="CUX1" s="4"/>
      <c r="CUY1" s="4"/>
      <c r="CUZ1" s="4"/>
      <c r="CVA1" s="3"/>
      <c r="CVB1" s="4"/>
      <c r="CVC1" s="4"/>
      <c r="CVD1" s="4"/>
      <c r="CVE1" s="4"/>
      <c r="CVF1" s="4"/>
      <c r="CVG1" s="4"/>
      <c r="CVH1" s="4"/>
      <c r="CVI1" s="3"/>
      <c r="CVJ1" s="4"/>
      <c r="CVK1" s="4"/>
      <c r="CVL1" s="4"/>
      <c r="CVM1" s="4"/>
      <c r="CVN1" s="4"/>
      <c r="CVO1" s="4"/>
      <c r="CVP1" s="4"/>
      <c r="CVQ1" s="3"/>
      <c r="CVR1" s="4"/>
      <c r="CVS1" s="4"/>
      <c r="CVT1" s="4"/>
      <c r="CVU1" s="4"/>
      <c r="CVV1" s="4"/>
      <c r="CVW1" s="4"/>
      <c r="CVX1" s="4"/>
      <c r="CVY1" s="3"/>
      <c r="CVZ1" s="4"/>
      <c r="CWA1" s="4"/>
      <c r="CWB1" s="4"/>
      <c r="CWC1" s="4"/>
      <c r="CWD1" s="4"/>
      <c r="CWE1" s="4"/>
      <c r="CWF1" s="4"/>
      <c r="CWG1" s="3"/>
      <c r="CWH1" s="4"/>
      <c r="CWI1" s="4"/>
      <c r="CWJ1" s="4"/>
      <c r="CWK1" s="4"/>
      <c r="CWL1" s="4"/>
      <c r="CWM1" s="4"/>
      <c r="CWN1" s="4"/>
      <c r="CWO1" s="3"/>
      <c r="CWP1" s="4"/>
      <c r="CWQ1" s="4"/>
      <c r="CWR1" s="4"/>
      <c r="CWS1" s="4"/>
      <c r="CWT1" s="4"/>
      <c r="CWU1" s="4"/>
      <c r="CWV1" s="4"/>
      <c r="CWW1" s="3"/>
      <c r="CWX1" s="4"/>
      <c r="CWY1" s="4"/>
      <c r="CWZ1" s="4"/>
      <c r="CXA1" s="4"/>
      <c r="CXB1" s="4"/>
      <c r="CXC1" s="4"/>
      <c r="CXD1" s="4"/>
      <c r="CXE1" s="3"/>
      <c r="CXF1" s="4"/>
      <c r="CXG1" s="4"/>
      <c r="CXH1" s="4"/>
      <c r="CXI1" s="4"/>
      <c r="CXJ1" s="4"/>
      <c r="CXK1" s="4"/>
      <c r="CXL1" s="4"/>
      <c r="CXM1" s="3"/>
      <c r="CXN1" s="4"/>
      <c r="CXO1" s="4"/>
      <c r="CXP1" s="4"/>
      <c r="CXQ1" s="4"/>
      <c r="CXR1" s="4"/>
      <c r="CXS1" s="4"/>
      <c r="CXT1" s="4"/>
      <c r="CXU1" s="3"/>
      <c r="CXV1" s="4"/>
      <c r="CXW1" s="4"/>
      <c r="CXX1" s="4"/>
      <c r="CXY1" s="4"/>
      <c r="CXZ1" s="4"/>
      <c r="CYA1" s="4"/>
      <c r="CYB1" s="4"/>
      <c r="CYC1" s="3"/>
      <c r="CYD1" s="4"/>
      <c r="CYE1" s="4"/>
      <c r="CYF1" s="4"/>
      <c r="CYG1" s="4"/>
      <c r="CYH1" s="4"/>
      <c r="CYI1" s="4"/>
      <c r="CYJ1" s="4"/>
      <c r="CYK1" s="3"/>
      <c r="CYL1" s="4"/>
      <c r="CYM1" s="4"/>
      <c r="CYN1" s="4"/>
      <c r="CYO1" s="4"/>
      <c r="CYP1" s="4"/>
      <c r="CYQ1" s="4"/>
      <c r="CYR1" s="4"/>
      <c r="CYS1" s="3"/>
      <c r="CYT1" s="4"/>
      <c r="CYU1" s="4"/>
      <c r="CYV1" s="4"/>
      <c r="CYW1" s="4"/>
      <c r="CYX1" s="4"/>
      <c r="CYY1" s="4"/>
      <c r="CYZ1" s="4"/>
      <c r="CZA1" s="3"/>
      <c r="CZB1" s="4"/>
      <c r="CZC1" s="4"/>
      <c r="CZD1" s="4"/>
      <c r="CZE1" s="4"/>
      <c r="CZF1" s="4"/>
      <c r="CZG1" s="4"/>
      <c r="CZH1" s="4"/>
      <c r="CZI1" s="3"/>
      <c r="CZJ1" s="4"/>
      <c r="CZK1" s="4"/>
      <c r="CZL1" s="4"/>
      <c r="CZM1" s="4"/>
      <c r="CZN1" s="4"/>
      <c r="CZO1" s="4"/>
      <c r="CZP1" s="4"/>
      <c r="CZQ1" s="3"/>
      <c r="CZR1" s="4"/>
      <c r="CZS1" s="4"/>
      <c r="CZT1" s="4"/>
      <c r="CZU1" s="4"/>
      <c r="CZV1" s="4"/>
      <c r="CZW1" s="4"/>
      <c r="CZX1" s="4"/>
      <c r="CZY1" s="3"/>
      <c r="CZZ1" s="4"/>
      <c r="DAA1" s="4"/>
      <c r="DAB1" s="4"/>
      <c r="DAC1" s="4"/>
      <c r="DAD1" s="4"/>
      <c r="DAE1" s="4"/>
      <c r="DAF1" s="4"/>
      <c r="DAG1" s="3"/>
      <c r="DAH1" s="4"/>
      <c r="DAI1" s="4"/>
      <c r="DAJ1" s="4"/>
      <c r="DAK1" s="4"/>
      <c r="DAL1" s="4"/>
      <c r="DAM1" s="4"/>
      <c r="DAN1" s="4"/>
      <c r="DAO1" s="3"/>
      <c r="DAP1" s="4"/>
      <c r="DAQ1" s="4"/>
      <c r="DAR1" s="4"/>
      <c r="DAS1" s="4"/>
      <c r="DAT1" s="4"/>
      <c r="DAU1" s="4"/>
      <c r="DAV1" s="4"/>
      <c r="DAW1" s="3"/>
      <c r="DAX1" s="4"/>
      <c r="DAY1" s="4"/>
      <c r="DAZ1" s="4"/>
      <c r="DBA1" s="4"/>
      <c r="DBB1" s="4"/>
      <c r="DBC1" s="4"/>
      <c r="DBD1" s="4"/>
      <c r="DBE1" s="3"/>
      <c r="DBF1" s="4"/>
      <c r="DBG1" s="4"/>
      <c r="DBH1" s="4"/>
      <c r="DBI1" s="4"/>
      <c r="DBJ1" s="4"/>
      <c r="DBK1" s="4"/>
      <c r="DBL1" s="4"/>
      <c r="DBM1" s="3"/>
      <c r="DBN1" s="4"/>
      <c r="DBO1" s="4"/>
      <c r="DBP1" s="4"/>
      <c r="DBQ1" s="4"/>
      <c r="DBR1" s="4"/>
      <c r="DBS1" s="4"/>
      <c r="DBT1" s="4"/>
      <c r="DBU1" s="3"/>
      <c r="DBV1" s="4"/>
      <c r="DBW1" s="4"/>
      <c r="DBX1" s="4"/>
      <c r="DBY1" s="4"/>
      <c r="DBZ1" s="4"/>
      <c r="DCA1" s="4"/>
      <c r="DCB1" s="4"/>
      <c r="DCC1" s="3"/>
      <c r="DCD1" s="4"/>
      <c r="DCE1" s="4"/>
      <c r="DCF1" s="4"/>
      <c r="DCG1" s="4"/>
      <c r="DCH1" s="4"/>
      <c r="DCI1" s="4"/>
      <c r="DCJ1" s="4"/>
      <c r="DCK1" s="3"/>
      <c r="DCL1" s="4"/>
      <c r="DCM1" s="4"/>
      <c r="DCN1" s="4"/>
      <c r="DCO1" s="4"/>
      <c r="DCP1" s="4"/>
      <c r="DCQ1" s="4"/>
      <c r="DCR1" s="4"/>
      <c r="DCS1" s="3"/>
      <c r="DCT1" s="4"/>
      <c r="DCU1" s="4"/>
      <c r="DCV1" s="4"/>
      <c r="DCW1" s="4"/>
      <c r="DCX1" s="4"/>
      <c r="DCY1" s="4"/>
      <c r="DCZ1" s="4"/>
      <c r="DDA1" s="3"/>
      <c r="DDB1" s="4"/>
      <c r="DDC1" s="4"/>
      <c r="DDD1" s="4"/>
      <c r="DDE1" s="4"/>
      <c r="DDF1" s="4"/>
      <c r="DDG1" s="4"/>
      <c r="DDH1" s="4"/>
      <c r="DDI1" s="3"/>
      <c r="DDJ1" s="4"/>
      <c r="DDK1" s="4"/>
      <c r="DDL1" s="4"/>
      <c r="DDM1" s="4"/>
      <c r="DDN1" s="4"/>
      <c r="DDO1" s="4"/>
      <c r="DDP1" s="4"/>
      <c r="DDQ1" s="3"/>
      <c r="DDR1" s="4"/>
      <c r="DDS1" s="4"/>
      <c r="DDT1" s="4"/>
      <c r="DDU1" s="4"/>
      <c r="DDV1" s="4"/>
      <c r="DDW1" s="4"/>
      <c r="DDX1" s="4"/>
      <c r="DDY1" s="3"/>
      <c r="DDZ1" s="4"/>
      <c r="DEA1" s="4"/>
      <c r="DEB1" s="4"/>
      <c r="DEC1" s="4"/>
      <c r="DED1" s="4"/>
      <c r="DEE1" s="4"/>
      <c r="DEF1" s="4"/>
      <c r="DEG1" s="3"/>
      <c r="DEH1" s="4"/>
      <c r="DEI1" s="4"/>
      <c r="DEJ1" s="4"/>
      <c r="DEK1" s="4"/>
      <c r="DEL1" s="4"/>
      <c r="DEM1" s="4"/>
      <c r="DEN1" s="4"/>
      <c r="DEO1" s="3"/>
      <c r="DEP1" s="4"/>
      <c r="DEQ1" s="4"/>
      <c r="DER1" s="4"/>
      <c r="DES1" s="4"/>
      <c r="DET1" s="4"/>
      <c r="DEU1" s="4"/>
      <c r="DEV1" s="4"/>
      <c r="DEW1" s="3"/>
      <c r="DEX1" s="4"/>
      <c r="DEY1" s="4"/>
      <c r="DEZ1" s="4"/>
      <c r="DFA1" s="4"/>
      <c r="DFB1" s="4"/>
      <c r="DFC1" s="4"/>
      <c r="DFD1" s="4"/>
      <c r="DFE1" s="3"/>
      <c r="DFF1" s="4"/>
      <c r="DFG1" s="4"/>
      <c r="DFH1" s="4"/>
      <c r="DFI1" s="4"/>
      <c r="DFJ1" s="4"/>
      <c r="DFK1" s="4"/>
      <c r="DFL1" s="4"/>
      <c r="DFM1" s="3"/>
      <c r="DFN1" s="4"/>
      <c r="DFO1" s="4"/>
      <c r="DFP1" s="4"/>
      <c r="DFQ1" s="4"/>
      <c r="DFR1" s="4"/>
      <c r="DFS1" s="4"/>
      <c r="DFT1" s="4"/>
      <c r="DFU1" s="3"/>
      <c r="DFV1" s="4"/>
      <c r="DFW1" s="4"/>
      <c r="DFX1" s="4"/>
      <c r="DFY1" s="4"/>
      <c r="DFZ1" s="4"/>
      <c r="DGA1" s="4"/>
      <c r="DGB1" s="4"/>
      <c r="DGC1" s="3"/>
      <c r="DGD1" s="4"/>
      <c r="DGE1" s="4"/>
      <c r="DGF1" s="4"/>
      <c r="DGG1" s="4"/>
      <c r="DGH1" s="4"/>
      <c r="DGI1" s="4"/>
      <c r="DGJ1" s="4"/>
      <c r="DGK1" s="3"/>
      <c r="DGL1" s="4"/>
      <c r="DGM1" s="4"/>
      <c r="DGN1" s="4"/>
      <c r="DGO1" s="4"/>
      <c r="DGP1" s="4"/>
      <c r="DGQ1" s="4"/>
      <c r="DGR1" s="4"/>
      <c r="DGS1" s="3"/>
      <c r="DGT1" s="4"/>
      <c r="DGU1" s="4"/>
      <c r="DGV1" s="4"/>
      <c r="DGW1" s="4"/>
      <c r="DGX1" s="4"/>
      <c r="DGY1" s="4"/>
      <c r="DGZ1" s="4"/>
      <c r="DHA1" s="3"/>
      <c r="DHB1" s="4"/>
      <c r="DHC1" s="4"/>
      <c r="DHD1" s="4"/>
      <c r="DHE1" s="4"/>
      <c r="DHF1" s="4"/>
      <c r="DHG1" s="4"/>
      <c r="DHH1" s="4"/>
      <c r="DHI1" s="3"/>
      <c r="DHJ1" s="4"/>
      <c r="DHK1" s="4"/>
      <c r="DHL1" s="4"/>
      <c r="DHM1" s="4"/>
      <c r="DHN1" s="4"/>
      <c r="DHO1" s="4"/>
      <c r="DHP1" s="4"/>
      <c r="DHQ1" s="3"/>
      <c r="DHR1" s="4"/>
      <c r="DHS1" s="4"/>
      <c r="DHT1" s="4"/>
      <c r="DHU1" s="4"/>
      <c r="DHV1" s="4"/>
      <c r="DHW1" s="4"/>
      <c r="DHX1" s="4"/>
      <c r="DHY1" s="3"/>
      <c r="DHZ1" s="4"/>
      <c r="DIA1" s="4"/>
      <c r="DIB1" s="4"/>
      <c r="DIC1" s="4"/>
      <c r="DID1" s="4"/>
      <c r="DIE1" s="4"/>
      <c r="DIF1" s="4"/>
      <c r="DIG1" s="3"/>
      <c r="DIH1" s="4"/>
      <c r="DII1" s="4"/>
      <c r="DIJ1" s="4"/>
      <c r="DIK1" s="4"/>
      <c r="DIL1" s="4"/>
      <c r="DIM1" s="4"/>
      <c r="DIN1" s="4"/>
      <c r="DIO1" s="3"/>
      <c r="DIP1" s="4"/>
      <c r="DIQ1" s="4"/>
      <c r="DIR1" s="4"/>
      <c r="DIS1" s="4"/>
      <c r="DIT1" s="4"/>
      <c r="DIU1" s="4"/>
      <c r="DIV1" s="4"/>
      <c r="DIW1" s="3"/>
      <c r="DIX1" s="4"/>
      <c r="DIY1" s="4"/>
      <c r="DIZ1" s="4"/>
      <c r="DJA1" s="4"/>
      <c r="DJB1" s="4"/>
      <c r="DJC1" s="4"/>
      <c r="DJD1" s="4"/>
      <c r="DJE1" s="3"/>
      <c r="DJF1" s="4"/>
      <c r="DJG1" s="4"/>
      <c r="DJH1" s="4"/>
      <c r="DJI1" s="4"/>
      <c r="DJJ1" s="4"/>
      <c r="DJK1" s="4"/>
      <c r="DJL1" s="4"/>
      <c r="DJM1" s="3"/>
      <c r="DJN1" s="4"/>
      <c r="DJO1" s="4"/>
      <c r="DJP1" s="4"/>
      <c r="DJQ1" s="4"/>
      <c r="DJR1" s="4"/>
      <c r="DJS1" s="4"/>
      <c r="DJT1" s="4"/>
      <c r="DJU1" s="3"/>
      <c r="DJV1" s="4"/>
      <c r="DJW1" s="4"/>
      <c r="DJX1" s="4"/>
      <c r="DJY1" s="4"/>
      <c r="DJZ1" s="4"/>
      <c r="DKA1" s="4"/>
      <c r="DKB1" s="4"/>
      <c r="DKC1" s="3"/>
      <c r="DKD1" s="4"/>
      <c r="DKE1" s="4"/>
      <c r="DKF1" s="4"/>
      <c r="DKG1" s="4"/>
      <c r="DKH1" s="4"/>
      <c r="DKI1" s="4"/>
      <c r="DKJ1" s="4"/>
      <c r="DKK1" s="3"/>
      <c r="DKL1" s="4"/>
      <c r="DKM1" s="4"/>
      <c r="DKN1" s="4"/>
      <c r="DKO1" s="4"/>
      <c r="DKP1" s="4"/>
      <c r="DKQ1" s="4"/>
      <c r="DKR1" s="4"/>
      <c r="DKS1" s="3"/>
      <c r="DKT1" s="4"/>
      <c r="DKU1" s="4"/>
      <c r="DKV1" s="4"/>
      <c r="DKW1" s="4"/>
      <c r="DKX1" s="4"/>
      <c r="DKY1" s="4"/>
      <c r="DKZ1" s="4"/>
      <c r="DLA1" s="3"/>
      <c r="DLB1" s="4"/>
      <c r="DLC1" s="4"/>
      <c r="DLD1" s="4"/>
      <c r="DLE1" s="4"/>
      <c r="DLF1" s="4"/>
      <c r="DLG1" s="4"/>
      <c r="DLH1" s="4"/>
      <c r="DLI1" s="3"/>
      <c r="DLJ1" s="4"/>
      <c r="DLK1" s="4"/>
      <c r="DLL1" s="4"/>
      <c r="DLM1" s="4"/>
      <c r="DLN1" s="4"/>
      <c r="DLO1" s="4"/>
      <c r="DLP1" s="4"/>
      <c r="DLQ1" s="3"/>
      <c r="DLR1" s="4"/>
      <c r="DLS1" s="4"/>
      <c r="DLT1" s="4"/>
      <c r="DLU1" s="4"/>
      <c r="DLV1" s="4"/>
      <c r="DLW1" s="4"/>
      <c r="DLX1" s="4"/>
      <c r="DLY1" s="3"/>
      <c r="DLZ1" s="4"/>
      <c r="DMA1" s="4"/>
      <c r="DMB1" s="4"/>
      <c r="DMC1" s="4"/>
      <c r="DMD1" s="4"/>
      <c r="DME1" s="4"/>
      <c r="DMF1" s="4"/>
      <c r="DMG1" s="3"/>
      <c r="DMH1" s="4"/>
      <c r="DMI1" s="4"/>
      <c r="DMJ1" s="4"/>
      <c r="DMK1" s="4"/>
      <c r="DML1" s="4"/>
      <c r="DMM1" s="4"/>
      <c r="DMN1" s="4"/>
      <c r="DMO1" s="3"/>
      <c r="DMP1" s="4"/>
      <c r="DMQ1" s="4"/>
      <c r="DMR1" s="4"/>
      <c r="DMS1" s="4"/>
      <c r="DMT1" s="4"/>
      <c r="DMU1" s="4"/>
      <c r="DMV1" s="4"/>
      <c r="DMW1" s="3"/>
      <c r="DMX1" s="4"/>
      <c r="DMY1" s="4"/>
      <c r="DMZ1" s="4"/>
      <c r="DNA1" s="4"/>
      <c r="DNB1" s="4"/>
      <c r="DNC1" s="4"/>
      <c r="DND1" s="4"/>
      <c r="DNE1" s="3"/>
      <c r="DNF1" s="4"/>
      <c r="DNG1" s="4"/>
      <c r="DNH1" s="4"/>
      <c r="DNI1" s="4"/>
      <c r="DNJ1" s="4"/>
      <c r="DNK1" s="4"/>
      <c r="DNL1" s="4"/>
      <c r="DNM1" s="3"/>
      <c r="DNN1" s="4"/>
      <c r="DNO1" s="4"/>
      <c r="DNP1" s="4"/>
      <c r="DNQ1" s="4"/>
      <c r="DNR1" s="4"/>
      <c r="DNS1" s="4"/>
      <c r="DNT1" s="4"/>
      <c r="DNU1" s="3"/>
      <c r="DNV1" s="4"/>
      <c r="DNW1" s="4"/>
      <c r="DNX1" s="4"/>
      <c r="DNY1" s="4"/>
      <c r="DNZ1" s="4"/>
      <c r="DOA1" s="4"/>
      <c r="DOB1" s="4"/>
      <c r="DOC1" s="3"/>
      <c r="DOD1" s="4"/>
      <c r="DOE1" s="4"/>
      <c r="DOF1" s="4"/>
      <c r="DOG1" s="4"/>
      <c r="DOH1" s="4"/>
      <c r="DOI1" s="4"/>
      <c r="DOJ1" s="4"/>
      <c r="DOK1" s="3"/>
      <c r="DOL1" s="4"/>
      <c r="DOM1" s="4"/>
      <c r="DON1" s="4"/>
      <c r="DOO1" s="4"/>
      <c r="DOP1" s="4"/>
      <c r="DOQ1" s="4"/>
      <c r="DOR1" s="4"/>
      <c r="DOS1" s="3"/>
      <c r="DOT1" s="4"/>
      <c r="DOU1" s="4"/>
      <c r="DOV1" s="4"/>
      <c r="DOW1" s="4"/>
      <c r="DOX1" s="4"/>
      <c r="DOY1" s="4"/>
      <c r="DOZ1" s="4"/>
      <c r="DPA1" s="3"/>
      <c r="DPB1" s="4"/>
      <c r="DPC1" s="4"/>
      <c r="DPD1" s="4"/>
      <c r="DPE1" s="4"/>
      <c r="DPF1" s="4"/>
      <c r="DPG1" s="4"/>
      <c r="DPH1" s="4"/>
      <c r="DPI1" s="3"/>
      <c r="DPJ1" s="4"/>
      <c r="DPK1" s="4"/>
      <c r="DPL1" s="4"/>
      <c r="DPM1" s="4"/>
      <c r="DPN1" s="4"/>
      <c r="DPO1" s="4"/>
      <c r="DPP1" s="4"/>
      <c r="DPQ1" s="3"/>
      <c r="DPR1" s="4"/>
      <c r="DPS1" s="4"/>
      <c r="DPT1" s="4"/>
      <c r="DPU1" s="4"/>
      <c r="DPV1" s="4"/>
      <c r="DPW1" s="4"/>
      <c r="DPX1" s="4"/>
      <c r="DPY1" s="3"/>
      <c r="DPZ1" s="4"/>
      <c r="DQA1" s="4"/>
      <c r="DQB1" s="4"/>
      <c r="DQC1" s="4"/>
      <c r="DQD1" s="4"/>
      <c r="DQE1" s="4"/>
      <c r="DQF1" s="4"/>
      <c r="DQG1" s="3"/>
      <c r="DQH1" s="4"/>
      <c r="DQI1" s="4"/>
      <c r="DQJ1" s="4"/>
      <c r="DQK1" s="4"/>
      <c r="DQL1" s="4"/>
      <c r="DQM1" s="4"/>
      <c r="DQN1" s="4"/>
      <c r="DQO1" s="3"/>
      <c r="DQP1" s="4"/>
      <c r="DQQ1" s="4"/>
      <c r="DQR1" s="4"/>
      <c r="DQS1" s="4"/>
      <c r="DQT1" s="4"/>
      <c r="DQU1" s="4"/>
      <c r="DQV1" s="4"/>
      <c r="DQW1" s="3"/>
      <c r="DQX1" s="4"/>
      <c r="DQY1" s="4"/>
      <c r="DQZ1" s="4"/>
      <c r="DRA1" s="4"/>
      <c r="DRB1" s="4"/>
      <c r="DRC1" s="4"/>
      <c r="DRD1" s="4"/>
      <c r="DRE1" s="3"/>
      <c r="DRF1" s="4"/>
      <c r="DRG1" s="4"/>
      <c r="DRH1" s="4"/>
      <c r="DRI1" s="4"/>
      <c r="DRJ1" s="4"/>
      <c r="DRK1" s="4"/>
      <c r="DRL1" s="4"/>
      <c r="DRM1" s="3"/>
      <c r="DRN1" s="4"/>
      <c r="DRO1" s="4"/>
      <c r="DRP1" s="4"/>
      <c r="DRQ1" s="4"/>
      <c r="DRR1" s="4"/>
      <c r="DRS1" s="4"/>
      <c r="DRT1" s="4"/>
      <c r="DRU1" s="3"/>
      <c r="DRV1" s="4"/>
      <c r="DRW1" s="4"/>
      <c r="DRX1" s="4"/>
      <c r="DRY1" s="4"/>
      <c r="DRZ1" s="4"/>
      <c r="DSA1" s="4"/>
      <c r="DSB1" s="4"/>
      <c r="DSC1" s="3"/>
      <c r="DSD1" s="4"/>
      <c r="DSE1" s="4"/>
      <c r="DSF1" s="4"/>
      <c r="DSG1" s="4"/>
      <c r="DSH1" s="4"/>
      <c r="DSI1" s="4"/>
      <c r="DSJ1" s="4"/>
      <c r="DSK1" s="3"/>
      <c r="DSL1" s="4"/>
      <c r="DSM1" s="4"/>
      <c r="DSN1" s="4"/>
      <c r="DSO1" s="4"/>
      <c r="DSP1" s="4"/>
      <c r="DSQ1" s="4"/>
      <c r="DSR1" s="4"/>
      <c r="DSS1" s="3"/>
      <c r="DST1" s="4"/>
      <c r="DSU1" s="4"/>
      <c r="DSV1" s="4"/>
      <c r="DSW1" s="4"/>
      <c r="DSX1" s="4"/>
      <c r="DSY1" s="4"/>
      <c r="DSZ1" s="4"/>
      <c r="DTA1" s="3"/>
      <c r="DTB1" s="4"/>
      <c r="DTC1" s="4"/>
      <c r="DTD1" s="4"/>
      <c r="DTE1" s="4"/>
      <c r="DTF1" s="4"/>
      <c r="DTG1" s="4"/>
      <c r="DTH1" s="4"/>
      <c r="DTI1" s="3"/>
      <c r="DTJ1" s="4"/>
      <c r="DTK1" s="4"/>
      <c r="DTL1" s="4"/>
      <c r="DTM1" s="4"/>
      <c r="DTN1" s="4"/>
      <c r="DTO1" s="4"/>
      <c r="DTP1" s="4"/>
      <c r="DTQ1" s="3"/>
      <c r="DTR1" s="4"/>
      <c r="DTS1" s="4"/>
      <c r="DTT1" s="4"/>
      <c r="DTU1" s="4"/>
      <c r="DTV1" s="4"/>
      <c r="DTW1" s="4"/>
      <c r="DTX1" s="4"/>
      <c r="DTY1" s="3"/>
      <c r="DTZ1" s="4"/>
      <c r="DUA1" s="4"/>
      <c r="DUB1" s="4"/>
      <c r="DUC1" s="4"/>
      <c r="DUD1" s="4"/>
      <c r="DUE1" s="4"/>
      <c r="DUF1" s="4"/>
      <c r="DUG1" s="3"/>
      <c r="DUH1" s="4"/>
      <c r="DUI1" s="4"/>
      <c r="DUJ1" s="4"/>
      <c r="DUK1" s="4"/>
      <c r="DUL1" s="4"/>
      <c r="DUM1" s="4"/>
      <c r="DUN1" s="4"/>
      <c r="DUO1" s="3"/>
      <c r="DUP1" s="4"/>
      <c r="DUQ1" s="4"/>
      <c r="DUR1" s="4"/>
      <c r="DUS1" s="4"/>
      <c r="DUT1" s="4"/>
      <c r="DUU1" s="4"/>
      <c r="DUV1" s="4"/>
      <c r="DUW1" s="3"/>
      <c r="DUX1" s="4"/>
      <c r="DUY1" s="4"/>
      <c r="DUZ1" s="4"/>
      <c r="DVA1" s="4"/>
      <c r="DVB1" s="4"/>
      <c r="DVC1" s="4"/>
      <c r="DVD1" s="4"/>
      <c r="DVE1" s="3"/>
      <c r="DVF1" s="4"/>
      <c r="DVG1" s="4"/>
      <c r="DVH1" s="4"/>
      <c r="DVI1" s="4"/>
      <c r="DVJ1" s="4"/>
      <c r="DVK1" s="4"/>
      <c r="DVL1" s="4"/>
      <c r="DVM1" s="3"/>
      <c r="DVN1" s="4"/>
      <c r="DVO1" s="4"/>
      <c r="DVP1" s="4"/>
      <c r="DVQ1" s="4"/>
      <c r="DVR1" s="4"/>
      <c r="DVS1" s="4"/>
      <c r="DVT1" s="4"/>
      <c r="DVU1" s="3"/>
      <c r="DVV1" s="4"/>
      <c r="DVW1" s="4"/>
      <c r="DVX1" s="4"/>
      <c r="DVY1" s="4"/>
      <c r="DVZ1" s="4"/>
      <c r="DWA1" s="4"/>
      <c r="DWB1" s="4"/>
      <c r="DWC1" s="3"/>
      <c r="DWD1" s="4"/>
      <c r="DWE1" s="4"/>
      <c r="DWF1" s="4"/>
      <c r="DWG1" s="4"/>
      <c r="DWH1" s="4"/>
      <c r="DWI1" s="4"/>
      <c r="DWJ1" s="4"/>
      <c r="DWK1" s="3"/>
      <c r="DWL1" s="4"/>
      <c r="DWM1" s="4"/>
      <c r="DWN1" s="4"/>
      <c r="DWO1" s="4"/>
      <c r="DWP1" s="4"/>
      <c r="DWQ1" s="4"/>
      <c r="DWR1" s="4"/>
      <c r="DWS1" s="3"/>
      <c r="DWT1" s="4"/>
      <c r="DWU1" s="4"/>
      <c r="DWV1" s="4"/>
      <c r="DWW1" s="4"/>
      <c r="DWX1" s="4"/>
      <c r="DWY1" s="4"/>
      <c r="DWZ1" s="4"/>
      <c r="DXA1" s="3"/>
      <c r="DXB1" s="4"/>
      <c r="DXC1" s="4"/>
      <c r="DXD1" s="4"/>
      <c r="DXE1" s="4"/>
      <c r="DXF1" s="4"/>
      <c r="DXG1" s="4"/>
      <c r="DXH1" s="4"/>
      <c r="DXI1" s="3"/>
      <c r="DXJ1" s="4"/>
      <c r="DXK1" s="4"/>
      <c r="DXL1" s="4"/>
      <c r="DXM1" s="4"/>
      <c r="DXN1" s="4"/>
      <c r="DXO1" s="4"/>
      <c r="DXP1" s="4"/>
      <c r="DXQ1" s="3"/>
      <c r="DXR1" s="4"/>
      <c r="DXS1" s="4"/>
      <c r="DXT1" s="4"/>
      <c r="DXU1" s="4"/>
      <c r="DXV1" s="4"/>
      <c r="DXW1" s="4"/>
      <c r="DXX1" s="4"/>
      <c r="DXY1" s="3"/>
      <c r="DXZ1" s="4"/>
      <c r="DYA1" s="4"/>
      <c r="DYB1" s="4"/>
      <c r="DYC1" s="4"/>
      <c r="DYD1" s="4"/>
      <c r="DYE1" s="4"/>
      <c r="DYF1" s="4"/>
      <c r="DYG1" s="3"/>
      <c r="DYH1" s="4"/>
      <c r="DYI1" s="4"/>
      <c r="DYJ1" s="4"/>
      <c r="DYK1" s="4"/>
      <c r="DYL1" s="4"/>
      <c r="DYM1" s="4"/>
      <c r="DYN1" s="4"/>
      <c r="DYO1" s="3"/>
      <c r="DYP1" s="4"/>
      <c r="DYQ1" s="4"/>
      <c r="DYR1" s="4"/>
      <c r="DYS1" s="4"/>
      <c r="DYT1" s="4"/>
      <c r="DYU1" s="4"/>
      <c r="DYV1" s="4"/>
      <c r="DYW1" s="3"/>
      <c r="DYX1" s="4"/>
      <c r="DYY1" s="4"/>
      <c r="DYZ1" s="4"/>
      <c r="DZA1" s="4"/>
      <c r="DZB1" s="4"/>
      <c r="DZC1" s="4"/>
      <c r="DZD1" s="4"/>
      <c r="DZE1" s="3"/>
      <c r="DZF1" s="4"/>
      <c r="DZG1" s="4"/>
      <c r="DZH1" s="4"/>
      <c r="DZI1" s="4"/>
      <c r="DZJ1" s="4"/>
      <c r="DZK1" s="4"/>
      <c r="DZL1" s="4"/>
      <c r="DZM1" s="3"/>
      <c r="DZN1" s="4"/>
      <c r="DZO1" s="4"/>
      <c r="DZP1" s="4"/>
      <c r="DZQ1" s="4"/>
      <c r="DZR1" s="4"/>
      <c r="DZS1" s="4"/>
      <c r="DZT1" s="4"/>
      <c r="DZU1" s="3"/>
      <c r="DZV1" s="4"/>
      <c r="DZW1" s="4"/>
      <c r="DZX1" s="4"/>
      <c r="DZY1" s="4"/>
      <c r="DZZ1" s="4"/>
      <c r="EAA1" s="4"/>
      <c r="EAB1" s="4"/>
      <c r="EAC1" s="3"/>
      <c r="EAD1" s="4"/>
      <c r="EAE1" s="4"/>
      <c r="EAF1" s="4"/>
      <c r="EAG1" s="4"/>
      <c r="EAH1" s="4"/>
      <c r="EAI1" s="4"/>
      <c r="EAJ1" s="4"/>
      <c r="EAK1" s="3"/>
      <c r="EAL1" s="4"/>
      <c r="EAM1" s="4"/>
      <c r="EAN1" s="4"/>
      <c r="EAO1" s="4"/>
      <c r="EAP1" s="4"/>
      <c r="EAQ1" s="4"/>
      <c r="EAR1" s="4"/>
      <c r="EAS1" s="3"/>
      <c r="EAT1" s="4"/>
      <c r="EAU1" s="4"/>
      <c r="EAV1" s="4"/>
      <c r="EAW1" s="4"/>
      <c r="EAX1" s="4"/>
      <c r="EAY1" s="4"/>
      <c r="EAZ1" s="4"/>
      <c r="EBA1" s="3"/>
      <c r="EBB1" s="4"/>
      <c r="EBC1" s="4"/>
      <c r="EBD1" s="4"/>
      <c r="EBE1" s="4"/>
      <c r="EBF1" s="4"/>
      <c r="EBG1" s="4"/>
      <c r="EBH1" s="4"/>
      <c r="EBI1" s="3"/>
      <c r="EBJ1" s="4"/>
      <c r="EBK1" s="4"/>
      <c r="EBL1" s="4"/>
      <c r="EBM1" s="4"/>
      <c r="EBN1" s="4"/>
      <c r="EBO1" s="4"/>
      <c r="EBP1" s="4"/>
      <c r="EBQ1" s="3"/>
      <c r="EBR1" s="4"/>
      <c r="EBS1" s="4"/>
      <c r="EBT1" s="4"/>
      <c r="EBU1" s="4"/>
      <c r="EBV1" s="4"/>
      <c r="EBW1" s="4"/>
      <c r="EBX1" s="4"/>
      <c r="EBY1" s="3"/>
      <c r="EBZ1" s="4"/>
      <c r="ECA1" s="4"/>
      <c r="ECB1" s="4"/>
      <c r="ECC1" s="4"/>
      <c r="ECD1" s="4"/>
      <c r="ECE1" s="4"/>
      <c r="ECF1" s="4"/>
      <c r="ECG1" s="3"/>
      <c r="ECH1" s="4"/>
      <c r="ECI1" s="4"/>
      <c r="ECJ1" s="4"/>
      <c r="ECK1" s="4"/>
      <c r="ECL1" s="4"/>
      <c r="ECM1" s="4"/>
      <c r="ECN1" s="4"/>
      <c r="ECO1" s="3"/>
      <c r="ECP1" s="4"/>
      <c r="ECQ1" s="4"/>
      <c r="ECR1" s="4"/>
      <c r="ECS1" s="4"/>
      <c r="ECT1" s="4"/>
      <c r="ECU1" s="4"/>
      <c r="ECV1" s="4"/>
      <c r="ECW1" s="3"/>
      <c r="ECX1" s="4"/>
      <c r="ECY1" s="4"/>
      <c r="ECZ1" s="4"/>
      <c r="EDA1" s="4"/>
      <c r="EDB1" s="4"/>
      <c r="EDC1" s="4"/>
      <c r="EDD1" s="4"/>
      <c r="EDE1" s="3"/>
      <c r="EDF1" s="4"/>
      <c r="EDG1" s="4"/>
      <c r="EDH1" s="4"/>
      <c r="EDI1" s="4"/>
      <c r="EDJ1" s="4"/>
      <c r="EDK1" s="4"/>
      <c r="EDL1" s="4"/>
      <c r="EDM1" s="3"/>
      <c r="EDN1" s="4"/>
      <c r="EDO1" s="4"/>
      <c r="EDP1" s="4"/>
      <c r="EDQ1" s="4"/>
      <c r="EDR1" s="4"/>
      <c r="EDS1" s="4"/>
      <c r="EDT1" s="4"/>
      <c r="EDU1" s="3"/>
      <c r="EDV1" s="4"/>
      <c r="EDW1" s="4"/>
      <c r="EDX1" s="4"/>
      <c r="EDY1" s="4"/>
      <c r="EDZ1" s="4"/>
      <c r="EEA1" s="4"/>
      <c r="EEB1" s="4"/>
      <c r="EEC1" s="3"/>
      <c r="EED1" s="4"/>
      <c r="EEE1" s="4"/>
      <c r="EEF1" s="4"/>
      <c r="EEG1" s="4"/>
      <c r="EEH1" s="4"/>
      <c r="EEI1" s="4"/>
      <c r="EEJ1" s="4"/>
      <c r="EEK1" s="3"/>
      <c r="EEL1" s="4"/>
      <c r="EEM1" s="4"/>
      <c r="EEN1" s="4"/>
      <c r="EEO1" s="4"/>
      <c r="EEP1" s="4"/>
      <c r="EEQ1" s="4"/>
      <c r="EER1" s="4"/>
      <c r="EES1" s="3"/>
      <c r="EET1" s="4"/>
      <c r="EEU1" s="4"/>
      <c r="EEV1" s="4"/>
      <c r="EEW1" s="4"/>
      <c r="EEX1" s="4"/>
      <c r="EEY1" s="4"/>
      <c r="EEZ1" s="4"/>
      <c r="EFA1" s="3"/>
      <c r="EFB1" s="4"/>
      <c r="EFC1" s="4"/>
      <c r="EFD1" s="4"/>
      <c r="EFE1" s="4"/>
      <c r="EFF1" s="4"/>
      <c r="EFG1" s="4"/>
      <c r="EFH1" s="4"/>
      <c r="EFI1" s="3"/>
      <c r="EFJ1" s="4"/>
      <c r="EFK1" s="4"/>
      <c r="EFL1" s="4"/>
      <c r="EFM1" s="4"/>
      <c r="EFN1" s="4"/>
      <c r="EFO1" s="4"/>
      <c r="EFP1" s="4"/>
      <c r="EFQ1" s="3"/>
      <c r="EFR1" s="4"/>
      <c r="EFS1" s="4"/>
      <c r="EFT1" s="4"/>
      <c r="EFU1" s="4"/>
      <c r="EFV1" s="4"/>
      <c r="EFW1" s="4"/>
      <c r="EFX1" s="4"/>
      <c r="EFY1" s="3"/>
      <c r="EFZ1" s="4"/>
      <c r="EGA1" s="4"/>
      <c r="EGB1" s="4"/>
      <c r="EGC1" s="4"/>
      <c r="EGD1" s="4"/>
      <c r="EGE1" s="4"/>
      <c r="EGF1" s="4"/>
      <c r="EGG1" s="3"/>
      <c r="EGH1" s="4"/>
      <c r="EGI1" s="4"/>
      <c r="EGJ1" s="4"/>
      <c r="EGK1" s="4"/>
      <c r="EGL1" s="4"/>
      <c r="EGM1" s="4"/>
      <c r="EGN1" s="4"/>
      <c r="EGO1" s="3"/>
      <c r="EGP1" s="4"/>
      <c r="EGQ1" s="4"/>
      <c r="EGR1" s="4"/>
      <c r="EGS1" s="4"/>
      <c r="EGT1" s="4"/>
      <c r="EGU1" s="4"/>
      <c r="EGV1" s="4"/>
      <c r="EGW1" s="3"/>
      <c r="EGX1" s="4"/>
      <c r="EGY1" s="4"/>
      <c r="EGZ1" s="4"/>
      <c r="EHA1" s="4"/>
      <c r="EHB1" s="4"/>
      <c r="EHC1" s="4"/>
      <c r="EHD1" s="4"/>
      <c r="EHE1" s="3"/>
      <c r="EHF1" s="4"/>
      <c r="EHG1" s="4"/>
      <c r="EHH1" s="4"/>
      <c r="EHI1" s="4"/>
      <c r="EHJ1" s="4"/>
      <c r="EHK1" s="4"/>
      <c r="EHL1" s="4"/>
      <c r="EHM1" s="3"/>
      <c r="EHN1" s="4"/>
      <c r="EHO1" s="4"/>
      <c r="EHP1" s="4"/>
      <c r="EHQ1" s="4"/>
      <c r="EHR1" s="4"/>
      <c r="EHS1" s="4"/>
      <c r="EHT1" s="4"/>
      <c r="EHU1" s="3"/>
      <c r="EHV1" s="4"/>
      <c r="EHW1" s="4"/>
      <c r="EHX1" s="4"/>
      <c r="EHY1" s="4"/>
      <c r="EHZ1" s="4"/>
      <c r="EIA1" s="4"/>
      <c r="EIB1" s="4"/>
      <c r="EIC1" s="3"/>
      <c r="EID1" s="4"/>
      <c r="EIE1" s="4"/>
      <c r="EIF1" s="4"/>
      <c r="EIG1" s="4"/>
      <c r="EIH1" s="4"/>
      <c r="EII1" s="4"/>
      <c r="EIJ1" s="4"/>
      <c r="EIK1" s="3"/>
      <c r="EIL1" s="4"/>
      <c r="EIM1" s="4"/>
      <c r="EIN1" s="4"/>
      <c r="EIO1" s="4"/>
      <c r="EIP1" s="4"/>
      <c r="EIQ1" s="4"/>
      <c r="EIR1" s="4"/>
      <c r="EIS1" s="3"/>
      <c r="EIT1" s="4"/>
      <c r="EIU1" s="4"/>
      <c r="EIV1" s="4"/>
      <c r="EIW1" s="4"/>
      <c r="EIX1" s="4"/>
      <c r="EIY1" s="4"/>
      <c r="EIZ1" s="4"/>
      <c r="EJA1" s="3"/>
      <c r="EJB1" s="4"/>
      <c r="EJC1" s="4"/>
      <c r="EJD1" s="4"/>
      <c r="EJE1" s="4"/>
      <c r="EJF1" s="4"/>
      <c r="EJG1" s="4"/>
      <c r="EJH1" s="4"/>
      <c r="EJI1" s="3"/>
      <c r="EJJ1" s="4"/>
      <c r="EJK1" s="4"/>
      <c r="EJL1" s="4"/>
      <c r="EJM1" s="4"/>
      <c r="EJN1" s="4"/>
      <c r="EJO1" s="4"/>
      <c r="EJP1" s="4"/>
      <c r="EJQ1" s="3"/>
      <c r="EJR1" s="4"/>
      <c r="EJS1" s="4"/>
      <c r="EJT1" s="4"/>
      <c r="EJU1" s="4"/>
      <c r="EJV1" s="4"/>
      <c r="EJW1" s="4"/>
      <c r="EJX1" s="4"/>
      <c r="EJY1" s="3"/>
      <c r="EJZ1" s="4"/>
      <c r="EKA1" s="4"/>
      <c r="EKB1" s="4"/>
      <c r="EKC1" s="4"/>
      <c r="EKD1" s="4"/>
      <c r="EKE1" s="4"/>
      <c r="EKF1" s="4"/>
      <c r="EKG1" s="3"/>
      <c r="EKH1" s="4"/>
      <c r="EKI1" s="4"/>
      <c r="EKJ1" s="4"/>
      <c r="EKK1" s="4"/>
      <c r="EKL1" s="4"/>
      <c r="EKM1" s="4"/>
      <c r="EKN1" s="4"/>
      <c r="EKO1" s="3"/>
      <c r="EKP1" s="4"/>
      <c r="EKQ1" s="4"/>
      <c r="EKR1" s="4"/>
      <c r="EKS1" s="4"/>
      <c r="EKT1" s="4"/>
      <c r="EKU1" s="4"/>
      <c r="EKV1" s="4"/>
      <c r="EKW1" s="3"/>
      <c r="EKX1" s="4"/>
      <c r="EKY1" s="4"/>
      <c r="EKZ1" s="4"/>
      <c r="ELA1" s="4"/>
      <c r="ELB1" s="4"/>
      <c r="ELC1" s="4"/>
      <c r="ELD1" s="4"/>
      <c r="ELE1" s="3"/>
      <c r="ELF1" s="4"/>
      <c r="ELG1" s="4"/>
      <c r="ELH1" s="4"/>
      <c r="ELI1" s="4"/>
      <c r="ELJ1" s="4"/>
      <c r="ELK1" s="4"/>
      <c r="ELL1" s="4"/>
      <c r="ELM1" s="3"/>
      <c r="ELN1" s="4"/>
      <c r="ELO1" s="4"/>
      <c r="ELP1" s="4"/>
      <c r="ELQ1" s="4"/>
      <c r="ELR1" s="4"/>
      <c r="ELS1" s="4"/>
      <c r="ELT1" s="4"/>
      <c r="ELU1" s="3"/>
      <c r="ELV1" s="4"/>
      <c r="ELW1" s="4"/>
      <c r="ELX1" s="4"/>
      <c r="ELY1" s="4"/>
      <c r="ELZ1" s="4"/>
      <c r="EMA1" s="4"/>
      <c r="EMB1" s="4"/>
      <c r="EMC1" s="3"/>
      <c r="EMD1" s="4"/>
      <c r="EME1" s="4"/>
      <c r="EMF1" s="4"/>
      <c r="EMG1" s="4"/>
      <c r="EMH1" s="4"/>
      <c r="EMI1" s="4"/>
      <c r="EMJ1" s="4"/>
      <c r="EMK1" s="3"/>
      <c r="EML1" s="4"/>
      <c r="EMM1" s="4"/>
      <c r="EMN1" s="4"/>
      <c r="EMO1" s="4"/>
      <c r="EMP1" s="4"/>
      <c r="EMQ1" s="4"/>
      <c r="EMR1" s="4"/>
      <c r="EMS1" s="3"/>
      <c r="EMT1" s="4"/>
      <c r="EMU1" s="4"/>
      <c r="EMV1" s="4"/>
      <c r="EMW1" s="4"/>
      <c r="EMX1" s="4"/>
      <c r="EMY1" s="4"/>
      <c r="EMZ1" s="4"/>
      <c r="ENA1" s="3"/>
      <c r="ENB1" s="4"/>
      <c r="ENC1" s="4"/>
      <c r="END1" s="4"/>
      <c r="ENE1" s="4"/>
      <c r="ENF1" s="4"/>
      <c r="ENG1" s="4"/>
      <c r="ENH1" s="4"/>
      <c r="ENI1" s="3"/>
      <c r="ENJ1" s="4"/>
      <c r="ENK1" s="4"/>
      <c r="ENL1" s="4"/>
      <c r="ENM1" s="4"/>
      <c r="ENN1" s="4"/>
      <c r="ENO1" s="4"/>
      <c r="ENP1" s="4"/>
      <c r="ENQ1" s="3"/>
      <c r="ENR1" s="4"/>
      <c r="ENS1" s="4"/>
      <c r="ENT1" s="4"/>
      <c r="ENU1" s="4"/>
      <c r="ENV1" s="4"/>
      <c r="ENW1" s="4"/>
      <c r="ENX1" s="4"/>
      <c r="ENY1" s="3"/>
      <c r="ENZ1" s="4"/>
      <c r="EOA1" s="4"/>
      <c r="EOB1" s="4"/>
      <c r="EOC1" s="4"/>
      <c r="EOD1" s="4"/>
      <c r="EOE1" s="4"/>
      <c r="EOF1" s="4"/>
      <c r="EOG1" s="3"/>
      <c r="EOH1" s="4"/>
      <c r="EOI1" s="4"/>
      <c r="EOJ1" s="4"/>
      <c r="EOK1" s="4"/>
      <c r="EOL1" s="4"/>
      <c r="EOM1" s="4"/>
      <c r="EON1" s="4"/>
      <c r="EOO1" s="3"/>
      <c r="EOP1" s="4"/>
      <c r="EOQ1" s="4"/>
      <c r="EOR1" s="4"/>
      <c r="EOS1" s="4"/>
      <c r="EOT1" s="4"/>
      <c r="EOU1" s="4"/>
      <c r="EOV1" s="4"/>
      <c r="EOW1" s="3"/>
      <c r="EOX1" s="4"/>
      <c r="EOY1" s="4"/>
      <c r="EOZ1" s="4"/>
      <c r="EPA1" s="4"/>
      <c r="EPB1" s="4"/>
      <c r="EPC1" s="4"/>
      <c r="EPD1" s="4"/>
      <c r="EPE1" s="3"/>
      <c r="EPF1" s="4"/>
      <c r="EPG1" s="4"/>
      <c r="EPH1" s="4"/>
      <c r="EPI1" s="4"/>
      <c r="EPJ1" s="4"/>
      <c r="EPK1" s="4"/>
      <c r="EPL1" s="4"/>
      <c r="EPM1" s="3"/>
      <c r="EPN1" s="4"/>
      <c r="EPO1" s="4"/>
      <c r="EPP1" s="4"/>
      <c r="EPQ1" s="4"/>
      <c r="EPR1" s="4"/>
      <c r="EPS1" s="4"/>
      <c r="EPT1" s="4"/>
      <c r="EPU1" s="3"/>
      <c r="EPV1" s="4"/>
      <c r="EPW1" s="4"/>
      <c r="EPX1" s="4"/>
      <c r="EPY1" s="4"/>
      <c r="EPZ1" s="4"/>
      <c r="EQA1" s="4"/>
      <c r="EQB1" s="4"/>
      <c r="EQC1" s="3"/>
      <c r="EQD1" s="4"/>
      <c r="EQE1" s="4"/>
      <c r="EQF1" s="4"/>
      <c r="EQG1" s="4"/>
      <c r="EQH1" s="4"/>
      <c r="EQI1" s="4"/>
      <c r="EQJ1" s="4"/>
      <c r="EQK1" s="3"/>
      <c r="EQL1" s="4"/>
      <c r="EQM1" s="4"/>
      <c r="EQN1" s="4"/>
      <c r="EQO1" s="4"/>
      <c r="EQP1" s="4"/>
      <c r="EQQ1" s="4"/>
      <c r="EQR1" s="4"/>
      <c r="EQS1" s="3"/>
      <c r="EQT1" s="4"/>
      <c r="EQU1" s="4"/>
      <c r="EQV1" s="4"/>
      <c r="EQW1" s="4"/>
      <c r="EQX1" s="4"/>
      <c r="EQY1" s="4"/>
      <c r="EQZ1" s="4"/>
      <c r="ERA1" s="3"/>
      <c r="ERB1" s="4"/>
      <c r="ERC1" s="4"/>
      <c r="ERD1" s="4"/>
      <c r="ERE1" s="4"/>
      <c r="ERF1" s="4"/>
      <c r="ERG1" s="4"/>
      <c r="ERH1" s="4"/>
      <c r="ERI1" s="3"/>
      <c r="ERJ1" s="4"/>
      <c r="ERK1" s="4"/>
      <c r="ERL1" s="4"/>
      <c r="ERM1" s="4"/>
      <c r="ERN1" s="4"/>
      <c r="ERO1" s="4"/>
      <c r="ERP1" s="4"/>
      <c r="ERQ1" s="3"/>
      <c r="ERR1" s="4"/>
      <c r="ERS1" s="4"/>
      <c r="ERT1" s="4"/>
      <c r="ERU1" s="4"/>
      <c r="ERV1" s="4"/>
      <c r="ERW1" s="4"/>
      <c r="ERX1" s="4"/>
      <c r="ERY1" s="3"/>
      <c r="ERZ1" s="4"/>
      <c r="ESA1" s="4"/>
      <c r="ESB1" s="4"/>
      <c r="ESC1" s="4"/>
      <c r="ESD1" s="4"/>
      <c r="ESE1" s="4"/>
      <c r="ESF1" s="4"/>
      <c r="ESG1" s="3"/>
      <c r="ESH1" s="4"/>
      <c r="ESI1" s="4"/>
      <c r="ESJ1" s="4"/>
      <c r="ESK1" s="4"/>
      <c r="ESL1" s="4"/>
      <c r="ESM1" s="4"/>
      <c r="ESN1" s="4"/>
      <c r="ESO1" s="3"/>
      <c r="ESP1" s="4"/>
      <c r="ESQ1" s="4"/>
      <c r="ESR1" s="4"/>
      <c r="ESS1" s="4"/>
      <c r="EST1" s="4"/>
      <c r="ESU1" s="4"/>
      <c r="ESV1" s="4"/>
      <c r="ESW1" s="3"/>
      <c r="ESX1" s="4"/>
      <c r="ESY1" s="4"/>
      <c r="ESZ1" s="4"/>
      <c r="ETA1" s="4"/>
      <c r="ETB1" s="4"/>
      <c r="ETC1" s="4"/>
      <c r="ETD1" s="4"/>
      <c r="ETE1" s="3"/>
      <c r="ETF1" s="4"/>
      <c r="ETG1" s="4"/>
      <c r="ETH1" s="4"/>
      <c r="ETI1" s="4"/>
      <c r="ETJ1" s="4"/>
      <c r="ETK1" s="4"/>
      <c r="ETL1" s="4"/>
      <c r="ETM1" s="3"/>
      <c r="ETN1" s="4"/>
      <c r="ETO1" s="4"/>
      <c r="ETP1" s="4"/>
      <c r="ETQ1" s="4"/>
      <c r="ETR1" s="4"/>
      <c r="ETS1" s="4"/>
      <c r="ETT1" s="4"/>
      <c r="ETU1" s="3"/>
      <c r="ETV1" s="4"/>
      <c r="ETW1" s="4"/>
      <c r="ETX1" s="4"/>
      <c r="ETY1" s="4"/>
      <c r="ETZ1" s="4"/>
      <c r="EUA1" s="4"/>
      <c r="EUB1" s="4"/>
      <c r="EUC1" s="3"/>
      <c r="EUD1" s="4"/>
      <c r="EUE1" s="4"/>
      <c r="EUF1" s="4"/>
      <c r="EUG1" s="4"/>
      <c r="EUH1" s="4"/>
      <c r="EUI1" s="4"/>
      <c r="EUJ1" s="4"/>
      <c r="EUK1" s="3"/>
      <c r="EUL1" s="4"/>
      <c r="EUM1" s="4"/>
      <c r="EUN1" s="4"/>
      <c r="EUO1" s="4"/>
      <c r="EUP1" s="4"/>
      <c r="EUQ1" s="4"/>
      <c r="EUR1" s="4"/>
      <c r="EUS1" s="3"/>
      <c r="EUT1" s="4"/>
      <c r="EUU1" s="4"/>
      <c r="EUV1" s="4"/>
      <c r="EUW1" s="4"/>
      <c r="EUX1" s="4"/>
      <c r="EUY1" s="4"/>
      <c r="EUZ1" s="4"/>
      <c r="EVA1" s="3"/>
      <c r="EVB1" s="4"/>
      <c r="EVC1" s="4"/>
      <c r="EVD1" s="4"/>
      <c r="EVE1" s="4"/>
      <c r="EVF1" s="4"/>
      <c r="EVG1" s="4"/>
      <c r="EVH1" s="4"/>
      <c r="EVI1" s="3"/>
      <c r="EVJ1" s="4"/>
      <c r="EVK1" s="4"/>
      <c r="EVL1" s="4"/>
      <c r="EVM1" s="4"/>
      <c r="EVN1" s="4"/>
      <c r="EVO1" s="4"/>
      <c r="EVP1" s="4"/>
      <c r="EVQ1" s="3"/>
      <c r="EVR1" s="4"/>
      <c r="EVS1" s="4"/>
      <c r="EVT1" s="4"/>
      <c r="EVU1" s="4"/>
      <c r="EVV1" s="4"/>
      <c r="EVW1" s="4"/>
      <c r="EVX1" s="4"/>
      <c r="EVY1" s="3"/>
      <c r="EVZ1" s="4"/>
      <c r="EWA1" s="4"/>
      <c r="EWB1" s="4"/>
      <c r="EWC1" s="4"/>
      <c r="EWD1" s="4"/>
      <c r="EWE1" s="4"/>
      <c r="EWF1" s="4"/>
      <c r="EWG1" s="3"/>
      <c r="EWH1" s="4"/>
      <c r="EWI1" s="4"/>
      <c r="EWJ1" s="4"/>
      <c r="EWK1" s="4"/>
      <c r="EWL1" s="4"/>
      <c r="EWM1" s="4"/>
      <c r="EWN1" s="4"/>
      <c r="EWO1" s="3"/>
      <c r="EWP1" s="4"/>
      <c r="EWQ1" s="4"/>
      <c r="EWR1" s="4"/>
      <c r="EWS1" s="4"/>
      <c r="EWT1" s="4"/>
      <c r="EWU1" s="4"/>
      <c r="EWV1" s="4"/>
      <c r="EWW1" s="3"/>
      <c r="EWX1" s="4"/>
      <c r="EWY1" s="4"/>
      <c r="EWZ1" s="4"/>
      <c r="EXA1" s="4"/>
      <c r="EXB1" s="4"/>
      <c r="EXC1" s="4"/>
      <c r="EXD1" s="4"/>
      <c r="EXE1" s="3"/>
      <c r="EXF1" s="4"/>
      <c r="EXG1" s="4"/>
      <c r="EXH1" s="4"/>
      <c r="EXI1" s="4"/>
      <c r="EXJ1" s="4"/>
      <c r="EXK1" s="4"/>
      <c r="EXL1" s="4"/>
      <c r="EXM1" s="3"/>
      <c r="EXN1" s="4"/>
      <c r="EXO1" s="4"/>
      <c r="EXP1" s="4"/>
      <c r="EXQ1" s="4"/>
      <c r="EXR1" s="4"/>
      <c r="EXS1" s="4"/>
      <c r="EXT1" s="4"/>
      <c r="EXU1" s="3"/>
      <c r="EXV1" s="4"/>
      <c r="EXW1" s="4"/>
      <c r="EXX1" s="4"/>
      <c r="EXY1" s="4"/>
      <c r="EXZ1" s="4"/>
      <c r="EYA1" s="4"/>
      <c r="EYB1" s="4"/>
      <c r="EYC1" s="3"/>
      <c r="EYD1" s="4"/>
      <c r="EYE1" s="4"/>
      <c r="EYF1" s="4"/>
      <c r="EYG1" s="4"/>
      <c r="EYH1" s="4"/>
      <c r="EYI1" s="4"/>
      <c r="EYJ1" s="4"/>
      <c r="EYK1" s="3"/>
      <c r="EYL1" s="4"/>
      <c r="EYM1" s="4"/>
      <c r="EYN1" s="4"/>
      <c r="EYO1" s="4"/>
      <c r="EYP1" s="4"/>
      <c r="EYQ1" s="4"/>
      <c r="EYR1" s="4"/>
      <c r="EYS1" s="3"/>
      <c r="EYT1" s="4"/>
      <c r="EYU1" s="4"/>
      <c r="EYV1" s="4"/>
      <c r="EYW1" s="4"/>
      <c r="EYX1" s="4"/>
      <c r="EYY1" s="4"/>
      <c r="EYZ1" s="4"/>
      <c r="EZA1" s="3"/>
      <c r="EZB1" s="4"/>
      <c r="EZC1" s="4"/>
      <c r="EZD1" s="4"/>
      <c r="EZE1" s="4"/>
      <c r="EZF1" s="4"/>
      <c r="EZG1" s="4"/>
      <c r="EZH1" s="4"/>
      <c r="EZI1" s="3"/>
      <c r="EZJ1" s="4"/>
      <c r="EZK1" s="4"/>
      <c r="EZL1" s="4"/>
      <c r="EZM1" s="4"/>
      <c r="EZN1" s="4"/>
      <c r="EZO1" s="4"/>
      <c r="EZP1" s="4"/>
      <c r="EZQ1" s="3"/>
      <c r="EZR1" s="4"/>
      <c r="EZS1" s="4"/>
      <c r="EZT1" s="4"/>
      <c r="EZU1" s="4"/>
      <c r="EZV1" s="4"/>
      <c r="EZW1" s="4"/>
      <c r="EZX1" s="4"/>
      <c r="EZY1" s="3"/>
      <c r="EZZ1" s="4"/>
      <c r="FAA1" s="4"/>
      <c r="FAB1" s="4"/>
      <c r="FAC1" s="4"/>
      <c r="FAD1" s="4"/>
      <c r="FAE1" s="4"/>
      <c r="FAF1" s="4"/>
      <c r="FAG1" s="3"/>
      <c r="FAH1" s="4"/>
      <c r="FAI1" s="4"/>
      <c r="FAJ1" s="4"/>
      <c r="FAK1" s="4"/>
      <c r="FAL1" s="4"/>
      <c r="FAM1" s="4"/>
      <c r="FAN1" s="4"/>
      <c r="FAO1" s="3"/>
      <c r="FAP1" s="4"/>
      <c r="FAQ1" s="4"/>
      <c r="FAR1" s="4"/>
      <c r="FAS1" s="4"/>
      <c r="FAT1" s="4"/>
      <c r="FAU1" s="4"/>
      <c r="FAV1" s="4"/>
      <c r="FAW1" s="3"/>
      <c r="FAX1" s="4"/>
      <c r="FAY1" s="4"/>
      <c r="FAZ1" s="4"/>
      <c r="FBA1" s="4"/>
      <c r="FBB1" s="4"/>
      <c r="FBC1" s="4"/>
      <c r="FBD1" s="4"/>
      <c r="FBE1" s="3"/>
      <c r="FBF1" s="4"/>
      <c r="FBG1" s="4"/>
      <c r="FBH1" s="4"/>
      <c r="FBI1" s="4"/>
      <c r="FBJ1" s="4"/>
      <c r="FBK1" s="4"/>
      <c r="FBL1" s="4"/>
      <c r="FBM1" s="3"/>
      <c r="FBN1" s="4"/>
      <c r="FBO1" s="4"/>
      <c r="FBP1" s="4"/>
      <c r="FBQ1" s="4"/>
      <c r="FBR1" s="4"/>
      <c r="FBS1" s="4"/>
      <c r="FBT1" s="4"/>
      <c r="FBU1" s="3"/>
      <c r="FBV1" s="4"/>
      <c r="FBW1" s="4"/>
      <c r="FBX1" s="4"/>
      <c r="FBY1" s="4"/>
      <c r="FBZ1" s="4"/>
      <c r="FCA1" s="4"/>
      <c r="FCB1" s="4"/>
      <c r="FCC1" s="3"/>
      <c r="FCD1" s="4"/>
      <c r="FCE1" s="4"/>
      <c r="FCF1" s="4"/>
      <c r="FCG1" s="4"/>
      <c r="FCH1" s="4"/>
      <c r="FCI1" s="4"/>
      <c r="FCJ1" s="4"/>
      <c r="FCK1" s="3"/>
      <c r="FCL1" s="4"/>
      <c r="FCM1" s="4"/>
      <c r="FCN1" s="4"/>
      <c r="FCO1" s="4"/>
      <c r="FCP1" s="4"/>
      <c r="FCQ1" s="4"/>
      <c r="FCR1" s="4"/>
      <c r="FCS1" s="3"/>
      <c r="FCT1" s="4"/>
      <c r="FCU1" s="4"/>
      <c r="FCV1" s="4"/>
      <c r="FCW1" s="4"/>
      <c r="FCX1" s="4"/>
      <c r="FCY1" s="4"/>
      <c r="FCZ1" s="4"/>
      <c r="FDA1" s="3"/>
      <c r="FDB1" s="4"/>
      <c r="FDC1" s="4"/>
      <c r="FDD1" s="4"/>
      <c r="FDE1" s="4"/>
      <c r="FDF1" s="4"/>
      <c r="FDG1" s="4"/>
      <c r="FDH1" s="4"/>
      <c r="FDI1" s="3"/>
      <c r="FDJ1" s="4"/>
      <c r="FDK1" s="4"/>
      <c r="FDL1" s="4"/>
      <c r="FDM1" s="4"/>
      <c r="FDN1" s="4"/>
      <c r="FDO1" s="4"/>
      <c r="FDP1" s="4"/>
      <c r="FDQ1" s="3"/>
      <c r="FDR1" s="4"/>
      <c r="FDS1" s="4"/>
      <c r="FDT1" s="4"/>
      <c r="FDU1" s="4"/>
      <c r="FDV1" s="4"/>
      <c r="FDW1" s="4"/>
      <c r="FDX1" s="4"/>
      <c r="FDY1" s="3"/>
      <c r="FDZ1" s="4"/>
      <c r="FEA1" s="4"/>
      <c r="FEB1" s="4"/>
      <c r="FEC1" s="4"/>
      <c r="FED1" s="4"/>
      <c r="FEE1" s="4"/>
      <c r="FEF1" s="4"/>
      <c r="FEG1" s="3"/>
      <c r="FEH1" s="4"/>
      <c r="FEI1" s="4"/>
      <c r="FEJ1" s="4"/>
      <c r="FEK1" s="4"/>
      <c r="FEL1" s="4"/>
      <c r="FEM1" s="4"/>
      <c r="FEN1" s="4"/>
      <c r="FEO1" s="3"/>
      <c r="FEP1" s="4"/>
      <c r="FEQ1" s="4"/>
      <c r="FER1" s="4"/>
      <c r="FES1" s="4"/>
      <c r="FET1" s="4"/>
      <c r="FEU1" s="4"/>
      <c r="FEV1" s="4"/>
      <c r="FEW1" s="3"/>
      <c r="FEX1" s="4"/>
      <c r="FEY1" s="4"/>
      <c r="FEZ1" s="4"/>
      <c r="FFA1" s="4"/>
      <c r="FFB1" s="4"/>
      <c r="FFC1" s="4"/>
      <c r="FFD1" s="4"/>
      <c r="FFE1" s="3"/>
      <c r="FFF1" s="4"/>
      <c r="FFG1" s="4"/>
      <c r="FFH1" s="4"/>
      <c r="FFI1" s="4"/>
      <c r="FFJ1" s="4"/>
      <c r="FFK1" s="4"/>
      <c r="FFL1" s="4"/>
      <c r="FFM1" s="3"/>
      <c r="FFN1" s="4"/>
      <c r="FFO1" s="4"/>
      <c r="FFP1" s="4"/>
      <c r="FFQ1" s="4"/>
      <c r="FFR1" s="4"/>
      <c r="FFS1" s="4"/>
      <c r="FFT1" s="4"/>
      <c r="FFU1" s="3"/>
      <c r="FFV1" s="4"/>
      <c r="FFW1" s="4"/>
      <c r="FFX1" s="4"/>
      <c r="FFY1" s="4"/>
      <c r="FFZ1" s="4"/>
      <c r="FGA1" s="4"/>
      <c r="FGB1" s="4"/>
      <c r="FGC1" s="3"/>
      <c r="FGD1" s="4"/>
      <c r="FGE1" s="4"/>
      <c r="FGF1" s="4"/>
      <c r="FGG1" s="4"/>
      <c r="FGH1" s="4"/>
      <c r="FGI1" s="4"/>
      <c r="FGJ1" s="4"/>
      <c r="FGK1" s="3"/>
      <c r="FGL1" s="4"/>
      <c r="FGM1" s="4"/>
      <c r="FGN1" s="4"/>
      <c r="FGO1" s="4"/>
      <c r="FGP1" s="4"/>
      <c r="FGQ1" s="4"/>
      <c r="FGR1" s="4"/>
      <c r="FGS1" s="3"/>
      <c r="FGT1" s="4"/>
      <c r="FGU1" s="4"/>
      <c r="FGV1" s="4"/>
      <c r="FGW1" s="4"/>
      <c r="FGX1" s="4"/>
      <c r="FGY1" s="4"/>
      <c r="FGZ1" s="4"/>
      <c r="FHA1" s="3"/>
      <c r="FHB1" s="4"/>
      <c r="FHC1" s="4"/>
      <c r="FHD1" s="4"/>
      <c r="FHE1" s="4"/>
      <c r="FHF1" s="4"/>
      <c r="FHG1" s="4"/>
      <c r="FHH1" s="4"/>
      <c r="FHI1" s="3"/>
      <c r="FHJ1" s="4"/>
      <c r="FHK1" s="4"/>
      <c r="FHL1" s="4"/>
      <c r="FHM1" s="4"/>
      <c r="FHN1" s="4"/>
      <c r="FHO1" s="4"/>
      <c r="FHP1" s="4"/>
      <c r="FHQ1" s="3"/>
      <c r="FHR1" s="4"/>
      <c r="FHS1" s="4"/>
      <c r="FHT1" s="4"/>
      <c r="FHU1" s="4"/>
      <c r="FHV1" s="4"/>
      <c r="FHW1" s="4"/>
      <c r="FHX1" s="4"/>
      <c r="FHY1" s="3"/>
      <c r="FHZ1" s="4"/>
      <c r="FIA1" s="4"/>
      <c r="FIB1" s="4"/>
      <c r="FIC1" s="4"/>
      <c r="FID1" s="4"/>
      <c r="FIE1" s="4"/>
      <c r="FIF1" s="4"/>
      <c r="FIG1" s="3"/>
      <c r="FIH1" s="4"/>
      <c r="FII1" s="4"/>
      <c r="FIJ1" s="4"/>
      <c r="FIK1" s="4"/>
      <c r="FIL1" s="4"/>
      <c r="FIM1" s="4"/>
      <c r="FIN1" s="4"/>
      <c r="FIO1" s="3"/>
      <c r="FIP1" s="4"/>
      <c r="FIQ1" s="4"/>
      <c r="FIR1" s="4"/>
      <c r="FIS1" s="4"/>
      <c r="FIT1" s="4"/>
      <c r="FIU1" s="4"/>
      <c r="FIV1" s="4"/>
      <c r="FIW1" s="3"/>
      <c r="FIX1" s="4"/>
      <c r="FIY1" s="4"/>
      <c r="FIZ1" s="4"/>
      <c r="FJA1" s="4"/>
      <c r="FJB1" s="4"/>
      <c r="FJC1" s="4"/>
      <c r="FJD1" s="4"/>
      <c r="FJE1" s="3"/>
      <c r="FJF1" s="4"/>
      <c r="FJG1" s="4"/>
      <c r="FJH1" s="4"/>
      <c r="FJI1" s="4"/>
      <c r="FJJ1" s="4"/>
      <c r="FJK1" s="4"/>
      <c r="FJL1" s="4"/>
      <c r="FJM1" s="3"/>
      <c r="FJN1" s="4"/>
      <c r="FJO1" s="4"/>
      <c r="FJP1" s="4"/>
      <c r="FJQ1" s="4"/>
      <c r="FJR1" s="4"/>
      <c r="FJS1" s="4"/>
      <c r="FJT1" s="4"/>
      <c r="FJU1" s="3"/>
      <c r="FJV1" s="4"/>
      <c r="FJW1" s="4"/>
      <c r="FJX1" s="4"/>
      <c r="FJY1" s="4"/>
      <c r="FJZ1" s="4"/>
      <c r="FKA1" s="4"/>
      <c r="FKB1" s="4"/>
      <c r="FKC1" s="3"/>
      <c r="FKD1" s="4"/>
      <c r="FKE1" s="4"/>
      <c r="FKF1" s="4"/>
      <c r="FKG1" s="4"/>
      <c r="FKH1" s="4"/>
      <c r="FKI1" s="4"/>
      <c r="FKJ1" s="4"/>
      <c r="FKK1" s="3"/>
      <c r="FKL1" s="4"/>
      <c r="FKM1" s="4"/>
      <c r="FKN1" s="4"/>
      <c r="FKO1" s="4"/>
      <c r="FKP1" s="4"/>
      <c r="FKQ1" s="4"/>
      <c r="FKR1" s="4"/>
      <c r="FKS1" s="3"/>
      <c r="FKT1" s="4"/>
      <c r="FKU1" s="4"/>
      <c r="FKV1" s="4"/>
      <c r="FKW1" s="4"/>
      <c r="FKX1" s="4"/>
      <c r="FKY1" s="4"/>
      <c r="FKZ1" s="4"/>
      <c r="FLA1" s="3"/>
      <c r="FLB1" s="4"/>
      <c r="FLC1" s="4"/>
      <c r="FLD1" s="4"/>
      <c r="FLE1" s="4"/>
      <c r="FLF1" s="4"/>
      <c r="FLG1" s="4"/>
      <c r="FLH1" s="4"/>
      <c r="FLI1" s="3"/>
      <c r="FLJ1" s="4"/>
      <c r="FLK1" s="4"/>
      <c r="FLL1" s="4"/>
      <c r="FLM1" s="4"/>
      <c r="FLN1" s="4"/>
      <c r="FLO1" s="4"/>
      <c r="FLP1" s="4"/>
      <c r="FLQ1" s="3"/>
      <c r="FLR1" s="4"/>
      <c r="FLS1" s="4"/>
      <c r="FLT1" s="4"/>
      <c r="FLU1" s="4"/>
      <c r="FLV1" s="4"/>
      <c r="FLW1" s="4"/>
      <c r="FLX1" s="4"/>
      <c r="FLY1" s="3"/>
      <c r="FLZ1" s="4"/>
      <c r="FMA1" s="4"/>
      <c r="FMB1" s="4"/>
      <c r="FMC1" s="4"/>
      <c r="FMD1" s="4"/>
      <c r="FME1" s="4"/>
      <c r="FMF1" s="4"/>
      <c r="FMG1" s="3"/>
      <c r="FMH1" s="4"/>
      <c r="FMI1" s="4"/>
      <c r="FMJ1" s="4"/>
      <c r="FMK1" s="4"/>
      <c r="FML1" s="4"/>
      <c r="FMM1" s="4"/>
      <c r="FMN1" s="4"/>
      <c r="FMO1" s="3"/>
      <c r="FMP1" s="4"/>
      <c r="FMQ1" s="4"/>
      <c r="FMR1" s="4"/>
      <c r="FMS1" s="4"/>
      <c r="FMT1" s="4"/>
      <c r="FMU1" s="4"/>
      <c r="FMV1" s="4"/>
      <c r="FMW1" s="3"/>
      <c r="FMX1" s="4"/>
      <c r="FMY1" s="4"/>
      <c r="FMZ1" s="4"/>
      <c r="FNA1" s="4"/>
      <c r="FNB1" s="4"/>
      <c r="FNC1" s="4"/>
      <c r="FND1" s="4"/>
      <c r="FNE1" s="3"/>
      <c r="FNF1" s="4"/>
      <c r="FNG1" s="4"/>
      <c r="FNH1" s="4"/>
      <c r="FNI1" s="4"/>
      <c r="FNJ1" s="4"/>
      <c r="FNK1" s="4"/>
      <c r="FNL1" s="4"/>
      <c r="FNM1" s="3"/>
      <c r="FNN1" s="4"/>
      <c r="FNO1" s="4"/>
      <c r="FNP1" s="4"/>
      <c r="FNQ1" s="4"/>
      <c r="FNR1" s="4"/>
      <c r="FNS1" s="4"/>
      <c r="FNT1" s="4"/>
      <c r="FNU1" s="3"/>
      <c r="FNV1" s="4"/>
      <c r="FNW1" s="4"/>
      <c r="FNX1" s="4"/>
      <c r="FNY1" s="4"/>
      <c r="FNZ1" s="4"/>
      <c r="FOA1" s="4"/>
      <c r="FOB1" s="4"/>
      <c r="FOC1" s="3"/>
      <c r="FOD1" s="4"/>
      <c r="FOE1" s="4"/>
      <c r="FOF1" s="4"/>
      <c r="FOG1" s="4"/>
      <c r="FOH1" s="4"/>
      <c r="FOI1" s="4"/>
      <c r="FOJ1" s="4"/>
      <c r="FOK1" s="3"/>
      <c r="FOL1" s="4"/>
      <c r="FOM1" s="4"/>
      <c r="FON1" s="4"/>
      <c r="FOO1" s="4"/>
      <c r="FOP1" s="4"/>
      <c r="FOQ1" s="4"/>
      <c r="FOR1" s="4"/>
      <c r="FOS1" s="3"/>
      <c r="FOT1" s="4"/>
      <c r="FOU1" s="4"/>
      <c r="FOV1" s="4"/>
      <c r="FOW1" s="4"/>
      <c r="FOX1" s="4"/>
      <c r="FOY1" s="4"/>
      <c r="FOZ1" s="4"/>
      <c r="FPA1" s="3"/>
      <c r="FPB1" s="4"/>
      <c r="FPC1" s="4"/>
      <c r="FPD1" s="4"/>
      <c r="FPE1" s="4"/>
      <c r="FPF1" s="4"/>
      <c r="FPG1" s="4"/>
      <c r="FPH1" s="4"/>
      <c r="FPI1" s="3"/>
      <c r="FPJ1" s="4"/>
      <c r="FPK1" s="4"/>
      <c r="FPL1" s="4"/>
      <c r="FPM1" s="4"/>
      <c r="FPN1" s="4"/>
      <c r="FPO1" s="4"/>
      <c r="FPP1" s="4"/>
      <c r="FPQ1" s="3"/>
      <c r="FPR1" s="4"/>
      <c r="FPS1" s="4"/>
      <c r="FPT1" s="4"/>
      <c r="FPU1" s="4"/>
      <c r="FPV1" s="4"/>
      <c r="FPW1" s="4"/>
      <c r="FPX1" s="4"/>
      <c r="FPY1" s="3"/>
      <c r="FPZ1" s="4"/>
      <c r="FQA1" s="4"/>
      <c r="FQB1" s="4"/>
      <c r="FQC1" s="4"/>
      <c r="FQD1" s="4"/>
      <c r="FQE1" s="4"/>
      <c r="FQF1" s="4"/>
      <c r="FQG1" s="3"/>
      <c r="FQH1" s="4"/>
      <c r="FQI1" s="4"/>
      <c r="FQJ1" s="4"/>
      <c r="FQK1" s="4"/>
      <c r="FQL1" s="4"/>
      <c r="FQM1" s="4"/>
      <c r="FQN1" s="4"/>
      <c r="FQO1" s="3"/>
      <c r="FQP1" s="4"/>
      <c r="FQQ1" s="4"/>
      <c r="FQR1" s="4"/>
      <c r="FQS1" s="4"/>
      <c r="FQT1" s="4"/>
      <c r="FQU1" s="4"/>
      <c r="FQV1" s="4"/>
      <c r="FQW1" s="3"/>
      <c r="FQX1" s="4"/>
      <c r="FQY1" s="4"/>
      <c r="FQZ1" s="4"/>
      <c r="FRA1" s="4"/>
      <c r="FRB1" s="4"/>
      <c r="FRC1" s="4"/>
      <c r="FRD1" s="4"/>
      <c r="FRE1" s="3"/>
      <c r="FRF1" s="4"/>
      <c r="FRG1" s="4"/>
      <c r="FRH1" s="4"/>
      <c r="FRI1" s="4"/>
      <c r="FRJ1" s="4"/>
      <c r="FRK1" s="4"/>
      <c r="FRL1" s="4"/>
      <c r="FRM1" s="3"/>
      <c r="FRN1" s="4"/>
      <c r="FRO1" s="4"/>
      <c r="FRP1" s="4"/>
      <c r="FRQ1" s="4"/>
      <c r="FRR1" s="4"/>
      <c r="FRS1" s="4"/>
      <c r="FRT1" s="4"/>
      <c r="FRU1" s="3"/>
      <c r="FRV1" s="4"/>
      <c r="FRW1" s="4"/>
      <c r="FRX1" s="4"/>
      <c r="FRY1" s="4"/>
      <c r="FRZ1" s="4"/>
      <c r="FSA1" s="4"/>
      <c r="FSB1" s="4"/>
      <c r="FSC1" s="3"/>
      <c r="FSD1" s="4"/>
      <c r="FSE1" s="4"/>
      <c r="FSF1" s="4"/>
      <c r="FSG1" s="4"/>
      <c r="FSH1" s="4"/>
      <c r="FSI1" s="4"/>
      <c r="FSJ1" s="4"/>
      <c r="FSK1" s="3"/>
      <c r="FSL1" s="4"/>
      <c r="FSM1" s="4"/>
      <c r="FSN1" s="4"/>
      <c r="FSO1" s="4"/>
      <c r="FSP1" s="4"/>
      <c r="FSQ1" s="4"/>
      <c r="FSR1" s="4"/>
      <c r="FSS1" s="3"/>
      <c r="FST1" s="4"/>
      <c r="FSU1" s="4"/>
      <c r="FSV1" s="4"/>
      <c r="FSW1" s="4"/>
      <c r="FSX1" s="4"/>
      <c r="FSY1" s="4"/>
      <c r="FSZ1" s="4"/>
      <c r="FTA1" s="3"/>
      <c r="FTB1" s="4"/>
      <c r="FTC1" s="4"/>
      <c r="FTD1" s="4"/>
      <c r="FTE1" s="4"/>
      <c r="FTF1" s="4"/>
      <c r="FTG1" s="4"/>
      <c r="FTH1" s="4"/>
      <c r="FTI1" s="3"/>
      <c r="FTJ1" s="4"/>
      <c r="FTK1" s="4"/>
      <c r="FTL1" s="4"/>
      <c r="FTM1" s="4"/>
      <c r="FTN1" s="4"/>
      <c r="FTO1" s="4"/>
      <c r="FTP1" s="4"/>
      <c r="FTQ1" s="3"/>
      <c r="FTR1" s="4"/>
      <c r="FTS1" s="4"/>
      <c r="FTT1" s="4"/>
      <c r="FTU1" s="4"/>
      <c r="FTV1" s="4"/>
      <c r="FTW1" s="4"/>
      <c r="FTX1" s="4"/>
      <c r="FTY1" s="3"/>
      <c r="FTZ1" s="4"/>
      <c r="FUA1" s="4"/>
      <c r="FUB1" s="4"/>
      <c r="FUC1" s="4"/>
      <c r="FUD1" s="4"/>
      <c r="FUE1" s="4"/>
      <c r="FUF1" s="4"/>
      <c r="FUG1" s="3"/>
      <c r="FUH1" s="4"/>
      <c r="FUI1" s="4"/>
      <c r="FUJ1" s="4"/>
      <c r="FUK1" s="4"/>
      <c r="FUL1" s="4"/>
      <c r="FUM1" s="4"/>
      <c r="FUN1" s="4"/>
      <c r="FUO1" s="3"/>
      <c r="FUP1" s="4"/>
      <c r="FUQ1" s="4"/>
      <c r="FUR1" s="4"/>
      <c r="FUS1" s="4"/>
      <c r="FUT1" s="4"/>
      <c r="FUU1" s="4"/>
      <c r="FUV1" s="4"/>
      <c r="FUW1" s="3"/>
      <c r="FUX1" s="4"/>
      <c r="FUY1" s="4"/>
      <c r="FUZ1" s="4"/>
      <c r="FVA1" s="4"/>
      <c r="FVB1" s="4"/>
      <c r="FVC1" s="4"/>
      <c r="FVD1" s="4"/>
      <c r="FVE1" s="3"/>
      <c r="FVF1" s="4"/>
      <c r="FVG1" s="4"/>
      <c r="FVH1" s="4"/>
      <c r="FVI1" s="4"/>
      <c r="FVJ1" s="4"/>
      <c r="FVK1" s="4"/>
      <c r="FVL1" s="4"/>
      <c r="FVM1" s="3"/>
      <c r="FVN1" s="4"/>
      <c r="FVO1" s="4"/>
      <c r="FVP1" s="4"/>
      <c r="FVQ1" s="4"/>
      <c r="FVR1" s="4"/>
      <c r="FVS1" s="4"/>
      <c r="FVT1" s="4"/>
      <c r="FVU1" s="3"/>
      <c r="FVV1" s="4"/>
      <c r="FVW1" s="4"/>
      <c r="FVX1" s="4"/>
      <c r="FVY1" s="4"/>
      <c r="FVZ1" s="4"/>
      <c r="FWA1" s="4"/>
      <c r="FWB1" s="4"/>
      <c r="FWC1" s="3"/>
      <c r="FWD1" s="4"/>
      <c r="FWE1" s="4"/>
      <c r="FWF1" s="4"/>
      <c r="FWG1" s="4"/>
      <c r="FWH1" s="4"/>
      <c r="FWI1" s="4"/>
      <c r="FWJ1" s="4"/>
      <c r="FWK1" s="3"/>
      <c r="FWL1" s="4"/>
      <c r="FWM1" s="4"/>
      <c r="FWN1" s="4"/>
      <c r="FWO1" s="4"/>
      <c r="FWP1" s="4"/>
      <c r="FWQ1" s="4"/>
      <c r="FWR1" s="4"/>
      <c r="FWS1" s="3"/>
      <c r="FWT1" s="4"/>
      <c r="FWU1" s="4"/>
      <c r="FWV1" s="4"/>
      <c r="FWW1" s="4"/>
      <c r="FWX1" s="4"/>
      <c r="FWY1" s="4"/>
      <c r="FWZ1" s="4"/>
      <c r="FXA1" s="3"/>
      <c r="FXB1" s="4"/>
      <c r="FXC1" s="4"/>
      <c r="FXD1" s="4"/>
      <c r="FXE1" s="4"/>
      <c r="FXF1" s="4"/>
      <c r="FXG1" s="4"/>
      <c r="FXH1" s="4"/>
      <c r="FXI1" s="3"/>
      <c r="FXJ1" s="4"/>
      <c r="FXK1" s="4"/>
      <c r="FXL1" s="4"/>
      <c r="FXM1" s="4"/>
      <c r="FXN1" s="4"/>
      <c r="FXO1" s="4"/>
      <c r="FXP1" s="4"/>
      <c r="FXQ1" s="3"/>
      <c r="FXR1" s="4"/>
      <c r="FXS1" s="4"/>
      <c r="FXT1" s="4"/>
      <c r="FXU1" s="4"/>
      <c r="FXV1" s="4"/>
      <c r="FXW1" s="4"/>
      <c r="FXX1" s="4"/>
      <c r="FXY1" s="3"/>
      <c r="FXZ1" s="4"/>
      <c r="FYA1" s="4"/>
      <c r="FYB1" s="4"/>
      <c r="FYC1" s="4"/>
      <c r="FYD1" s="4"/>
      <c r="FYE1" s="4"/>
      <c r="FYF1" s="4"/>
      <c r="FYG1" s="3"/>
      <c r="FYH1" s="4"/>
      <c r="FYI1" s="4"/>
      <c r="FYJ1" s="4"/>
      <c r="FYK1" s="4"/>
      <c r="FYL1" s="4"/>
      <c r="FYM1" s="4"/>
      <c r="FYN1" s="4"/>
      <c r="FYO1" s="3"/>
      <c r="FYP1" s="4"/>
      <c r="FYQ1" s="4"/>
      <c r="FYR1" s="4"/>
      <c r="FYS1" s="4"/>
      <c r="FYT1" s="4"/>
      <c r="FYU1" s="4"/>
      <c r="FYV1" s="4"/>
      <c r="FYW1" s="3"/>
      <c r="FYX1" s="4"/>
      <c r="FYY1" s="4"/>
      <c r="FYZ1" s="4"/>
      <c r="FZA1" s="4"/>
      <c r="FZB1" s="4"/>
      <c r="FZC1" s="4"/>
      <c r="FZD1" s="4"/>
      <c r="FZE1" s="3"/>
      <c r="FZF1" s="4"/>
      <c r="FZG1" s="4"/>
      <c r="FZH1" s="4"/>
      <c r="FZI1" s="4"/>
      <c r="FZJ1" s="4"/>
      <c r="FZK1" s="4"/>
      <c r="FZL1" s="4"/>
      <c r="FZM1" s="3"/>
      <c r="FZN1" s="4"/>
      <c r="FZO1" s="4"/>
      <c r="FZP1" s="4"/>
      <c r="FZQ1" s="4"/>
      <c r="FZR1" s="4"/>
      <c r="FZS1" s="4"/>
      <c r="FZT1" s="4"/>
      <c r="FZU1" s="3"/>
      <c r="FZV1" s="4"/>
      <c r="FZW1" s="4"/>
      <c r="FZX1" s="4"/>
      <c r="FZY1" s="4"/>
      <c r="FZZ1" s="4"/>
      <c r="GAA1" s="4"/>
      <c r="GAB1" s="4"/>
      <c r="GAC1" s="3"/>
      <c r="GAD1" s="4"/>
      <c r="GAE1" s="4"/>
      <c r="GAF1" s="4"/>
      <c r="GAG1" s="4"/>
      <c r="GAH1" s="4"/>
      <c r="GAI1" s="4"/>
      <c r="GAJ1" s="4"/>
      <c r="GAK1" s="3"/>
      <c r="GAL1" s="4"/>
      <c r="GAM1" s="4"/>
      <c r="GAN1" s="4"/>
      <c r="GAO1" s="4"/>
      <c r="GAP1" s="4"/>
      <c r="GAQ1" s="4"/>
      <c r="GAR1" s="4"/>
      <c r="GAS1" s="3"/>
      <c r="GAT1" s="4"/>
      <c r="GAU1" s="4"/>
      <c r="GAV1" s="4"/>
      <c r="GAW1" s="4"/>
      <c r="GAX1" s="4"/>
      <c r="GAY1" s="4"/>
      <c r="GAZ1" s="4"/>
      <c r="GBA1" s="3"/>
      <c r="GBB1" s="4"/>
      <c r="GBC1" s="4"/>
      <c r="GBD1" s="4"/>
      <c r="GBE1" s="4"/>
      <c r="GBF1" s="4"/>
      <c r="GBG1" s="4"/>
      <c r="GBH1" s="4"/>
      <c r="GBI1" s="3"/>
      <c r="GBJ1" s="4"/>
      <c r="GBK1" s="4"/>
      <c r="GBL1" s="4"/>
      <c r="GBM1" s="4"/>
      <c r="GBN1" s="4"/>
      <c r="GBO1" s="4"/>
      <c r="GBP1" s="4"/>
      <c r="GBQ1" s="3"/>
      <c r="GBR1" s="4"/>
      <c r="GBS1" s="4"/>
      <c r="GBT1" s="4"/>
      <c r="GBU1" s="4"/>
      <c r="GBV1" s="4"/>
      <c r="GBW1" s="4"/>
      <c r="GBX1" s="4"/>
      <c r="GBY1" s="3"/>
      <c r="GBZ1" s="4"/>
      <c r="GCA1" s="4"/>
      <c r="GCB1" s="4"/>
      <c r="GCC1" s="4"/>
      <c r="GCD1" s="4"/>
      <c r="GCE1" s="4"/>
      <c r="GCF1" s="4"/>
      <c r="GCG1" s="3"/>
      <c r="GCH1" s="4"/>
      <c r="GCI1" s="4"/>
      <c r="GCJ1" s="4"/>
      <c r="GCK1" s="4"/>
      <c r="GCL1" s="4"/>
      <c r="GCM1" s="4"/>
      <c r="GCN1" s="4"/>
      <c r="GCO1" s="3"/>
      <c r="GCP1" s="4"/>
      <c r="GCQ1" s="4"/>
      <c r="GCR1" s="4"/>
      <c r="GCS1" s="4"/>
      <c r="GCT1" s="4"/>
      <c r="GCU1" s="4"/>
      <c r="GCV1" s="4"/>
      <c r="GCW1" s="3"/>
      <c r="GCX1" s="4"/>
      <c r="GCY1" s="4"/>
      <c r="GCZ1" s="4"/>
      <c r="GDA1" s="4"/>
      <c r="GDB1" s="4"/>
      <c r="GDC1" s="4"/>
      <c r="GDD1" s="4"/>
      <c r="GDE1" s="3"/>
      <c r="GDF1" s="4"/>
      <c r="GDG1" s="4"/>
      <c r="GDH1" s="4"/>
      <c r="GDI1" s="4"/>
      <c r="GDJ1" s="4"/>
      <c r="GDK1" s="4"/>
      <c r="GDL1" s="4"/>
      <c r="GDM1" s="3"/>
      <c r="GDN1" s="4"/>
      <c r="GDO1" s="4"/>
      <c r="GDP1" s="4"/>
      <c r="GDQ1" s="4"/>
      <c r="GDR1" s="4"/>
      <c r="GDS1" s="4"/>
      <c r="GDT1" s="4"/>
      <c r="GDU1" s="3"/>
      <c r="GDV1" s="4"/>
      <c r="GDW1" s="4"/>
      <c r="GDX1" s="4"/>
      <c r="GDY1" s="4"/>
      <c r="GDZ1" s="4"/>
      <c r="GEA1" s="4"/>
      <c r="GEB1" s="4"/>
      <c r="GEC1" s="3"/>
      <c r="GED1" s="4"/>
      <c r="GEE1" s="4"/>
      <c r="GEF1" s="4"/>
      <c r="GEG1" s="4"/>
      <c r="GEH1" s="4"/>
      <c r="GEI1" s="4"/>
      <c r="GEJ1" s="4"/>
      <c r="GEK1" s="3"/>
      <c r="GEL1" s="4"/>
      <c r="GEM1" s="4"/>
      <c r="GEN1" s="4"/>
      <c r="GEO1" s="4"/>
      <c r="GEP1" s="4"/>
      <c r="GEQ1" s="4"/>
      <c r="GER1" s="4"/>
      <c r="GES1" s="3"/>
      <c r="GET1" s="4"/>
      <c r="GEU1" s="4"/>
      <c r="GEV1" s="4"/>
      <c r="GEW1" s="4"/>
      <c r="GEX1" s="4"/>
      <c r="GEY1" s="4"/>
      <c r="GEZ1" s="4"/>
      <c r="GFA1" s="3"/>
      <c r="GFB1" s="4"/>
      <c r="GFC1" s="4"/>
      <c r="GFD1" s="4"/>
      <c r="GFE1" s="4"/>
      <c r="GFF1" s="4"/>
      <c r="GFG1" s="4"/>
      <c r="GFH1" s="4"/>
      <c r="GFI1" s="3"/>
      <c r="GFJ1" s="4"/>
      <c r="GFK1" s="4"/>
      <c r="GFL1" s="4"/>
      <c r="GFM1" s="4"/>
      <c r="GFN1" s="4"/>
      <c r="GFO1" s="4"/>
      <c r="GFP1" s="4"/>
      <c r="GFQ1" s="3"/>
      <c r="GFR1" s="4"/>
      <c r="GFS1" s="4"/>
      <c r="GFT1" s="4"/>
      <c r="GFU1" s="4"/>
      <c r="GFV1" s="4"/>
      <c r="GFW1" s="4"/>
      <c r="GFX1" s="4"/>
      <c r="GFY1" s="3"/>
      <c r="GFZ1" s="4"/>
      <c r="GGA1" s="4"/>
      <c r="GGB1" s="4"/>
      <c r="GGC1" s="4"/>
      <c r="GGD1" s="4"/>
      <c r="GGE1" s="4"/>
      <c r="GGF1" s="4"/>
      <c r="GGG1" s="3"/>
      <c r="GGH1" s="4"/>
      <c r="GGI1" s="4"/>
      <c r="GGJ1" s="4"/>
      <c r="GGK1" s="4"/>
      <c r="GGL1" s="4"/>
      <c r="GGM1" s="4"/>
      <c r="GGN1" s="4"/>
      <c r="GGO1" s="3"/>
      <c r="GGP1" s="4"/>
      <c r="GGQ1" s="4"/>
      <c r="GGR1" s="4"/>
      <c r="GGS1" s="4"/>
      <c r="GGT1" s="4"/>
      <c r="GGU1" s="4"/>
      <c r="GGV1" s="4"/>
      <c r="GGW1" s="3"/>
      <c r="GGX1" s="4"/>
      <c r="GGY1" s="4"/>
      <c r="GGZ1" s="4"/>
      <c r="GHA1" s="4"/>
      <c r="GHB1" s="4"/>
      <c r="GHC1" s="4"/>
      <c r="GHD1" s="4"/>
      <c r="GHE1" s="3"/>
      <c r="GHF1" s="4"/>
      <c r="GHG1" s="4"/>
      <c r="GHH1" s="4"/>
      <c r="GHI1" s="4"/>
      <c r="GHJ1" s="4"/>
      <c r="GHK1" s="4"/>
      <c r="GHL1" s="4"/>
      <c r="GHM1" s="3"/>
      <c r="GHN1" s="4"/>
      <c r="GHO1" s="4"/>
      <c r="GHP1" s="4"/>
      <c r="GHQ1" s="4"/>
      <c r="GHR1" s="4"/>
      <c r="GHS1" s="4"/>
      <c r="GHT1" s="4"/>
      <c r="GHU1" s="3"/>
      <c r="GHV1" s="4"/>
      <c r="GHW1" s="4"/>
      <c r="GHX1" s="4"/>
      <c r="GHY1" s="4"/>
      <c r="GHZ1" s="4"/>
      <c r="GIA1" s="4"/>
      <c r="GIB1" s="4"/>
      <c r="GIC1" s="3"/>
      <c r="GID1" s="4"/>
      <c r="GIE1" s="4"/>
      <c r="GIF1" s="4"/>
      <c r="GIG1" s="4"/>
      <c r="GIH1" s="4"/>
      <c r="GII1" s="4"/>
      <c r="GIJ1" s="4"/>
      <c r="GIK1" s="3"/>
      <c r="GIL1" s="4"/>
      <c r="GIM1" s="4"/>
      <c r="GIN1" s="4"/>
      <c r="GIO1" s="4"/>
      <c r="GIP1" s="4"/>
      <c r="GIQ1" s="4"/>
      <c r="GIR1" s="4"/>
      <c r="GIS1" s="3"/>
      <c r="GIT1" s="4"/>
      <c r="GIU1" s="4"/>
      <c r="GIV1" s="4"/>
      <c r="GIW1" s="4"/>
      <c r="GIX1" s="4"/>
      <c r="GIY1" s="4"/>
      <c r="GIZ1" s="4"/>
      <c r="GJA1" s="3"/>
      <c r="GJB1" s="4"/>
      <c r="GJC1" s="4"/>
      <c r="GJD1" s="4"/>
      <c r="GJE1" s="4"/>
      <c r="GJF1" s="4"/>
      <c r="GJG1" s="4"/>
      <c r="GJH1" s="4"/>
      <c r="GJI1" s="3"/>
      <c r="GJJ1" s="4"/>
      <c r="GJK1" s="4"/>
      <c r="GJL1" s="4"/>
      <c r="GJM1" s="4"/>
      <c r="GJN1" s="4"/>
      <c r="GJO1" s="4"/>
      <c r="GJP1" s="4"/>
      <c r="GJQ1" s="3"/>
      <c r="GJR1" s="4"/>
      <c r="GJS1" s="4"/>
      <c r="GJT1" s="4"/>
      <c r="GJU1" s="4"/>
      <c r="GJV1" s="4"/>
      <c r="GJW1" s="4"/>
      <c r="GJX1" s="4"/>
      <c r="GJY1" s="3"/>
      <c r="GJZ1" s="4"/>
      <c r="GKA1" s="4"/>
      <c r="GKB1" s="4"/>
      <c r="GKC1" s="4"/>
      <c r="GKD1" s="4"/>
      <c r="GKE1" s="4"/>
      <c r="GKF1" s="4"/>
      <c r="GKG1" s="3"/>
      <c r="GKH1" s="4"/>
      <c r="GKI1" s="4"/>
      <c r="GKJ1" s="4"/>
      <c r="GKK1" s="4"/>
      <c r="GKL1" s="4"/>
      <c r="GKM1" s="4"/>
      <c r="GKN1" s="4"/>
      <c r="GKO1" s="3"/>
      <c r="GKP1" s="4"/>
      <c r="GKQ1" s="4"/>
      <c r="GKR1" s="4"/>
      <c r="GKS1" s="4"/>
      <c r="GKT1" s="4"/>
      <c r="GKU1" s="4"/>
      <c r="GKV1" s="4"/>
      <c r="GKW1" s="3"/>
      <c r="GKX1" s="4"/>
      <c r="GKY1" s="4"/>
      <c r="GKZ1" s="4"/>
      <c r="GLA1" s="4"/>
      <c r="GLB1" s="4"/>
      <c r="GLC1" s="4"/>
      <c r="GLD1" s="4"/>
      <c r="GLE1" s="3"/>
      <c r="GLF1" s="4"/>
      <c r="GLG1" s="4"/>
      <c r="GLH1" s="4"/>
      <c r="GLI1" s="4"/>
      <c r="GLJ1" s="4"/>
      <c r="GLK1" s="4"/>
      <c r="GLL1" s="4"/>
      <c r="GLM1" s="3"/>
      <c r="GLN1" s="4"/>
      <c r="GLO1" s="4"/>
      <c r="GLP1" s="4"/>
      <c r="GLQ1" s="4"/>
      <c r="GLR1" s="4"/>
      <c r="GLS1" s="4"/>
      <c r="GLT1" s="4"/>
      <c r="GLU1" s="3"/>
      <c r="GLV1" s="4"/>
      <c r="GLW1" s="4"/>
      <c r="GLX1" s="4"/>
      <c r="GLY1" s="4"/>
      <c r="GLZ1" s="4"/>
      <c r="GMA1" s="4"/>
      <c r="GMB1" s="4"/>
      <c r="GMC1" s="3"/>
      <c r="GMD1" s="4"/>
      <c r="GME1" s="4"/>
      <c r="GMF1" s="4"/>
      <c r="GMG1" s="4"/>
      <c r="GMH1" s="4"/>
      <c r="GMI1" s="4"/>
      <c r="GMJ1" s="4"/>
      <c r="GMK1" s="3"/>
      <c r="GML1" s="4"/>
      <c r="GMM1" s="4"/>
      <c r="GMN1" s="4"/>
      <c r="GMO1" s="4"/>
      <c r="GMP1" s="4"/>
      <c r="GMQ1" s="4"/>
      <c r="GMR1" s="4"/>
      <c r="GMS1" s="3"/>
      <c r="GMT1" s="4"/>
      <c r="GMU1" s="4"/>
      <c r="GMV1" s="4"/>
      <c r="GMW1" s="4"/>
      <c r="GMX1" s="4"/>
      <c r="GMY1" s="4"/>
      <c r="GMZ1" s="4"/>
      <c r="GNA1" s="3"/>
      <c r="GNB1" s="4"/>
      <c r="GNC1" s="4"/>
      <c r="GND1" s="4"/>
      <c r="GNE1" s="4"/>
      <c r="GNF1" s="4"/>
      <c r="GNG1" s="4"/>
      <c r="GNH1" s="4"/>
      <c r="GNI1" s="3"/>
      <c r="GNJ1" s="4"/>
      <c r="GNK1" s="4"/>
      <c r="GNL1" s="4"/>
      <c r="GNM1" s="4"/>
      <c r="GNN1" s="4"/>
      <c r="GNO1" s="4"/>
      <c r="GNP1" s="4"/>
      <c r="GNQ1" s="3"/>
      <c r="GNR1" s="4"/>
      <c r="GNS1" s="4"/>
      <c r="GNT1" s="4"/>
      <c r="GNU1" s="4"/>
      <c r="GNV1" s="4"/>
      <c r="GNW1" s="4"/>
      <c r="GNX1" s="4"/>
      <c r="GNY1" s="3"/>
      <c r="GNZ1" s="4"/>
      <c r="GOA1" s="4"/>
      <c r="GOB1" s="4"/>
      <c r="GOC1" s="4"/>
      <c r="GOD1" s="4"/>
      <c r="GOE1" s="4"/>
      <c r="GOF1" s="4"/>
      <c r="GOG1" s="3"/>
      <c r="GOH1" s="4"/>
      <c r="GOI1" s="4"/>
      <c r="GOJ1" s="4"/>
      <c r="GOK1" s="4"/>
      <c r="GOL1" s="4"/>
      <c r="GOM1" s="4"/>
      <c r="GON1" s="4"/>
      <c r="GOO1" s="3"/>
      <c r="GOP1" s="4"/>
      <c r="GOQ1" s="4"/>
      <c r="GOR1" s="4"/>
      <c r="GOS1" s="4"/>
      <c r="GOT1" s="4"/>
      <c r="GOU1" s="4"/>
      <c r="GOV1" s="4"/>
      <c r="GOW1" s="3"/>
      <c r="GOX1" s="4"/>
      <c r="GOY1" s="4"/>
      <c r="GOZ1" s="4"/>
      <c r="GPA1" s="4"/>
      <c r="GPB1" s="4"/>
      <c r="GPC1" s="4"/>
      <c r="GPD1" s="4"/>
      <c r="GPE1" s="3"/>
      <c r="GPF1" s="4"/>
      <c r="GPG1" s="4"/>
      <c r="GPH1" s="4"/>
      <c r="GPI1" s="4"/>
      <c r="GPJ1" s="4"/>
      <c r="GPK1" s="4"/>
      <c r="GPL1" s="4"/>
      <c r="GPM1" s="3"/>
      <c r="GPN1" s="4"/>
      <c r="GPO1" s="4"/>
      <c r="GPP1" s="4"/>
      <c r="GPQ1" s="4"/>
      <c r="GPR1" s="4"/>
      <c r="GPS1" s="4"/>
      <c r="GPT1" s="4"/>
      <c r="GPU1" s="3"/>
      <c r="GPV1" s="4"/>
      <c r="GPW1" s="4"/>
      <c r="GPX1" s="4"/>
      <c r="GPY1" s="4"/>
      <c r="GPZ1" s="4"/>
      <c r="GQA1" s="4"/>
      <c r="GQB1" s="4"/>
      <c r="GQC1" s="3"/>
      <c r="GQD1" s="4"/>
      <c r="GQE1" s="4"/>
      <c r="GQF1" s="4"/>
      <c r="GQG1" s="4"/>
      <c r="GQH1" s="4"/>
      <c r="GQI1" s="4"/>
      <c r="GQJ1" s="4"/>
      <c r="GQK1" s="3"/>
      <c r="GQL1" s="4"/>
      <c r="GQM1" s="4"/>
      <c r="GQN1" s="4"/>
      <c r="GQO1" s="4"/>
      <c r="GQP1" s="4"/>
      <c r="GQQ1" s="4"/>
      <c r="GQR1" s="4"/>
      <c r="GQS1" s="3"/>
      <c r="GQT1" s="4"/>
      <c r="GQU1" s="4"/>
      <c r="GQV1" s="4"/>
      <c r="GQW1" s="4"/>
      <c r="GQX1" s="4"/>
      <c r="GQY1" s="4"/>
      <c r="GQZ1" s="4"/>
      <c r="GRA1" s="3"/>
      <c r="GRB1" s="4"/>
      <c r="GRC1" s="4"/>
      <c r="GRD1" s="4"/>
      <c r="GRE1" s="4"/>
      <c r="GRF1" s="4"/>
      <c r="GRG1" s="4"/>
      <c r="GRH1" s="4"/>
      <c r="GRI1" s="3"/>
      <c r="GRJ1" s="4"/>
      <c r="GRK1" s="4"/>
      <c r="GRL1" s="4"/>
      <c r="GRM1" s="4"/>
      <c r="GRN1" s="4"/>
      <c r="GRO1" s="4"/>
      <c r="GRP1" s="4"/>
      <c r="GRQ1" s="3"/>
      <c r="GRR1" s="4"/>
      <c r="GRS1" s="4"/>
      <c r="GRT1" s="4"/>
      <c r="GRU1" s="4"/>
      <c r="GRV1" s="4"/>
      <c r="GRW1" s="4"/>
      <c r="GRX1" s="4"/>
      <c r="GRY1" s="3"/>
      <c r="GRZ1" s="4"/>
      <c r="GSA1" s="4"/>
      <c r="GSB1" s="4"/>
      <c r="GSC1" s="4"/>
      <c r="GSD1" s="4"/>
      <c r="GSE1" s="4"/>
      <c r="GSF1" s="4"/>
      <c r="GSG1" s="3"/>
      <c r="GSH1" s="4"/>
      <c r="GSI1" s="4"/>
      <c r="GSJ1" s="4"/>
      <c r="GSK1" s="4"/>
      <c r="GSL1" s="4"/>
      <c r="GSM1" s="4"/>
      <c r="GSN1" s="4"/>
      <c r="GSO1" s="3"/>
      <c r="GSP1" s="4"/>
      <c r="GSQ1" s="4"/>
      <c r="GSR1" s="4"/>
      <c r="GSS1" s="4"/>
      <c r="GST1" s="4"/>
      <c r="GSU1" s="4"/>
      <c r="GSV1" s="4"/>
      <c r="GSW1" s="3"/>
      <c r="GSX1" s="4"/>
      <c r="GSY1" s="4"/>
      <c r="GSZ1" s="4"/>
      <c r="GTA1" s="4"/>
      <c r="GTB1" s="4"/>
      <c r="GTC1" s="4"/>
      <c r="GTD1" s="4"/>
      <c r="GTE1" s="3"/>
      <c r="GTF1" s="4"/>
      <c r="GTG1" s="4"/>
      <c r="GTH1" s="4"/>
      <c r="GTI1" s="4"/>
      <c r="GTJ1" s="4"/>
      <c r="GTK1" s="4"/>
      <c r="GTL1" s="4"/>
      <c r="GTM1" s="3"/>
      <c r="GTN1" s="4"/>
      <c r="GTO1" s="4"/>
      <c r="GTP1" s="4"/>
      <c r="GTQ1" s="4"/>
      <c r="GTR1" s="4"/>
      <c r="GTS1" s="4"/>
      <c r="GTT1" s="4"/>
      <c r="GTU1" s="3"/>
      <c r="GTV1" s="4"/>
      <c r="GTW1" s="4"/>
      <c r="GTX1" s="4"/>
      <c r="GTY1" s="4"/>
      <c r="GTZ1" s="4"/>
      <c r="GUA1" s="4"/>
      <c r="GUB1" s="4"/>
      <c r="GUC1" s="3"/>
      <c r="GUD1" s="4"/>
      <c r="GUE1" s="4"/>
      <c r="GUF1" s="4"/>
      <c r="GUG1" s="4"/>
      <c r="GUH1" s="4"/>
      <c r="GUI1" s="4"/>
      <c r="GUJ1" s="4"/>
      <c r="GUK1" s="3"/>
      <c r="GUL1" s="4"/>
      <c r="GUM1" s="4"/>
      <c r="GUN1" s="4"/>
      <c r="GUO1" s="4"/>
      <c r="GUP1" s="4"/>
      <c r="GUQ1" s="4"/>
      <c r="GUR1" s="4"/>
      <c r="GUS1" s="3"/>
      <c r="GUT1" s="4"/>
      <c r="GUU1" s="4"/>
      <c r="GUV1" s="4"/>
      <c r="GUW1" s="4"/>
      <c r="GUX1" s="4"/>
      <c r="GUY1" s="4"/>
      <c r="GUZ1" s="4"/>
      <c r="GVA1" s="3"/>
      <c r="GVB1" s="4"/>
      <c r="GVC1" s="4"/>
      <c r="GVD1" s="4"/>
      <c r="GVE1" s="4"/>
      <c r="GVF1" s="4"/>
      <c r="GVG1" s="4"/>
      <c r="GVH1" s="4"/>
      <c r="GVI1" s="3"/>
      <c r="GVJ1" s="4"/>
      <c r="GVK1" s="4"/>
      <c r="GVL1" s="4"/>
      <c r="GVM1" s="4"/>
      <c r="GVN1" s="4"/>
      <c r="GVO1" s="4"/>
      <c r="GVP1" s="4"/>
      <c r="GVQ1" s="3"/>
      <c r="GVR1" s="4"/>
      <c r="GVS1" s="4"/>
      <c r="GVT1" s="4"/>
      <c r="GVU1" s="4"/>
      <c r="GVV1" s="4"/>
      <c r="GVW1" s="4"/>
      <c r="GVX1" s="4"/>
      <c r="GVY1" s="3"/>
      <c r="GVZ1" s="4"/>
      <c r="GWA1" s="4"/>
      <c r="GWB1" s="4"/>
      <c r="GWC1" s="4"/>
      <c r="GWD1" s="4"/>
      <c r="GWE1" s="4"/>
      <c r="GWF1" s="4"/>
      <c r="GWG1" s="3"/>
      <c r="GWH1" s="4"/>
      <c r="GWI1" s="4"/>
      <c r="GWJ1" s="4"/>
      <c r="GWK1" s="4"/>
      <c r="GWL1" s="4"/>
      <c r="GWM1" s="4"/>
      <c r="GWN1" s="4"/>
      <c r="GWO1" s="3"/>
      <c r="GWP1" s="4"/>
      <c r="GWQ1" s="4"/>
      <c r="GWR1" s="4"/>
      <c r="GWS1" s="4"/>
      <c r="GWT1" s="4"/>
      <c r="GWU1" s="4"/>
      <c r="GWV1" s="4"/>
      <c r="GWW1" s="3"/>
      <c r="GWX1" s="4"/>
      <c r="GWY1" s="4"/>
      <c r="GWZ1" s="4"/>
      <c r="GXA1" s="4"/>
      <c r="GXB1" s="4"/>
      <c r="GXC1" s="4"/>
      <c r="GXD1" s="4"/>
      <c r="GXE1" s="3"/>
      <c r="GXF1" s="4"/>
      <c r="GXG1" s="4"/>
      <c r="GXH1" s="4"/>
      <c r="GXI1" s="4"/>
      <c r="GXJ1" s="4"/>
      <c r="GXK1" s="4"/>
      <c r="GXL1" s="4"/>
      <c r="GXM1" s="3"/>
      <c r="GXN1" s="4"/>
      <c r="GXO1" s="4"/>
      <c r="GXP1" s="4"/>
      <c r="GXQ1" s="4"/>
      <c r="GXR1" s="4"/>
      <c r="GXS1" s="4"/>
      <c r="GXT1" s="4"/>
      <c r="GXU1" s="3"/>
      <c r="GXV1" s="4"/>
      <c r="GXW1" s="4"/>
      <c r="GXX1" s="4"/>
      <c r="GXY1" s="4"/>
      <c r="GXZ1" s="4"/>
      <c r="GYA1" s="4"/>
      <c r="GYB1" s="4"/>
      <c r="GYC1" s="3"/>
      <c r="GYD1" s="4"/>
      <c r="GYE1" s="4"/>
      <c r="GYF1" s="4"/>
      <c r="GYG1" s="4"/>
      <c r="GYH1" s="4"/>
      <c r="GYI1" s="4"/>
      <c r="GYJ1" s="4"/>
      <c r="GYK1" s="3"/>
      <c r="GYL1" s="4"/>
      <c r="GYM1" s="4"/>
      <c r="GYN1" s="4"/>
      <c r="GYO1" s="4"/>
      <c r="GYP1" s="4"/>
      <c r="GYQ1" s="4"/>
      <c r="GYR1" s="4"/>
      <c r="GYS1" s="3"/>
      <c r="GYT1" s="4"/>
      <c r="GYU1" s="4"/>
      <c r="GYV1" s="4"/>
      <c r="GYW1" s="4"/>
      <c r="GYX1" s="4"/>
      <c r="GYY1" s="4"/>
      <c r="GYZ1" s="4"/>
      <c r="GZA1" s="3"/>
      <c r="GZB1" s="4"/>
      <c r="GZC1" s="4"/>
      <c r="GZD1" s="4"/>
      <c r="GZE1" s="4"/>
      <c r="GZF1" s="4"/>
      <c r="GZG1" s="4"/>
      <c r="GZH1" s="4"/>
      <c r="GZI1" s="3"/>
      <c r="GZJ1" s="4"/>
      <c r="GZK1" s="4"/>
      <c r="GZL1" s="4"/>
      <c r="GZM1" s="4"/>
      <c r="GZN1" s="4"/>
      <c r="GZO1" s="4"/>
      <c r="GZP1" s="4"/>
      <c r="GZQ1" s="3"/>
      <c r="GZR1" s="4"/>
      <c r="GZS1" s="4"/>
      <c r="GZT1" s="4"/>
      <c r="GZU1" s="4"/>
      <c r="GZV1" s="4"/>
      <c r="GZW1" s="4"/>
      <c r="GZX1" s="4"/>
      <c r="GZY1" s="3"/>
      <c r="GZZ1" s="4"/>
      <c r="HAA1" s="4"/>
      <c r="HAB1" s="4"/>
      <c r="HAC1" s="4"/>
      <c r="HAD1" s="4"/>
      <c r="HAE1" s="4"/>
      <c r="HAF1" s="4"/>
      <c r="HAG1" s="3"/>
      <c r="HAH1" s="4"/>
      <c r="HAI1" s="4"/>
      <c r="HAJ1" s="4"/>
      <c r="HAK1" s="4"/>
      <c r="HAL1" s="4"/>
      <c r="HAM1" s="4"/>
      <c r="HAN1" s="4"/>
      <c r="HAO1" s="3"/>
      <c r="HAP1" s="4"/>
      <c r="HAQ1" s="4"/>
      <c r="HAR1" s="4"/>
      <c r="HAS1" s="4"/>
      <c r="HAT1" s="4"/>
      <c r="HAU1" s="4"/>
      <c r="HAV1" s="4"/>
      <c r="HAW1" s="3"/>
      <c r="HAX1" s="4"/>
      <c r="HAY1" s="4"/>
      <c r="HAZ1" s="4"/>
      <c r="HBA1" s="4"/>
      <c r="HBB1" s="4"/>
      <c r="HBC1" s="4"/>
      <c r="HBD1" s="4"/>
      <c r="HBE1" s="3"/>
      <c r="HBF1" s="4"/>
      <c r="HBG1" s="4"/>
      <c r="HBH1" s="4"/>
      <c r="HBI1" s="4"/>
      <c r="HBJ1" s="4"/>
      <c r="HBK1" s="4"/>
      <c r="HBL1" s="4"/>
      <c r="HBM1" s="3"/>
      <c r="HBN1" s="4"/>
      <c r="HBO1" s="4"/>
      <c r="HBP1" s="4"/>
      <c r="HBQ1" s="4"/>
      <c r="HBR1" s="4"/>
      <c r="HBS1" s="4"/>
      <c r="HBT1" s="4"/>
      <c r="HBU1" s="3"/>
      <c r="HBV1" s="4"/>
      <c r="HBW1" s="4"/>
      <c r="HBX1" s="4"/>
      <c r="HBY1" s="4"/>
      <c r="HBZ1" s="4"/>
      <c r="HCA1" s="4"/>
      <c r="HCB1" s="4"/>
      <c r="HCC1" s="3"/>
      <c r="HCD1" s="4"/>
      <c r="HCE1" s="4"/>
      <c r="HCF1" s="4"/>
      <c r="HCG1" s="4"/>
      <c r="HCH1" s="4"/>
      <c r="HCI1" s="4"/>
      <c r="HCJ1" s="4"/>
      <c r="HCK1" s="3"/>
      <c r="HCL1" s="4"/>
      <c r="HCM1" s="4"/>
      <c r="HCN1" s="4"/>
      <c r="HCO1" s="4"/>
      <c r="HCP1" s="4"/>
      <c r="HCQ1" s="4"/>
      <c r="HCR1" s="4"/>
      <c r="HCS1" s="3"/>
      <c r="HCT1" s="4"/>
      <c r="HCU1" s="4"/>
      <c r="HCV1" s="4"/>
      <c r="HCW1" s="4"/>
      <c r="HCX1" s="4"/>
      <c r="HCY1" s="4"/>
      <c r="HCZ1" s="4"/>
      <c r="HDA1" s="3"/>
      <c r="HDB1" s="4"/>
      <c r="HDC1" s="4"/>
      <c r="HDD1" s="4"/>
      <c r="HDE1" s="4"/>
      <c r="HDF1" s="4"/>
      <c r="HDG1" s="4"/>
      <c r="HDH1" s="4"/>
      <c r="HDI1" s="3"/>
      <c r="HDJ1" s="4"/>
      <c r="HDK1" s="4"/>
      <c r="HDL1" s="4"/>
      <c r="HDM1" s="4"/>
      <c r="HDN1" s="4"/>
      <c r="HDO1" s="4"/>
      <c r="HDP1" s="4"/>
      <c r="HDQ1" s="3"/>
      <c r="HDR1" s="4"/>
      <c r="HDS1" s="4"/>
      <c r="HDT1" s="4"/>
      <c r="HDU1" s="4"/>
      <c r="HDV1" s="4"/>
      <c r="HDW1" s="4"/>
      <c r="HDX1" s="4"/>
      <c r="HDY1" s="3"/>
      <c r="HDZ1" s="4"/>
      <c r="HEA1" s="4"/>
      <c r="HEB1" s="4"/>
      <c r="HEC1" s="4"/>
      <c r="HED1" s="4"/>
      <c r="HEE1" s="4"/>
      <c r="HEF1" s="4"/>
      <c r="HEG1" s="3"/>
      <c r="HEH1" s="4"/>
      <c r="HEI1" s="4"/>
      <c r="HEJ1" s="4"/>
      <c r="HEK1" s="4"/>
      <c r="HEL1" s="4"/>
      <c r="HEM1" s="4"/>
      <c r="HEN1" s="4"/>
      <c r="HEO1" s="3"/>
      <c r="HEP1" s="4"/>
      <c r="HEQ1" s="4"/>
      <c r="HER1" s="4"/>
      <c r="HES1" s="4"/>
      <c r="HET1" s="4"/>
      <c r="HEU1" s="4"/>
      <c r="HEV1" s="4"/>
      <c r="HEW1" s="3"/>
      <c r="HEX1" s="4"/>
      <c r="HEY1" s="4"/>
      <c r="HEZ1" s="4"/>
      <c r="HFA1" s="4"/>
      <c r="HFB1" s="4"/>
      <c r="HFC1" s="4"/>
      <c r="HFD1" s="4"/>
      <c r="HFE1" s="3"/>
      <c r="HFF1" s="4"/>
      <c r="HFG1" s="4"/>
      <c r="HFH1" s="4"/>
      <c r="HFI1" s="4"/>
      <c r="HFJ1" s="4"/>
      <c r="HFK1" s="4"/>
      <c r="HFL1" s="4"/>
      <c r="HFM1" s="3"/>
      <c r="HFN1" s="4"/>
      <c r="HFO1" s="4"/>
      <c r="HFP1" s="4"/>
      <c r="HFQ1" s="4"/>
      <c r="HFR1" s="4"/>
      <c r="HFS1" s="4"/>
      <c r="HFT1" s="4"/>
      <c r="HFU1" s="3"/>
      <c r="HFV1" s="4"/>
      <c r="HFW1" s="4"/>
      <c r="HFX1" s="4"/>
      <c r="HFY1" s="4"/>
      <c r="HFZ1" s="4"/>
      <c r="HGA1" s="4"/>
      <c r="HGB1" s="4"/>
      <c r="HGC1" s="3"/>
      <c r="HGD1" s="4"/>
      <c r="HGE1" s="4"/>
      <c r="HGF1" s="4"/>
      <c r="HGG1" s="4"/>
      <c r="HGH1" s="4"/>
      <c r="HGI1" s="4"/>
      <c r="HGJ1" s="4"/>
      <c r="HGK1" s="3"/>
      <c r="HGL1" s="4"/>
      <c r="HGM1" s="4"/>
      <c r="HGN1" s="4"/>
      <c r="HGO1" s="4"/>
      <c r="HGP1" s="4"/>
      <c r="HGQ1" s="4"/>
      <c r="HGR1" s="4"/>
      <c r="HGS1" s="3"/>
      <c r="HGT1" s="4"/>
      <c r="HGU1" s="4"/>
      <c r="HGV1" s="4"/>
      <c r="HGW1" s="4"/>
      <c r="HGX1" s="4"/>
      <c r="HGY1" s="4"/>
      <c r="HGZ1" s="4"/>
      <c r="HHA1" s="3"/>
      <c r="HHB1" s="4"/>
      <c r="HHC1" s="4"/>
      <c r="HHD1" s="4"/>
      <c r="HHE1" s="4"/>
      <c r="HHF1" s="4"/>
      <c r="HHG1" s="4"/>
      <c r="HHH1" s="4"/>
      <c r="HHI1" s="3"/>
      <c r="HHJ1" s="4"/>
      <c r="HHK1" s="4"/>
      <c r="HHL1" s="4"/>
      <c r="HHM1" s="4"/>
      <c r="HHN1" s="4"/>
      <c r="HHO1" s="4"/>
      <c r="HHP1" s="4"/>
      <c r="HHQ1" s="3"/>
      <c r="HHR1" s="4"/>
      <c r="HHS1" s="4"/>
      <c r="HHT1" s="4"/>
      <c r="HHU1" s="4"/>
      <c r="HHV1" s="4"/>
      <c r="HHW1" s="4"/>
      <c r="HHX1" s="4"/>
      <c r="HHY1" s="3"/>
      <c r="HHZ1" s="4"/>
      <c r="HIA1" s="4"/>
      <c r="HIB1" s="4"/>
      <c r="HIC1" s="4"/>
      <c r="HID1" s="4"/>
      <c r="HIE1" s="4"/>
      <c r="HIF1" s="4"/>
      <c r="HIG1" s="3"/>
      <c r="HIH1" s="4"/>
      <c r="HII1" s="4"/>
      <c r="HIJ1" s="4"/>
      <c r="HIK1" s="4"/>
      <c r="HIL1" s="4"/>
      <c r="HIM1" s="4"/>
      <c r="HIN1" s="4"/>
      <c r="HIO1" s="3"/>
      <c r="HIP1" s="4"/>
      <c r="HIQ1" s="4"/>
      <c r="HIR1" s="4"/>
      <c r="HIS1" s="4"/>
      <c r="HIT1" s="4"/>
      <c r="HIU1" s="4"/>
      <c r="HIV1" s="4"/>
      <c r="HIW1" s="3"/>
      <c r="HIX1" s="4"/>
      <c r="HIY1" s="4"/>
      <c r="HIZ1" s="4"/>
      <c r="HJA1" s="4"/>
      <c r="HJB1" s="4"/>
      <c r="HJC1" s="4"/>
      <c r="HJD1" s="4"/>
      <c r="HJE1" s="3"/>
      <c r="HJF1" s="4"/>
      <c r="HJG1" s="4"/>
      <c r="HJH1" s="4"/>
      <c r="HJI1" s="4"/>
      <c r="HJJ1" s="4"/>
      <c r="HJK1" s="4"/>
      <c r="HJL1" s="4"/>
      <c r="HJM1" s="3"/>
      <c r="HJN1" s="4"/>
      <c r="HJO1" s="4"/>
      <c r="HJP1" s="4"/>
      <c r="HJQ1" s="4"/>
      <c r="HJR1" s="4"/>
      <c r="HJS1" s="4"/>
      <c r="HJT1" s="4"/>
      <c r="HJU1" s="3"/>
      <c r="HJV1" s="4"/>
      <c r="HJW1" s="4"/>
      <c r="HJX1" s="4"/>
      <c r="HJY1" s="4"/>
      <c r="HJZ1" s="4"/>
      <c r="HKA1" s="4"/>
      <c r="HKB1" s="4"/>
      <c r="HKC1" s="3"/>
      <c r="HKD1" s="4"/>
      <c r="HKE1" s="4"/>
      <c r="HKF1" s="4"/>
      <c r="HKG1" s="4"/>
      <c r="HKH1" s="4"/>
      <c r="HKI1" s="4"/>
      <c r="HKJ1" s="4"/>
      <c r="HKK1" s="3"/>
      <c r="HKL1" s="4"/>
      <c r="HKM1" s="4"/>
      <c r="HKN1" s="4"/>
      <c r="HKO1" s="4"/>
      <c r="HKP1" s="4"/>
      <c r="HKQ1" s="4"/>
      <c r="HKR1" s="4"/>
      <c r="HKS1" s="3"/>
      <c r="HKT1" s="4"/>
      <c r="HKU1" s="4"/>
      <c r="HKV1" s="4"/>
      <c r="HKW1" s="4"/>
      <c r="HKX1" s="4"/>
      <c r="HKY1" s="4"/>
      <c r="HKZ1" s="4"/>
      <c r="HLA1" s="3"/>
      <c r="HLB1" s="4"/>
      <c r="HLC1" s="4"/>
      <c r="HLD1" s="4"/>
      <c r="HLE1" s="4"/>
      <c r="HLF1" s="4"/>
      <c r="HLG1" s="4"/>
      <c r="HLH1" s="4"/>
      <c r="HLI1" s="3"/>
      <c r="HLJ1" s="4"/>
      <c r="HLK1" s="4"/>
      <c r="HLL1" s="4"/>
      <c r="HLM1" s="4"/>
      <c r="HLN1" s="4"/>
      <c r="HLO1" s="4"/>
      <c r="HLP1" s="4"/>
      <c r="HLQ1" s="3"/>
      <c r="HLR1" s="4"/>
      <c r="HLS1" s="4"/>
      <c r="HLT1" s="4"/>
      <c r="HLU1" s="4"/>
      <c r="HLV1" s="4"/>
      <c r="HLW1" s="4"/>
      <c r="HLX1" s="4"/>
      <c r="HLY1" s="3"/>
      <c r="HLZ1" s="4"/>
      <c r="HMA1" s="4"/>
      <c r="HMB1" s="4"/>
      <c r="HMC1" s="4"/>
      <c r="HMD1" s="4"/>
      <c r="HME1" s="4"/>
      <c r="HMF1" s="4"/>
      <c r="HMG1" s="3"/>
      <c r="HMH1" s="4"/>
      <c r="HMI1" s="4"/>
      <c r="HMJ1" s="4"/>
      <c r="HMK1" s="4"/>
      <c r="HML1" s="4"/>
      <c r="HMM1" s="4"/>
      <c r="HMN1" s="4"/>
      <c r="HMO1" s="3"/>
      <c r="HMP1" s="4"/>
      <c r="HMQ1" s="4"/>
      <c r="HMR1" s="4"/>
      <c r="HMS1" s="4"/>
      <c r="HMT1" s="4"/>
      <c r="HMU1" s="4"/>
      <c r="HMV1" s="4"/>
      <c r="HMW1" s="3"/>
      <c r="HMX1" s="4"/>
      <c r="HMY1" s="4"/>
      <c r="HMZ1" s="4"/>
      <c r="HNA1" s="4"/>
      <c r="HNB1" s="4"/>
      <c r="HNC1" s="4"/>
      <c r="HND1" s="4"/>
      <c r="HNE1" s="3"/>
      <c r="HNF1" s="4"/>
      <c r="HNG1" s="4"/>
      <c r="HNH1" s="4"/>
      <c r="HNI1" s="4"/>
      <c r="HNJ1" s="4"/>
      <c r="HNK1" s="4"/>
      <c r="HNL1" s="4"/>
      <c r="HNM1" s="3"/>
      <c r="HNN1" s="4"/>
      <c r="HNO1" s="4"/>
      <c r="HNP1" s="4"/>
      <c r="HNQ1" s="4"/>
      <c r="HNR1" s="4"/>
      <c r="HNS1" s="4"/>
      <c r="HNT1" s="4"/>
      <c r="HNU1" s="3"/>
      <c r="HNV1" s="4"/>
      <c r="HNW1" s="4"/>
      <c r="HNX1" s="4"/>
      <c r="HNY1" s="4"/>
      <c r="HNZ1" s="4"/>
      <c r="HOA1" s="4"/>
      <c r="HOB1" s="4"/>
      <c r="HOC1" s="3"/>
      <c r="HOD1" s="4"/>
      <c r="HOE1" s="4"/>
      <c r="HOF1" s="4"/>
      <c r="HOG1" s="4"/>
      <c r="HOH1" s="4"/>
      <c r="HOI1" s="4"/>
      <c r="HOJ1" s="4"/>
      <c r="HOK1" s="3"/>
      <c r="HOL1" s="4"/>
      <c r="HOM1" s="4"/>
      <c r="HON1" s="4"/>
      <c r="HOO1" s="4"/>
      <c r="HOP1" s="4"/>
      <c r="HOQ1" s="4"/>
      <c r="HOR1" s="4"/>
      <c r="HOS1" s="3"/>
      <c r="HOT1" s="4"/>
      <c r="HOU1" s="4"/>
      <c r="HOV1" s="4"/>
      <c r="HOW1" s="4"/>
      <c r="HOX1" s="4"/>
      <c r="HOY1" s="4"/>
      <c r="HOZ1" s="4"/>
      <c r="HPA1" s="3"/>
      <c r="HPB1" s="4"/>
      <c r="HPC1" s="4"/>
      <c r="HPD1" s="4"/>
      <c r="HPE1" s="4"/>
      <c r="HPF1" s="4"/>
      <c r="HPG1" s="4"/>
      <c r="HPH1" s="4"/>
      <c r="HPI1" s="3"/>
      <c r="HPJ1" s="4"/>
      <c r="HPK1" s="4"/>
      <c r="HPL1" s="4"/>
      <c r="HPM1" s="4"/>
      <c r="HPN1" s="4"/>
      <c r="HPO1" s="4"/>
      <c r="HPP1" s="4"/>
      <c r="HPQ1" s="3"/>
      <c r="HPR1" s="4"/>
      <c r="HPS1" s="4"/>
      <c r="HPT1" s="4"/>
      <c r="HPU1" s="4"/>
      <c r="HPV1" s="4"/>
      <c r="HPW1" s="4"/>
      <c r="HPX1" s="4"/>
      <c r="HPY1" s="3"/>
      <c r="HPZ1" s="4"/>
      <c r="HQA1" s="4"/>
      <c r="HQB1" s="4"/>
      <c r="HQC1" s="4"/>
      <c r="HQD1" s="4"/>
      <c r="HQE1" s="4"/>
      <c r="HQF1" s="4"/>
      <c r="HQG1" s="3"/>
      <c r="HQH1" s="4"/>
      <c r="HQI1" s="4"/>
      <c r="HQJ1" s="4"/>
      <c r="HQK1" s="4"/>
      <c r="HQL1" s="4"/>
      <c r="HQM1" s="4"/>
      <c r="HQN1" s="4"/>
      <c r="HQO1" s="3"/>
      <c r="HQP1" s="4"/>
      <c r="HQQ1" s="4"/>
      <c r="HQR1" s="4"/>
      <c r="HQS1" s="4"/>
      <c r="HQT1" s="4"/>
      <c r="HQU1" s="4"/>
      <c r="HQV1" s="4"/>
      <c r="HQW1" s="3"/>
      <c r="HQX1" s="4"/>
      <c r="HQY1" s="4"/>
      <c r="HQZ1" s="4"/>
      <c r="HRA1" s="4"/>
      <c r="HRB1" s="4"/>
      <c r="HRC1" s="4"/>
      <c r="HRD1" s="4"/>
      <c r="HRE1" s="3"/>
      <c r="HRF1" s="4"/>
      <c r="HRG1" s="4"/>
      <c r="HRH1" s="4"/>
      <c r="HRI1" s="4"/>
      <c r="HRJ1" s="4"/>
      <c r="HRK1" s="4"/>
      <c r="HRL1" s="4"/>
      <c r="HRM1" s="3"/>
      <c r="HRN1" s="4"/>
      <c r="HRO1" s="4"/>
      <c r="HRP1" s="4"/>
      <c r="HRQ1" s="4"/>
      <c r="HRR1" s="4"/>
      <c r="HRS1" s="4"/>
      <c r="HRT1" s="4"/>
      <c r="HRU1" s="3"/>
      <c r="HRV1" s="4"/>
      <c r="HRW1" s="4"/>
      <c r="HRX1" s="4"/>
      <c r="HRY1" s="4"/>
      <c r="HRZ1" s="4"/>
      <c r="HSA1" s="4"/>
      <c r="HSB1" s="4"/>
      <c r="HSC1" s="3"/>
      <c r="HSD1" s="4"/>
      <c r="HSE1" s="4"/>
      <c r="HSF1" s="4"/>
      <c r="HSG1" s="4"/>
      <c r="HSH1" s="4"/>
      <c r="HSI1" s="4"/>
      <c r="HSJ1" s="4"/>
      <c r="HSK1" s="3"/>
      <c r="HSL1" s="4"/>
      <c r="HSM1" s="4"/>
      <c r="HSN1" s="4"/>
      <c r="HSO1" s="4"/>
      <c r="HSP1" s="4"/>
      <c r="HSQ1" s="4"/>
      <c r="HSR1" s="4"/>
      <c r="HSS1" s="3"/>
      <c r="HST1" s="4"/>
      <c r="HSU1" s="4"/>
      <c r="HSV1" s="4"/>
      <c r="HSW1" s="4"/>
      <c r="HSX1" s="4"/>
      <c r="HSY1" s="4"/>
      <c r="HSZ1" s="4"/>
      <c r="HTA1" s="3"/>
      <c r="HTB1" s="4"/>
      <c r="HTC1" s="4"/>
      <c r="HTD1" s="4"/>
      <c r="HTE1" s="4"/>
      <c r="HTF1" s="4"/>
      <c r="HTG1" s="4"/>
      <c r="HTH1" s="4"/>
      <c r="HTI1" s="3"/>
      <c r="HTJ1" s="4"/>
      <c r="HTK1" s="4"/>
      <c r="HTL1" s="4"/>
      <c r="HTM1" s="4"/>
      <c r="HTN1" s="4"/>
      <c r="HTO1" s="4"/>
      <c r="HTP1" s="4"/>
      <c r="HTQ1" s="3"/>
      <c r="HTR1" s="4"/>
      <c r="HTS1" s="4"/>
      <c r="HTT1" s="4"/>
      <c r="HTU1" s="4"/>
      <c r="HTV1" s="4"/>
      <c r="HTW1" s="4"/>
      <c r="HTX1" s="4"/>
      <c r="HTY1" s="3"/>
      <c r="HTZ1" s="4"/>
      <c r="HUA1" s="4"/>
      <c r="HUB1" s="4"/>
      <c r="HUC1" s="4"/>
      <c r="HUD1" s="4"/>
      <c r="HUE1" s="4"/>
      <c r="HUF1" s="4"/>
      <c r="HUG1" s="3"/>
      <c r="HUH1" s="4"/>
      <c r="HUI1" s="4"/>
      <c r="HUJ1" s="4"/>
      <c r="HUK1" s="4"/>
      <c r="HUL1" s="4"/>
      <c r="HUM1" s="4"/>
      <c r="HUN1" s="4"/>
      <c r="HUO1" s="3"/>
      <c r="HUP1" s="4"/>
      <c r="HUQ1" s="4"/>
      <c r="HUR1" s="4"/>
      <c r="HUS1" s="4"/>
      <c r="HUT1" s="4"/>
      <c r="HUU1" s="4"/>
      <c r="HUV1" s="4"/>
      <c r="HUW1" s="3"/>
      <c r="HUX1" s="4"/>
      <c r="HUY1" s="4"/>
      <c r="HUZ1" s="4"/>
      <c r="HVA1" s="4"/>
      <c r="HVB1" s="4"/>
      <c r="HVC1" s="4"/>
      <c r="HVD1" s="4"/>
      <c r="HVE1" s="3"/>
      <c r="HVF1" s="4"/>
      <c r="HVG1" s="4"/>
      <c r="HVH1" s="4"/>
      <c r="HVI1" s="4"/>
      <c r="HVJ1" s="4"/>
      <c r="HVK1" s="4"/>
      <c r="HVL1" s="4"/>
      <c r="HVM1" s="3"/>
      <c r="HVN1" s="4"/>
      <c r="HVO1" s="4"/>
      <c r="HVP1" s="4"/>
      <c r="HVQ1" s="4"/>
      <c r="HVR1" s="4"/>
      <c r="HVS1" s="4"/>
      <c r="HVT1" s="4"/>
      <c r="HVU1" s="3"/>
      <c r="HVV1" s="4"/>
      <c r="HVW1" s="4"/>
      <c r="HVX1" s="4"/>
      <c r="HVY1" s="4"/>
      <c r="HVZ1" s="4"/>
      <c r="HWA1" s="4"/>
      <c r="HWB1" s="4"/>
      <c r="HWC1" s="3"/>
      <c r="HWD1" s="4"/>
      <c r="HWE1" s="4"/>
      <c r="HWF1" s="4"/>
      <c r="HWG1" s="4"/>
      <c r="HWH1" s="4"/>
      <c r="HWI1" s="4"/>
      <c r="HWJ1" s="4"/>
      <c r="HWK1" s="3"/>
      <c r="HWL1" s="4"/>
      <c r="HWM1" s="4"/>
      <c r="HWN1" s="4"/>
      <c r="HWO1" s="4"/>
      <c r="HWP1" s="4"/>
      <c r="HWQ1" s="4"/>
      <c r="HWR1" s="4"/>
      <c r="HWS1" s="3"/>
      <c r="HWT1" s="4"/>
      <c r="HWU1" s="4"/>
      <c r="HWV1" s="4"/>
      <c r="HWW1" s="4"/>
      <c r="HWX1" s="4"/>
      <c r="HWY1" s="4"/>
      <c r="HWZ1" s="4"/>
      <c r="HXA1" s="3"/>
      <c r="HXB1" s="4"/>
      <c r="HXC1" s="4"/>
      <c r="HXD1" s="4"/>
      <c r="HXE1" s="4"/>
      <c r="HXF1" s="4"/>
      <c r="HXG1" s="4"/>
      <c r="HXH1" s="4"/>
      <c r="HXI1" s="3"/>
      <c r="HXJ1" s="4"/>
      <c r="HXK1" s="4"/>
      <c r="HXL1" s="4"/>
      <c r="HXM1" s="4"/>
      <c r="HXN1" s="4"/>
      <c r="HXO1" s="4"/>
      <c r="HXP1" s="4"/>
      <c r="HXQ1" s="3"/>
      <c r="HXR1" s="4"/>
      <c r="HXS1" s="4"/>
      <c r="HXT1" s="4"/>
      <c r="HXU1" s="4"/>
      <c r="HXV1" s="4"/>
      <c r="HXW1" s="4"/>
      <c r="HXX1" s="4"/>
      <c r="HXY1" s="3"/>
      <c r="HXZ1" s="4"/>
      <c r="HYA1" s="4"/>
      <c r="HYB1" s="4"/>
      <c r="HYC1" s="4"/>
      <c r="HYD1" s="4"/>
      <c r="HYE1" s="4"/>
      <c r="HYF1" s="4"/>
      <c r="HYG1" s="3"/>
      <c r="HYH1" s="4"/>
      <c r="HYI1" s="4"/>
      <c r="HYJ1" s="4"/>
      <c r="HYK1" s="4"/>
      <c r="HYL1" s="4"/>
      <c r="HYM1" s="4"/>
      <c r="HYN1" s="4"/>
      <c r="HYO1" s="3"/>
      <c r="HYP1" s="4"/>
      <c r="HYQ1" s="4"/>
      <c r="HYR1" s="4"/>
      <c r="HYS1" s="4"/>
      <c r="HYT1" s="4"/>
      <c r="HYU1" s="4"/>
      <c r="HYV1" s="4"/>
      <c r="HYW1" s="3"/>
      <c r="HYX1" s="4"/>
      <c r="HYY1" s="4"/>
      <c r="HYZ1" s="4"/>
      <c r="HZA1" s="4"/>
      <c r="HZB1" s="4"/>
      <c r="HZC1" s="4"/>
      <c r="HZD1" s="4"/>
      <c r="HZE1" s="3"/>
      <c r="HZF1" s="4"/>
      <c r="HZG1" s="4"/>
      <c r="HZH1" s="4"/>
      <c r="HZI1" s="4"/>
      <c r="HZJ1" s="4"/>
      <c r="HZK1" s="4"/>
      <c r="HZL1" s="4"/>
      <c r="HZM1" s="3"/>
      <c r="HZN1" s="4"/>
      <c r="HZO1" s="4"/>
      <c r="HZP1" s="4"/>
      <c r="HZQ1" s="4"/>
      <c r="HZR1" s="4"/>
      <c r="HZS1" s="4"/>
      <c r="HZT1" s="4"/>
      <c r="HZU1" s="3"/>
      <c r="HZV1" s="4"/>
      <c r="HZW1" s="4"/>
      <c r="HZX1" s="4"/>
      <c r="HZY1" s="4"/>
      <c r="HZZ1" s="4"/>
      <c r="IAA1" s="4"/>
      <c r="IAB1" s="4"/>
      <c r="IAC1" s="3"/>
      <c r="IAD1" s="4"/>
      <c r="IAE1" s="4"/>
      <c r="IAF1" s="4"/>
      <c r="IAG1" s="4"/>
      <c r="IAH1" s="4"/>
      <c r="IAI1" s="4"/>
      <c r="IAJ1" s="4"/>
      <c r="IAK1" s="3"/>
      <c r="IAL1" s="4"/>
      <c r="IAM1" s="4"/>
      <c r="IAN1" s="4"/>
      <c r="IAO1" s="4"/>
      <c r="IAP1" s="4"/>
      <c r="IAQ1" s="4"/>
      <c r="IAR1" s="4"/>
      <c r="IAS1" s="3"/>
      <c r="IAT1" s="4"/>
      <c r="IAU1" s="4"/>
      <c r="IAV1" s="4"/>
      <c r="IAW1" s="4"/>
      <c r="IAX1" s="4"/>
      <c r="IAY1" s="4"/>
      <c r="IAZ1" s="4"/>
      <c r="IBA1" s="3"/>
      <c r="IBB1" s="4"/>
      <c r="IBC1" s="4"/>
      <c r="IBD1" s="4"/>
      <c r="IBE1" s="4"/>
      <c r="IBF1" s="4"/>
      <c r="IBG1" s="4"/>
      <c r="IBH1" s="4"/>
      <c r="IBI1" s="3"/>
      <c r="IBJ1" s="4"/>
      <c r="IBK1" s="4"/>
      <c r="IBL1" s="4"/>
      <c r="IBM1" s="4"/>
      <c r="IBN1" s="4"/>
      <c r="IBO1" s="4"/>
      <c r="IBP1" s="4"/>
      <c r="IBQ1" s="3"/>
      <c r="IBR1" s="4"/>
      <c r="IBS1" s="4"/>
      <c r="IBT1" s="4"/>
      <c r="IBU1" s="4"/>
      <c r="IBV1" s="4"/>
      <c r="IBW1" s="4"/>
      <c r="IBX1" s="4"/>
      <c r="IBY1" s="3"/>
      <c r="IBZ1" s="4"/>
      <c r="ICA1" s="4"/>
      <c r="ICB1" s="4"/>
      <c r="ICC1" s="4"/>
      <c r="ICD1" s="4"/>
      <c r="ICE1" s="4"/>
      <c r="ICF1" s="4"/>
      <c r="ICG1" s="3"/>
      <c r="ICH1" s="4"/>
      <c r="ICI1" s="4"/>
      <c r="ICJ1" s="4"/>
      <c r="ICK1" s="4"/>
      <c r="ICL1" s="4"/>
      <c r="ICM1" s="4"/>
      <c r="ICN1" s="4"/>
      <c r="ICO1" s="3"/>
      <c r="ICP1" s="4"/>
      <c r="ICQ1" s="4"/>
      <c r="ICR1" s="4"/>
      <c r="ICS1" s="4"/>
      <c r="ICT1" s="4"/>
      <c r="ICU1" s="4"/>
      <c r="ICV1" s="4"/>
      <c r="ICW1" s="3"/>
      <c r="ICX1" s="4"/>
      <c r="ICY1" s="4"/>
      <c r="ICZ1" s="4"/>
      <c r="IDA1" s="4"/>
      <c r="IDB1" s="4"/>
      <c r="IDC1" s="4"/>
      <c r="IDD1" s="4"/>
      <c r="IDE1" s="3"/>
      <c r="IDF1" s="4"/>
      <c r="IDG1" s="4"/>
      <c r="IDH1" s="4"/>
      <c r="IDI1" s="4"/>
      <c r="IDJ1" s="4"/>
      <c r="IDK1" s="4"/>
      <c r="IDL1" s="4"/>
      <c r="IDM1" s="3"/>
      <c r="IDN1" s="4"/>
      <c r="IDO1" s="4"/>
      <c r="IDP1" s="4"/>
      <c r="IDQ1" s="4"/>
      <c r="IDR1" s="4"/>
      <c r="IDS1" s="4"/>
      <c r="IDT1" s="4"/>
      <c r="IDU1" s="3"/>
      <c r="IDV1" s="4"/>
      <c r="IDW1" s="4"/>
      <c r="IDX1" s="4"/>
      <c r="IDY1" s="4"/>
      <c r="IDZ1" s="4"/>
      <c r="IEA1" s="4"/>
      <c r="IEB1" s="4"/>
      <c r="IEC1" s="3"/>
      <c r="IED1" s="4"/>
      <c r="IEE1" s="4"/>
      <c r="IEF1" s="4"/>
      <c r="IEG1" s="4"/>
      <c r="IEH1" s="4"/>
      <c r="IEI1" s="4"/>
      <c r="IEJ1" s="4"/>
      <c r="IEK1" s="3"/>
      <c r="IEL1" s="4"/>
      <c r="IEM1" s="4"/>
      <c r="IEN1" s="4"/>
      <c r="IEO1" s="4"/>
      <c r="IEP1" s="4"/>
      <c r="IEQ1" s="4"/>
      <c r="IER1" s="4"/>
      <c r="IES1" s="3"/>
      <c r="IET1" s="4"/>
      <c r="IEU1" s="4"/>
      <c r="IEV1" s="4"/>
      <c r="IEW1" s="4"/>
      <c r="IEX1" s="4"/>
      <c r="IEY1" s="4"/>
      <c r="IEZ1" s="4"/>
      <c r="IFA1" s="3"/>
      <c r="IFB1" s="4"/>
      <c r="IFC1" s="4"/>
      <c r="IFD1" s="4"/>
      <c r="IFE1" s="4"/>
      <c r="IFF1" s="4"/>
      <c r="IFG1" s="4"/>
      <c r="IFH1" s="4"/>
      <c r="IFI1" s="3"/>
      <c r="IFJ1" s="4"/>
      <c r="IFK1" s="4"/>
      <c r="IFL1" s="4"/>
      <c r="IFM1" s="4"/>
      <c r="IFN1" s="4"/>
      <c r="IFO1" s="4"/>
      <c r="IFP1" s="4"/>
      <c r="IFQ1" s="3"/>
      <c r="IFR1" s="4"/>
      <c r="IFS1" s="4"/>
      <c r="IFT1" s="4"/>
      <c r="IFU1" s="4"/>
      <c r="IFV1" s="4"/>
      <c r="IFW1" s="4"/>
      <c r="IFX1" s="4"/>
      <c r="IFY1" s="3"/>
      <c r="IFZ1" s="4"/>
      <c r="IGA1" s="4"/>
      <c r="IGB1" s="4"/>
      <c r="IGC1" s="4"/>
      <c r="IGD1" s="4"/>
      <c r="IGE1" s="4"/>
      <c r="IGF1" s="4"/>
      <c r="IGG1" s="3"/>
      <c r="IGH1" s="4"/>
      <c r="IGI1" s="4"/>
      <c r="IGJ1" s="4"/>
      <c r="IGK1" s="4"/>
      <c r="IGL1" s="4"/>
      <c r="IGM1" s="4"/>
      <c r="IGN1" s="4"/>
      <c r="IGO1" s="3"/>
      <c r="IGP1" s="4"/>
      <c r="IGQ1" s="4"/>
      <c r="IGR1" s="4"/>
      <c r="IGS1" s="4"/>
      <c r="IGT1" s="4"/>
      <c r="IGU1" s="4"/>
      <c r="IGV1" s="4"/>
      <c r="IGW1" s="3"/>
      <c r="IGX1" s="4"/>
      <c r="IGY1" s="4"/>
      <c r="IGZ1" s="4"/>
      <c r="IHA1" s="4"/>
      <c r="IHB1" s="4"/>
      <c r="IHC1" s="4"/>
      <c r="IHD1" s="4"/>
      <c r="IHE1" s="3"/>
      <c r="IHF1" s="4"/>
      <c r="IHG1" s="4"/>
      <c r="IHH1" s="4"/>
      <c r="IHI1" s="4"/>
      <c r="IHJ1" s="4"/>
      <c r="IHK1" s="4"/>
      <c r="IHL1" s="4"/>
      <c r="IHM1" s="3"/>
      <c r="IHN1" s="4"/>
      <c r="IHO1" s="4"/>
      <c r="IHP1" s="4"/>
      <c r="IHQ1" s="4"/>
      <c r="IHR1" s="4"/>
      <c r="IHS1" s="4"/>
      <c r="IHT1" s="4"/>
      <c r="IHU1" s="3"/>
      <c r="IHV1" s="4"/>
      <c r="IHW1" s="4"/>
      <c r="IHX1" s="4"/>
      <c r="IHY1" s="4"/>
      <c r="IHZ1" s="4"/>
      <c r="IIA1" s="4"/>
      <c r="IIB1" s="4"/>
      <c r="IIC1" s="3"/>
      <c r="IID1" s="4"/>
      <c r="IIE1" s="4"/>
      <c r="IIF1" s="4"/>
      <c r="IIG1" s="4"/>
      <c r="IIH1" s="4"/>
      <c r="III1" s="4"/>
      <c r="IIJ1" s="4"/>
      <c r="IIK1" s="3"/>
      <c r="IIL1" s="4"/>
      <c r="IIM1" s="4"/>
      <c r="IIN1" s="4"/>
      <c r="IIO1" s="4"/>
      <c r="IIP1" s="4"/>
      <c r="IIQ1" s="4"/>
      <c r="IIR1" s="4"/>
      <c r="IIS1" s="3"/>
      <c r="IIT1" s="4"/>
      <c r="IIU1" s="4"/>
      <c r="IIV1" s="4"/>
      <c r="IIW1" s="4"/>
      <c r="IIX1" s="4"/>
      <c r="IIY1" s="4"/>
      <c r="IIZ1" s="4"/>
      <c r="IJA1" s="3"/>
      <c r="IJB1" s="4"/>
      <c r="IJC1" s="4"/>
      <c r="IJD1" s="4"/>
      <c r="IJE1" s="4"/>
      <c r="IJF1" s="4"/>
      <c r="IJG1" s="4"/>
      <c r="IJH1" s="4"/>
      <c r="IJI1" s="3"/>
      <c r="IJJ1" s="4"/>
      <c r="IJK1" s="4"/>
      <c r="IJL1" s="4"/>
      <c r="IJM1" s="4"/>
      <c r="IJN1" s="4"/>
      <c r="IJO1" s="4"/>
      <c r="IJP1" s="4"/>
      <c r="IJQ1" s="3"/>
      <c r="IJR1" s="4"/>
      <c r="IJS1" s="4"/>
      <c r="IJT1" s="4"/>
      <c r="IJU1" s="4"/>
      <c r="IJV1" s="4"/>
      <c r="IJW1" s="4"/>
      <c r="IJX1" s="4"/>
      <c r="IJY1" s="3"/>
      <c r="IJZ1" s="4"/>
      <c r="IKA1" s="4"/>
      <c r="IKB1" s="4"/>
      <c r="IKC1" s="4"/>
      <c r="IKD1" s="4"/>
      <c r="IKE1" s="4"/>
      <c r="IKF1" s="4"/>
      <c r="IKG1" s="3"/>
      <c r="IKH1" s="4"/>
      <c r="IKI1" s="4"/>
      <c r="IKJ1" s="4"/>
      <c r="IKK1" s="4"/>
      <c r="IKL1" s="4"/>
      <c r="IKM1" s="4"/>
      <c r="IKN1" s="4"/>
      <c r="IKO1" s="3"/>
      <c r="IKP1" s="4"/>
      <c r="IKQ1" s="4"/>
      <c r="IKR1" s="4"/>
      <c r="IKS1" s="4"/>
      <c r="IKT1" s="4"/>
      <c r="IKU1" s="4"/>
      <c r="IKV1" s="4"/>
      <c r="IKW1" s="3"/>
      <c r="IKX1" s="4"/>
      <c r="IKY1" s="4"/>
      <c r="IKZ1" s="4"/>
      <c r="ILA1" s="4"/>
      <c r="ILB1" s="4"/>
      <c r="ILC1" s="4"/>
      <c r="ILD1" s="4"/>
      <c r="ILE1" s="3"/>
      <c r="ILF1" s="4"/>
      <c r="ILG1" s="4"/>
      <c r="ILH1" s="4"/>
      <c r="ILI1" s="4"/>
      <c r="ILJ1" s="4"/>
      <c r="ILK1" s="4"/>
      <c r="ILL1" s="4"/>
      <c r="ILM1" s="3"/>
      <c r="ILN1" s="4"/>
      <c r="ILO1" s="4"/>
      <c r="ILP1" s="4"/>
      <c r="ILQ1" s="4"/>
      <c r="ILR1" s="4"/>
      <c r="ILS1" s="4"/>
      <c r="ILT1" s="4"/>
      <c r="ILU1" s="3"/>
      <c r="ILV1" s="4"/>
      <c r="ILW1" s="4"/>
      <c r="ILX1" s="4"/>
      <c r="ILY1" s="4"/>
      <c r="ILZ1" s="4"/>
      <c r="IMA1" s="4"/>
      <c r="IMB1" s="4"/>
      <c r="IMC1" s="3"/>
      <c r="IMD1" s="4"/>
      <c r="IME1" s="4"/>
      <c r="IMF1" s="4"/>
      <c r="IMG1" s="4"/>
      <c r="IMH1" s="4"/>
      <c r="IMI1" s="4"/>
      <c r="IMJ1" s="4"/>
      <c r="IMK1" s="3"/>
      <c r="IML1" s="4"/>
      <c r="IMM1" s="4"/>
      <c r="IMN1" s="4"/>
      <c r="IMO1" s="4"/>
      <c r="IMP1" s="4"/>
      <c r="IMQ1" s="4"/>
      <c r="IMR1" s="4"/>
      <c r="IMS1" s="3"/>
      <c r="IMT1" s="4"/>
      <c r="IMU1" s="4"/>
      <c r="IMV1" s="4"/>
      <c r="IMW1" s="4"/>
      <c r="IMX1" s="4"/>
      <c r="IMY1" s="4"/>
      <c r="IMZ1" s="4"/>
      <c r="INA1" s="3"/>
      <c r="INB1" s="4"/>
      <c r="INC1" s="4"/>
      <c r="IND1" s="4"/>
      <c r="INE1" s="4"/>
      <c r="INF1" s="4"/>
      <c r="ING1" s="4"/>
      <c r="INH1" s="4"/>
      <c r="INI1" s="3"/>
      <c r="INJ1" s="4"/>
      <c r="INK1" s="4"/>
      <c r="INL1" s="4"/>
      <c r="INM1" s="4"/>
      <c r="INN1" s="4"/>
      <c r="INO1" s="4"/>
      <c r="INP1" s="4"/>
      <c r="INQ1" s="3"/>
      <c r="INR1" s="4"/>
      <c r="INS1" s="4"/>
      <c r="INT1" s="4"/>
      <c r="INU1" s="4"/>
      <c r="INV1" s="4"/>
      <c r="INW1" s="4"/>
      <c r="INX1" s="4"/>
      <c r="INY1" s="3"/>
      <c r="INZ1" s="4"/>
      <c r="IOA1" s="4"/>
      <c r="IOB1" s="4"/>
      <c r="IOC1" s="4"/>
      <c r="IOD1" s="4"/>
      <c r="IOE1" s="4"/>
      <c r="IOF1" s="4"/>
      <c r="IOG1" s="3"/>
      <c r="IOH1" s="4"/>
      <c r="IOI1" s="4"/>
      <c r="IOJ1" s="4"/>
      <c r="IOK1" s="4"/>
      <c r="IOL1" s="4"/>
      <c r="IOM1" s="4"/>
      <c r="ION1" s="4"/>
      <c r="IOO1" s="3"/>
      <c r="IOP1" s="4"/>
      <c r="IOQ1" s="4"/>
      <c r="IOR1" s="4"/>
      <c r="IOS1" s="4"/>
      <c r="IOT1" s="4"/>
      <c r="IOU1" s="4"/>
      <c r="IOV1" s="4"/>
      <c r="IOW1" s="3"/>
      <c r="IOX1" s="4"/>
      <c r="IOY1" s="4"/>
      <c r="IOZ1" s="4"/>
      <c r="IPA1" s="4"/>
      <c r="IPB1" s="4"/>
      <c r="IPC1" s="4"/>
      <c r="IPD1" s="4"/>
      <c r="IPE1" s="3"/>
      <c r="IPF1" s="4"/>
      <c r="IPG1" s="4"/>
      <c r="IPH1" s="4"/>
      <c r="IPI1" s="4"/>
      <c r="IPJ1" s="4"/>
      <c r="IPK1" s="4"/>
      <c r="IPL1" s="4"/>
      <c r="IPM1" s="3"/>
      <c r="IPN1" s="4"/>
      <c r="IPO1" s="4"/>
      <c r="IPP1" s="4"/>
      <c r="IPQ1" s="4"/>
      <c r="IPR1" s="4"/>
      <c r="IPS1" s="4"/>
      <c r="IPT1" s="4"/>
      <c r="IPU1" s="3"/>
      <c r="IPV1" s="4"/>
      <c r="IPW1" s="4"/>
      <c r="IPX1" s="4"/>
      <c r="IPY1" s="4"/>
      <c r="IPZ1" s="4"/>
      <c r="IQA1" s="4"/>
      <c r="IQB1" s="4"/>
      <c r="IQC1" s="3"/>
      <c r="IQD1" s="4"/>
      <c r="IQE1" s="4"/>
      <c r="IQF1" s="4"/>
      <c r="IQG1" s="4"/>
      <c r="IQH1" s="4"/>
      <c r="IQI1" s="4"/>
      <c r="IQJ1" s="4"/>
      <c r="IQK1" s="3"/>
      <c r="IQL1" s="4"/>
      <c r="IQM1" s="4"/>
      <c r="IQN1" s="4"/>
      <c r="IQO1" s="4"/>
      <c r="IQP1" s="4"/>
      <c r="IQQ1" s="4"/>
      <c r="IQR1" s="4"/>
      <c r="IQS1" s="3"/>
      <c r="IQT1" s="4"/>
      <c r="IQU1" s="4"/>
      <c r="IQV1" s="4"/>
      <c r="IQW1" s="4"/>
      <c r="IQX1" s="4"/>
      <c r="IQY1" s="4"/>
      <c r="IQZ1" s="4"/>
      <c r="IRA1" s="3"/>
      <c r="IRB1" s="4"/>
      <c r="IRC1" s="4"/>
      <c r="IRD1" s="4"/>
      <c r="IRE1" s="4"/>
      <c r="IRF1" s="4"/>
      <c r="IRG1" s="4"/>
      <c r="IRH1" s="4"/>
      <c r="IRI1" s="3"/>
      <c r="IRJ1" s="4"/>
      <c r="IRK1" s="4"/>
      <c r="IRL1" s="4"/>
      <c r="IRM1" s="4"/>
      <c r="IRN1" s="4"/>
      <c r="IRO1" s="4"/>
      <c r="IRP1" s="4"/>
      <c r="IRQ1" s="3"/>
      <c r="IRR1" s="4"/>
      <c r="IRS1" s="4"/>
      <c r="IRT1" s="4"/>
      <c r="IRU1" s="4"/>
      <c r="IRV1" s="4"/>
      <c r="IRW1" s="4"/>
      <c r="IRX1" s="4"/>
      <c r="IRY1" s="3"/>
      <c r="IRZ1" s="4"/>
      <c r="ISA1" s="4"/>
      <c r="ISB1" s="4"/>
      <c r="ISC1" s="4"/>
      <c r="ISD1" s="4"/>
      <c r="ISE1" s="4"/>
      <c r="ISF1" s="4"/>
      <c r="ISG1" s="3"/>
      <c r="ISH1" s="4"/>
      <c r="ISI1" s="4"/>
      <c r="ISJ1" s="4"/>
      <c r="ISK1" s="4"/>
      <c r="ISL1" s="4"/>
      <c r="ISM1" s="4"/>
      <c r="ISN1" s="4"/>
      <c r="ISO1" s="3"/>
      <c r="ISP1" s="4"/>
      <c r="ISQ1" s="4"/>
      <c r="ISR1" s="4"/>
      <c r="ISS1" s="4"/>
      <c r="IST1" s="4"/>
      <c r="ISU1" s="4"/>
      <c r="ISV1" s="4"/>
      <c r="ISW1" s="3"/>
      <c r="ISX1" s="4"/>
      <c r="ISY1" s="4"/>
      <c r="ISZ1" s="4"/>
      <c r="ITA1" s="4"/>
      <c r="ITB1" s="4"/>
      <c r="ITC1" s="4"/>
      <c r="ITD1" s="4"/>
      <c r="ITE1" s="3"/>
      <c r="ITF1" s="4"/>
      <c r="ITG1" s="4"/>
      <c r="ITH1" s="4"/>
      <c r="ITI1" s="4"/>
      <c r="ITJ1" s="4"/>
      <c r="ITK1" s="4"/>
      <c r="ITL1" s="4"/>
      <c r="ITM1" s="3"/>
      <c r="ITN1" s="4"/>
      <c r="ITO1" s="4"/>
      <c r="ITP1" s="4"/>
      <c r="ITQ1" s="4"/>
      <c r="ITR1" s="4"/>
      <c r="ITS1" s="4"/>
      <c r="ITT1" s="4"/>
      <c r="ITU1" s="3"/>
      <c r="ITV1" s="4"/>
      <c r="ITW1" s="4"/>
      <c r="ITX1" s="4"/>
      <c r="ITY1" s="4"/>
      <c r="ITZ1" s="4"/>
      <c r="IUA1" s="4"/>
      <c r="IUB1" s="4"/>
      <c r="IUC1" s="3"/>
      <c r="IUD1" s="4"/>
      <c r="IUE1" s="4"/>
      <c r="IUF1" s="4"/>
      <c r="IUG1" s="4"/>
      <c r="IUH1" s="4"/>
      <c r="IUI1" s="4"/>
      <c r="IUJ1" s="4"/>
      <c r="IUK1" s="3"/>
      <c r="IUL1" s="4"/>
      <c r="IUM1" s="4"/>
      <c r="IUN1" s="4"/>
      <c r="IUO1" s="4"/>
      <c r="IUP1" s="4"/>
      <c r="IUQ1" s="4"/>
      <c r="IUR1" s="4"/>
      <c r="IUS1" s="3"/>
      <c r="IUT1" s="4"/>
      <c r="IUU1" s="4"/>
      <c r="IUV1" s="4"/>
      <c r="IUW1" s="4"/>
      <c r="IUX1" s="4"/>
      <c r="IUY1" s="4"/>
      <c r="IUZ1" s="4"/>
      <c r="IVA1" s="3"/>
      <c r="IVB1" s="4"/>
      <c r="IVC1" s="4"/>
      <c r="IVD1" s="4"/>
      <c r="IVE1" s="4"/>
      <c r="IVF1" s="4"/>
      <c r="IVG1" s="4"/>
      <c r="IVH1" s="4"/>
      <c r="IVI1" s="3"/>
      <c r="IVJ1" s="4"/>
      <c r="IVK1" s="4"/>
      <c r="IVL1" s="4"/>
      <c r="IVM1" s="4"/>
      <c r="IVN1" s="4"/>
      <c r="IVO1" s="4"/>
      <c r="IVP1" s="4"/>
      <c r="IVQ1" s="3"/>
      <c r="IVR1" s="4"/>
      <c r="IVS1" s="4"/>
      <c r="IVT1" s="4"/>
      <c r="IVU1" s="4"/>
      <c r="IVV1" s="4"/>
      <c r="IVW1" s="4"/>
      <c r="IVX1" s="4"/>
      <c r="IVY1" s="3"/>
      <c r="IVZ1" s="4"/>
      <c r="IWA1" s="4"/>
      <c r="IWB1" s="4"/>
      <c r="IWC1" s="4"/>
      <c r="IWD1" s="4"/>
      <c r="IWE1" s="4"/>
      <c r="IWF1" s="4"/>
      <c r="IWG1" s="3"/>
      <c r="IWH1" s="4"/>
      <c r="IWI1" s="4"/>
      <c r="IWJ1" s="4"/>
      <c r="IWK1" s="4"/>
      <c r="IWL1" s="4"/>
      <c r="IWM1" s="4"/>
      <c r="IWN1" s="4"/>
      <c r="IWO1" s="3"/>
      <c r="IWP1" s="4"/>
      <c r="IWQ1" s="4"/>
      <c r="IWR1" s="4"/>
      <c r="IWS1" s="4"/>
      <c r="IWT1" s="4"/>
      <c r="IWU1" s="4"/>
      <c r="IWV1" s="4"/>
      <c r="IWW1" s="3"/>
      <c r="IWX1" s="4"/>
      <c r="IWY1" s="4"/>
      <c r="IWZ1" s="4"/>
      <c r="IXA1" s="4"/>
      <c r="IXB1" s="4"/>
      <c r="IXC1" s="4"/>
      <c r="IXD1" s="4"/>
      <c r="IXE1" s="3"/>
      <c r="IXF1" s="4"/>
      <c r="IXG1" s="4"/>
      <c r="IXH1" s="4"/>
      <c r="IXI1" s="4"/>
      <c r="IXJ1" s="4"/>
      <c r="IXK1" s="4"/>
      <c r="IXL1" s="4"/>
      <c r="IXM1" s="3"/>
      <c r="IXN1" s="4"/>
      <c r="IXO1" s="4"/>
      <c r="IXP1" s="4"/>
      <c r="IXQ1" s="4"/>
      <c r="IXR1" s="4"/>
      <c r="IXS1" s="4"/>
      <c r="IXT1" s="4"/>
      <c r="IXU1" s="3"/>
      <c r="IXV1" s="4"/>
      <c r="IXW1" s="4"/>
      <c r="IXX1" s="4"/>
      <c r="IXY1" s="4"/>
      <c r="IXZ1" s="4"/>
      <c r="IYA1" s="4"/>
      <c r="IYB1" s="4"/>
      <c r="IYC1" s="3"/>
      <c r="IYD1" s="4"/>
      <c r="IYE1" s="4"/>
      <c r="IYF1" s="4"/>
      <c r="IYG1" s="4"/>
      <c r="IYH1" s="4"/>
      <c r="IYI1" s="4"/>
      <c r="IYJ1" s="4"/>
      <c r="IYK1" s="3"/>
      <c r="IYL1" s="4"/>
      <c r="IYM1" s="4"/>
      <c r="IYN1" s="4"/>
      <c r="IYO1" s="4"/>
      <c r="IYP1" s="4"/>
      <c r="IYQ1" s="4"/>
      <c r="IYR1" s="4"/>
      <c r="IYS1" s="3"/>
      <c r="IYT1" s="4"/>
      <c r="IYU1" s="4"/>
      <c r="IYV1" s="4"/>
      <c r="IYW1" s="4"/>
      <c r="IYX1" s="4"/>
      <c r="IYY1" s="4"/>
      <c r="IYZ1" s="4"/>
      <c r="IZA1" s="3"/>
      <c r="IZB1" s="4"/>
      <c r="IZC1" s="4"/>
      <c r="IZD1" s="4"/>
      <c r="IZE1" s="4"/>
      <c r="IZF1" s="4"/>
      <c r="IZG1" s="4"/>
      <c r="IZH1" s="4"/>
      <c r="IZI1" s="3"/>
      <c r="IZJ1" s="4"/>
      <c r="IZK1" s="4"/>
      <c r="IZL1" s="4"/>
      <c r="IZM1" s="4"/>
      <c r="IZN1" s="4"/>
      <c r="IZO1" s="4"/>
      <c r="IZP1" s="4"/>
      <c r="IZQ1" s="3"/>
      <c r="IZR1" s="4"/>
      <c r="IZS1" s="4"/>
      <c r="IZT1" s="4"/>
      <c r="IZU1" s="4"/>
      <c r="IZV1" s="4"/>
      <c r="IZW1" s="4"/>
      <c r="IZX1" s="4"/>
      <c r="IZY1" s="3"/>
      <c r="IZZ1" s="4"/>
      <c r="JAA1" s="4"/>
      <c r="JAB1" s="4"/>
      <c r="JAC1" s="4"/>
      <c r="JAD1" s="4"/>
      <c r="JAE1" s="4"/>
      <c r="JAF1" s="4"/>
      <c r="JAG1" s="3"/>
      <c r="JAH1" s="4"/>
      <c r="JAI1" s="4"/>
      <c r="JAJ1" s="4"/>
      <c r="JAK1" s="4"/>
      <c r="JAL1" s="4"/>
      <c r="JAM1" s="4"/>
      <c r="JAN1" s="4"/>
      <c r="JAO1" s="3"/>
      <c r="JAP1" s="4"/>
      <c r="JAQ1" s="4"/>
      <c r="JAR1" s="4"/>
      <c r="JAS1" s="4"/>
      <c r="JAT1" s="4"/>
      <c r="JAU1" s="4"/>
      <c r="JAV1" s="4"/>
      <c r="JAW1" s="3"/>
      <c r="JAX1" s="4"/>
      <c r="JAY1" s="4"/>
      <c r="JAZ1" s="4"/>
      <c r="JBA1" s="4"/>
      <c r="JBB1" s="4"/>
      <c r="JBC1" s="4"/>
      <c r="JBD1" s="4"/>
      <c r="JBE1" s="3"/>
      <c r="JBF1" s="4"/>
      <c r="JBG1" s="4"/>
      <c r="JBH1" s="4"/>
      <c r="JBI1" s="4"/>
      <c r="JBJ1" s="4"/>
      <c r="JBK1" s="4"/>
      <c r="JBL1" s="4"/>
      <c r="JBM1" s="3"/>
      <c r="JBN1" s="4"/>
      <c r="JBO1" s="4"/>
      <c r="JBP1" s="4"/>
      <c r="JBQ1" s="4"/>
      <c r="JBR1" s="4"/>
      <c r="JBS1" s="4"/>
      <c r="JBT1" s="4"/>
      <c r="JBU1" s="3"/>
      <c r="JBV1" s="4"/>
      <c r="JBW1" s="4"/>
      <c r="JBX1" s="4"/>
      <c r="JBY1" s="4"/>
      <c r="JBZ1" s="4"/>
      <c r="JCA1" s="4"/>
      <c r="JCB1" s="4"/>
      <c r="JCC1" s="3"/>
      <c r="JCD1" s="4"/>
      <c r="JCE1" s="4"/>
      <c r="JCF1" s="4"/>
      <c r="JCG1" s="4"/>
      <c r="JCH1" s="4"/>
      <c r="JCI1" s="4"/>
      <c r="JCJ1" s="4"/>
      <c r="JCK1" s="3"/>
      <c r="JCL1" s="4"/>
      <c r="JCM1" s="4"/>
      <c r="JCN1" s="4"/>
      <c r="JCO1" s="4"/>
      <c r="JCP1" s="4"/>
      <c r="JCQ1" s="4"/>
      <c r="JCR1" s="4"/>
      <c r="JCS1" s="3"/>
      <c r="JCT1" s="4"/>
      <c r="JCU1" s="4"/>
      <c r="JCV1" s="4"/>
      <c r="JCW1" s="4"/>
      <c r="JCX1" s="4"/>
      <c r="JCY1" s="4"/>
      <c r="JCZ1" s="4"/>
      <c r="JDA1" s="3"/>
      <c r="JDB1" s="4"/>
      <c r="JDC1" s="4"/>
      <c r="JDD1" s="4"/>
      <c r="JDE1" s="4"/>
      <c r="JDF1" s="4"/>
      <c r="JDG1" s="4"/>
      <c r="JDH1" s="4"/>
      <c r="JDI1" s="3"/>
      <c r="JDJ1" s="4"/>
      <c r="JDK1" s="4"/>
      <c r="JDL1" s="4"/>
      <c r="JDM1" s="4"/>
      <c r="JDN1" s="4"/>
      <c r="JDO1" s="4"/>
      <c r="JDP1" s="4"/>
      <c r="JDQ1" s="3"/>
      <c r="JDR1" s="4"/>
      <c r="JDS1" s="4"/>
      <c r="JDT1" s="4"/>
      <c r="JDU1" s="4"/>
      <c r="JDV1" s="4"/>
      <c r="JDW1" s="4"/>
      <c r="JDX1" s="4"/>
      <c r="JDY1" s="3"/>
      <c r="JDZ1" s="4"/>
      <c r="JEA1" s="4"/>
      <c r="JEB1" s="4"/>
      <c r="JEC1" s="4"/>
      <c r="JED1" s="4"/>
      <c r="JEE1" s="4"/>
      <c r="JEF1" s="4"/>
      <c r="JEG1" s="3"/>
      <c r="JEH1" s="4"/>
      <c r="JEI1" s="4"/>
      <c r="JEJ1" s="4"/>
      <c r="JEK1" s="4"/>
      <c r="JEL1" s="4"/>
      <c r="JEM1" s="4"/>
      <c r="JEN1" s="4"/>
      <c r="JEO1" s="3"/>
      <c r="JEP1" s="4"/>
      <c r="JEQ1" s="4"/>
      <c r="JER1" s="4"/>
      <c r="JES1" s="4"/>
      <c r="JET1" s="4"/>
      <c r="JEU1" s="4"/>
      <c r="JEV1" s="4"/>
      <c r="JEW1" s="3"/>
      <c r="JEX1" s="4"/>
      <c r="JEY1" s="4"/>
      <c r="JEZ1" s="4"/>
      <c r="JFA1" s="4"/>
      <c r="JFB1" s="4"/>
      <c r="JFC1" s="4"/>
      <c r="JFD1" s="4"/>
      <c r="JFE1" s="3"/>
      <c r="JFF1" s="4"/>
      <c r="JFG1" s="4"/>
      <c r="JFH1" s="4"/>
      <c r="JFI1" s="4"/>
      <c r="JFJ1" s="4"/>
      <c r="JFK1" s="4"/>
      <c r="JFL1" s="4"/>
      <c r="JFM1" s="3"/>
      <c r="JFN1" s="4"/>
      <c r="JFO1" s="4"/>
      <c r="JFP1" s="4"/>
      <c r="JFQ1" s="4"/>
      <c r="JFR1" s="4"/>
      <c r="JFS1" s="4"/>
      <c r="JFT1" s="4"/>
      <c r="JFU1" s="3"/>
      <c r="JFV1" s="4"/>
      <c r="JFW1" s="4"/>
      <c r="JFX1" s="4"/>
      <c r="JFY1" s="4"/>
      <c r="JFZ1" s="4"/>
      <c r="JGA1" s="4"/>
      <c r="JGB1" s="4"/>
      <c r="JGC1" s="3"/>
      <c r="JGD1" s="4"/>
      <c r="JGE1" s="4"/>
      <c r="JGF1" s="4"/>
      <c r="JGG1" s="4"/>
      <c r="JGH1" s="4"/>
      <c r="JGI1" s="4"/>
      <c r="JGJ1" s="4"/>
      <c r="JGK1" s="3"/>
      <c r="JGL1" s="4"/>
      <c r="JGM1" s="4"/>
      <c r="JGN1" s="4"/>
      <c r="JGO1" s="4"/>
      <c r="JGP1" s="4"/>
      <c r="JGQ1" s="4"/>
      <c r="JGR1" s="4"/>
      <c r="JGS1" s="3"/>
      <c r="JGT1" s="4"/>
      <c r="JGU1" s="4"/>
      <c r="JGV1" s="4"/>
      <c r="JGW1" s="4"/>
      <c r="JGX1" s="4"/>
      <c r="JGY1" s="4"/>
      <c r="JGZ1" s="4"/>
      <c r="JHA1" s="3"/>
      <c r="JHB1" s="4"/>
      <c r="JHC1" s="4"/>
      <c r="JHD1" s="4"/>
      <c r="JHE1" s="4"/>
      <c r="JHF1" s="4"/>
      <c r="JHG1" s="4"/>
      <c r="JHH1" s="4"/>
      <c r="JHI1" s="3"/>
      <c r="JHJ1" s="4"/>
      <c r="JHK1" s="4"/>
      <c r="JHL1" s="4"/>
      <c r="JHM1" s="4"/>
      <c r="JHN1" s="4"/>
      <c r="JHO1" s="4"/>
      <c r="JHP1" s="4"/>
      <c r="JHQ1" s="3"/>
      <c r="JHR1" s="4"/>
      <c r="JHS1" s="4"/>
      <c r="JHT1" s="4"/>
      <c r="JHU1" s="4"/>
      <c r="JHV1" s="4"/>
      <c r="JHW1" s="4"/>
      <c r="JHX1" s="4"/>
      <c r="JHY1" s="3"/>
      <c r="JHZ1" s="4"/>
      <c r="JIA1" s="4"/>
      <c r="JIB1" s="4"/>
      <c r="JIC1" s="4"/>
      <c r="JID1" s="4"/>
      <c r="JIE1" s="4"/>
      <c r="JIF1" s="4"/>
      <c r="JIG1" s="3"/>
      <c r="JIH1" s="4"/>
      <c r="JII1" s="4"/>
      <c r="JIJ1" s="4"/>
      <c r="JIK1" s="4"/>
      <c r="JIL1" s="4"/>
      <c r="JIM1" s="4"/>
      <c r="JIN1" s="4"/>
      <c r="JIO1" s="3"/>
      <c r="JIP1" s="4"/>
      <c r="JIQ1" s="4"/>
      <c r="JIR1" s="4"/>
      <c r="JIS1" s="4"/>
      <c r="JIT1" s="4"/>
      <c r="JIU1" s="4"/>
      <c r="JIV1" s="4"/>
      <c r="JIW1" s="3"/>
      <c r="JIX1" s="4"/>
      <c r="JIY1" s="4"/>
      <c r="JIZ1" s="4"/>
      <c r="JJA1" s="4"/>
      <c r="JJB1" s="4"/>
      <c r="JJC1" s="4"/>
      <c r="JJD1" s="4"/>
      <c r="JJE1" s="3"/>
      <c r="JJF1" s="4"/>
      <c r="JJG1" s="4"/>
      <c r="JJH1" s="4"/>
      <c r="JJI1" s="4"/>
      <c r="JJJ1" s="4"/>
      <c r="JJK1" s="4"/>
      <c r="JJL1" s="4"/>
      <c r="JJM1" s="3"/>
      <c r="JJN1" s="4"/>
      <c r="JJO1" s="4"/>
      <c r="JJP1" s="4"/>
      <c r="JJQ1" s="4"/>
      <c r="JJR1" s="4"/>
      <c r="JJS1" s="4"/>
      <c r="JJT1" s="4"/>
      <c r="JJU1" s="3"/>
      <c r="JJV1" s="4"/>
      <c r="JJW1" s="4"/>
      <c r="JJX1" s="4"/>
      <c r="JJY1" s="4"/>
      <c r="JJZ1" s="4"/>
      <c r="JKA1" s="4"/>
      <c r="JKB1" s="4"/>
      <c r="JKC1" s="3"/>
      <c r="JKD1" s="4"/>
      <c r="JKE1" s="4"/>
      <c r="JKF1" s="4"/>
      <c r="JKG1" s="4"/>
      <c r="JKH1" s="4"/>
      <c r="JKI1" s="4"/>
      <c r="JKJ1" s="4"/>
      <c r="JKK1" s="3"/>
      <c r="JKL1" s="4"/>
      <c r="JKM1" s="4"/>
      <c r="JKN1" s="4"/>
      <c r="JKO1" s="4"/>
      <c r="JKP1" s="4"/>
      <c r="JKQ1" s="4"/>
      <c r="JKR1" s="4"/>
      <c r="JKS1" s="3"/>
      <c r="JKT1" s="4"/>
      <c r="JKU1" s="4"/>
      <c r="JKV1" s="4"/>
      <c r="JKW1" s="4"/>
      <c r="JKX1" s="4"/>
      <c r="JKY1" s="4"/>
      <c r="JKZ1" s="4"/>
      <c r="JLA1" s="3"/>
      <c r="JLB1" s="4"/>
      <c r="JLC1" s="4"/>
      <c r="JLD1" s="4"/>
      <c r="JLE1" s="4"/>
      <c r="JLF1" s="4"/>
      <c r="JLG1" s="4"/>
      <c r="JLH1" s="4"/>
      <c r="JLI1" s="3"/>
      <c r="JLJ1" s="4"/>
      <c r="JLK1" s="4"/>
      <c r="JLL1" s="4"/>
      <c r="JLM1" s="4"/>
      <c r="JLN1" s="4"/>
      <c r="JLO1" s="4"/>
      <c r="JLP1" s="4"/>
      <c r="JLQ1" s="3"/>
      <c r="JLR1" s="4"/>
      <c r="JLS1" s="4"/>
      <c r="JLT1" s="4"/>
      <c r="JLU1" s="4"/>
      <c r="JLV1" s="4"/>
      <c r="JLW1" s="4"/>
      <c r="JLX1" s="4"/>
      <c r="JLY1" s="3"/>
      <c r="JLZ1" s="4"/>
      <c r="JMA1" s="4"/>
      <c r="JMB1" s="4"/>
      <c r="JMC1" s="4"/>
      <c r="JMD1" s="4"/>
      <c r="JME1" s="4"/>
      <c r="JMF1" s="4"/>
      <c r="JMG1" s="3"/>
      <c r="JMH1" s="4"/>
      <c r="JMI1" s="4"/>
      <c r="JMJ1" s="4"/>
      <c r="JMK1" s="4"/>
      <c r="JML1" s="4"/>
      <c r="JMM1" s="4"/>
      <c r="JMN1" s="4"/>
      <c r="JMO1" s="3"/>
      <c r="JMP1" s="4"/>
      <c r="JMQ1" s="4"/>
      <c r="JMR1" s="4"/>
      <c r="JMS1" s="4"/>
      <c r="JMT1" s="4"/>
      <c r="JMU1" s="4"/>
      <c r="JMV1" s="4"/>
      <c r="JMW1" s="3"/>
      <c r="JMX1" s="4"/>
      <c r="JMY1" s="4"/>
      <c r="JMZ1" s="4"/>
      <c r="JNA1" s="4"/>
      <c r="JNB1" s="4"/>
      <c r="JNC1" s="4"/>
      <c r="JND1" s="4"/>
      <c r="JNE1" s="3"/>
      <c r="JNF1" s="4"/>
      <c r="JNG1" s="4"/>
      <c r="JNH1" s="4"/>
      <c r="JNI1" s="4"/>
      <c r="JNJ1" s="4"/>
      <c r="JNK1" s="4"/>
      <c r="JNL1" s="4"/>
      <c r="JNM1" s="3"/>
      <c r="JNN1" s="4"/>
      <c r="JNO1" s="4"/>
      <c r="JNP1" s="4"/>
      <c r="JNQ1" s="4"/>
      <c r="JNR1" s="4"/>
      <c r="JNS1" s="4"/>
      <c r="JNT1" s="4"/>
      <c r="JNU1" s="3"/>
      <c r="JNV1" s="4"/>
      <c r="JNW1" s="4"/>
      <c r="JNX1" s="4"/>
      <c r="JNY1" s="4"/>
      <c r="JNZ1" s="4"/>
      <c r="JOA1" s="4"/>
      <c r="JOB1" s="4"/>
      <c r="JOC1" s="3"/>
      <c r="JOD1" s="4"/>
      <c r="JOE1" s="4"/>
      <c r="JOF1" s="4"/>
      <c r="JOG1" s="4"/>
      <c r="JOH1" s="4"/>
      <c r="JOI1" s="4"/>
      <c r="JOJ1" s="4"/>
      <c r="JOK1" s="3"/>
      <c r="JOL1" s="4"/>
      <c r="JOM1" s="4"/>
      <c r="JON1" s="4"/>
      <c r="JOO1" s="4"/>
      <c r="JOP1" s="4"/>
      <c r="JOQ1" s="4"/>
      <c r="JOR1" s="4"/>
      <c r="JOS1" s="3"/>
      <c r="JOT1" s="4"/>
      <c r="JOU1" s="4"/>
      <c r="JOV1" s="4"/>
      <c r="JOW1" s="4"/>
      <c r="JOX1" s="4"/>
      <c r="JOY1" s="4"/>
      <c r="JOZ1" s="4"/>
      <c r="JPA1" s="3"/>
      <c r="JPB1" s="4"/>
      <c r="JPC1" s="4"/>
      <c r="JPD1" s="4"/>
      <c r="JPE1" s="4"/>
      <c r="JPF1" s="4"/>
      <c r="JPG1" s="4"/>
      <c r="JPH1" s="4"/>
      <c r="JPI1" s="3"/>
      <c r="JPJ1" s="4"/>
      <c r="JPK1" s="4"/>
      <c r="JPL1" s="4"/>
      <c r="JPM1" s="4"/>
      <c r="JPN1" s="4"/>
      <c r="JPO1" s="4"/>
      <c r="JPP1" s="4"/>
      <c r="JPQ1" s="3"/>
      <c r="JPR1" s="4"/>
      <c r="JPS1" s="4"/>
      <c r="JPT1" s="4"/>
      <c r="JPU1" s="4"/>
      <c r="JPV1" s="4"/>
      <c r="JPW1" s="4"/>
      <c r="JPX1" s="4"/>
      <c r="JPY1" s="3"/>
      <c r="JPZ1" s="4"/>
      <c r="JQA1" s="4"/>
      <c r="JQB1" s="4"/>
      <c r="JQC1" s="4"/>
      <c r="JQD1" s="4"/>
      <c r="JQE1" s="4"/>
      <c r="JQF1" s="4"/>
      <c r="JQG1" s="3"/>
      <c r="JQH1" s="4"/>
      <c r="JQI1" s="4"/>
      <c r="JQJ1" s="4"/>
      <c r="JQK1" s="4"/>
      <c r="JQL1" s="4"/>
      <c r="JQM1" s="4"/>
      <c r="JQN1" s="4"/>
      <c r="JQO1" s="3"/>
      <c r="JQP1" s="4"/>
      <c r="JQQ1" s="4"/>
      <c r="JQR1" s="4"/>
      <c r="JQS1" s="4"/>
      <c r="JQT1" s="4"/>
      <c r="JQU1" s="4"/>
      <c r="JQV1" s="4"/>
      <c r="JQW1" s="3"/>
      <c r="JQX1" s="4"/>
      <c r="JQY1" s="4"/>
      <c r="JQZ1" s="4"/>
      <c r="JRA1" s="4"/>
      <c r="JRB1" s="4"/>
      <c r="JRC1" s="4"/>
      <c r="JRD1" s="4"/>
      <c r="JRE1" s="3"/>
      <c r="JRF1" s="4"/>
      <c r="JRG1" s="4"/>
      <c r="JRH1" s="4"/>
      <c r="JRI1" s="4"/>
      <c r="JRJ1" s="4"/>
      <c r="JRK1" s="4"/>
      <c r="JRL1" s="4"/>
      <c r="JRM1" s="3"/>
      <c r="JRN1" s="4"/>
      <c r="JRO1" s="4"/>
      <c r="JRP1" s="4"/>
      <c r="JRQ1" s="4"/>
      <c r="JRR1" s="4"/>
      <c r="JRS1" s="4"/>
      <c r="JRT1" s="4"/>
      <c r="JRU1" s="3"/>
      <c r="JRV1" s="4"/>
      <c r="JRW1" s="4"/>
      <c r="JRX1" s="4"/>
      <c r="JRY1" s="4"/>
      <c r="JRZ1" s="4"/>
      <c r="JSA1" s="4"/>
      <c r="JSB1" s="4"/>
      <c r="JSC1" s="3"/>
      <c r="JSD1" s="4"/>
      <c r="JSE1" s="4"/>
      <c r="JSF1" s="4"/>
      <c r="JSG1" s="4"/>
      <c r="JSH1" s="4"/>
      <c r="JSI1" s="4"/>
      <c r="JSJ1" s="4"/>
      <c r="JSK1" s="3"/>
      <c r="JSL1" s="4"/>
      <c r="JSM1" s="4"/>
      <c r="JSN1" s="4"/>
      <c r="JSO1" s="4"/>
      <c r="JSP1" s="4"/>
      <c r="JSQ1" s="4"/>
      <c r="JSR1" s="4"/>
      <c r="JSS1" s="3"/>
      <c r="JST1" s="4"/>
      <c r="JSU1" s="4"/>
      <c r="JSV1" s="4"/>
      <c r="JSW1" s="4"/>
      <c r="JSX1" s="4"/>
      <c r="JSY1" s="4"/>
      <c r="JSZ1" s="4"/>
      <c r="JTA1" s="3"/>
      <c r="JTB1" s="4"/>
      <c r="JTC1" s="4"/>
      <c r="JTD1" s="4"/>
      <c r="JTE1" s="4"/>
      <c r="JTF1" s="4"/>
      <c r="JTG1" s="4"/>
      <c r="JTH1" s="4"/>
      <c r="JTI1" s="3"/>
      <c r="JTJ1" s="4"/>
      <c r="JTK1" s="4"/>
      <c r="JTL1" s="4"/>
      <c r="JTM1" s="4"/>
      <c r="JTN1" s="4"/>
      <c r="JTO1" s="4"/>
      <c r="JTP1" s="4"/>
      <c r="JTQ1" s="3"/>
      <c r="JTR1" s="4"/>
      <c r="JTS1" s="4"/>
      <c r="JTT1" s="4"/>
      <c r="JTU1" s="4"/>
      <c r="JTV1" s="4"/>
      <c r="JTW1" s="4"/>
      <c r="JTX1" s="4"/>
      <c r="JTY1" s="3"/>
      <c r="JTZ1" s="4"/>
      <c r="JUA1" s="4"/>
      <c r="JUB1" s="4"/>
      <c r="JUC1" s="4"/>
      <c r="JUD1" s="4"/>
      <c r="JUE1" s="4"/>
      <c r="JUF1" s="4"/>
      <c r="JUG1" s="3"/>
      <c r="JUH1" s="4"/>
      <c r="JUI1" s="4"/>
      <c r="JUJ1" s="4"/>
      <c r="JUK1" s="4"/>
      <c r="JUL1" s="4"/>
      <c r="JUM1" s="4"/>
      <c r="JUN1" s="4"/>
      <c r="JUO1" s="3"/>
      <c r="JUP1" s="4"/>
      <c r="JUQ1" s="4"/>
      <c r="JUR1" s="4"/>
      <c r="JUS1" s="4"/>
      <c r="JUT1" s="4"/>
      <c r="JUU1" s="4"/>
      <c r="JUV1" s="4"/>
      <c r="JUW1" s="3"/>
      <c r="JUX1" s="4"/>
      <c r="JUY1" s="4"/>
      <c r="JUZ1" s="4"/>
      <c r="JVA1" s="4"/>
      <c r="JVB1" s="4"/>
      <c r="JVC1" s="4"/>
      <c r="JVD1" s="4"/>
      <c r="JVE1" s="3"/>
      <c r="JVF1" s="4"/>
      <c r="JVG1" s="4"/>
      <c r="JVH1" s="4"/>
      <c r="JVI1" s="4"/>
      <c r="JVJ1" s="4"/>
      <c r="JVK1" s="4"/>
      <c r="JVL1" s="4"/>
      <c r="JVM1" s="3"/>
      <c r="JVN1" s="4"/>
      <c r="JVO1" s="4"/>
      <c r="JVP1" s="4"/>
      <c r="JVQ1" s="4"/>
      <c r="JVR1" s="4"/>
      <c r="JVS1" s="4"/>
      <c r="JVT1" s="4"/>
      <c r="JVU1" s="3"/>
      <c r="JVV1" s="4"/>
      <c r="JVW1" s="4"/>
      <c r="JVX1" s="4"/>
      <c r="JVY1" s="4"/>
      <c r="JVZ1" s="4"/>
      <c r="JWA1" s="4"/>
      <c r="JWB1" s="4"/>
      <c r="JWC1" s="3"/>
      <c r="JWD1" s="4"/>
      <c r="JWE1" s="4"/>
      <c r="JWF1" s="4"/>
      <c r="JWG1" s="4"/>
      <c r="JWH1" s="4"/>
      <c r="JWI1" s="4"/>
      <c r="JWJ1" s="4"/>
      <c r="JWK1" s="3"/>
      <c r="JWL1" s="4"/>
      <c r="JWM1" s="4"/>
      <c r="JWN1" s="4"/>
      <c r="JWO1" s="4"/>
      <c r="JWP1" s="4"/>
      <c r="JWQ1" s="4"/>
      <c r="JWR1" s="4"/>
      <c r="JWS1" s="3"/>
      <c r="JWT1" s="4"/>
      <c r="JWU1" s="4"/>
      <c r="JWV1" s="4"/>
      <c r="JWW1" s="4"/>
      <c r="JWX1" s="4"/>
      <c r="JWY1" s="4"/>
      <c r="JWZ1" s="4"/>
      <c r="JXA1" s="3"/>
      <c r="JXB1" s="4"/>
      <c r="JXC1" s="4"/>
      <c r="JXD1" s="4"/>
      <c r="JXE1" s="4"/>
      <c r="JXF1" s="4"/>
      <c r="JXG1" s="4"/>
      <c r="JXH1" s="4"/>
      <c r="JXI1" s="3"/>
      <c r="JXJ1" s="4"/>
      <c r="JXK1" s="4"/>
      <c r="JXL1" s="4"/>
      <c r="JXM1" s="4"/>
      <c r="JXN1" s="4"/>
      <c r="JXO1" s="4"/>
      <c r="JXP1" s="4"/>
      <c r="JXQ1" s="3"/>
      <c r="JXR1" s="4"/>
      <c r="JXS1" s="4"/>
      <c r="JXT1" s="4"/>
      <c r="JXU1" s="4"/>
      <c r="JXV1" s="4"/>
      <c r="JXW1" s="4"/>
      <c r="JXX1" s="4"/>
      <c r="JXY1" s="3"/>
      <c r="JXZ1" s="4"/>
      <c r="JYA1" s="4"/>
      <c r="JYB1" s="4"/>
      <c r="JYC1" s="4"/>
      <c r="JYD1" s="4"/>
      <c r="JYE1" s="4"/>
      <c r="JYF1" s="4"/>
      <c r="JYG1" s="3"/>
      <c r="JYH1" s="4"/>
      <c r="JYI1" s="4"/>
      <c r="JYJ1" s="4"/>
      <c r="JYK1" s="4"/>
      <c r="JYL1" s="4"/>
      <c r="JYM1" s="4"/>
      <c r="JYN1" s="4"/>
      <c r="JYO1" s="3"/>
      <c r="JYP1" s="4"/>
      <c r="JYQ1" s="4"/>
      <c r="JYR1" s="4"/>
      <c r="JYS1" s="4"/>
      <c r="JYT1" s="4"/>
      <c r="JYU1" s="4"/>
      <c r="JYV1" s="4"/>
      <c r="JYW1" s="3"/>
      <c r="JYX1" s="4"/>
      <c r="JYY1" s="4"/>
      <c r="JYZ1" s="4"/>
      <c r="JZA1" s="4"/>
      <c r="JZB1" s="4"/>
      <c r="JZC1" s="4"/>
      <c r="JZD1" s="4"/>
      <c r="JZE1" s="3"/>
      <c r="JZF1" s="4"/>
      <c r="JZG1" s="4"/>
      <c r="JZH1" s="4"/>
      <c r="JZI1" s="4"/>
      <c r="JZJ1" s="4"/>
      <c r="JZK1" s="4"/>
      <c r="JZL1" s="4"/>
      <c r="JZM1" s="3"/>
      <c r="JZN1" s="4"/>
      <c r="JZO1" s="4"/>
      <c r="JZP1" s="4"/>
      <c r="JZQ1" s="4"/>
      <c r="JZR1" s="4"/>
      <c r="JZS1" s="4"/>
      <c r="JZT1" s="4"/>
      <c r="JZU1" s="3"/>
      <c r="JZV1" s="4"/>
      <c r="JZW1" s="4"/>
      <c r="JZX1" s="4"/>
      <c r="JZY1" s="4"/>
      <c r="JZZ1" s="4"/>
      <c r="KAA1" s="4"/>
      <c r="KAB1" s="4"/>
      <c r="KAC1" s="3"/>
      <c r="KAD1" s="4"/>
      <c r="KAE1" s="4"/>
      <c r="KAF1" s="4"/>
      <c r="KAG1" s="4"/>
      <c r="KAH1" s="4"/>
      <c r="KAI1" s="4"/>
      <c r="KAJ1" s="4"/>
      <c r="KAK1" s="3"/>
      <c r="KAL1" s="4"/>
      <c r="KAM1" s="4"/>
      <c r="KAN1" s="4"/>
      <c r="KAO1" s="4"/>
      <c r="KAP1" s="4"/>
      <c r="KAQ1" s="4"/>
      <c r="KAR1" s="4"/>
      <c r="KAS1" s="3"/>
      <c r="KAT1" s="4"/>
      <c r="KAU1" s="4"/>
      <c r="KAV1" s="4"/>
      <c r="KAW1" s="4"/>
      <c r="KAX1" s="4"/>
      <c r="KAY1" s="4"/>
      <c r="KAZ1" s="4"/>
      <c r="KBA1" s="3"/>
      <c r="KBB1" s="4"/>
      <c r="KBC1" s="4"/>
      <c r="KBD1" s="4"/>
      <c r="KBE1" s="4"/>
      <c r="KBF1" s="4"/>
      <c r="KBG1" s="4"/>
      <c r="KBH1" s="4"/>
      <c r="KBI1" s="3"/>
      <c r="KBJ1" s="4"/>
      <c r="KBK1" s="4"/>
      <c r="KBL1" s="4"/>
      <c r="KBM1" s="4"/>
      <c r="KBN1" s="4"/>
      <c r="KBO1" s="4"/>
      <c r="KBP1" s="4"/>
      <c r="KBQ1" s="3"/>
      <c r="KBR1" s="4"/>
      <c r="KBS1" s="4"/>
      <c r="KBT1" s="4"/>
      <c r="KBU1" s="4"/>
      <c r="KBV1" s="4"/>
      <c r="KBW1" s="4"/>
      <c r="KBX1" s="4"/>
      <c r="KBY1" s="3"/>
      <c r="KBZ1" s="4"/>
      <c r="KCA1" s="4"/>
      <c r="KCB1" s="4"/>
      <c r="KCC1" s="4"/>
      <c r="KCD1" s="4"/>
      <c r="KCE1" s="4"/>
      <c r="KCF1" s="4"/>
      <c r="KCG1" s="3"/>
      <c r="KCH1" s="4"/>
      <c r="KCI1" s="4"/>
      <c r="KCJ1" s="4"/>
      <c r="KCK1" s="4"/>
      <c r="KCL1" s="4"/>
      <c r="KCM1" s="4"/>
      <c r="KCN1" s="4"/>
      <c r="KCO1" s="3"/>
      <c r="KCP1" s="4"/>
      <c r="KCQ1" s="4"/>
      <c r="KCR1" s="4"/>
      <c r="KCS1" s="4"/>
      <c r="KCT1" s="4"/>
      <c r="KCU1" s="4"/>
      <c r="KCV1" s="4"/>
      <c r="KCW1" s="3"/>
      <c r="KCX1" s="4"/>
      <c r="KCY1" s="4"/>
      <c r="KCZ1" s="4"/>
      <c r="KDA1" s="4"/>
      <c r="KDB1" s="4"/>
      <c r="KDC1" s="4"/>
      <c r="KDD1" s="4"/>
      <c r="KDE1" s="3"/>
      <c r="KDF1" s="4"/>
      <c r="KDG1" s="4"/>
      <c r="KDH1" s="4"/>
      <c r="KDI1" s="4"/>
      <c r="KDJ1" s="4"/>
      <c r="KDK1" s="4"/>
      <c r="KDL1" s="4"/>
      <c r="KDM1" s="3"/>
      <c r="KDN1" s="4"/>
      <c r="KDO1" s="4"/>
      <c r="KDP1" s="4"/>
      <c r="KDQ1" s="4"/>
      <c r="KDR1" s="4"/>
      <c r="KDS1" s="4"/>
      <c r="KDT1" s="4"/>
      <c r="KDU1" s="3"/>
      <c r="KDV1" s="4"/>
      <c r="KDW1" s="4"/>
      <c r="KDX1" s="4"/>
      <c r="KDY1" s="4"/>
      <c r="KDZ1" s="4"/>
      <c r="KEA1" s="4"/>
      <c r="KEB1" s="4"/>
      <c r="KEC1" s="3"/>
      <c r="KED1" s="4"/>
      <c r="KEE1" s="4"/>
      <c r="KEF1" s="4"/>
      <c r="KEG1" s="4"/>
      <c r="KEH1" s="4"/>
      <c r="KEI1" s="4"/>
      <c r="KEJ1" s="4"/>
      <c r="KEK1" s="3"/>
      <c r="KEL1" s="4"/>
      <c r="KEM1" s="4"/>
      <c r="KEN1" s="4"/>
      <c r="KEO1" s="4"/>
      <c r="KEP1" s="4"/>
      <c r="KEQ1" s="4"/>
      <c r="KER1" s="4"/>
      <c r="KES1" s="3"/>
      <c r="KET1" s="4"/>
      <c r="KEU1" s="4"/>
      <c r="KEV1" s="4"/>
      <c r="KEW1" s="4"/>
      <c r="KEX1" s="4"/>
      <c r="KEY1" s="4"/>
      <c r="KEZ1" s="4"/>
      <c r="KFA1" s="3"/>
      <c r="KFB1" s="4"/>
      <c r="KFC1" s="4"/>
      <c r="KFD1" s="4"/>
      <c r="KFE1" s="4"/>
      <c r="KFF1" s="4"/>
      <c r="KFG1" s="4"/>
      <c r="KFH1" s="4"/>
      <c r="KFI1" s="3"/>
      <c r="KFJ1" s="4"/>
      <c r="KFK1" s="4"/>
      <c r="KFL1" s="4"/>
      <c r="KFM1" s="4"/>
      <c r="KFN1" s="4"/>
      <c r="KFO1" s="4"/>
      <c r="KFP1" s="4"/>
      <c r="KFQ1" s="3"/>
      <c r="KFR1" s="4"/>
      <c r="KFS1" s="4"/>
      <c r="KFT1" s="4"/>
      <c r="KFU1" s="4"/>
      <c r="KFV1" s="4"/>
      <c r="KFW1" s="4"/>
      <c r="KFX1" s="4"/>
      <c r="KFY1" s="3"/>
      <c r="KFZ1" s="4"/>
      <c r="KGA1" s="4"/>
      <c r="KGB1" s="4"/>
      <c r="KGC1" s="4"/>
      <c r="KGD1" s="4"/>
      <c r="KGE1" s="4"/>
      <c r="KGF1" s="4"/>
      <c r="KGG1" s="3"/>
      <c r="KGH1" s="4"/>
      <c r="KGI1" s="4"/>
      <c r="KGJ1" s="4"/>
      <c r="KGK1" s="4"/>
      <c r="KGL1" s="4"/>
      <c r="KGM1" s="4"/>
      <c r="KGN1" s="4"/>
      <c r="KGO1" s="3"/>
      <c r="KGP1" s="4"/>
      <c r="KGQ1" s="4"/>
      <c r="KGR1" s="4"/>
      <c r="KGS1" s="4"/>
      <c r="KGT1" s="4"/>
      <c r="KGU1" s="4"/>
      <c r="KGV1" s="4"/>
      <c r="KGW1" s="3"/>
      <c r="KGX1" s="4"/>
      <c r="KGY1" s="4"/>
      <c r="KGZ1" s="4"/>
      <c r="KHA1" s="4"/>
      <c r="KHB1" s="4"/>
      <c r="KHC1" s="4"/>
      <c r="KHD1" s="4"/>
      <c r="KHE1" s="3"/>
      <c r="KHF1" s="4"/>
      <c r="KHG1" s="4"/>
      <c r="KHH1" s="4"/>
      <c r="KHI1" s="4"/>
      <c r="KHJ1" s="4"/>
      <c r="KHK1" s="4"/>
      <c r="KHL1" s="4"/>
      <c r="KHM1" s="3"/>
      <c r="KHN1" s="4"/>
      <c r="KHO1" s="4"/>
      <c r="KHP1" s="4"/>
      <c r="KHQ1" s="4"/>
      <c r="KHR1" s="4"/>
      <c r="KHS1" s="4"/>
      <c r="KHT1" s="4"/>
      <c r="KHU1" s="3"/>
      <c r="KHV1" s="4"/>
      <c r="KHW1" s="4"/>
      <c r="KHX1" s="4"/>
      <c r="KHY1" s="4"/>
      <c r="KHZ1" s="4"/>
      <c r="KIA1" s="4"/>
      <c r="KIB1" s="4"/>
      <c r="KIC1" s="3"/>
      <c r="KID1" s="4"/>
      <c r="KIE1" s="4"/>
      <c r="KIF1" s="4"/>
      <c r="KIG1" s="4"/>
      <c r="KIH1" s="4"/>
      <c r="KII1" s="4"/>
      <c r="KIJ1" s="4"/>
      <c r="KIK1" s="3"/>
      <c r="KIL1" s="4"/>
      <c r="KIM1" s="4"/>
      <c r="KIN1" s="4"/>
      <c r="KIO1" s="4"/>
      <c r="KIP1" s="4"/>
      <c r="KIQ1" s="4"/>
      <c r="KIR1" s="4"/>
      <c r="KIS1" s="3"/>
      <c r="KIT1" s="4"/>
      <c r="KIU1" s="4"/>
      <c r="KIV1" s="4"/>
      <c r="KIW1" s="4"/>
      <c r="KIX1" s="4"/>
      <c r="KIY1" s="4"/>
      <c r="KIZ1" s="4"/>
      <c r="KJA1" s="3"/>
      <c r="KJB1" s="4"/>
      <c r="KJC1" s="4"/>
      <c r="KJD1" s="4"/>
      <c r="KJE1" s="4"/>
      <c r="KJF1" s="4"/>
      <c r="KJG1" s="4"/>
      <c r="KJH1" s="4"/>
      <c r="KJI1" s="3"/>
      <c r="KJJ1" s="4"/>
      <c r="KJK1" s="4"/>
      <c r="KJL1" s="4"/>
      <c r="KJM1" s="4"/>
      <c r="KJN1" s="4"/>
      <c r="KJO1" s="4"/>
      <c r="KJP1" s="4"/>
      <c r="KJQ1" s="3"/>
      <c r="KJR1" s="4"/>
      <c r="KJS1" s="4"/>
      <c r="KJT1" s="4"/>
      <c r="KJU1" s="4"/>
      <c r="KJV1" s="4"/>
      <c r="KJW1" s="4"/>
      <c r="KJX1" s="4"/>
      <c r="KJY1" s="3"/>
      <c r="KJZ1" s="4"/>
      <c r="KKA1" s="4"/>
      <c r="KKB1" s="4"/>
      <c r="KKC1" s="4"/>
      <c r="KKD1" s="4"/>
      <c r="KKE1" s="4"/>
      <c r="KKF1" s="4"/>
      <c r="KKG1" s="3"/>
      <c r="KKH1" s="4"/>
      <c r="KKI1" s="4"/>
      <c r="KKJ1" s="4"/>
      <c r="KKK1" s="4"/>
      <c r="KKL1" s="4"/>
      <c r="KKM1" s="4"/>
      <c r="KKN1" s="4"/>
      <c r="KKO1" s="3"/>
      <c r="KKP1" s="4"/>
      <c r="KKQ1" s="4"/>
      <c r="KKR1" s="4"/>
      <c r="KKS1" s="4"/>
      <c r="KKT1" s="4"/>
      <c r="KKU1" s="4"/>
      <c r="KKV1" s="4"/>
      <c r="KKW1" s="3"/>
      <c r="KKX1" s="4"/>
      <c r="KKY1" s="4"/>
      <c r="KKZ1" s="4"/>
      <c r="KLA1" s="4"/>
      <c r="KLB1" s="4"/>
      <c r="KLC1" s="4"/>
      <c r="KLD1" s="4"/>
      <c r="KLE1" s="3"/>
      <c r="KLF1" s="4"/>
      <c r="KLG1" s="4"/>
      <c r="KLH1" s="4"/>
      <c r="KLI1" s="4"/>
      <c r="KLJ1" s="4"/>
      <c r="KLK1" s="4"/>
      <c r="KLL1" s="4"/>
      <c r="KLM1" s="3"/>
      <c r="KLN1" s="4"/>
      <c r="KLO1" s="4"/>
      <c r="KLP1" s="4"/>
      <c r="KLQ1" s="4"/>
      <c r="KLR1" s="4"/>
      <c r="KLS1" s="4"/>
      <c r="KLT1" s="4"/>
      <c r="KLU1" s="3"/>
      <c r="KLV1" s="4"/>
      <c r="KLW1" s="4"/>
      <c r="KLX1" s="4"/>
      <c r="KLY1" s="4"/>
      <c r="KLZ1" s="4"/>
      <c r="KMA1" s="4"/>
      <c r="KMB1" s="4"/>
      <c r="KMC1" s="3"/>
      <c r="KMD1" s="4"/>
      <c r="KME1" s="4"/>
      <c r="KMF1" s="4"/>
      <c r="KMG1" s="4"/>
      <c r="KMH1" s="4"/>
      <c r="KMI1" s="4"/>
      <c r="KMJ1" s="4"/>
      <c r="KMK1" s="3"/>
      <c r="KML1" s="4"/>
      <c r="KMM1" s="4"/>
      <c r="KMN1" s="4"/>
      <c r="KMO1" s="4"/>
      <c r="KMP1" s="4"/>
      <c r="KMQ1" s="4"/>
      <c r="KMR1" s="4"/>
      <c r="KMS1" s="3"/>
      <c r="KMT1" s="4"/>
      <c r="KMU1" s="4"/>
      <c r="KMV1" s="4"/>
      <c r="KMW1" s="4"/>
      <c r="KMX1" s="4"/>
      <c r="KMY1" s="4"/>
      <c r="KMZ1" s="4"/>
      <c r="KNA1" s="3"/>
      <c r="KNB1" s="4"/>
      <c r="KNC1" s="4"/>
      <c r="KND1" s="4"/>
      <c r="KNE1" s="4"/>
      <c r="KNF1" s="4"/>
      <c r="KNG1" s="4"/>
      <c r="KNH1" s="4"/>
      <c r="KNI1" s="3"/>
      <c r="KNJ1" s="4"/>
      <c r="KNK1" s="4"/>
      <c r="KNL1" s="4"/>
      <c r="KNM1" s="4"/>
      <c r="KNN1" s="4"/>
      <c r="KNO1" s="4"/>
      <c r="KNP1" s="4"/>
      <c r="KNQ1" s="3"/>
      <c r="KNR1" s="4"/>
      <c r="KNS1" s="4"/>
      <c r="KNT1" s="4"/>
      <c r="KNU1" s="4"/>
      <c r="KNV1" s="4"/>
      <c r="KNW1" s="4"/>
      <c r="KNX1" s="4"/>
      <c r="KNY1" s="3"/>
      <c r="KNZ1" s="4"/>
      <c r="KOA1" s="4"/>
      <c r="KOB1" s="4"/>
      <c r="KOC1" s="4"/>
      <c r="KOD1" s="4"/>
      <c r="KOE1" s="4"/>
      <c r="KOF1" s="4"/>
      <c r="KOG1" s="3"/>
      <c r="KOH1" s="4"/>
      <c r="KOI1" s="4"/>
      <c r="KOJ1" s="4"/>
      <c r="KOK1" s="4"/>
      <c r="KOL1" s="4"/>
      <c r="KOM1" s="4"/>
      <c r="KON1" s="4"/>
      <c r="KOO1" s="3"/>
      <c r="KOP1" s="4"/>
      <c r="KOQ1" s="4"/>
      <c r="KOR1" s="4"/>
      <c r="KOS1" s="4"/>
      <c r="KOT1" s="4"/>
      <c r="KOU1" s="4"/>
      <c r="KOV1" s="4"/>
      <c r="KOW1" s="3"/>
      <c r="KOX1" s="4"/>
      <c r="KOY1" s="4"/>
      <c r="KOZ1" s="4"/>
      <c r="KPA1" s="4"/>
      <c r="KPB1" s="4"/>
      <c r="KPC1" s="4"/>
      <c r="KPD1" s="4"/>
      <c r="KPE1" s="3"/>
      <c r="KPF1" s="4"/>
      <c r="KPG1" s="4"/>
      <c r="KPH1" s="4"/>
      <c r="KPI1" s="4"/>
      <c r="KPJ1" s="4"/>
      <c r="KPK1" s="4"/>
      <c r="KPL1" s="4"/>
      <c r="KPM1" s="3"/>
      <c r="KPN1" s="4"/>
      <c r="KPO1" s="4"/>
      <c r="KPP1" s="4"/>
      <c r="KPQ1" s="4"/>
      <c r="KPR1" s="4"/>
      <c r="KPS1" s="4"/>
      <c r="KPT1" s="4"/>
      <c r="KPU1" s="3"/>
      <c r="KPV1" s="4"/>
      <c r="KPW1" s="4"/>
      <c r="KPX1" s="4"/>
      <c r="KPY1" s="4"/>
      <c r="KPZ1" s="4"/>
      <c r="KQA1" s="4"/>
      <c r="KQB1" s="4"/>
      <c r="KQC1" s="3"/>
      <c r="KQD1" s="4"/>
      <c r="KQE1" s="4"/>
      <c r="KQF1" s="4"/>
      <c r="KQG1" s="4"/>
      <c r="KQH1" s="4"/>
      <c r="KQI1" s="4"/>
      <c r="KQJ1" s="4"/>
      <c r="KQK1" s="3"/>
      <c r="KQL1" s="4"/>
      <c r="KQM1" s="4"/>
      <c r="KQN1" s="4"/>
      <c r="KQO1" s="4"/>
      <c r="KQP1" s="4"/>
      <c r="KQQ1" s="4"/>
      <c r="KQR1" s="4"/>
      <c r="KQS1" s="3"/>
      <c r="KQT1" s="4"/>
      <c r="KQU1" s="4"/>
      <c r="KQV1" s="4"/>
      <c r="KQW1" s="4"/>
      <c r="KQX1" s="4"/>
      <c r="KQY1" s="4"/>
      <c r="KQZ1" s="4"/>
      <c r="KRA1" s="3"/>
      <c r="KRB1" s="4"/>
      <c r="KRC1" s="4"/>
      <c r="KRD1" s="4"/>
      <c r="KRE1" s="4"/>
      <c r="KRF1" s="4"/>
      <c r="KRG1" s="4"/>
      <c r="KRH1" s="4"/>
      <c r="KRI1" s="3"/>
      <c r="KRJ1" s="4"/>
      <c r="KRK1" s="4"/>
      <c r="KRL1" s="4"/>
      <c r="KRM1" s="4"/>
      <c r="KRN1" s="4"/>
      <c r="KRO1" s="4"/>
      <c r="KRP1" s="4"/>
      <c r="KRQ1" s="3"/>
      <c r="KRR1" s="4"/>
      <c r="KRS1" s="4"/>
      <c r="KRT1" s="4"/>
      <c r="KRU1" s="4"/>
      <c r="KRV1" s="4"/>
      <c r="KRW1" s="4"/>
      <c r="KRX1" s="4"/>
      <c r="KRY1" s="3"/>
      <c r="KRZ1" s="4"/>
      <c r="KSA1" s="4"/>
      <c r="KSB1" s="4"/>
      <c r="KSC1" s="4"/>
      <c r="KSD1" s="4"/>
      <c r="KSE1" s="4"/>
      <c r="KSF1" s="4"/>
      <c r="KSG1" s="3"/>
      <c r="KSH1" s="4"/>
      <c r="KSI1" s="4"/>
      <c r="KSJ1" s="4"/>
      <c r="KSK1" s="4"/>
      <c r="KSL1" s="4"/>
      <c r="KSM1" s="4"/>
      <c r="KSN1" s="4"/>
      <c r="KSO1" s="3"/>
      <c r="KSP1" s="4"/>
      <c r="KSQ1" s="4"/>
      <c r="KSR1" s="4"/>
      <c r="KSS1" s="4"/>
      <c r="KST1" s="4"/>
      <c r="KSU1" s="4"/>
      <c r="KSV1" s="4"/>
      <c r="KSW1" s="3"/>
      <c r="KSX1" s="4"/>
      <c r="KSY1" s="4"/>
      <c r="KSZ1" s="4"/>
      <c r="KTA1" s="4"/>
      <c r="KTB1" s="4"/>
      <c r="KTC1" s="4"/>
      <c r="KTD1" s="4"/>
      <c r="KTE1" s="3"/>
      <c r="KTF1" s="4"/>
      <c r="KTG1" s="4"/>
      <c r="KTH1" s="4"/>
      <c r="KTI1" s="4"/>
      <c r="KTJ1" s="4"/>
      <c r="KTK1" s="4"/>
      <c r="KTL1" s="4"/>
      <c r="KTM1" s="3"/>
      <c r="KTN1" s="4"/>
      <c r="KTO1" s="4"/>
      <c r="KTP1" s="4"/>
      <c r="KTQ1" s="4"/>
      <c r="KTR1" s="4"/>
      <c r="KTS1" s="4"/>
      <c r="KTT1" s="4"/>
      <c r="KTU1" s="3"/>
      <c r="KTV1" s="4"/>
      <c r="KTW1" s="4"/>
      <c r="KTX1" s="4"/>
      <c r="KTY1" s="4"/>
      <c r="KTZ1" s="4"/>
      <c r="KUA1" s="4"/>
      <c r="KUB1" s="4"/>
      <c r="KUC1" s="3"/>
      <c r="KUD1" s="4"/>
      <c r="KUE1" s="4"/>
      <c r="KUF1" s="4"/>
      <c r="KUG1" s="4"/>
      <c r="KUH1" s="4"/>
      <c r="KUI1" s="4"/>
      <c r="KUJ1" s="4"/>
      <c r="KUK1" s="3"/>
      <c r="KUL1" s="4"/>
      <c r="KUM1" s="4"/>
      <c r="KUN1" s="4"/>
      <c r="KUO1" s="4"/>
      <c r="KUP1" s="4"/>
      <c r="KUQ1" s="4"/>
      <c r="KUR1" s="4"/>
      <c r="KUS1" s="3"/>
      <c r="KUT1" s="4"/>
      <c r="KUU1" s="4"/>
      <c r="KUV1" s="4"/>
      <c r="KUW1" s="4"/>
      <c r="KUX1" s="4"/>
      <c r="KUY1" s="4"/>
      <c r="KUZ1" s="4"/>
      <c r="KVA1" s="3"/>
      <c r="KVB1" s="4"/>
      <c r="KVC1" s="4"/>
      <c r="KVD1" s="4"/>
      <c r="KVE1" s="4"/>
      <c r="KVF1" s="4"/>
      <c r="KVG1" s="4"/>
      <c r="KVH1" s="4"/>
      <c r="KVI1" s="3"/>
      <c r="KVJ1" s="4"/>
      <c r="KVK1" s="4"/>
      <c r="KVL1" s="4"/>
      <c r="KVM1" s="4"/>
      <c r="KVN1" s="4"/>
      <c r="KVO1" s="4"/>
      <c r="KVP1" s="4"/>
      <c r="KVQ1" s="3"/>
      <c r="KVR1" s="4"/>
      <c r="KVS1" s="4"/>
      <c r="KVT1" s="4"/>
      <c r="KVU1" s="4"/>
      <c r="KVV1" s="4"/>
      <c r="KVW1" s="4"/>
      <c r="KVX1" s="4"/>
      <c r="KVY1" s="3"/>
      <c r="KVZ1" s="4"/>
      <c r="KWA1" s="4"/>
      <c r="KWB1" s="4"/>
      <c r="KWC1" s="4"/>
      <c r="KWD1" s="4"/>
      <c r="KWE1" s="4"/>
      <c r="KWF1" s="4"/>
      <c r="KWG1" s="3"/>
      <c r="KWH1" s="4"/>
      <c r="KWI1" s="4"/>
      <c r="KWJ1" s="4"/>
      <c r="KWK1" s="4"/>
      <c r="KWL1" s="4"/>
      <c r="KWM1" s="4"/>
      <c r="KWN1" s="4"/>
      <c r="KWO1" s="3"/>
      <c r="KWP1" s="4"/>
      <c r="KWQ1" s="4"/>
      <c r="KWR1" s="4"/>
      <c r="KWS1" s="4"/>
      <c r="KWT1" s="4"/>
      <c r="KWU1" s="4"/>
      <c r="KWV1" s="4"/>
      <c r="KWW1" s="3"/>
      <c r="KWX1" s="4"/>
      <c r="KWY1" s="4"/>
      <c r="KWZ1" s="4"/>
      <c r="KXA1" s="4"/>
      <c r="KXB1" s="4"/>
      <c r="KXC1" s="4"/>
      <c r="KXD1" s="4"/>
      <c r="KXE1" s="3"/>
      <c r="KXF1" s="4"/>
      <c r="KXG1" s="4"/>
      <c r="KXH1" s="4"/>
      <c r="KXI1" s="4"/>
      <c r="KXJ1" s="4"/>
      <c r="KXK1" s="4"/>
      <c r="KXL1" s="4"/>
      <c r="KXM1" s="3"/>
      <c r="KXN1" s="4"/>
      <c r="KXO1" s="4"/>
      <c r="KXP1" s="4"/>
      <c r="KXQ1" s="4"/>
      <c r="KXR1" s="4"/>
      <c r="KXS1" s="4"/>
      <c r="KXT1" s="4"/>
      <c r="KXU1" s="3"/>
      <c r="KXV1" s="4"/>
      <c r="KXW1" s="4"/>
      <c r="KXX1" s="4"/>
      <c r="KXY1" s="4"/>
      <c r="KXZ1" s="4"/>
      <c r="KYA1" s="4"/>
      <c r="KYB1" s="4"/>
      <c r="KYC1" s="3"/>
      <c r="KYD1" s="4"/>
      <c r="KYE1" s="4"/>
      <c r="KYF1" s="4"/>
      <c r="KYG1" s="4"/>
      <c r="KYH1" s="4"/>
      <c r="KYI1" s="4"/>
      <c r="KYJ1" s="4"/>
      <c r="KYK1" s="3"/>
      <c r="KYL1" s="4"/>
      <c r="KYM1" s="4"/>
      <c r="KYN1" s="4"/>
      <c r="KYO1" s="4"/>
      <c r="KYP1" s="4"/>
      <c r="KYQ1" s="4"/>
      <c r="KYR1" s="4"/>
      <c r="KYS1" s="3"/>
      <c r="KYT1" s="4"/>
      <c r="KYU1" s="4"/>
      <c r="KYV1" s="4"/>
      <c r="KYW1" s="4"/>
      <c r="KYX1" s="4"/>
      <c r="KYY1" s="4"/>
      <c r="KYZ1" s="4"/>
      <c r="KZA1" s="3"/>
      <c r="KZB1" s="4"/>
      <c r="KZC1" s="4"/>
      <c r="KZD1" s="4"/>
      <c r="KZE1" s="4"/>
      <c r="KZF1" s="4"/>
      <c r="KZG1" s="4"/>
      <c r="KZH1" s="4"/>
      <c r="KZI1" s="3"/>
      <c r="KZJ1" s="4"/>
      <c r="KZK1" s="4"/>
      <c r="KZL1" s="4"/>
      <c r="KZM1" s="4"/>
      <c r="KZN1" s="4"/>
      <c r="KZO1" s="4"/>
      <c r="KZP1" s="4"/>
      <c r="KZQ1" s="3"/>
      <c r="KZR1" s="4"/>
      <c r="KZS1" s="4"/>
      <c r="KZT1" s="4"/>
      <c r="KZU1" s="4"/>
      <c r="KZV1" s="4"/>
      <c r="KZW1" s="4"/>
      <c r="KZX1" s="4"/>
      <c r="KZY1" s="3"/>
      <c r="KZZ1" s="4"/>
      <c r="LAA1" s="4"/>
      <c r="LAB1" s="4"/>
      <c r="LAC1" s="4"/>
      <c r="LAD1" s="4"/>
      <c r="LAE1" s="4"/>
      <c r="LAF1" s="4"/>
      <c r="LAG1" s="3"/>
      <c r="LAH1" s="4"/>
      <c r="LAI1" s="4"/>
      <c r="LAJ1" s="4"/>
      <c r="LAK1" s="4"/>
      <c r="LAL1" s="4"/>
      <c r="LAM1" s="4"/>
      <c r="LAN1" s="4"/>
      <c r="LAO1" s="3"/>
      <c r="LAP1" s="4"/>
      <c r="LAQ1" s="4"/>
      <c r="LAR1" s="4"/>
      <c r="LAS1" s="4"/>
      <c r="LAT1" s="4"/>
      <c r="LAU1" s="4"/>
      <c r="LAV1" s="4"/>
      <c r="LAW1" s="3"/>
      <c r="LAX1" s="4"/>
      <c r="LAY1" s="4"/>
      <c r="LAZ1" s="4"/>
      <c r="LBA1" s="4"/>
      <c r="LBB1" s="4"/>
      <c r="LBC1" s="4"/>
      <c r="LBD1" s="4"/>
      <c r="LBE1" s="3"/>
      <c r="LBF1" s="4"/>
      <c r="LBG1" s="4"/>
      <c r="LBH1" s="4"/>
      <c r="LBI1" s="4"/>
      <c r="LBJ1" s="4"/>
      <c r="LBK1" s="4"/>
      <c r="LBL1" s="4"/>
      <c r="LBM1" s="3"/>
      <c r="LBN1" s="4"/>
      <c r="LBO1" s="4"/>
      <c r="LBP1" s="4"/>
      <c r="LBQ1" s="4"/>
      <c r="LBR1" s="4"/>
      <c r="LBS1" s="4"/>
      <c r="LBT1" s="4"/>
      <c r="LBU1" s="3"/>
      <c r="LBV1" s="4"/>
      <c r="LBW1" s="4"/>
      <c r="LBX1" s="4"/>
      <c r="LBY1" s="4"/>
      <c r="LBZ1" s="4"/>
      <c r="LCA1" s="4"/>
      <c r="LCB1" s="4"/>
      <c r="LCC1" s="3"/>
      <c r="LCD1" s="4"/>
      <c r="LCE1" s="4"/>
      <c r="LCF1" s="4"/>
      <c r="LCG1" s="4"/>
      <c r="LCH1" s="4"/>
      <c r="LCI1" s="4"/>
      <c r="LCJ1" s="4"/>
      <c r="LCK1" s="3"/>
      <c r="LCL1" s="4"/>
      <c r="LCM1" s="4"/>
      <c r="LCN1" s="4"/>
      <c r="LCO1" s="4"/>
      <c r="LCP1" s="4"/>
      <c r="LCQ1" s="4"/>
      <c r="LCR1" s="4"/>
      <c r="LCS1" s="3"/>
      <c r="LCT1" s="4"/>
      <c r="LCU1" s="4"/>
      <c r="LCV1" s="4"/>
      <c r="LCW1" s="4"/>
      <c r="LCX1" s="4"/>
      <c r="LCY1" s="4"/>
      <c r="LCZ1" s="4"/>
      <c r="LDA1" s="3"/>
      <c r="LDB1" s="4"/>
      <c r="LDC1" s="4"/>
      <c r="LDD1" s="4"/>
      <c r="LDE1" s="4"/>
      <c r="LDF1" s="4"/>
      <c r="LDG1" s="4"/>
      <c r="LDH1" s="4"/>
      <c r="LDI1" s="3"/>
      <c r="LDJ1" s="4"/>
      <c r="LDK1" s="4"/>
      <c r="LDL1" s="4"/>
      <c r="LDM1" s="4"/>
      <c r="LDN1" s="4"/>
      <c r="LDO1" s="4"/>
      <c r="LDP1" s="4"/>
      <c r="LDQ1" s="3"/>
      <c r="LDR1" s="4"/>
      <c r="LDS1" s="4"/>
      <c r="LDT1" s="4"/>
      <c r="LDU1" s="4"/>
      <c r="LDV1" s="4"/>
      <c r="LDW1" s="4"/>
      <c r="LDX1" s="4"/>
      <c r="LDY1" s="3"/>
      <c r="LDZ1" s="4"/>
      <c r="LEA1" s="4"/>
      <c r="LEB1" s="4"/>
      <c r="LEC1" s="4"/>
      <c r="LED1" s="4"/>
      <c r="LEE1" s="4"/>
      <c r="LEF1" s="4"/>
      <c r="LEG1" s="3"/>
      <c r="LEH1" s="4"/>
      <c r="LEI1" s="4"/>
      <c r="LEJ1" s="4"/>
      <c r="LEK1" s="4"/>
      <c r="LEL1" s="4"/>
      <c r="LEM1" s="4"/>
      <c r="LEN1" s="4"/>
      <c r="LEO1" s="3"/>
      <c r="LEP1" s="4"/>
      <c r="LEQ1" s="4"/>
      <c r="LER1" s="4"/>
      <c r="LES1" s="4"/>
      <c r="LET1" s="4"/>
      <c r="LEU1" s="4"/>
      <c r="LEV1" s="4"/>
      <c r="LEW1" s="3"/>
      <c r="LEX1" s="4"/>
      <c r="LEY1" s="4"/>
      <c r="LEZ1" s="4"/>
      <c r="LFA1" s="4"/>
      <c r="LFB1" s="4"/>
      <c r="LFC1" s="4"/>
      <c r="LFD1" s="4"/>
      <c r="LFE1" s="3"/>
      <c r="LFF1" s="4"/>
      <c r="LFG1" s="4"/>
      <c r="LFH1" s="4"/>
      <c r="LFI1" s="4"/>
      <c r="LFJ1" s="4"/>
      <c r="LFK1" s="4"/>
      <c r="LFL1" s="4"/>
      <c r="LFM1" s="3"/>
      <c r="LFN1" s="4"/>
      <c r="LFO1" s="4"/>
      <c r="LFP1" s="4"/>
      <c r="LFQ1" s="4"/>
      <c r="LFR1" s="4"/>
      <c r="LFS1" s="4"/>
      <c r="LFT1" s="4"/>
      <c r="LFU1" s="3"/>
      <c r="LFV1" s="4"/>
      <c r="LFW1" s="4"/>
      <c r="LFX1" s="4"/>
      <c r="LFY1" s="4"/>
      <c r="LFZ1" s="4"/>
      <c r="LGA1" s="4"/>
      <c r="LGB1" s="4"/>
      <c r="LGC1" s="3"/>
      <c r="LGD1" s="4"/>
      <c r="LGE1" s="4"/>
      <c r="LGF1" s="4"/>
      <c r="LGG1" s="4"/>
      <c r="LGH1" s="4"/>
      <c r="LGI1" s="4"/>
      <c r="LGJ1" s="4"/>
      <c r="LGK1" s="3"/>
      <c r="LGL1" s="4"/>
      <c r="LGM1" s="4"/>
      <c r="LGN1" s="4"/>
      <c r="LGO1" s="4"/>
      <c r="LGP1" s="4"/>
      <c r="LGQ1" s="4"/>
      <c r="LGR1" s="4"/>
      <c r="LGS1" s="3"/>
      <c r="LGT1" s="4"/>
      <c r="LGU1" s="4"/>
      <c r="LGV1" s="4"/>
      <c r="LGW1" s="4"/>
      <c r="LGX1" s="4"/>
      <c r="LGY1" s="4"/>
      <c r="LGZ1" s="4"/>
      <c r="LHA1" s="3"/>
      <c r="LHB1" s="4"/>
      <c r="LHC1" s="4"/>
      <c r="LHD1" s="4"/>
      <c r="LHE1" s="4"/>
      <c r="LHF1" s="4"/>
      <c r="LHG1" s="4"/>
      <c r="LHH1" s="4"/>
      <c r="LHI1" s="3"/>
      <c r="LHJ1" s="4"/>
      <c r="LHK1" s="4"/>
      <c r="LHL1" s="4"/>
      <c r="LHM1" s="4"/>
      <c r="LHN1" s="4"/>
      <c r="LHO1" s="4"/>
      <c r="LHP1" s="4"/>
      <c r="LHQ1" s="3"/>
      <c r="LHR1" s="4"/>
      <c r="LHS1" s="4"/>
      <c r="LHT1" s="4"/>
      <c r="LHU1" s="4"/>
      <c r="LHV1" s="4"/>
      <c r="LHW1" s="4"/>
      <c r="LHX1" s="4"/>
      <c r="LHY1" s="3"/>
      <c r="LHZ1" s="4"/>
      <c r="LIA1" s="4"/>
      <c r="LIB1" s="4"/>
      <c r="LIC1" s="4"/>
      <c r="LID1" s="4"/>
      <c r="LIE1" s="4"/>
      <c r="LIF1" s="4"/>
      <c r="LIG1" s="3"/>
      <c r="LIH1" s="4"/>
      <c r="LII1" s="4"/>
      <c r="LIJ1" s="4"/>
      <c r="LIK1" s="4"/>
      <c r="LIL1" s="4"/>
      <c r="LIM1" s="4"/>
      <c r="LIN1" s="4"/>
      <c r="LIO1" s="3"/>
      <c r="LIP1" s="4"/>
      <c r="LIQ1" s="4"/>
      <c r="LIR1" s="4"/>
      <c r="LIS1" s="4"/>
      <c r="LIT1" s="4"/>
      <c r="LIU1" s="4"/>
      <c r="LIV1" s="4"/>
      <c r="LIW1" s="3"/>
      <c r="LIX1" s="4"/>
      <c r="LIY1" s="4"/>
      <c r="LIZ1" s="4"/>
      <c r="LJA1" s="4"/>
      <c r="LJB1" s="4"/>
      <c r="LJC1" s="4"/>
      <c r="LJD1" s="4"/>
      <c r="LJE1" s="3"/>
      <c r="LJF1" s="4"/>
      <c r="LJG1" s="4"/>
      <c r="LJH1" s="4"/>
      <c r="LJI1" s="4"/>
      <c r="LJJ1" s="4"/>
      <c r="LJK1" s="4"/>
      <c r="LJL1" s="4"/>
      <c r="LJM1" s="3"/>
      <c r="LJN1" s="4"/>
      <c r="LJO1" s="4"/>
      <c r="LJP1" s="4"/>
      <c r="LJQ1" s="4"/>
      <c r="LJR1" s="4"/>
      <c r="LJS1" s="4"/>
      <c r="LJT1" s="4"/>
      <c r="LJU1" s="3"/>
      <c r="LJV1" s="4"/>
      <c r="LJW1" s="4"/>
      <c r="LJX1" s="4"/>
      <c r="LJY1" s="4"/>
      <c r="LJZ1" s="4"/>
      <c r="LKA1" s="4"/>
      <c r="LKB1" s="4"/>
      <c r="LKC1" s="3"/>
      <c r="LKD1" s="4"/>
      <c r="LKE1" s="4"/>
      <c r="LKF1" s="4"/>
      <c r="LKG1" s="4"/>
      <c r="LKH1" s="4"/>
      <c r="LKI1" s="4"/>
      <c r="LKJ1" s="4"/>
      <c r="LKK1" s="3"/>
      <c r="LKL1" s="4"/>
      <c r="LKM1" s="4"/>
      <c r="LKN1" s="4"/>
      <c r="LKO1" s="4"/>
      <c r="LKP1" s="4"/>
      <c r="LKQ1" s="4"/>
      <c r="LKR1" s="4"/>
      <c r="LKS1" s="3"/>
      <c r="LKT1" s="4"/>
      <c r="LKU1" s="4"/>
      <c r="LKV1" s="4"/>
      <c r="LKW1" s="4"/>
      <c r="LKX1" s="4"/>
      <c r="LKY1" s="4"/>
      <c r="LKZ1" s="4"/>
      <c r="LLA1" s="3"/>
      <c r="LLB1" s="4"/>
      <c r="LLC1" s="4"/>
      <c r="LLD1" s="4"/>
      <c r="LLE1" s="4"/>
      <c r="LLF1" s="4"/>
      <c r="LLG1" s="4"/>
      <c r="LLH1" s="4"/>
      <c r="LLI1" s="3"/>
      <c r="LLJ1" s="4"/>
      <c r="LLK1" s="4"/>
      <c r="LLL1" s="4"/>
      <c r="LLM1" s="4"/>
      <c r="LLN1" s="4"/>
      <c r="LLO1" s="4"/>
      <c r="LLP1" s="4"/>
      <c r="LLQ1" s="3"/>
      <c r="LLR1" s="4"/>
      <c r="LLS1" s="4"/>
      <c r="LLT1" s="4"/>
      <c r="LLU1" s="4"/>
      <c r="LLV1" s="4"/>
      <c r="LLW1" s="4"/>
      <c r="LLX1" s="4"/>
      <c r="LLY1" s="3"/>
      <c r="LLZ1" s="4"/>
      <c r="LMA1" s="4"/>
      <c r="LMB1" s="4"/>
      <c r="LMC1" s="4"/>
      <c r="LMD1" s="4"/>
      <c r="LME1" s="4"/>
      <c r="LMF1" s="4"/>
      <c r="LMG1" s="3"/>
      <c r="LMH1" s="4"/>
      <c r="LMI1" s="4"/>
      <c r="LMJ1" s="4"/>
      <c r="LMK1" s="4"/>
      <c r="LML1" s="4"/>
      <c r="LMM1" s="4"/>
      <c r="LMN1" s="4"/>
      <c r="LMO1" s="3"/>
      <c r="LMP1" s="4"/>
      <c r="LMQ1" s="4"/>
      <c r="LMR1" s="4"/>
      <c r="LMS1" s="4"/>
      <c r="LMT1" s="4"/>
      <c r="LMU1" s="4"/>
      <c r="LMV1" s="4"/>
      <c r="LMW1" s="3"/>
      <c r="LMX1" s="4"/>
      <c r="LMY1" s="4"/>
      <c r="LMZ1" s="4"/>
      <c r="LNA1" s="4"/>
      <c r="LNB1" s="4"/>
      <c r="LNC1" s="4"/>
      <c r="LND1" s="4"/>
      <c r="LNE1" s="3"/>
      <c r="LNF1" s="4"/>
      <c r="LNG1" s="4"/>
      <c r="LNH1" s="4"/>
      <c r="LNI1" s="4"/>
      <c r="LNJ1" s="4"/>
      <c r="LNK1" s="4"/>
      <c r="LNL1" s="4"/>
      <c r="LNM1" s="3"/>
      <c r="LNN1" s="4"/>
      <c r="LNO1" s="4"/>
      <c r="LNP1" s="4"/>
      <c r="LNQ1" s="4"/>
      <c r="LNR1" s="4"/>
      <c r="LNS1" s="4"/>
      <c r="LNT1" s="4"/>
      <c r="LNU1" s="3"/>
      <c r="LNV1" s="4"/>
      <c r="LNW1" s="4"/>
      <c r="LNX1" s="4"/>
      <c r="LNY1" s="4"/>
      <c r="LNZ1" s="4"/>
      <c r="LOA1" s="4"/>
      <c r="LOB1" s="4"/>
      <c r="LOC1" s="3"/>
      <c r="LOD1" s="4"/>
      <c r="LOE1" s="4"/>
      <c r="LOF1" s="4"/>
      <c r="LOG1" s="4"/>
      <c r="LOH1" s="4"/>
      <c r="LOI1" s="4"/>
      <c r="LOJ1" s="4"/>
      <c r="LOK1" s="3"/>
      <c r="LOL1" s="4"/>
      <c r="LOM1" s="4"/>
      <c r="LON1" s="4"/>
      <c r="LOO1" s="4"/>
      <c r="LOP1" s="4"/>
      <c r="LOQ1" s="4"/>
      <c r="LOR1" s="4"/>
      <c r="LOS1" s="3"/>
      <c r="LOT1" s="4"/>
      <c r="LOU1" s="4"/>
      <c r="LOV1" s="4"/>
      <c r="LOW1" s="4"/>
      <c r="LOX1" s="4"/>
      <c r="LOY1" s="4"/>
      <c r="LOZ1" s="4"/>
      <c r="LPA1" s="3"/>
      <c r="LPB1" s="4"/>
      <c r="LPC1" s="4"/>
      <c r="LPD1" s="4"/>
      <c r="LPE1" s="4"/>
      <c r="LPF1" s="4"/>
      <c r="LPG1" s="4"/>
      <c r="LPH1" s="4"/>
      <c r="LPI1" s="3"/>
      <c r="LPJ1" s="4"/>
      <c r="LPK1" s="4"/>
      <c r="LPL1" s="4"/>
      <c r="LPM1" s="4"/>
      <c r="LPN1" s="4"/>
      <c r="LPO1" s="4"/>
      <c r="LPP1" s="4"/>
      <c r="LPQ1" s="3"/>
      <c r="LPR1" s="4"/>
      <c r="LPS1" s="4"/>
      <c r="LPT1" s="4"/>
      <c r="LPU1" s="4"/>
      <c r="LPV1" s="4"/>
      <c r="LPW1" s="4"/>
      <c r="LPX1" s="4"/>
      <c r="LPY1" s="3"/>
      <c r="LPZ1" s="4"/>
      <c r="LQA1" s="4"/>
      <c r="LQB1" s="4"/>
      <c r="LQC1" s="4"/>
      <c r="LQD1" s="4"/>
      <c r="LQE1" s="4"/>
      <c r="LQF1" s="4"/>
      <c r="LQG1" s="3"/>
      <c r="LQH1" s="4"/>
      <c r="LQI1" s="4"/>
      <c r="LQJ1" s="4"/>
      <c r="LQK1" s="4"/>
      <c r="LQL1" s="4"/>
      <c r="LQM1" s="4"/>
      <c r="LQN1" s="4"/>
      <c r="LQO1" s="3"/>
      <c r="LQP1" s="4"/>
      <c r="LQQ1" s="4"/>
      <c r="LQR1" s="4"/>
      <c r="LQS1" s="4"/>
      <c r="LQT1" s="4"/>
      <c r="LQU1" s="4"/>
      <c r="LQV1" s="4"/>
      <c r="LQW1" s="3"/>
      <c r="LQX1" s="4"/>
      <c r="LQY1" s="4"/>
      <c r="LQZ1" s="4"/>
      <c r="LRA1" s="4"/>
      <c r="LRB1" s="4"/>
      <c r="LRC1" s="4"/>
      <c r="LRD1" s="4"/>
      <c r="LRE1" s="3"/>
      <c r="LRF1" s="4"/>
      <c r="LRG1" s="4"/>
      <c r="LRH1" s="4"/>
      <c r="LRI1" s="4"/>
      <c r="LRJ1" s="4"/>
      <c r="LRK1" s="4"/>
      <c r="LRL1" s="4"/>
      <c r="LRM1" s="3"/>
      <c r="LRN1" s="4"/>
      <c r="LRO1" s="4"/>
      <c r="LRP1" s="4"/>
      <c r="LRQ1" s="4"/>
      <c r="LRR1" s="4"/>
      <c r="LRS1" s="4"/>
      <c r="LRT1" s="4"/>
      <c r="LRU1" s="3"/>
      <c r="LRV1" s="4"/>
      <c r="LRW1" s="4"/>
      <c r="LRX1" s="4"/>
      <c r="LRY1" s="4"/>
      <c r="LRZ1" s="4"/>
      <c r="LSA1" s="4"/>
      <c r="LSB1" s="4"/>
      <c r="LSC1" s="3"/>
      <c r="LSD1" s="4"/>
      <c r="LSE1" s="4"/>
      <c r="LSF1" s="4"/>
      <c r="LSG1" s="4"/>
      <c r="LSH1" s="4"/>
      <c r="LSI1" s="4"/>
      <c r="LSJ1" s="4"/>
      <c r="LSK1" s="3"/>
      <c r="LSL1" s="4"/>
      <c r="LSM1" s="4"/>
      <c r="LSN1" s="4"/>
      <c r="LSO1" s="4"/>
      <c r="LSP1" s="4"/>
      <c r="LSQ1" s="4"/>
      <c r="LSR1" s="4"/>
      <c r="LSS1" s="3"/>
      <c r="LST1" s="4"/>
      <c r="LSU1" s="4"/>
      <c r="LSV1" s="4"/>
      <c r="LSW1" s="4"/>
      <c r="LSX1" s="4"/>
      <c r="LSY1" s="4"/>
      <c r="LSZ1" s="4"/>
      <c r="LTA1" s="3"/>
      <c r="LTB1" s="4"/>
      <c r="LTC1" s="4"/>
      <c r="LTD1" s="4"/>
      <c r="LTE1" s="4"/>
      <c r="LTF1" s="4"/>
      <c r="LTG1" s="4"/>
      <c r="LTH1" s="4"/>
      <c r="LTI1" s="3"/>
      <c r="LTJ1" s="4"/>
      <c r="LTK1" s="4"/>
      <c r="LTL1" s="4"/>
      <c r="LTM1" s="4"/>
      <c r="LTN1" s="4"/>
      <c r="LTO1" s="4"/>
      <c r="LTP1" s="4"/>
      <c r="LTQ1" s="3"/>
      <c r="LTR1" s="4"/>
      <c r="LTS1" s="4"/>
      <c r="LTT1" s="4"/>
      <c r="LTU1" s="4"/>
      <c r="LTV1" s="4"/>
      <c r="LTW1" s="4"/>
      <c r="LTX1" s="4"/>
      <c r="LTY1" s="3"/>
      <c r="LTZ1" s="4"/>
      <c r="LUA1" s="4"/>
      <c r="LUB1" s="4"/>
      <c r="LUC1" s="4"/>
      <c r="LUD1" s="4"/>
      <c r="LUE1" s="4"/>
      <c r="LUF1" s="4"/>
      <c r="LUG1" s="3"/>
      <c r="LUH1" s="4"/>
      <c r="LUI1" s="4"/>
      <c r="LUJ1" s="4"/>
      <c r="LUK1" s="4"/>
      <c r="LUL1" s="4"/>
      <c r="LUM1" s="4"/>
      <c r="LUN1" s="4"/>
      <c r="LUO1" s="3"/>
      <c r="LUP1" s="4"/>
      <c r="LUQ1" s="4"/>
      <c r="LUR1" s="4"/>
      <c r="LUS1" s="4"/>
      <c r="LUT1" s="4"/>
      <c r="LUU1" s="4"/>
      <c r="LUV1" s="4"/>
      <c r="LUW1" s="3"/>
      <c r="LUX1" s="4"/>
      <c r="LUY1" s="4"/>
      <c r="LUZ1" s="4"/>
      <c r="LVA1" s="4"/>
      <c r="LVB1" s="4"/>
      <c r="LVC1" s="4"/>
      <c r="LVD1" s="4"/>
      <c r="LVE1" s="3"/>
      <c r="LVF1" s="4"/>
      <c r="LVG1" s="4"/>
      <c r="LVH1" s="4"/>
      <c r="LVI1" s="4"/>
      <c r="LVJ1" s="4"/>
      <c r="LVK1" s="4"/>
      <c r="LVL1" s="4"/>
      <c r="LVM1" s="3"/>
      <c r="LVN1" s="4"/>
      <c r="LVO1" s="4"/>
      <c r="LVP1" s="4"/>
      <c r="LVQ1" s="4"/>
      <c r="LVR1" s="4"/>
      <c r="LVS1" s="4"/>
      <c r="LVT1" s="4"/>
      <c r="LVU1" s="3"/>
      <c r="LVV1" s="4"/>
      <c r="LVW1" s="4"/>
      <c r="LVX1" s="4"/>
      <c r="LVY1" s="4"/>
      <c r="LVZ1" s="4"/>
      <c r="LWA1" s="4"/>
      <c r="LWB1" s="4"/>
      <c r="LWC1" s="3"/>
      <c r="LWD1" s="4"/>
      <c r="LWE1" s="4"/>
      <c r="LWF1" s="4"/>
      <c r="LWG1" s="4"/>
      <c r="LWH1" s="4"/>
      <c r="LWI1" s="4"/>
      <c r="LWJ1" s="4"/>
      <c r="LWK1" s="3"/>
      <c r="LWL1" s="4"/>
      <c r="LWM1" s="4"/>
      <c r="LWN1" s="4"/>
      <c r="LWO1" s="4"/>
      <c r="LWP1" s="4"/>
      <c r="LWQ1" s="4"/>
      <c r="LWR1" s="4"/>
      <c r="LWS1" s="3"/>
      <c r="LWT1" s="4"/>
      <c r="LWU1" s="4"/>
      <c r="LWV1" s="4"/>
      <c r="LWW1" s="4"/>
      <c r="LWX1" s="4"/>
      <c r="LWY1" s="4"/>
      <c r="LWZ1" s="4"/>
      <c r="LXA1" s="3"/>
      <c r="LXB1" s="4"/>
      <c r="LXC1" s="4"/>
      <c r="LXD1" s="4"/>
      <c r="LXE1" s="4"/>
      <c r="LXF1" s="4"/>
      <c r="LXG1" s="4"/>
      <c r="LXH1" s="4"/>
      <c r="LXI1" s="3"/>
      <c r="LXJ1" s="4"/>
      <c r="LXK1" s="4"/>
      <c r="LXL1" s="4"/>
      <c r="LXM1" s="4"/>
      <c r="LXN1" s="4"/>
      <c r="LXO1" s="4"/>
      <c r="LXP1" s="4"/>
      <c r="LXQ1" s="3"/>
      <c r="LXR1" s="4"/>
      <c r="LXS1" s="4"/>
      <c r="LXT1" s="4"/>
      <c r="LXU1" s="4"/>
      <c r="LXV1" s="4"/>
      <c r="LXW1" s="4"/>
      <c r="LXX1" s="4"/>
      <c r="LXY1" s="3"/>
      <c r="LXZ1" s="4"/>
      <c r="LYA1" s="4"/>
      <c r="LYB1" s="4"/>
      <c r="LYC1" s="4"/>
      <c r="LYD1" s="4"/>
      <c r="LYE1" s="4"/>
      <c r="LYF1" s="4"/>
      <c r="LYG1" s="3"/>
      <c r="LYH1" s="4"/>
      <c r="LYI1" s="4"/>
      <c r="LYJ1" s="4"/>
      <c r="LYK1" s="4"/>
      <c r="LYL1" s="4"/>
      <c r="LYM1" s="4"/>
      <c r="LYN1" s="4"/>
      <c r="LYO1" s="3"/>
      <c r="LYP1" s="4"/>
      <c r="LYQ1" s="4"/>
      <c r="LYR1" s="4"/>
      <c r="LYS1" s="4"/>
      <c r="LYT1" s="4"/>
      <c r="LYU1" s="4"/>
      <c r="LYV1" s="4"/>
      <c r="LYW1" s="3"/>
      <c r="LYX1" s="4"/>
      <c r="LYY1" s="4"/>
      <c r="LYZ1" s="4"/>
      <c r="LZA1" s="4"/>
      <c r="LZB1" s="4"/>
      <c r="LZC1" s="4"/>
      <c r="LZD1" s="4"/>
      <c r="LZE1" s="3"/>
      <c r="LZF1" s="4"/>
      <c r="LZG1" s="4"/>
      <c r="LZH1" s="4"/>
      <c r="LZI1" s="4"/>
      <c r="LZJ1" s="4"/>
      <c r="LZK1" s="4"/>
      <c r="LZL1" s="4"/>
      <c r="LZM1" s="3"/>
      <c r="LZN1" s="4"/>
      <c r="LZO1" s="4"/>
      <c r="LZP1" s="4"/>
      <c r="LZQ1" s="4"/>
      <c r="LZR1" s="4"/>
      <c r="LZS1" s="4"/>
      <c r="LZT1" s="4"/>
      <c r="LZU1" s="3"/>
      <c r="LZV1" s="4"/>
      <c r="LZW1" s="4"/>
      <c r="LZX1" s="4"/>
      <c r="LZY1" s="4"/>
      <c r="LZZ1" s="4"/>
      <c r="MAA1" s="4"/>
      <c r="MAB1" s="4"/>
      <c r="MAC1" s="3"/>
      <c r="MAD1" s="4"/>
      <c r="MAE1" s="4"/>
      <c r="MAF1" s="4"/>
      <c r="MAG1" s="4"/>
      <c r="MAH1" s="4"/>
      <c r="MAI1" s="4"/>
      <c r="MAJ1" s="4"/>
      <c r="MAK1" s="3"/>
      <c r="MAL1" s="4"/>
      <c r="MAM1" s="4"/>
      <c r="MAN1" s="4"/>
      <c r="MAO1" s="4"/>
      <c r="MAP1" s="4"/>
      <c r="MAQ1" s="4"/>
      <c r="MAR1" s="4"/>
      <c r="MAS1" s="3"/>
      <c r="MAT1" s="4"/>
      <c r="MAU1" s="4"/>
      <c r="MAV1" s="4"/>
      <c r="MAW1" s="4"/>
      <c r="MAX1" s="4"/>
      <c r="MAY1" s="4"/>
      <c r="MAZ1" s="4"/>
      <c r="MBA1" s="3"/>
      <c r="MBB1" s="4"/>
      <c r="MBC1" s="4"/>
      <c r="MBD1" s="4"/>
      <c r="MBE1" s="4"/>
      <c r="MBF1" s="4"/>
      <c r="MBG1" s="4"/>
      <c r="MBH1" s="4"/>
      <c r="MBI1" s="3"/>
      <c r="MBJ1" s="4"/>
      <c r="MBK1" s="4"/>
      <c r="MBL1" s="4"/>
      <c r="MBM1" s="4"/>
      <c r="MBN1" s="4"/>
      <c r="MBO1" s="4"/>
      <c r="MBP1" s="4"/>
      <c r="MBQ1" s="3"/>
      <c r="MBR1" s="4"/>
      <c r="MBS1" s="4"/>
      <c r="MBT1" s="4"/>
      <c r="MBU1" s="4"/>
      <c r="MBV1" s="4"/>
      <c r="MBW1" s="4"/>
      <c r="MBX1" s="4"/>
      <c r="MBY1" s="3"/>
      <c r="MBZ1" s="4"/>
      <c r="MCA1" s="4"/>
      <c r="MCB1" s="4"/>
      <c r="MCC1" s="4"/>
      <c r="MCD1" s="4"/>
      <c r="MCE1" s="4"/>
      <c r="MCF1" s="4"/>
      <c r="MCG1" s="3"/>
      <c r="MCH1" s="4"/>
      <c r="MCI1" s="4"/>
      <c r="MCJ1" s="4"/>
      <c r="MCK1" s="4"/>
      <c r="MCL1" s="4"/>
      <c r="MCM1" s="4"/>
      <c r="MCN1" s="4"/>
      <c r="MCO1" s="3"/>
      <c r="MCP1" s="4"/>
      <c r="MCQ1" s="4"/>
      <c r="MCR1" s="4"/>
      <c r="MCS1" s="4"/>
      <c r="MCT1" s="4"/>
      <c r="MCU1" s="4"/>
      <c r="MCV1" s="4"/>
      <c r="MCW1" s="3"/>
      <c r="MCX1" s="4"/>
      <c r="MCY1" s="4"/>
      <c r="MCZ1" s="4"/>
      <c r="MDA1" s="4"/>
      <c r="MDB1" s="4"/>
      <c r="MDC1" s="4"/>
      <c r="MDD1" s="4"/>
      <c r="MDE1" s="3"/>
      <c r="MDF1" s="4"/>
      <c r="MDG1" s="4"/>
      <c r="MDH1" s="4"/>
      <c r="MDI1" s="4"/>
      <c r="MDJ1" s="4"/>
      <c r="MDK1" s="4"/>
      <c r="MDL1" s="4"/>
      <c r="MDM1" s="3"/>
      <c r="MDN1" s="4"/>
      <c r="MDO1" s="4"/>
      <c r="MDP1" s="4"/>
      <c r="MDQ1" s="4"/>
      <c r="MDR1" s="4"/>
      <c r="MDS1" s="4"/>
      <c r="MDT1" s="4"/>
      <c r="MDU1" s="3"/>
      <c r="MDV1" s="4"/>
      <c r="MDW1" s="4"/>
      <c r="MDX1" s="4"/>
      <c r="MDY1" s="4"/>
      <c r="MDZ1" s="4"/>
      <c r="MEA1" s="4"/>
      <c r="MEB1" s="4"/>
      <c r="MEC1" s="3"/>
      <c r="MED1" s="4"/>
      <c r="MEE1" s="4"/>
      <c r="MEF1" s="4"/>
      <c r="MEG1" s="4"/>
      <c r="MEH1" s="4"/>
      <c r="MEI1" s="4"/>
      <c r="MEJ1" s="4"/>
      <c r="MEK1" s="3"/>
      <c r="MEL1" s="4"/>
      <c r="MEM1" s="4"/>
      <c r="MEN1" s="4"/>
      <c r="MEO1" s="4"/>
      <c r="MEP1" s="4"/>
      <c r="MEQ1" s="4"/>
      <c r="MER1" s="4"/>
      <c r="MES1" s="3"/>
      <c r="MET1" s="4"/>
      <c r="MEU1" s="4"/>
      <c r="MEV1" s="4"/>
      <c r="MEW1" s="4"/>
      <c r="MEX1" s="4"/>
      <c r="MEY1" s="4"/>
      <c r="MEZ1" s="4"/>
      <c r="MFA1" s="3"/>
      <c r="MFB1" s="4"/>
      <c r="MFC1" s="4"/>
      <c r="MFD1" s="4"/>
      <c r="MFE1" s="4"/>
      <c r="MFF1" s="4"/>
      <c r="MFG1" s="4"/>
      <c r="MFH1" s="4"/>
      <c r="MFI1" s="3"/>
      <c r="MFJ1" s="4"/>
      <c r="MFK1" s="4"/>
      <c r="MFL1" s="4"/>
      <c r="MFM1" s="4"/>
      <c r="MFN1" s="4"/>
      <c r="MFO1" s="4"/>
      <c r="MFP1" s="4"/>
      <c r="MFQ1" s="3"/>
      <c r="MFR1" s="4"/>
      <c r="MFS1" s="4"/>
      <c r="MFT1" s="4"/>
      <c r="MFU1" s="4"/>
      <c r="MFV1" s="4"/>
      <c r="MFW1" s="4"/>
      <c r="MFX1" s="4"/>
      <c r="MFY1" s="3"/>
      <c r="MFZ1" s="4"/>
      <c r="MGA1" s="4"/>
      <c r="MGB1" s="4"/>
      <c r="MGC1" s="4"/>
      <c r="MGD1" s="4"/>
      <c r="MGE1" s="4"/>
      <c r="MGF1" s="4"/>
      <c r="MGG1" s="3"/>
      <c r="MGH1" s="4"/>
      <c r="MGI1" s="4"/>
      <c r="MGJ1" s="4"/>
      <c r="MGK1" s="4"/>
      <c r="MGL1" s="4"/>
      <c r="MGM1" s="4"/>
      <c r="MGN1" s="4"/>
      <c r="MGO1" s="3"/>
      <c r="MGP1" s="4"/>
      <c r="MGQ1" s="4"/>
      <c r="MGR1" s="4"/>
      <c r="MGS1" s="4"/>
      <c r="MGT1" s="4"/>
      <c r="MGU1" s="4"/>
      <c r="MGV1" s="4"/>
      <c r="MGW1" s="3"/>
      <c r="MGX1" s="4"/>
      <c r="MGY1" s="4"/>
      <c r="MGZ1" s="4"/>
      <c r="MHA1" s="4"/>
      <c r="MHB1" s="4"/>
      <c r="MHC1" s="4"/>
      <c r="MHD1" s="4"/>
      <c r="MHE1" s="3"/>
      <c r="MHF1" s="4"/>
      <c r="MHG1" s="4"/>
      <c r="MHH1" s="4"/>
      <c r="MHI1" s="4"/>
      <c r="MHJ1" s="4"/>
      <c r="MHK1" s="4"/>
      <c r="MHL1" s="4"/>
      <c r="MHM1" s="3"/>
      <c r="MHN1" s="4"/>
      <c r="MHO1" s="4"/>
      <c r="MHP1" s="4"/>
      <c r="MHQ1" s="4"/>
      <c r="MHR1" s="4"/>
      <c r="MHS1" s="4"/>
      <c r="MHT1" s="4"/>
      <c r="MHU1" s="3"/>
      <c r="MHV1" s="4"/>
      <c r="MHW1" s="4"/>
      <c r="MHX1" s="4"/>
      <c r="MHY1" s="4"/>
      <c r="MHZ1" s="4"/>
      <c r="MIA1" s="4"/>
      <c r="MIB1" s="4"/>
      <c r="MIC1" s="3"/>
      <c r="MID1" s="4"/>
      <c r="MIE1" s="4"/>
      <c r="MIF1" s="4"/>
      <c r="MIG1" s="4"/>
      <c r="MIH1" s="4"/>
      <c r="MII1" s="4"/>
      <c r="MIJ1" s="4"/>
      <c r="MIK1" s="3"/>
      <c r="MIL1" s="4"/>
      <c r="MIM1" s="4"/>
      <c r="MIN1" s="4"/>
      <c r="MIO1" s="4"/>
      <c r="MIP1" s="4"/>
      <c r="MIQ1" s="4"/>
      <c r="MIR1" s="4"/>
      <c r="MIS1" s="3"/>
      <c r="MIT1" s="4"/>
      <c r="MIU1" s="4"/>
      <c r="MIV1" s="4"/>
      <c r="MIW1" s="4"/>
      <c r="MIX1" s="4"/>
      <c r="MIY1" s="4"/>
      <c r="MIZ1" s="4"/>
      <c r="MJA1" s="3"/>
      <c r="MJB1" s="4"/>
      <c r="MJC1" s="4"/>
      <c r="MJD1" s="4"/>
      <c r="MJE1" s="4"/>
      <c r="MJF1" s="4"/>
      <c r="MJG1" s="4"/>
      <c r="MJH1" s="4"/>
      <c r="MJI1" s="3"/>
      <c r="MJJ1" s="4"/>
      <c r="MJK1" s="4"/>
      <c r="MJL1" s="4"/>
      <c r="MJM1" s="4"/>
      <c r="MJN1" s="4"/>
      <c r="MJO1" s="4"/>
      <c r="MJP1" s="4"/>
      <c r="MJQ1" s="3"/>
      <c r="MJR1" s="4"/>
      <c r="MJS1" s="4"/>
      <c r="MJT1" s="4"/>
      <c r="MJU1" s="4"/>
      <c r="MJV1" s="4"/>
      <c r="MJW1" s="4"/>
      <c r="MJX1" s="4"/>
      <c r="MJY1" s="3"/>
      <c r="MJZ1" s="4"/>
      <c r="MKA1" s="4"/>
      <c r="MKB1" s="4"/>
      <c r="MKC1" s="4"/>
      <c r="MKD1" s="4"/>
      <c r="MKE1" s="4"/>
      <c r="MKF1" s="4"/>
      <c r="MKG1" s="3"/>
      <c r="MKH1" s="4"/>
      <c r="MKI1" s="4"/>
      <c r="MKJ1" s="4"/>
      <c r="MKK1" s="4"/>
      <c r="MKL1" s="4"/>
      <c r="MKM1" s="4"/>
      <c r="MKN1" s="4"/>
      <c r="MKO1" s="3"/>
      <c r="MKP1" s="4"/>
      <c r="MKQ1" s="4"/>
      <c r="MKR1" s="4"/>
      <c r="MKS1" s="4"/>
      <c r="MKT1" s="4"/>
      <c r="MKU1" s="4"/>
      <c r="MKV1" s="4"/>
      <c r="MKW1" s="3"/>
      <c r="MKX1" s="4"/>
      <c r="MKY1" s="4"/>
      <c r="MKZ1" s="4"/>
      <c r="MLA1" s="4"/>
      <c r="MLB1" s="4"/>
      <c r="MLC1" s="4"/>
      <c r="MLD1" s="4"/>
      <c r="MLE1" s="3"/>
      <c r="MLF1" s="4"/>
      <c r="MLG1" s="4"/>
      <c r="MLH1" s="4"/>
      <c r="MLI1" s="4"/>
      <c r="MLJ1" s="4"/>
      <c r="MLK1" s="4"/>
      <c r="MLL1" s="4"/>
      <c r="MLM1" s="3"/>
      <c r="MLN1" s="4"/>
      <c r="MLO1" s="4"/>
      <c r="MLP1" s="4"/>
      <c r="MLQ1" s="4"/>
      <c r="MLR1" s="4"/>
      <c r="MLS1" s="4"/>
      <c r="MLT1" s="4"/>
      <c r="MLU1" s="3"/>
      <c r="MLV1" s="4"/>
      <c r="MLW1" s="4"/>
      <c r="MLX1" s="4"/>
      <c r="MLY1" s="4"/>
      <c r="MLZ1" s="4"/>
      <c r="MMA1" s="4"/>
      <c r="MMB1" s="4"/>
      <c r="MMC1" s="3"/>
      <c r="MMD1" s="4"/>
      <c r="MME1" s="4"/>
      <c r="MMF1" s="4"/>
      <c r="MMG1" s="4"/>
      <c r="MMH1" s="4"/>
      <c r="MMI1" s="4"/>
      <c r="MMJ1" s="4"/>
      <c r="MMK1" s="3"/>
      <c r="MML1" s="4"/>
      <c r="MMM1" s="4"/>
      <c r="MMN1" s="4"/>
      <c r="MMO1" s="4"/>
      <c r="MMP1" s="4"/>
      <c r="MMQ1" s="4"/>
      <c r="MMR1" s="4"/>
      <c r="MMS1" s="3"/>
      <c r="MMT1" s="4"/>
      <c r="MMU1" s="4"/>
      <c r="MMV1" s="4"/>
      <c r="MMW1" s="4"/>
      <c r="MMX1" s="4"/>
      <c r="MMY1" s="4"/>
      <c r="MMZ1" s="4"/>
      <c r="MNA1" s="3"/>
      <c r="MNB1" s="4"/>
      <c r="MNC1" s="4"/>
      <c r="MND1" s="4"/>
      <c r="MNE1" s="4"/>
      <c r="MNF1" s="4"/>
      <c r="MNG1" s="4"/>
      <c r="MNH1" s="4"/>
      <c r="MNI1" s="3"/>
      <c r="MNJ1" s="4"/>
      <c r="MNK1" s="4"/>
      <c r="MNL1" s="4"/>
      <c r="MNM1" s="4"/>
      <c r="MNN1" s="4"/>
      <c r="MNO1" s="4"/>
      <c r="MNP1" s="4"/>
      <c r="MNQ1" s="3"/>
      <c r="MNR1" s="4"/>
      <c r="MNS1" s="4"/>
      <c r="MNT1" s="4"/>
      <c r="MNU1" s="4"/>
      <c r="MNV1" s="4"/>
      <c r="MNW1" s="4"/>
      <c r="MNX1" s="4"/>
      <c r="MNY1" s="3"/>
      <c r="MNZ1" s="4"/>
      <c r="MOA1" s="4"/>
      <c r="MOB1" s="4"/>
      <c r="MOC1" s="4"/>
      <c r="MOD1" s="4"/>
      <c r="MOE1" s="4"/>
      <c r="MOF1" s="4"/>
      <c r="MOG1" s="3"/>
      <c r="MOH1" s="4"/>
      <c r="MOI1" s="4"/>
      <c r="MOJ1" s="4"/>
      <c r="MOK1" s="4"/>
      <c r="MOL1" s="4"/>
      <c r="MOM1" s="4"/>
      <c r="MON1" s="4"/>
      <c r="MOO1" s="3"/>
      <c r="MOP1" s="4"/>
      <c r="MOQ1" s="4"/>
      <c r="MOR1" s="4"/>
      <c r="MOS1" s="4"/>
      <c r="MOT1" s="4"/>
      <c r="MOU1" s="4"/>
      <c r="MOV1" s="4"/>
      <c r="MOW1" s="3"/>
      <c r="MOX1" s="4"/>
      <c r="MOY1" s="4"/>
      <c r="MOZ1" s="4"/>
      <c r="MPA1" s="4"/>
      <c r="MPB1" s="4"/>
      <c r="MPC1" s="4"/>
      <c r="MPD1" s="4"/>
      <c r="MPE1" s="3"/>
      <c r="MPF1" s="4"/>
      <c r="MPG1" s="4"/>
      <c r="MPH1" s="4"/>
      <c r="MPI1" s="4"/>
      <c r="MPJ1" s="4"/>
      <c r="MPK1" s="4"/>
      <c r="MPL1" s="4"/>
      <c r="MPM1" s="3"/>
      <c r="MPN1" s="4"/>
      <c r="MPO1" s="4"/>
      <c r="MPP1" s="4"/>
      <c r="MPQ1" s="4"/>
      <c r="MPR1" s="4"/>
      <c r="MPS1" s="4"/>
      <c r="MPT1" s="4"/>
      <c r="MPU1" s="3"/>
      <c r="MPV1" s="4"/>
      <c r="MPW1" s="4"/>
      <c r="MPX1" s="4"/>
      <c r="MPY1" s="4"/>
      <c r="MPZ1" s="4"/>
      <c r="MQA1" s="4"/>
      <c r="MQB1" s="4"/>
      <c r="MQC1" s="3"/>
      <c r="MQD1" s="4"/>
      <c r="MQE1" s="4"/>
      <c r="MQF1" s="4"/>
      <c r="MQG1" s="4"/>
      <c r="MQH1" s="4"/>
      <c r="MQI1" s="4"/>
      <c r="MQJ1" s="4"/>
      <c r="MQK1" s="3"/>
      <c r="MQL1" s="4"/>
      <c r="MQM1" s="4"/>
      <c r="MQN1" s="4"/>
      <c r="MQO1" s="4"/>
      <c r="MQP1" s="4"/>
      <c r="MQQ1" s="4"/>
      <c r="MQR1" s="4"/>
      <c r="MQS1" s="3"/>
      <c r="MQT1" s="4"/>
      <c r="MQU1" s="4"/>
      <c r="MQV1" s="4"/>
      <c r="MQW1" s="4"/>
      <c r="MQX1" s="4"/>
      <c r="MQY1" s="4"/>
      <c r="MQZ1" s="4"/>
      <c r="MRA1" s="3"/>
      <c r="MRB1" s="4"/>
      <c r="MRC1" s="4"/>
      <c r="MRD1" s="4"/>
      <c r="MRE1" s="4"/>
      <c r="MRF1" s="4"/>
      <c r="MRG1" s="4"/>
      <c r="MRH1" s="4"/>
      <c r="MRI1" s="3"/>
      <c r="MRJ1" s="4"/>
      <c r="MRK1" s="4"/>
      <c r="MRL1" s="4"/>
      <c r="MRM1" s="4"/>
      <c r="MRN1" s="4"/>
      <c r="MRO1" s="4"/>
      <c r="MRP1" s="4"/>
      <c r="MRQ1" s="3"/>
      <c r="MRR1" s="4"/>
      <c r="MRS1" s="4"/>
      <c r="MRT1" s="4"/>
      <c r="MRU1" s="4"/>
      <c r="MRV1" s="4"/>
      <c r="MRW1" s="4"/>
      <c r="MRX1" s="4"/>
      <c r="MRY1" s="3"/>
      <c r="MRZ1" s="4"/>
      <c r="MSA1" s="4"/>
      <c r="MSB1" s="4"/>
      <c r="MSC1" s="4"/>
      <c r="MSD1" s="4"/>
      <c r="MSE1" s="4"/>
      <c r="MSF1" s="4"/>
      <c r="MSG1" s="3"/>
      <c r="MSH1" s="4"/>
      <c r="MSI1" s="4"/>
      <c r="MSJ1" s="4"/>
      <c r="MSK1" s="4"/>
      <c r="MSL1" s="4"/>
      <c r="MSM1" s="4"/>
      <c r="MSN1" s="4"/>
      <c r="MSO1" s="3"/>
      <c r="MSP1" s="4"/>
      <c r="MSQ1" s="4"/>
      <c r="MSR1" s="4"/>
      <c r="MSS1" s="4"/>
      <c r="MST1" s="4"/>
      <c r="MSU1" s="4"/>
      <c r="MSV1" s="4"/>
      <c r="MSW1" s="3"/>
      <c r="MSX1" s="4"/>
      <c r="MSY1" s="4"/>
      <c r="MSZ1" s="4"/>
      <c r="MTA1" s="4"/>
      <c r="MTB1" s="4"/>
      <c r="MTC1" s="4"/>
      <c r="MTD1" s="4"/>
      <c r="MTE1" s="3"/>
      <c r="MTF1" s="4"/>
      <c r="MTG1" s="4"/>
      <c r="MTH1" s="4"/>
      <c r="MTI1" s="4"/>
      <c r="MTJ1" s="4"/>
      <c r="MTK1" s="4"/>
      <c r="MTL1" s="4"/>
      <c r="MTM1" s="3"/>
      <c r="MTN1" s="4"/>
      <c r="MTO1" s="4"/>
      <c r="MTP1" s="4"/>
      <c r="MTQ1" s="4"/>
      <c r="MTR1" s="4"/>
      <c r="MTS1" s="4"/>
      <c r="MTT1" s="4"/>
      <c r="MTU1" s="3"/>
      <c r="MTV1" s="4"/>
      <c r="MTW1" s="4"/>
      <c r="MTX1" s="4"/>
      <c r="MTY1" s="4"/>
      <c r="MTZ1" s="4"/>
      <c r="MUA1" s="4"/>
      <c r="MUB1" s="4"/>
      <c r="MUC1" s="3"/>
      <c r="MUD1" s="4"/>
      <c r="MUE1" s="4"/>
      <c r="MUF1" s="4"/>
      <c r="MUG1" s="4"/>
      <c r="MUH1" s="4"/>
      <c r="MUI1" s="4"/>
      <c r="MUJ1" s="4"/>
      <c r="MUK1" s="3"/>
      <c r="MUL1" s="4"/>
      <c r="MUM1" s="4"/>
      <c r="MUN1" s="4"/>
      <c r="MUO1" s="4"/>
      <c r="MUP1" s="4"/>
      <c r="MUQ1" s="4"/>
      <c r="MUR1" s="4"/>
      <c r="MUS1" s="3"/>
      <c r="MUT1" s="4"/>
      <c r="MUU1" s="4"/>
      <c r="MUV1" s="4"/>
      <c r="MUW1" s="4"/>
      <c r="MUX1" s="4"/>
      <c r="MUY1" s="4"/>
      <c r="MUZ1" s="4"/>
      <c r="MVA1" s="3"/>
      <c r="MVB1" s="4"/>
      <c r="MVC1" s="4"/>
      <c r="MVD1" s="4"/>
      <c r="MVE1" s="4"/>
      <c r="MVF1" s="4"/>
      <c r="MVG1" s="4"/>
      <c r="MVH1" s="4"/>
      <c r="MVI1" s="3"/>
      <c r="MVJ1" s="4"/>
      <c r="MVK1" s="4"/>
      <c r="MVL1" s="4"/>
      <c r="MVM1" s="4"/>
      <c r="MVN1" s="4"/>
      <c r="MVO1" s="4"/>
      <c r="MVP1" s="4"/>
      <c r="MVQ1" s="3"/>
      <c r="MVR1" s="4"/>
      <c r="MVS1" s="4"/>
      <c r="MVT1" s="4"/>
      <c r="MVU1" s="4"/>
      <c r="MVV1" s="4"/>
      <c r="MVW1" s="4"/>
      <c r="MVX1" s="4"/>
      <c r="MVY1" s="3"/>
      <c r="MVZ1" s="4"/>
      <c r="MWA1" s="4"/>
      <c r="MWB1" s="4"/>
      <c r="MWC1" s="4"/>
      <c r="MWD1" s="4"/>
      <c r="MWE1" s="4"/>
      <c r="MWF1" s="4"/>
      <c r="MWG1" s="3"/>
      <c r="MWH1" s="4"/>
      <c r="MWI1" s="4"/>
      <c r="MWJ1" s="4"/>
      <c r="MWK1" s="4"/>
      <c r="MWL1" s="4"/>
      <c r="MWM1" s="4"/>
      <c r="MWN1" s="4"/>
      <c r="MWO1" s="3"/>
      <c r="MWP1" s="4"/>
      <c r="MWQ1" s="4"/>
      <c r="MWR1" s="4"/>
      <c r="MWS1" s="4"/>
      <c r="MWT1" s="4"/>
      <c r="MWU1" s="4"/>
      <c r="MWV1" s="4"/>
      <c r="MWW1" s="3"/>
      <c r="MWX1" s="4"/>
      <c r="MWY1" s="4"/>
      <c r="MWZ1" s="4"/>
      <c r="MXA1" s="4"/>
      <c r="MXB1" s="4"/>
      <c r="MXC1" s="4"/>
      <c r="MXD1" s="4"/>
      <c r="MXE1" s="3"/>
      <c r="MXF1" s="4"/>
      <c r="MXG1" s="4"/>
      <c r="MXH1" s="4"/>
      <c r="MXI1" s="4"/>
      <c r="MXJ1" s="4"/>
      <c r="MXK1" s="4"/>
      <c r="MXL1" s="4"/>
      <c r="MXM1" s="3"/>
      <c r="MXN1" s="4"/>
      <c r="MXO1" s="4"/>
      <c r="MXP1" s="4"/>
      <c r="MXQ1" s="4"/>
      <c r="MXR1" s="4"/>
      <c r="MXS1" s="4"/>
      <c r="MXT1" s="4"/>
      <c r="MXU1" s="3"/>
      <c r="MXV1" s="4"/>
      <c r="MXW1" s="4"/>
      <c r="MXX1" s="4"/>
      <c r="MXY1" s="4"/>
      <c r="MXZ1" s="4"/>
      <c r="MYA1" s="4"/>
      <c r="MYB1" s="4"/>
      <c r="MYC1" s="3"/>
      <c r="MYD1" s="4"/>
      <c r="MYE1" s="4"/>
      <c r="MYF1" s="4"/>
      <c r="MYG1" s="4"/>
      <c r="MYH1" s="4"/>
      <c r="MYI1" s="4"/>
      <c r="MYJ1" s="4"/>
      <c r="MYK1" s="3"/>
      <c r="MYL1" s="4"/>
      <c r="MYM1" s="4"/>
      <c r="MYN1" s="4"/>
      <c r="MYO1" s="4"/>
      <c r="MYP1" s="4"/>
      <c r="MYQ1" s="4"/>
      <c r="MYR1" s="4"/>
      <c r="MYS1" s="3"/>
      <c r="MYT1" s="4"/>
      <c r="MYU1" s="4"/>
      <c r="MYV1" s="4"/>
      <c r="MYW1" s="4"/>
      <c r="MYX1" s="4"/>
      <c r="MYY1" s="4"/>
      <c r="MYZ1" s="4"/>
      <c r="MZA1" s="3"/>
      <c r="MZB1" s="4"/>
      <c r="MZC1" s="4"/>
      <c r="MZD1" s="4"/>
      <c r="MZE1" s="4"/>
      <c r="MZF1" s="4"/>
      <c r="MZG1" s="4"/>
      <c r="MZH1" s="4"/>
      <c r="MZI1" s="3"/>
      <c r="MZJ1" s="4"/>
      <c r="MZK1" s="4"/>
      <c r="MZL1" s="4"/>
      <c r="MZM1" s="4"/>
      <c r="MZN1" s="4"/>
      <c r="MZO1" s="4"/>
      <c r="MZP1" s="4"/>
      <c r="MZQ1" s="3"/>
      <c r="MZR1" s="4"/>
      <c r="MZS1" s="4"/>
      <c r="MZT1" s="4"/>
      <c r="MZU1" s="4"/>
      <c r="MZV1" s="4"/>
      <c r="MZW1" s="4"/>
      <c r="MZX1" s="4"/>
      <c r="MZY1" s="3"/>
      <c r="MZZ1" s="4"/>
      <c r="NAA1" s="4"/>
      <c r="NAB1" s="4"/>
      <c r="NAC1" s="4"/>
      <c r="NAD1" s="4"/>
      <c r="NAE1" s="4"/>
      <c r="NAF1" s="4"/>
      <c r="NAG1" s="3"/>
      <c r="NAH1" s="4"/>
      <c r="NAI1" s="4"/>
      <c r="NAJ1" s="4"/>
      <c r="NAK1" s="4"/>
      <c r="NAL1" s="4"/>
      <c r="NAM1" s="4"/>
      <c r="NAN1" s="4"/>
      <c r="NAO1" s="3"/>
      <c r="NAP1" s="4"/>
      <c r="NAQ1" s="4"/>
      <c r="NAR1" s="4"/>
      <c r="NAS1" s="4"/>
      <c r="NAT1" s="4"/>
      <c r="NAU1" s="4"/>
      <c r="NAV1" s="4"/>
      <c r="NAW1" s="3"/>
      <c r="NAX1" s="4"/>
      <c r="NAY1" s="4"/>
      <c r="NAZ1" s="4"/>
      <c r="NBA1" s="4"/>
      <c r="NBB1" s="4"/>
      <c r="NBC1" s="4"/>
      <c r="NBD1" s="4"/>
      <c r="NBE1" s="3"/>
      <c r="NBF1" s="4"/>
      <c r="NBG1" s="4"/>
      <c r="NBH1" s="4"/>
      <c r="NBI1" s="4"/>
      <c r="NBJ1" s="4"/>
      <c r="NBK1" s="4"/>
      <c r="NBL1" s="4"/>
      <c r="NBM1" s="3"/>
      <c r="NBN1" s="4"/>
      <c r="NBO1" s="4"/>
      <c r="NBP1" s="4"/>
      <c r="NBQ1" s="4"/>
      <c r="NBR1" s="4"/>
      <c r="NBS1" s="4"/>
      <c r="NBT1" s="4"/>
      <c r="NBU1" s="3"/>
      <c r="NBV1" s="4"/>
      <c r="NBW1" s="4"/>
      <c r="NBX1" s="4"/>
      <c r="NBY1" s="4"/>
      <c r="NBZ1" s="4"/>
      <c r="NCA1" s="4"/>
      <c r="NCB1" s="4"/>
      <c r="NCC1" s="3"/>
      <c r="NCD1" s="4"/>
      <c r="NCE1" s="4"/>
      <c r="NCF1" s="4"/>
      <c r="NCG1" s="4"/>
      <c r="NCH1" s="4"/>
      <c r="NCI1" s="4"/>
      <c r="NCJ1" s="4"/>
      <c r="NCK1" s="3"/>
      <c r="NCL1" s="4"/>
      <c r="NCM1" s="4"/>
      <c r="NCN1" s="4"/>
      <c r="NCO1" s="4"/>
      <c r="NCP1" s="4"/>
      <c r="NCQ1" s="4"/>
      <c r="NCR1" s="4"/>
      <c r="NCS1" s="3"/>
      <c r="NCT1" s="4"/>
      <c r="NCU1" s="4"/>
      <c r="NCV1" s="4"/>
      <c r="NCW1" s="4"/>
      <c r="NCX1" s="4"/>
      <c r="NCY1" s="4"/>
      <c r="NCZ1" s="4"/>
      <c r="NDA1" s="3"/>
      <c r="NDB1" s="4"/>
      <c r="NDC1" s="4"/>
      <c r="NDD1" s="4"/>
      <c r="NDE1" s="4"/>
      <c r="NDF1" s="4"/>
      <c r="NDG1" s="4"/>
      <c r="NDH1" s="4"/>
      <c r="NDI1" s="3"/>
      <c r="NDJ1" s="4"/>
      <c r="NDK1" s="4"/>
      <c r="NDL1" s="4"/>
      <c r="NDM1" s="4"/>
      <c r="NDN1" s="4"/>
      <c r="NDO1" s="4"/>
      <c r="NDP1" s="4"/>
      <c r="NDQ1" s="3"/>
      <c r="NDR1" s="4"/>
      <c r="NDS1" s="4"/>
      <c r="NDT1" s="4"/>
      <c r="NDU1" s="4"/>
      <c r="NDV1" s="4"/>
      <c r="NDW1" s="4"/>
      <c r="NDX1" s="4"/>
      <c r="NDY1" s="3"/>
      <c r="NDZ1" s="4"/>
      <c r="NEA1" s="4"/>
      <c r="NEB1" s="4"/>
      <c r="NEC1" s="4"/>
      <c r="NED1" s="4"/>
      <c r="NEE1" s="4"/>
      <c r="NEF1" s="4"/>
      <c r="NEG1" s="3"/>
      <c r="NEH1" s="4"/>
      <c r="NEI1" s="4"/>
      <c r="NEJ1" s="4"/>
      <c r="NEK1" s="4"/>
      <c r="NEL1" s="4"/>
      <c r="NEM1" s="4"/>
      <c r="NEN1" s="4"/>
      <c r="NEO1" s="3"/>
      <c r="NEP1" s="4"/>
      <c r="NEQ1" s="4"/>
      <c r="NER1" s="4"/>
      <c r="NES1" s="4"/>
      <c r="NET1" s="4"/>
      <c r="NEU1" s="4"/>
      <c r="NEV1" s="4"/>
      <c r="NEW1" s="3"/>
      <c r="NEX1" s="4"/>
      <c r="NEY1" s="4"/>
      <c r="NEZ1" s="4"/>
      <c r="NFA1" s="4"/>
      <c r="NFB1" s="4"/>
      <c r="NFC1" s="4"/>
      <c r="NFD1" s="4"/>
      <c r="NFE1" s="3"/>
      <c r="NFF1" s="4"/>
      <c r="NFG1" s="4"/>
      <c r="NFH1" s="4"/>
      <c r="NFI1" s="4"/>
      <c r="NFJ1" s="4"/>
      <c r="NFK1" s="4"/>
      <c r="NFL1" s="4"/>
      <c r="NFM1" s="3"/>
      <c r="NFN1" s="4"/>
      <c r="NFO1" s="4"/>
      <c r="NFP1" s="4"/>
      <c r="NFQ1" s="4"/>
      <c r="NFR1" s="4"/>
      <c r="NFS1" s="4"/>
      <c r="NFT1" s="4"/>
      <c r="NFU1" s="3"/>
      <c r="NFV1" s="4"/>
      <c r="NFW1" s="4"/>
      <c r="NFX1" s="4"/>
      <c r="NFY1" s="4"/>
      <c r="NFZ1" s="4"/>
      <c r="NGA1" s="4"/>
      <c r="NGB1" s="4"/>
      <c r="NGC1" s="3"/>
      <c r="NGD1" s="4"/>
      <c r="NGE1" s="4"/>
      <c r="NGF1" s="4"/>
      <c r="NGG1" s="4"/>
      <c r="NGH1" s="4"/>
      <c r="NGI1" s="4"/>
      <c r="NGJ1" s="4"/>
      <c r="NGK1" s="3"/>
      <c r="NGL1" s="4"/>
      <c r="NGM1" s="4"/>
      <c r="NGN1" s="4"/>
      <c r="NGO1" s="4"/>
      <c r="NGP1" s="4"/>
      <c r="NGQ1" s="4"/>
      <c r="NGR1" s="4"/>
      <c r="NGS1" s="3"/>
      <c r="NGT1" s="4"/>
      <c r="NGU1" s="4"/>
      <c r="NGV1" s="4"/>
      <c r="NGW1" s="4"/>
      <c r="NGX1" s="4"/>
      <c r="NGY1" s="4"/>
      <c r="NGZ1" s="4"/>
      <c r="NHA1" s="3"/>
      <c r="NHB1" s="4"/>
      <c r="NHC1" s="4"/>
      <c r="NHD1" s="4"/>
      <c r="NHE1" s="4"/>
      <c r="NHF1" s="4"/>
      <c r="NHG1" s="4"/>
      <c r="NHH1" s="4"/>
      <c r="NHI1" s="3"/>
      <c r="NHJ1" s="4"/>
      <c r="NHK1" s="4"/>
      <c r="NHL1" s="4"/>
      <c r="NHM1" s="4"/>
      <c r="NHN1" s="4"/>
      <c r="NHO1" s="4"/>
      <c r="NHP1" s="4"/>
      <c r="NHQ1" s="3"/>
      <c r="NHR1" s="4"/>
      <c r="NHS1" s="4"/>
      <c r="NHT1" s="4"/>
      <c r="NHU1" s="4"/>
      <c r="NHV1" s="4"/>
      <c r="NHW1" s="4"/>
      <c r="NHX1" s="4"/>
      <c r="NHY1" s="3"/>
      <c r="NHZ1" s="4"/>
      <c r="NIA1" s="4"/>
      <c r="NIB1" s="4"/>
      <c r="NIC1" s="4"/>
      <c r="NID1" s="4"/>
      <c r="NIE1" s="4"/>
      <c r="NIF1" s="4"/>
      <c r="NIG1" s="3"/>
      <c r="NIH1" s="4"/>
      <c r="NII1" s="4"/>
      <c r="NIJ1" s="4"/>
      <c r="NIK1" s="4"/>
      <c r="NIL1" s="4"/>
      <c r="NIM1" s="4"/>
      <c r="NIN1" s="4"/>
      <c r="NIO1" s="3"/>
      <c r="NIP1" s="4"/>
      <c r="NIQ1" s="4"/>
      <c r="NIR1" s="4"/>
      <c r="NIS1" s="4"/>
      <c r="NIT1" s="4"/>
      <c r="NIU1" s="4"/>
      <c r="NIV1" s="4"/>
      <c r="NIW1" s="3"/>
      <c r="NIX1" s="4"/>
      <c r="NIY1" s="4"/>
      <c r="NIZ1" s="4"/>
      <c r="NJA1" s="4"/>
      <c r="NJB1" s="4"/>
      <c r="NJC1" s="4"/>
      <c r="NJD1" s="4"/>
      <c r="NJE1" s="3"/>
      <c r="NJF1" s="4"/>
      <c r="NJG1" s="4"/>
      <c r="NJH1" s="4"/>
      <c r="NJI1" s="4"/>
      <c r="NJJ1" s="4"/>
      <c r="NJK1" s="4"/>
      <c r="NJL1" s="4"/>
      <c r="NJM1" s="3"/>
      <c r="NJN1" s="4"/>
      <c r="NJO1" s="4"/>
      <c r="NJP1" s="4"/>
      <c r="NJQ1" s="4"/>
      <c r="NJR1" s="4"/>
      <c r="NJS1" s="4"/>
      <c r="NJT1" s="4"/>
      <c r="NJU1" s="3"/>
      <c r="NJV1" s="4"/>
      <c r="NJW1" s="4"/>
      <c r="NJX1" s="4"/>
      <c r="NJY1" s="4"/>
      <c r="NJZ1" s="4"/>
      <c r="NKA1" s="4"/>
      <c r="NKB1" s="4"/>
      <c r="NKC1" s="3"/>
      <c r="NKD1" s="4"/>
      <c r="NKE1" s="4"/>
      <c r="NKF1" s="4"/>
      <c r="NKG1" s="4"/>
      <c r="NKH1" s="4"/>
      <c r="NKI1" s="4"/>
      <c r="NKJ1" s="4"/>
      <c r="NKK1" s="3"/>
      <c r="NKL1" s="4"/>
      <c r="NKM1" s="4"/>
      <c r="NKN1" s="4"/>
      <c r="NKO1" s="4"/>
      <c r="NKP1" s="4"/>
      <c r="NKQ1" s="4"/>
      <c r="NKR1" s="4"/>
      <c r="NKS1" s="3"/>
      <c r="NKT1" s="4"/>
      <c r="NKU1" s="4"/>
      <c r="NKV1" s="4"/>
      <c r="NKW1" s="4"/>
      <c r="NKX1" s="4"/>
      <c r="NKY1" s="4"/>
      <c r="NKZ1" s="4"/>
      <c r="NLA1" s="3"/>
      <c r="NLB1" s="4"/>
      <c r="NLC1" s="4"/>
      <c r="NLD1" s="4"/>
      <c r="NLE1" s="4"/>
      <c r="NLF1" s="4"/>
      <c r="NLG1" s="4"/>
      <c r="NLH1" s="4"/>
      <c r="NLI1" s="3"/>
      <c r="NLJ1" s="4"/>
      <c r="NLK1" s="4"/>
      <c r="NLL1" s="4"/>
      <c r="NLM1" s="4"/>
      <c r="NLN1" s="4"/>
      <c r="NLO1" s="4"/>
      <c r="NLP1" s="4"/>
      <c r="NLQ1" s="3"/>
      <c r="NLR1" s="4"/>
      <c r="NLS1" s="4"/>
      <c r="NLT1" s="4"/>
      <c r="NLU1" s="4"/>
      <c r="NLV1" s="4"/>
      <c r="NLW1" s="4"/>
      <c r="NLX1" s="4"/>
      <c r="NLY1" s="3"/>
      <c r="NLZ1" s="4"/>
      <c r="NMA1" s="4"/>
      <c r="NMB1" s="4"/>
      <c r="NMC1" s="4"/>
      <c r="NMD1" s="4"/>
      <c r="NME1" s="4"/>
      <c r="NMF1" s="4"/>
      <c r="NMG1" s="3"/>
      <c r="NMH1" s="4"/>
      <c r="NMI1" s="4"/>
      <c r="NMJ1" s="4"/>
      <c r="NMK1" s="4"/>
      <c r="NML1" s="4"/>
      <c r="NMM1" s="4"/>
      <c r="NMN1" s="4"/>
      <c r="NMO1" s="3"/>
      <c r="NMP1" s="4"/>
      <c r="NMQ1" s="4"/>
      <c r="NMR1" s="4"/>
      <c r="NMS1" s="4"/>
      <c r="NMT1" s="4"/>
      <c r="NMU1" s="4"/>
      <c r="NMV1" s="4"/>
      <c r="NMW1" s="3"/>
      <c r="NMX1" s="4"/>
      <c r="NMY1" s="4"/>
      <c r="NMZ1" s="4"/>
      <c r="NNA1" s="4"/>
      <c r="NNB1" s="4"/>
      <c r="NNC1" s="4"/>
      <c r="NND1" s="4"/>
      <c r="NNE1" s="3"/>
      <c r="NNF1" s="4"/>
      <c r="NNG1" s="4"/>
      <c r="NNH1" s="4"/>
      <c r="NNI1" s="4"/>
      <c r="NNJ1" s="4"/>
      <c r="NNK1" s="4"/>
      <c r="NNL1" s="4"/>
      <c r="NNM1" s="3"/>
      <c r="NNN1" s="4"/>
      <c r="NNO1" s="4"/>
      <c r="NNP1" s="4"/>
      <c r="NNQ1" s="4"/>
      <c r="NNR1" s="4"/>
      <c r="NNS1" s="4"/>
      <c r="NNT1" s="4"/>
      <c r="NNU1" s="3"/>
      <c r="NNV1" s="4"/>
      <c r="NNW1" s="4"/>
      <c r="NNX1" s="4"/>
      <c r="NNY1" s="4"/>
      <c r="NNZ1" s="4"/>
      <c r="NOA1" s="4"/>
      <c r="NOB1" s="4"/>
      <c r="NOC1" s="3"/>
      <c r="NOD1" s="4"/>
      <c r="NOE1" s="4"/>
      <c r="NOF1" s="4"/>
      <c r="NOG1" s="4"/>
      <c r="NOH1" s="4"/>
      <c r="NOI1" s="4"/>
      <c r="NOJ1" s="4"/>
      <c r="NOK1" s="3"/>
      <c r="NOL1" s="4"/>
      <c r="NOM1" s="4"/>
      <c r="NON1" s="4"/>
      <c r="NOO1" s="4"/>
      <c r="NOP1" s="4"/>
      <c r="NOQ1" s="4"/>
      <c r="NOR1" s="4"/>
      <c r="NOS1" s="3"/>
      <c r="NOT1" s="4"/>
      <c r="NOU1" s="4"/>
      <c r="NOV1" s="4"/>
      <c r="NOW1" s="4"/>
      <c r="NOX1" s="4"/>
      <c r="NOY1" s="4"/>
      <c r="NOZ1" s="4"/>
      <c r="NPA1" s="3"/>
      <c r="NPB1" s="4"/>
      <c r="NPC1" s="4"/>
      <c r="NPD1" s="4"/>
      <c r="NPE1" s="4"/>
      <c r="NPF1" s="4"/>
      <c r="NPG1" s="4"/>
      <c r="NPH1" s="4"/>
      <c r="NPI1" s="3"/>
      <c r="NPJ1" s="4"/>
      <c r="NPK1" s="4"/>
      <c r="NPL1" s="4"/>
      <c r="NPM1" s="4"/>
      <c r="NPN1" s="4"/>
      <c r="NPO1" s="4"/>
      <c r="NPP1" s="4"/>
      <c r="NPQ1" s="3"/>
      <c r="NPR1" s="4"/>
      <c r="NPS1" s="4"/>
      <c r="NPT1" s="4"/>
      <c r="NPU1" s="4"/>
      <c r="NPV1" s="4"/>
      <c r="NPW1" s="4"/>
      <c r="NPX1" s="4"/>
      <c r="NPY1" s="3"/>
      <c r="NPZ1" s="4"/>
      <c r="NQA1" s="4"/>
      <c r="NQB1" s="4"/>
      <c r="NQC1" s="4"/>
      <c r="NQD1" s="4"/>
      <c r="NQE1" s="4"/>
      <c r="NQF1" s="4"/>
      <c r="NQG1" s="3"/>
      <c r="NQH1" s="4"/>
      <c r="NQI1" s="4"/>
      <c r="NQJ1" s="4"/>
      <c r="NQK1" s="4"/>
      <c r="NQL1" s="4"/>
      <c r="NQM1" s="4"/>
      <c r="NQN1" s="4"/>
      <c r="NQO1" s="3"/>
      <c r="NQP1" s="4"/>
      <c r="NQQ1" s="4"/>
      <c r="NQR1" s="4"/>
      <c r="NQS1" s="4"/>
      <c r="NQT1" s="4"/>
      <c r="NQU1" s="4"/>
      <c r="NQV1" s="4"/>
      <c r="NQW1" s="3"/>
      <c r="NQX1" s="4"/>
      <c r="NQY1" s="4"/>
      <c r="NQZ1" s="4"/>
      <c r="NRA1" s="4"/>
      <c r="NRB1" s="4"/>
      <c r="NRC1" s="4"/>
      <c r="NRD1" s="4"/>
      <c r="NRE1" s="3"/>
      <c r="NRF1" s="4"/>
      <c r="NRG1" s="4"/>
      <c r="NRH1" s="4"/>
      <c r="NRI1" s="4"/>
      <c r="NRJ1" s="4"/>
      <c r="NRK1" s="4"/>
      <c r="NRL1" s="4"/>
      <c r="NRM1" s="3"/>
      <c r="NRN1" s="4"/>
      <c r="NRO1" s="4"/>
      <c r="NRP1" s="4"/>
      <c r="NRQ1" s="4"/>
      <c r="NRR1" s="4"/>
      <c r="NRS1" s="4"/>
      <c r="NRT1" s="4"/>
      <c r="NRU1" s="3"/>
      <c r="NRV1" s="4"/>
      <c r="NRW1" s="4"/>
      <c r="NRX1" s="4"/>
      <c r="NRY1" s="4"/>
      <c r="NRZ1" s="4"/>
      <c r="NSA1" s="4"/>
      <c r="NSB1" s="4"/>
      <c r="NSC1" s="3"/>
      <c r="NSD1" s="4"/>
      <c r="NSE1" s="4"/>
      <c r="NSF1" s="4"/>
      <c r="NSG1" s="4"/>
      <c r="NSH1" s="4"/>
      <c r="NSI1" s="4"/>
      <c r="NSJ1" s="4"/>
      <c r="NSK1" s="3"/>
      <c r="NSL1" s="4"/>
      <c r="NSM1" s="4"/>
      <c r="NSN1" s="4"/>
      <c r="NSO1" s="4"/>
      <c r="NSP1" s="4"/>
      <c r="NSQ1" s="4"/>
      <c r="NSR1" s="4"/>
      <c r="NSS1" s="3"/>
      <c r="NST1" s="4"/>
      <c r="NSU1" s="4"/>
      <c r="NSV1" s="4"/>
      <c r="NSW1" s="4"/>
      <c r="NSX1" s="4"/>
      <c r="NSY1" s="4"/>
      <c r="NSZ1" s="4"/>
      <c r="NTA1" s="3"/>
      <c r="NTB1" s="4"/>
      <c r="NTC1" s="4"/>
      <c r="NTD1" s="4"/>
      <c r="NTE1" s="4"/>
      <c r="NTF1" s="4"/>
      <c r="NTG1" s="4"/>
      <c r="NTH1" s="4"/>
      <c r="NTI1" s="3"/>
      <c r="NTJ1" s="4"/>
      <c r="NTK1" s="4"/>
      <c r="NTL1" s="4"/>
      <c r="NTM1" s="4"/>
      <c r="NTN1" s="4"/>
      <c r="NTO1" s="4"/>
      <c r="NTP1" s="4"/>
      <c r="NTQ1" s="3"/>
      <c r="NTR1" s="4"/>
      <c r="NTS1" s="4"/>
      <c r="NTT1" s="4"/>
      <c r="NTU1" s="4"/>
      <c r="NTV1" s="4"/>
      <c r="NTW1" s="4"/>
      <c r="NTX1" s="4"/>
      <c r="NTY1" s="3"/>
      <c r="NTZ1" s="4"/>
      <c r="NUA1" s="4"/>
      <c r="NUB1" s="4"/>
      <c r="NUC1" s="4"/>
      <c r="NUD1" s="4"/>
      <c r="NUE1" s="4"/>
      <c r="NUF1" s="4"/>
      <c r="NUG1" s="3"/>
      <c r="NUH1" s="4"/>
      <c r="NUI1" s="4"/>
      <c r="NUJ1" s="4"/>
      <c r="NUK1" s="4"/>
      <c r="NUL1" s="4"/>
      <c r="NUM1" s="4"/>
      <c r="NUN1" s="4"/>
      <c r="NUO1" s="3"/>
      <c r="NUP1" s="4"/>
      <c r="NUQ1" s="4"/>
      <c r="NUR1" s="4"/>
      <c r="NUS1" s="4"/>
      <c r="NUT1" s="4"/>
      <c r="NUU1" s="4"/>
      <c r="NUV1" s="4"/>
      <c r="NUW1" s="3"/>
      <c r="NUX1" s="4"/>
      <c r="NUY1" s="4"/>
      <c r="NUZ1" s="4"/>
      <c r="NVA1" s="4"/>
      <c r="NVB1" s="4"/>
      <c r="NVC1" s="4"/>
      <c r="NVD1" s="4"/>
      <c r="NVE1" s="3"/>
      <c r="NVF1" s="4"/>
      <c r="NVG1" s="4"/>
      <c r="NVH1" s="4"/>
      <c r="NVI1" s="4"/>
      <c r="NVJ1" s="4"/>
      <c r="NVK1" s="4"/>
      <c r="NVL1" s="4"/>
      <c r="NVM1" s="3"/>
      <c r="NVN1" s="4"/>
      <c r="NVO1" s="4"/>
      <c r="NVP1" s="4"/>
      <c r="NVQ1" s="4"/>
      <c r="NVR1" s="4"/>
      <c r="NVS1" s="4"/>
      <c r="NVT1" s="4"/>
      <c r="NVU1" s="3"/>
      <c r="NVV1" s="4"/>
      <c r="NVW1" s="4"/>
      <c r="NVX1" s="4"/>
      <c r="NVY1" s="4"/>
      <c r="NVZ1" s="4"/>
      <c r="NWA1" s="4"/>
      <c r="NWB1" s="4"/>
      <c r="NWC1" s="3"/>
      <c r="NWD1" s="4"/>
      <c r="NWE1" s="4"/>
      <c r="NWF1" s="4"/>
      <c r="NWG1" s="4"/>
      <c r="NWH1" s="4"/>
      <c r="NWI1" s="4"/>
      <c r="NWJ1" s="4"/>
      <c r="NWK1" s="3"/>
      <c r="NWL1" s="4"/>
      <c r="NWM1" s="4"/>
      <c r="NWN1" s="4"/>
      <c r="NWO1" s="4"/>
      <c r="NWP1" s="4"/>
      <c r="NWQ1" s="4"/>
      <c r="NWR1" s="4"/>
      <c r="NWS1" s="3"/>
      <c r="NWT1" s="4"/>
      <c r="NWU1" s="4"/>
      <c r="NWV1" s="4"/>
      <c r="NWW1" s="4"/>
      <c r="NWX1" s="4"/>
      <c r="NWY1" s="4"/>
      <c r="NWZ1" s="4"/>
      <c r="NXA1" s="3"/>
      <c r="NXB1" s="4"/>
      <c r="NXC1" s="4"/>
      <c r="NXD1" s="4"/>
      <c r="NXE1" s="4"/>
      <c r="NXF1" s="4"/>
      <c r="NXG1" s="4"/>
      <c r="NXH1" s="4"/>
      <c r="NXI1" s="3"/>
      <c r="NXJ1" s="4"/>
      <c r="NXK1" s="4"/>
      <c r="NXL1" s="4"/>
      <c r="NXM1" s="4"/>
      <c r="NXN1" s="4"/>
      <c r="NXO1" s="4"/>
      <c r="NXP1" s="4"/>
      <c r="NXQ1" s="3"/>
      <c r="NXR1" s="4"/>
      <c r="NXS1" s="4"/>
      <c r="NXT1" s="4"/>
      <c r="NXU1" s="4"/>
      <c r="NXV1" s="4"/>
      <c r="NXW1" s="4"/>
      <c r="NXX1" s="4"/>
      <c r="NXY1" s="3"/>
      <c r="NXZ1" s="4"/>
      <c r="NYA1" s="4"/>
      <c r="NYB1" s="4"/>
      <c r="NYC1" s="4"/>
      <c r="NYD1" s="4"/>
      <c r="NYE1" s="4"/>
      <c r="NYF1" s="4"/>
      <c r="NYG1" s="3"/>
      <c r="NYH1" s="4"/>
      <c r="NYI1" s="4"/>
      <c r="NYJ1" s="4"/>
      <c r="NYK1" s="4"/>
      <c r="NYL1" s="4"/>
      <c r="NYM1" s="4"/>
      <c r="NYN1" s="4"/>
      <c r="NYO1" s="3"/>
      <c r="NYP1" s="4"/>
      <c r="NYQ1" s="4"/>
      <c r="NYR1" s="4"/>
      <c r="NYS1" s="4"/>
      <c r="NYT1" s="4"/>
      <c r="NYU1" s="4"/>
      <c r="NYV1" s="4"/>
      <c r="NYW1" s="3"/>
      <c r="NYX1" s="4"/>
      <c r="NYY1" s="4"/>
      <c r="NYZ1" s="4"/>
      <c r="NZA1" s="4"/>
      <c r="NZB1" s="4"/>
      <c r="NZC1" s="4"/>
      <c r="NZD1" s="4"/>
      <c r="NZE1" s="3"/>
      <c r="NZF1" s="4"/>
      <c r="NZG1" s="4"/>
      <c r="NZH1" s="4"/>
      <c r="NZI1" s="4"/>
      <c r="NZJ1" s="4"/>
      <c r="NZK1" s="4"/>
      <c r="NZL1" s="4"/>
      <c r="NZM1" s="3"/>
      <c r="NZN1" s="4"/>
      <c r="NZO1" s="4"/>
      <c r="NZP1" s="4"/>
      <c r="NZQ1" s="4"/>
      <c r="NZR1" s="4"/>
      <c r="NZS1" s="4"/>
      <c r="NZT1" s="4"/>
      <c r="NZU1" s="3"/>
      <c r="NZV1" s="4"/>
      <c r="NZW1" s="4"/>
      <c r="NZX1" s="4"/>
      <c r="NZY1" s="4"/>
      <c r="NZZ1" s="4"/>
      <c r="OAA1" s="4"/>
      <c r="OAB1" s="4"/>
      <c r="OAC1" s="3"/>
      <c r="OAD1" s="4"/>
      <c r="OAE1" s="4"/>
      <c r="OAF1" s="4"/>
      <c r="OAG1" s="4"/>
      <c r="OAH1" s="4"/>
      <c r="OAI1" s="4"/>
      <c r="OAJ1" s="4"/>
      <c r="OAK1" s="3"/>
      <c r="OAL1" s="4"/>
      <c r="OAM1" s="4"/>
      <c r="OAN1" s="4"/>
      <c r="OAO1" s="4"/>
      <c r="OAP1" s="4"/>
      <c r="OAQ1" s="4"/>
      <c r="OAR1" s="4"/>
      <c r="OAS1" s="3"/>
      <c r="OAT1" s="4"/>
      <c r="OAU1" s="4"/>
      <c r="OAV1" s="4"/>
      <c r="OAW1" s="4"/>
      <c r="OAX1" s="4"/>
      <c r="OAY1" s="4"/>
      <c r="OAZ1" s="4"/>
      <c r="OBA1" s="3"/>
      <c r="OBB1" s="4"/>
      <c r="OBC1" s="4"/>
      <c r="OBD1" s="4"/>
      <c r="OBE1" s="4"/>
      <c r="OBF1" s="4"/>
      <c r="OBG1" s="4"/>
      <c r="OBH1" s="4"/>
      <c r="OBI1" s="3"/>
      <c r="OBJ1" s="4"/>
      <c r="OBK1" s="4"/>
      <c r="OBL1" s="4"/>
      <c r="OBM1" s="4"/>
      <c r="OBN1" s="4"/>
      <c r="OBO1" s="4"/>
      <c r="OBP1" s="4"/>
      <c r="OBQ1" s="3"/>
      <c r="OBR1" s="4"/>
      <c r="OBS1" s="4"/>
      <c r="OBT1" s="4"/>
      <c r="OBU1" s="4"/>
      <c r="OBV1" s="4"/>
      <c r="OBW1" s="4"/>
      <c r="OBX1" s="4"/>
      <c r="OBY1" s="3"/>
      <c r="OBZ1" s="4"/>
      <c r="OCA1" s="4"/>
      <c r="OCB1" s="4"/>
      <c r="OCC1" s="4"/>
      <c r="OCD1" s="4"/>
      <c r="OCE1" s="4"/>
      <c r="OCF1" s="4"/>
      <c r="OCG1" s="3"/>
      <c r="OCH1" s="4"/>
      <c r="OCI1" s="4"/>
      <c r="OCJ1" s="4"/>
      <c r="OCK1" s="4"/>
      <c r="OCL1" s="4"/>
      <c r="OCM1" s="4"/>
      <c r="OCN1" s="4"/>
      <c r="OCO1" s="3"/>
      <c r="OCP1" s="4"/>
      <c r="OCQ1" s="4"/>
      <c r="OCR1" s="4"/>
      <c r="OCS1" s="4"/>
      <c r="OCT1" s="4"/>
      <c r="OCU1" s="4"/>
      <c r="OCV1" s="4"/>
      <c r="OCW1" s="3"/>
      <c r="OCX1" s="4"/>
      <c r="OCY1" s="4"/>
      <c r="OCZ1" s="4"/>
      <c r="ODA1" s="4"/>
      <c r="ODB1" s="4"/>
      <c r="ODC1" s="4"/>
      <c r="ODD1" s="4"/>
      <c r="ODE1" s="3"/>
      <c r="ODF1" s="4"/>
      <c r="ODG1" s="4"/>
      <c r="ODH1" s="4"/>
      <c r="ODI1" s="4"/>
      <c r="ODJ1" s="4"/>
      <c r="ODK1" s="4"/>
      <c r="ODL1" s="4"/>
      <c r="ODM1" s="3"/>
      <c r="ODN1" s="4"/>
      <c r="ODO1" s="4"/>
      <c r="ODP1" s="4"/>
      <c r="ODQ1" s="4"/>
      <c r="ODR1" s="4"/>
      <c r="ODS1" s="4"/>
      <c r="ODT1" s="4"/>
      <c r="ODU1" s="3"/>
      <c r="ODV1" s="4"/>
      <c r="ODW1" s="4"/>
      <c r="ODX1" s="4"/>
      <c r="ODY1" s="4"/>
      <c r="ODZ1" s="4"/>
      <c r="OEA1" s="4"/>
      <c r="OEB1" s="4"/>
      <c r="OEC1" s="3"/>
      <c r="OED1" s="4"/>
      <c r="OEE1" s="4"/>
      <c r="OEF1" s="4"/>
      <c r="OEG1" s="4"/>
      <c r="OEH1" s="4"/>
      <c r="OEI1" s="4"/>
      <c r="OEJ1" s="4"/>
      <c r="OEK1" s="3"/>
      <c r="OEL1" s="4"/>
      <c r="OEM1" s="4"/>
      <c r="OEN1" s="4"/>
      <c r="OEO1" s="4"/>
      <c r="OEP1" s="4"/>
      <c r="OEQ1" s="4"/>
      <c r="OER1" s="4"/>
      <c r="OES1" s="3"/>
      <c r="OET1" s="4"/>
      <c r="OEU1" s="4"/>
      <c r="OEV1" s="4"/>
      <c r="OEW1" s="4"/>
      <c r="OEX1" s="4"/>
      <c r="OEY1" s="4"/>
      <c r="OEZ1" s="4"/>
      <c r="OFA1" s="3"/>
      <c r="OFB1" s="4"/>
      <c r="OFC1" s="4"/>
      <c r="OFD1" s="4"/>
      <c r="OFE1" s="4"/>
      <c r="OFF1" s="4"/>
      <c r="OFG1" s="4"/>
      <c r="OFH1" s="4"/>
      <c r="OFI1" s="3"/>
      <c r="OFJ1" s="4"/>
      <c r="OFK1" s="4"/>
      <c r="OFL1" s="4"/>
      <c r="OFM1" s="4"/>
      <c r="OFN1" s="4"/>
      <c r="OFO1" s="4"/>
      <c r="OFP1" s="4"/>
      <c r="OFQ1" s="3"/>
      <c r="OFR1" s="4"/>
      <c r="OFS1" s="4"/>
      <c r="OFT1" s="4"/>
      <c r="OFU1" s="4"/>
      <c r="OFV1" s="4"/>
      <c r="OFW1" s="4"/>
      <c r="OFX1" s="4"/>
      <c r="OFY1" s="3"/>
      <c r="OFZ1" s="4"/>
      <c r="OGA1" s="4"/>
      <c r="OGB1" s="4"/>
      <c r="OGC1" s="4"/>
      <c r="OGD1" s="4"/>
      <c r="OGE1" s="4"/>
      <c r="OGF1" s="4"/>
      <c r="OGG1" s="3"/>
      <c r="OGH1" s="4"/>
      <c r="OGI1" s="4"/>
      <c r="OGJ1" s="4"/>
      <c r="OGK1" s="4"/>
      <c r="OGL1" s="4"/>
      <c r="OGM1" s="4"/>
      <c r="OGN1" s="4"/>
      <c r="OGO1" s="3"/>
      <c r="OGP1" s="4"/>
      <c r="OGQ1" s="4"/>
      <c r="OGR1" s="4"/>
      <c r="OGS1" s="4"/>
      <c r="OGT1" s="4"/>
      <c r="OGU1" s="4"/>
      <c r="OGV1" s="4"/>
      <c r="OGW1" s="3"/>
      <c r="OGX1" s="4"/>
      <c r="OGY1" s="4"/>
      <c r="OGZ1" s="4"/>
      <c r="OHA1" s="4"/>
      <c r="OHB1" s="4"/>
      <c r="OHC1" s="4"/>
      <c r="OHD1" s="4"/>
      <c r="OHE1" s="3"/>
      <c r="OHF1" s="4"/>
      <c r="OHG1" s="4"/>
      <c r="OHH1" s="4"/>
      <c r="OHI1" s="4"/>
      <c r="OHJ1" s="4"/>
      <c r="OHK1" s="4"/>
      <c r="OHL1" s="4"/>
      <c r="OHM1" s="3"/>
      <c r="OHN1" s="4"/>
      <c r="OHO1" s="4"/>
      <c r="OHP1" s="4"/>
      <c r="OHQ1" s="4"/>
      <c r="OHR1" s="4"/>
      <c r="OHS1" s="4"/>
      <c r="OHT1" s="4"/>
      <c r="OHU1" s="3"/>
      <c r="OHV1" s="4"/>
      <c r="OHW1" s="4"/>
      <c r="OHX1" s="4"/>
      <c r="OHY1" s="4"/>
      <c r="OHZ1" s="4"/>
      <c r="OIA1" s="4"/>
      <c r="OIB1" s="4"/>
      <c r="OIC1" s="3"/>
      <c r="OID1" s="4"/>
      <c r="OIE1" s="4"/>
      <c r="OIF1" s="4"/>
      <c r="OIG1" s="4"/>
      <c r="OIH1" s="4"/>
      <c r="OII1" s="4"/>
      <c r="OIJ1" s="4"/>
      <c r="OIK1" s="3"/>
      <c r="OIL1" s="4"/>
      <c r="OIM1" s="4"/>
      <c r="OIN1" s="4"/>
      <c r="OIO1" s="4"/>
      <c r="OIP1" s="4"/>
      <c r="OIQ1" s="4"/>
      <c r="OIR1" s="4"/>
      <c r="OIS1" s="3"/>
      <c r="OIT1" s="4"/>
      <c r="OIU1" s="4"/>
      <c r="OIV1" s="4"/>
      <c r="OIW1" s="4"/>
      <c r="OIX1" s="4"/>
      <c r="OIY1" s="4"/>
      <c r="OIZ1" s="4"/>
      <c r="OJA1" s="3"/>
      <c r="OJB1" s="4"/>
      <c r="OJC1" s="4"/>
      <c r="OJD1" s="4"/>
      <c r="OJE1" s="4"/>
      <c r="OJF1" s="4"/>
      <c r="OJG1" s="4"/>
      <c r="OJH1" s="4"/>
      <c r="OJI1" s="3"/>
      <c r="OJJ1" s="4"/>
      <c r="OJK1" s="4"/>
      <c r="OJL1" s="4"/>
      <c r="OJM1" s="4"/>
      <c r="OJN1" s="4"/>
      <c r="OJO1" s="4"/>
      <c r="OJP1" s="4"/>
      <c r="OJQ1" s="3"/>
      <c r="OJR1" s="4"/>
      <c r="OJS1" s="4"/>
      <c r="OJT1" s="4"/>
      <c r="OJU1" s="4"/>
      <c r="OJV1" s="4"/>
      <c r="OJW1" s="4"/>
      <c r="OJX1" s="4"/>
      <c r="OJY1" s="3"/>
      <c r="OJZ1" s="4"/>
      <c r="OKA1" s="4"/>
      <c r="OKB1" s="4"/>
      <c r="OKC1" s="4"/>
      <c r="OKD1" s="4"/>
      <c r="OKE1" s="4"/>
      <c r="OKF1" s="4"/>
      <c r="OKG1" s="3"/>
      <c r="OKH1" s="4"/>
      <c r="OKI1" s="4"/>
      <c r="OKJ1" s="4"/>
      <c r="OKK1" s="4"/>
      <c r="OKL1" s="4"/>
      <c r="OKM1" s="4"/>
      <c r="OKN1" s="4"/>
      <c r="OKO1" s="3"/>
      <c r="OKP1" s="4"/>
      <c r="OKQ1" s="4"/>
      <c r="OKR1" s="4"/>
      <c r="OKS1" s="4"/>
      <c r="OKT1" s="4"/>
      <c r="OKU1" s="4"/>
      <c r="OKV1" s="4"/>
      <c r="OKW1" s="3"/>
      <c r="OKX1" s="4"/>
      <c r="OKY1" s="4"/>
      <c r="OKZ1" s="4"/>
      <c r="OLA1" s="4"/>
      <c r="OLB1" s="4"/>
      <c r="OLC1" s="4"/>
      <c r="OLD1" s="4"/>
      <c r="OLE1" s="3"/>
      <c r="OLF1" s="4"/>
      <c r="OLG1" s="4"/>
      <c r="OLH1" s="4"/>
      <c r="OLI1" s="4"/>
      <c r="OLJ1" s="4"/>
      <c r="OLK1" s="4"/>
      <c r="OLL1" s="4"/>
      <c r="OLM1" s="3"/>
      <c r="OLN1" s="4"/>
      <c r="OLO1" s="4"/>
      <c r="OLP1" s="4"/>
      <c r="OLQ1" s="4"/>
      <c r="OLR1" s="4"/>
      <c r="OLS1" s="4"/>
      <c r="OLT1" s="4"/>
      <c r="OLU1" s="3"/>
      <c r="OLV1" s="4"/>
      <c r="OLW1" s="4"/>
      <c r="OLX1" s="4"/>
      <c r="OLY1" s="4"/>
      <c r="OLZ1" s="4"/>
      <c r="OMA1" s="4"/>
      <c r="OMB1" s="4"/>
      <c r="OMC1" s="3"/>
      <c r="OMD1" s="4"/>
      <c r="OME1" s="4"/>
      <c r="OMF1" s="4"/>
      <c r="OMG1" s="4"/>
      <c r="OMH1" s="4"/>
      <c r="OMI1" s="4"/>
      <c r="OMJ1" s="4"/>
      <c r="OMK1" s="3"/>
      <c r="OML1" s="4"/>
      <c r="OMM1" s="4"/>
      <c r="OMN1" s="4"/>
      <c r="OMO1" s="4"/>
      <c r="OMP1" s="4"/>
      <c r="OMQ1" s="4"/>
      <c r="OMR1" s="4"/>
      <c r="OMS1" s="3"/>
      <c r="OMT1" s="4"/>
      <c r="OMU1" s="4"/>
      <c r="OMV1" s="4"/>
      <c r="OMW1" s="4"/>
      <c r="OMX1" s="4"/>
      <c r="OMY1" s="4"/>
      <c r="OMZ1" s="4"/>
      <c r="ONA1" s="3"/>
      <c r="ONB1" s="4"/>
      <c r="ONC1" s="4"/>
      <c r="OND1" s="4"/>
      <c r="ONE1" s="4"/>
      <c r="ONF1" s="4"/>
      <c r="ONG1" s="4"/>
      <c r="ONH1" s="4"/>
      <c r="ONI1" s="3"/>
      <c r="ONJ1" s="4"/>
      <c r="ONK1" s="4"/>
      <c r="ONL1" s="4"/>
      <c r="ONM1" s="4"/>
      <c r="ONN1" s="4"/>
      <c r="ONO1" s="4"/>
      <c r="ONP1" s="4"/>
      <c r="ONQ1" s="3"/>
      <c r="ONR1" s="4"/>
      <c r="ONS1" s="4"/>
      <c r="ONT1" s="4"/>
      <c r="ONU1" s="4"/>
      <c r="ONV1" s="4"/>
      <c r="ONW1" s="4"/>
      <c r="ONX1" s="4"/>
      <c r="ONY1" s="3"/>
      <c r="ONZ1" s="4"/>
      <c r="OOA1" s="4"/>
      <c r="OOB1" s="4"/>
      <c r="OOC1" s="4"/>
      <c r="OOD1" s="4"/>
      <c r="OOE1" s="4"/>
      <c r="OOF1" s="4"/>
      <c r="OOG1" s="3"/>
      <c r="OOH1" s="4"/>
      <c r="OOI1" s="4"/>
      <c r="OOJ1" s="4"/>
      <c r="OOK1" s="4"/>
      <c r="OOL1" s="4"/>
      <c r="OOM1" s="4"/>
      <c r="OON1" s="4"/>
      <c r="OOO1" s="3"/>
      <c r="OOP1" s="4"/>
      <c r="OOQ1" s="4"/>
      <c r="OOR1" s="4"/>
      <c r="OOS1" s="4"/>
      <c r="OOT1" s="4"/>
      <c r="OOU1" s="4"/>
      <c r="OOV1" s="4"/>
      <c r="OOW1" s="3"/>
      <c r="OOX1" s="4"/>
      <c r="OOY1" s="4"/>
      <c r="OOZ1" s="4"/>
      <c r="OPA1" s="4"/>
      <c r="OPB1" s="4"/>
      <c r="OPC1" s="4"/>
      <c r="OPD1" s="4"/>
      <c r="OPE1" s="3"/>
      <c r="OPF1" s="4"/>
      <c r="OPG1" s="4"/>
      <c r="OPH1" s="4"/>
      <c r="OPI1" s="4"/>
      <c r="OPJ1" s="4"/>
      <c r="OPK1" s="4"/>
      <c r="OPL1" s="4"/>
      <c r="OPM1" s="3"/>
      <c r="OPN1" s="4"/>
      <c r="OPO1" s="4"/>
      <c r="OPP1" s="4"/>
      <c r="OPQ1" s="4"/>
      <c r="OPR1" s="4"/>
      <c r="OPS1" s="4"/>
      <c r="OPT1" s="4"/>
      <c r="OPU1" s="3"/>
      <c r="OPV1" s="4"/>
      <c r="OPW1" s="4"/>
      <c r="OPX1" s="4"/>
      <c r="OPY1" s="4"/>
      <c r="OPZ1" s="4"/>
      <c r="OQA1" s="4"/>
      <c r="OQB1" s="4"/>
      <c r="OQC1" s="3"/>
      <c r="OQD1" s="4"/>
      <c r="OQE1" s="4"/>
      <c r="OQF1" s="4"/>
      <c r="OQG1" s="4"/>
      <c r="OQH1" s="4"/>
      <c r="OQI1" s="4"/>
      <c r="OQJ1" s="4"/>
      <c r="OQK1" s="3"/>
      <c r="OQL1" s="4"/>
      <c r="OQM1" s="4"/>
      <c r="OQN1" s="4"/>
      <c r="OQO1" s="4"/>
      <c r="OQP1" s="4"/>
      <c r="OQQ1" s="4"/>
      <c r="OQR1" s="4"/>
      <c r="OQS1" s="3"/>
      <c r="OQT1" s="4"/>
      <c r="OQU1" s="4"/>
      <c r="OQV1" s="4"/>
      <c r="OQW1" s="4"/>
      <c r="OQX1" s="4"/>
      <c r="OQY1" s="4"/>
      <c r="OQZ1" s="4"/>
      <c r="ORA1" s="3"/>
      <c r="ORB1" s="4"/>
      <c r="ORC1" s="4"/>
      <c r="ORD1" s="4"/>
      <c r="ORE1" s="4"/>
      <c r="ORF1" s="4"/>
      <c r="ORG1" s="4"/>
      <c r="ORH1" s="4"/>
      <c r="ORI1" s="3"/>
      <c r="ORJ1" s="4"/>
      <c r="ORK1" s="4"/>
      <c r="ORL1" s="4"/>
      <c r="ORM1" s="4"/>
      <c r="ORN1" s="4"/>
      <c r="ORO1" s="4"/>
      <c r="ORP1" s="4"/>
      <c r="ORQ1" s="3"/>
      <c r="ORR1" s="4"/>
      <c r="ORS1" s="4"/>
      <c r="ORT1" s="4"/>
      <c r="ORU1" s="4"/>
      <c r="ORV1" s="4"/>
      <c r="ORW1" s="4"/>
      <c r="ORX1" s="4"/>
      <c r="ORY1" s="3"/>
      <c r="ORZ1" s="4"/>
      <c r="OSA1" s="4"/>
      <c r="OSB1" s="4"/>
      <c r="OSC1" s="4"/>
      <c r="OSD1" s="4"/>
      <c r="OSE1" s="4"/>
      <c r="OSF1" s="4"/>
      <c r="OSG1" s="3"/>
      <c r="OSH1" s="4"/>
      <c r="OSI1" s="4"/>
      <c r="OSJ1" s="4"/>
      <c r="OSK1" s="4"/>
      <c r="OSL1" s="4"/>
      <c r="OSM1" s="4"/>
      <c r="OSN1" s="4"/>
      <c r="OSO1" s="3"/>
      <c r="OSP1" s="4"/>
      <c r="OSQ1" s="4"/>
      <c r="OSR1" s="4"/>
      <c r="OSS1" s="4"/>
      <c r="OST1" s="4"/>
      <c r="OSU1" s="4"/>
      <c r="OSV1" s="4"/>
      <c r="OSW1" s="3"/>
      <c r="OSX1" s="4"/>
      <c r="OSY1" s="4"/>
      <c r="OSZ1" s="4"/>
      <c r="OTA1" s="4"/>
      <c r="OTB1" s="4"/>
      <c r="OTC1" s="4"/>
      <c r="OTD1" s="4"/>
      <c r="OTE1" s="3"/>
      <c r="OTF1" s="4"/>
      <c r="OTG1" s="4"/>
      <c r="OTH1" s="4"/>
      <c r="OTI1" s="4"/>
      <c r="OTJ1" s="4"/>
      <c r="OTK1" s="4"/>
      <c r="OTL1" s="4"/>
      <c r="OTM1" s="3"/>
      <c r="OTN1" s="4"/>
      <c r="OTO1" s="4"/>
      <c r="OTP1" s="4"/>
      <c r="OTQ1" s="4"/>
      <c r="OTR1" s="4"/>
      <c r="OTS1" s="4"/>
      <c r="OTT1" s="4"/>
      <c r="OTU1" s="3"/>
      <c r="OTV1" s="4"/>
      <c r="OTW1" s="4"/>
      <c r="OTX1" s="4"/>
      <c r="OTY1" s="4"/>
      <c r="OTZ1" s="4"/>
      <c r="OUA1" s="4"/>
      <c r="OUB1" s="4"/>
      <c r="OUC1" s="3"/>
      <c r="OUD1" s="4"/>
      <c r="OUE1" s="4"/>
      <c r="OUF1" s="4"/>
      <c r="OUG1" s="4"/>
      <c r="OUH1" s="4"/>
      <c r="OUI1" s="4"/>
      <c r="OUJ1" s="4"/>
      <c r="OUK1" s="3"/>
      <c r="OUL1" s="4"/>
      <c r="OUM1" s="4"/>
      <c r="OUN1" s="4"/>
      <c r="OUO1" s="4"/>
      <c r="OUP1" s="4"/>
      <c r="OUQ1" s="4"/>
      <c r="OUR1" s="4"/>
      <c r="OUS1" s="3"/>
      <c r="OUT1" s="4"/>
      <c r="OUU1" s="4"/>
      <c r="OUV1" s="4"/>
      <c r="OUW1" s="4"/>
      <c r="OUX1" s="4"/>
      <c r="OUY1" s="4"/>
      <c r="OUZ1" s="4"/>
      <c r="OVA1" s="3"/>
      <c r="OVB1" s="4"/>
      <c r="OVC1" s="4"/>
      <c r="OVD1" s="4"/>
      <c r="OVE1" s="4"/>
      <c r="OVF1" s="4"/>
      <c r="OVG1" s="4"/>
      <c r="OVH1" s="4"/>
      <c r="OVI1" s="3"/>
      <c r="OVJ1" s="4"/>
      <c r="OVK1" s="4"/>
      <c r="OVL1" s="4"/>
      <c r="OVM1" s="4"/>
      <c r="OVN1" s="4"/>
      <c r="OVO1" s="4"/>
      <c r="OVP1" s="4"/>
      <c r="OVQ1" s="3"/>
      <c r="OVR1" s="4"/>
      <c r="OVS1" s="4"/>
      <c r="OVT1" s="4"/>
      <c r="OVU1" s="4"/>
      <c r="OVV1" s="4"/>
      <c r="OVW1" s="4"/>
      <c r="OVX1" s="4"/>
      <c r="OVY1" s="3"/>
      <c r="OVZ1" s="4"/>
      <c r="OWA1" s="4"/>
      <c r="OWB1" s="4"/>
      <c r="OWC1" s="4"/>
      <c r="OWD1" s="4"/>
      <c r="OWE1" s="4"/>
      <c r="OWF1" s="4"/>
      <c r="OWG1" s="3"/>
      <c r="OWH1" s="4"/>
      <c r="OWI1" s="4"/>
      <c r="OWJ1" s="4"/>
      <c r="OWK1" s="4"/>
      <c r="OWL1" s="4"/>
      <c r="OWM1" s="4"/>
      <c r="OWN1" s="4"/>
      <c r="OWO1" s="3"/>
      <c r="OWP1" s="4"/>
      <c r="OWQ1" s="4"/>
      <c r="OWR1" s="4"/>
      <c r="OWS1" s="4"/>
      <c r="OWT1" s="4"/>
      <c r="OWU1" s="4"/>
      <c r="OWV1" s="4"/>
      <c r="OWW1" s="3"/>
      <c r="OWX1" s="4"/>
      <c r="OWY1" s="4"/>
      <c r="OWZ1" s="4"/>
      <c r="OXA1" s="4"/>
      <c r="OXB1" s="4"/>
      <c r="OXC1" s="4"/>
      <c r="OXD1" s="4"/>
      <c r="OXE1" s="3"/>
      <c r="OXF1" s="4"/>
      <c r="OXG1" s="4"/>
      <c r="OXH1" s="4"/>
      <c r="OXI1" s="4"/>
      <c r="OXJ1" s="4"/>
      <c r="OXK1" s="4"/>
      <c r="OXL1" s="4"/>
      <c r="OXM1" s="3"/>
      <c r="OXN1" s="4"/>
      <c r="OXO1" s="4"/>
      <c r="OXP1" s="4"/>
      <c r="OXQ1" s="4"/>
      <c r="OXR1" s="4"/>
      <c r="OXS1" s="4"/>
      <c r="OXT1" s="4"/>
      <c r="OXU1" s="3"/>
      <c r="OXV1" s="4"/>
      <c r="OXW1" s="4"/>
      <c r="OXX1" s="4"/>
      <c r="OXY1" s="4"/>
      <c r="OXZ1" s="4"/>
      <c r="OYA1" s="4"/>
      <c r="OYB1" s="4"/>
      <c r="OYC1" s="3"/>
      <c r="OYD1" s="4"/>
      <c r="OYE1" s="4"/>
      <c r="OYF1" s="4"/>
      <c r="OYG1" s="4"/>
      <c r="OYH1" s="4"/>
      <c r="OYI1" s="4"/>
      <c r="OYJ1" s="4"/>
      <c r="OYK1" s="3"/>
      <c r="OYL1" s="4"/>
      <c r="OYM1" s="4"/>
      <c r="OYN1" s="4"/>
      <c r="OYO1" s="4"/>
      <c r="OYP1" s="4"/>
      <c r="OYQ1" s="4"/>
      <c r="OYR1" s="4"/>
      <c r="OYS1" s="3"/>
      <c r="OYT1" s="4"/>
      <c r="OYU1" s="4"/>
      <c r="OYV1" s="4"/>
      <c r="OYW1" s="4"/>
      <c r="OYX1" s="4"/>
      <c r="OYY1" s="4"/>
      <c r="OYZ1" s="4"/>
      <c r="OZA1" s="3"/>
      <c r="OZB1" s="4"/>
      <c r="OZC1" s="4"/>
      <c r="OZD1" s="4"/>
      <c r="OZE1" s="4"/>
      <c r="OZF1" s="4"/>
      <c r="OZG1" s="4"/>
      <c r="OZH1" s="4"/>
      <c r="OZI1" s="3"/>
      <c r="OZJ1" s="4"/>
      <c r="OZK1" s="4"/>
      <c r="OZL1" s="4"/>
      <c r="OZM1" s="4"/>
      <c r="OZN1" s="4"/>
      <c r="OZO1" s="4"/>
      <c r="OZP1" s="4"/>
      <c r="OZQ1" s="3"/>
      <c r="OZR1" s="4"/>
      <c r="OZS1" s="4"/>
      <c r="OZT1" s="4"/>
      <c r="OZU1" s="4"/>
      <c r="OZV1" s="4"/>
      <c r="OZW1" s="4"/>
      <c r="OZX1" s="4"/>
      <c r="OZY1" s="3"/>
      <c r="OZZ1" s="4"/>
      <c r="PAA1" s="4"/>
      <c r="PAB1" s="4"/>
      <c r="PAC1" s="4"/>
      <c r="PAD1" s="4"/>
      <c r="PAE1" s="4"/>
      <c r="PAF1" s="4"/>
      <c r="PAG1" s="3"/>
      <c r="PAH1" s="4"/>
      <c r="PAI1" s="4"/>
      <c r="PAJ1" s="4"/>
      <c r="PAK1" s="4"/>
      <c r="PAL1" s="4"/>
      <c r="PAM1" s="4"/>
      <c r="PAN1" s="4"/>
      <c r="PAO1" s="3"/>
      <c r="PAP1" s="4"/>
      <c r="PAQ1" s="4"/>
      <c r="PAR1" s="4"/>
      <c r="PAS1" s="4"/>
      <c r="PAT1" s="4"/>
      <c r="PAU1" s="4"/>
      <c r="PAV1" s="4"/>
      <c r="PAW1" s="3"/>
      <c r="PAX1" s="4"/>
      <c r="PAY1" s="4"/>
      <c r="PAZ1" s="4"/>
      <c r="PBA1" s="4"/>
      <c r="PBB1" s="4"/>
      <c r="PBC1" s="4"/>
      <c r="PBD1" s="4"/>
      <c r="PBE1" s="3"/>
      <c r="PBF1" s="4"/>
      <c r="PBG1" s="4"/>
      <c r="PBH1" s="4"/>
      <c r="PBI1" s="4"/>
      <c r="PBJ1" s="4"/>
      <c r="PBK1" s="4"/>
      <c r="PBL1" s="4"/>
      <c r="PBM1" s="3"/>
      <c r="PBN1" s="4"/>
      <c r="PBO1" s="4"/>
      <c r="PBP1" s="4"/>
      <c r="PBQ1" s="4"/>
      <c r="PBR1" s="4"/>
      <c r="PBS1" s="4"/>
      <c r="PBT1" s="4"/>
      <c r="PBU1" s="3"/>
      <c r="PBV1" s="4"/>
      <c r="PBW1" s="4"/>
      <c r="PBX1" s="4"/>
      <c r="PBY1" s="4"/>
      <c r="PBZ1" s="4"/>
      <c r="PCA1" s="4"/>
      <c r="PCB1" s="4"/>
      <c r="PCC1" s="3"/>
      <c r="PCD1" s="4"/>
      <c r="PCE1" s="4"/>
      <c r="PCF1" s="4"/>
      <c r="PCG1" s="4"/>
      <c r="PCH1" s="4"/>
      <c r="PCI1" s="4"/>
      <c r="PCJ1" s="4"/>
      <c r="PCK1" s="3"/>
      <c r="PCL1" s="4"/>
      <c r="PCM1" s="4"/>
      <c r="PCN1" s="4"/>
      <c r="PCO1" s="4"/>
      <c r="PCP1" s="4"/>
      <c r="PCQ1" s="4"/>
      <c r="PCR1" s="4"/>
      <c r="PCS1" s="3"/>
      <c r="PCT1" s="4"/>
      <c r="PCU1" s="4"/>
      <c r="PCV1" s="4"/>
      <c r="PCW1" s="4"/>
      <c r="PCX1" s="4"/>
      <c r="PCY1" s="4"/>
      <c r="PCZ1" s="4"/>
      <c r="PDA1" s="3"/>
      <c r="PDB1" s="4"/>
      <c r="PDC1" s="4"/>
      <c r="PDD1" s="4"/>
      <c r="PDE1" s="4"/>
      <c r="PDF1" s="4"/>
      <c r="PDG1" s="4"/>
      <c r="PDH1" s="4"/>
      <c r="PDI1" s="3"/>
      <c r="PDJ1" s="4"/>
      <c r="PDK1" s="4"/>
      <c r="PDL1" s="4"/>
      <c r="PDM1" s="4"/>
      <c r="PDN1" s="4"/>
      <c r="PDO1" s="4"/>
      <c r="PDP1" s="4"/>
      <c r="PDQ1" s="3"/>
      <c r="PDR1" s="4"/>
      <c r="PDS1" s="4"/>
      <c r="PDT1" s="4"/>
      <c r="PDU1" s="4"/>
      <c r="PDV1" s="4"/>
      <c r="PDW1" s="4"/>
      <c r="PDX1" s="4"/>
      <c r="PDY1" s="3"/>
      <c r="PDZ1" s="4"/>
      <c r="PEA1" s="4"/>
      <c r="PEB1" s="4"/>
      <c r="PEC1" s="4"/>
      <c r="PED1" s="4"/>
      <c r="PEE1" s="4"/>
      <c r="PEF1" s="4"/>
      <c r="PEG1" s="3"/>
      <c r="PEH1" s="4"/>
      <c r="PEI1" s="4"/>
      <c r="PEJ1" s="4"/>
      <c r="PEK1" s="4"/>
      <c r="PEL1" s="4"/>
      <c r="PEM1" s="4"/>
      <c r="PEN1" s="4"/>
      <c r="PEO1" s="3"/>
      <c r="PEP1" s="4"/>
      <c r="PEQ1" s="4"/>
      <c r="PER1" s="4"/>
      <c r="PES1" s="4"/>
      <c r="PET1" s="4"/>
      <c r="PEU1" s="4"/>
      <c r="PEV1" s="4"/>
      <c r="PEW1" s="3"/>
      <c r="PEX1" s="4"/>
      <c r="PEY1" s="4"/>
      <c r="PEZ1" s="4"/>
      <c r="PFA1" s="4"/>
      <c r="PFB1" s="4"/>
      <c r="PFC1" s="4"/>
      <c r="PFD1" s="4"/>
      <c r="PFE1" s="3"/>
      <c r="PFF1" s="4"/>
      <c r="PFG1" s="4"/>
      <c r="PFH1" s="4"/>
      <c r="PFI1" s="4"/>
      <c r="PFJ1" s="4"/>
      <c r="PFK1" s="4"/>
      <c r="PFL1" s="4"/>
      <c r="PFM1" s="3"/>
      <c r="PFN1" s="4"/>
      <c r="PFO1" s="4"/>
      <c r="PFP1" s="4"/>
      <c r="PFQ1" s="4"/>
      <c r="PFR1" s="4"/>
      <c r="PFS1" s="4"/>
      <c r="PFT1" s="4"/>
      <c r="PFU1" s="3"/>
      <c r="PFV1" s="4"/>
      <c r="PFW1" s="4"/>
      <c r="PFX1" s="4"/>
      <c r="PFY1" s="4"/>
      <c r="PFZ1" s="4"/>
      <c r="PGA1" s="4"/>
      <c r="PGB1" s="4"/>
      <c r="PGC1" s="3"/>
      <c r="PGD1" s="4"/>
      <c r="PGE1" s="4"/>
      <c r="PGF1" s="4"/>
      <c r="PGG1" s="4"/>
      <c r="PGH1" s="4"/>
      <c r="PGI1" s="4"/>
      <c r="PGJ1" s="4"/>
      <c r="PGK1" s="3"/>
      <c r="PGL1" s="4"/>
      <c r="PGM1" s="4"/>
      <c r="PGN1" s="4"/>
      <c r="PGO1" s="4"/>
      <c r="PGP1" s="4"/>
      <c r="PGQ1" s="4"/>
      <c r="PGR1" s="4"/>
      <c r="PGS1" s="3"/>
      <c r="PGT1" s="4"/>
      <c r="PGU1" s="4"/>
      <c r="PGV1" s="4"/>
      <c r="PGW1" s="4"/>
      <c r="PGX1" s="4"/>
      <c r="PGY1" s="4"/>
      <c r="PGZ1" s="4"/>
      <c r="PHA1" s="3"/>
      <c r="PHB1" s="4"/>
      <c r="PHC1" s="4"/>
      <c r="PHD1" s="4"/>
      <c r="PHE1" s="4"/>
      <c r="PHF1" s="4"/>
      <c r="PHG1" s="4"/>
      <c r="PHH1" s="4"/>
      <c r="PHI1" s="3"/>
      <c r="PHJ1" s="4"/>
      <c r="PHK1" s="4"/>
      <c r="PHL1" s="4"/>
      <c r="PHM1" s="4"/>
      <c r="PHN1" s="4"/>
      <c r="PHO1" s="4"/>
      <c r="PHP1" s="4"/>
      <c r="PHQ1" s="3"/>
      <c r="PHR1" s="4"/>
      <c r="PHS1" s="4"/>
      <c r="PHT1" s="4"/>
      <c r="PHU1" s="4"/>
      <c r="PHV1" s="4"/>
      <c r="PHW1" s="4"/>
      <c r="PHX1" s="4"/>
      <c r="PHY1" s="3"/>
      <c r="PHZ1" s="4"/>
      <c r="PIA1" s="4"/>
      <c r="PIB1" s="4"/>
      <c r="PIC1" s="4"/>
      <c r="PID1" s="4"/>
      <c r="PIE1" s="4"/>
      <c r="PIF1" s="4"/>
      <c r="PIG1" s="3"/>
      <c r="PIH1" s="4"/>
      <c r="PII1" s="4"/>
      <c r="PIJ1" s="4"/>
      <c r="PIK1" s="4"/>
      <c r="PIL1" s="4"/>
      <c r="PIM1" s="4"/>
      <c r="PIN1" s="4"/>
      <c r="PIO1" s="3"/>
      <c r="PIP1" s="4"/>
      <c r="PIQ1" s="4"/>
      <c r="PIR1" s="4"/>
      <c r="PIS1" s="4"/>
      <c r="PIT1" s="4"/>
      <c r="PIU1" s="4"/>
      <c r="PIV1" s="4"/>
      <c r="PIW1" s="3"/>
      <c r="PIX1" s="4"/>
      <c r="PIY1" s="4"/>
      <c r="PIZ1" s="4"/>
      <c r="PJA1" s="4"/>
      <c r="PJB1" s="4"/>
      <c r="PJC1" s="4"/>
      <c r="PJD1" s="4"/>
      <c r="PJE1" s="3"/>
      <c r="PJF1" s="4"/>
      <c r="PJG1" s="4"/>
      <c r="PJH1" s="4"/>
      <c r="PJI1" s="4"/>
      <c r="PJJ1" s="4"/>
      <c r="PJK1" s="4"/>
      <c r="PJL1" s="4"/>
      <c r="PJM1" s="3"/>
      <c r="PJN1" s="4"/>
      <c r="PJO1" s="4"/>
      <c r="PJP1" s="4"/>
      <c r="PJQ1" s="4"/>
      <c r="PJR1" s="4"/>
      <c r="PJS1" s="4"/>
      <c r="PJT1" s="4"/>
      <c r="PJU1" s="3"/>
      <c r="PJV1" s="4"/>
      <c r="PJW1" s="4"/>
      <c r="PJX1" s="4"/>
      <c r="PJY1" s="4"/>
      <c r="PJZ1" s="4"/>
      <c r="PKA1" s="4"/>
      <c r="PKB1" s="4"/>
      <c r="PKC1" s="3"/>
      <c r="PKD1" s="4"/>
      <c r="PKE1" s="4"/>
      <c r="PKF1" s="4"/>
      <c r="PKG1" s="4"/>
      <c r="PKH1" s="4"/>
      <c r="PKI1" s="4"/>
      <c r="PKJ1" s="4"/>
      <c r="PKK1" s="3"/>
      <c r="PKL1" s="4"/>
      <c r="PKM1" s="4"/>
      <c r="PKN1" s="4"/>
      <c r="PKO1" s="4"/>
      <c r="PKP1" s="4"/>
      <c r="PKQ1" s="4"/>
      <c r="PKR1" s="4"/>
      <c r="PKS1" s="3"/>
      <c r="PKT1" s="4"/>
      <c r="PKU1" s="4"/>
      <c r="PKV1" s="4"/>
      <c r="PKW1" s="4"/>
      <c r="PKX1" s="4"/>
      <c r="PKY1" s="4"/>
      <c r="PKZ1" s="4"/>
      <c r="PLA1" s="3"/>
      <c r="PLB1" s="4"/>
      <c r="PLC1" s="4"/>
      <c r="PLD1" s="4"/>
      <c r="PLE1" s="4"/>
      <c r="PLF1" s="4"/>
      <c r="PLG1" s="4"/>
      <c r="PLH1" s="4"/>
      <c r="PLI1" s="3"/>
      <c r="PLJ1" s="4"/>
      <c r="PLK1" s="4"/>
      <c r="PLL1" s="4"/>
      <c r="PLM1" s="4"/>
      <c r="PLN1" s="4"/>
      <c r="PLO1" s="4"/>
      <c r="PLP1" s="4"/>
      <c r="PLQ1" s="3"/>
      <c r="PLR1" s="4"/>
      <c r="PLS1" s="4"/>
      <c r="PLT1" s="4"/>
      <c r="PLU1" s="4"/>
      <c r="PLV1" s="4"/>
      <c r="PLW1" s="4"/>
      <c r="PLX1" s="4"/>
      <c r="PLY1" s="3"/>
      <c r="PLZ1" s="4"/>
      <c r="PMA1" s="4"/>
      <c r="PMB1" s="4"/>
      <c r="PMC1" s="4"/>
      <c r="PMD1" s="4"/>
      <c r="PME1" s="4"/>
      <c r="PMF1" s="4"/>
      <c r="PMG1" s="3"/>
      <c r="PMH1" s="4"/>
      <c r="PMI1" s="4"/>
      <c r="PMJ1" s="4"/>
      <c r="PMK1" s="4"/>
      <c r="PML1" s="4"/>
      <c r="PMM1" s="4"/>
      <c r="PMN1" s="4"/>
      <c r="PMO1" s="3"/>
      <c r="PMP1" s="4"/>
      <c r="PMQ1" s="4"/>
      <c r="PMR1" s="4"/>
      <c r="PMS1" s="4"/>
      <c r="PMT1" s="4"/>
      <c r="PMU1" s="4"/>
      <c r="PMV1" s="4"/>
      <c r="PMW1" s="3"/>
      <c r="PMX1" s="4"/>
      <c r="PMY1" s="4"/>
      <c r="PMZ1" s="4"/>
      <c r="PNA1" s="4"/>
      <c r="PNB1" s="4"/>
      <c r="PNC1" s="4"/>
      <c r="PND1" s="4"/>
      <c r="PNE1" s="3"/>
      <c r="PNF1" s="4"/>
      <c r="PNG1" s="4"/>
      <c r="PNH1" s="4"/>
      <c r="PNI1" s="4"/>
      <c r="PNJ1" s="4"/>
      <c r="PNK1" s="4"/>
      <c r="PNL1" s="4"/>
      <c r="PNM1" s="3"/>
      <c r="PNN1" s="4"/>
      <c r="PNO1" s="4"/>
      <c r="PNP1" s="4"/>
      <c r="PNQ1" s="4"/>
      <c r="PNR1" s="4"/>
      <c r="PNS1" s="4"/>
      <c r="PNT1" s="4"/>
      <c r="PNU1" s="3"/>
      <c r="PNV1" s="4"/>
      <c r="PNW1" s="4"/>
      <c r="PNX1" s="4"/>
      <c r="PNY1" s="4"/>
      <c r="PNZ1" s="4"/>
      <c r="POA1" s="4"/>
      <c r="POB1" s="4"/>
      <c r="POC1" s="3"/>
      <c r="POD1" s="4"/>
      <c r="POE1" s="4"/>
      <c r="POF1" s="4"/>
      <c r="POG1" s="4"/>
      <c r="POH1" s="4"/>
      <c r="POI1" s="4"/>
      <c r="POJ1" s="4"/>
      <c r="POK1" s="3"/>
      <c r="POL1" s="4"/>
      <c r="POM1" s="4"/>
      <c r="PON1" s="4"/>
      <c r="POO1" s="4"/>
      <c r="POP1" s="4"/>
      <c r="POQ1" s="4"/>
      <c r="POR1" s="4"/>
      <c r="POS1" s="3"/>
      <c r="POT1" s="4"/>
      <c r="POU1" s="4"/>
      <c r="POV1" s="4"/>
      <c r="POW1" s="4"/>
      <c r="POX1" s="4"/>
      <c r="POY1" s="4"/>
      <c r="POZ1" s="4"/>
      <c r="PPA1" s="3"/>
      <c r="PPB1" s="4"/>
      <c r="PPC1" s="4"/>
      <c r="PPD1" s="4"/>
      <c r="PPE1" s="4"/>
      <c r="PPF1" s="4"/>
      <c r="PPG1" s="4"/>
      <c r="PPH1" s="4"/>
      <c r="PPI1" s="3"/>
      <c r="PPJ1" s="4"/>
      <c r="PPK1" s="4"/>
      <c r="PPL1" s="4"/>
      <c r="PPM1" s="4"/>
      <c r="PPN1" s="4"/>
      <c r="PPO1" s="4"/>
      <c r="PPP1" s="4"/>
      <c r="PPQ1" s="3"/>
      <c r="PPR1" s="4"/>
      <c r="PPS1" s="4"/>
      <c r="PPT1" s="4"/>
      <c r="PPU1" s="4"/>
      <c r="PPV1" s="4"/>
      <c r="PPW1" s="4"/>
      <c r="PPX1" s="4"/>
      <c r="PPY1" s="3"/>
      <c r="PPZ1" s="4"/>
      <c r="PQA1" s="4"/>
      <c r="PQB1" s="4"/>
      <c r="PQC1" s="4"/>
      <c r="PQD1" s="4"/>
      <c r="PQE1" s="4"/>
      <c r="PQF1" s="4"/>
      <c r="PQG1" s="3"/>
      <c r="PQH1" s="4"/>
      <c r="PQI1" s="4"/>
      <c r="PQJ1" s="4"/>
      <c r="PQK1" s="4"/>
      <c r="PQL1" s="4"/>
      <c r="PQM1" s="4"/>
      <c r="PQN1" s="4"/>
      <c r="PQO1" s="3"/>
      <c r="PQP1" s="4"/>
      <c r="PQQ1" s="4"/>
      <c r="PQR1" s="4"/>
      <c r="PQS1" s="4"/>
      <c r="PQT1" s="4"/>
      <c r="PQU1" s="4"/>
      <c r="PQV1" s="4"/>
      <c r="PQW1" s="3"/>
      <c r="PQX1" s="4"/>
      <c r="PQY1" s="4"/>
      <c r="PQZ1" s="4"/>
      <c r="PRA1" s="4"/>
      <c r="PRB1" s="4"/>
      <c r="PRC1" s="4"/>
      <c r="PRD1" s="4"/>
      <c r="PRE1" s="3"/>
      <c r="PRF1" s="4"/>
      <c r="PRG1" s="4"/>
      <c r="PRH1" s="4"/>
      <c r="PRI1" s="4"/>
      <c r="PRJ1" s="4"/>
      <c r="PRK1" s="4"/>
      <c r="PRL1" s="4"/>
      <c r="PRM1" s="3"/>
      <c r="PRN1" s="4"/>
      <c r="PRO1" s="4"/>
      <c r="PRP1" s="4"/>
      <c r="PRQ1" s="4"/>
      <c r="PRR1" s="4"/>
      <c r="PRS1" s="4"/>
      <c r="PRT1" s="4"/>
      <c r="PRU1" s="3"/>
      <c r="PRV1" s="4"/>
      <c r="PRW1" s="4"/>
      <c r="PRX1" s="4"/>
      <c r="PRY1" s="4"/>
      <c r="PRZ1" s="4"/>
      <c r="PSA1" s="4"/>
      <c r="PSB1" s="4"/>
      <c r="PSC1" s="3"/>
      <c r="PSD1" s="4"/>
      <c r="PSE1" s="4"/>
      <c r="PSF1" s="4"/>
      <c r="PSG1" s="4"/>
      <c r="PSH1" s="4"/>
      <c r="PSI1" s="4"/>
      <c r="PSJ1" s="4"/>
      <c r="PSK1" s="3"/>
      <c r="PSL1" s="4"/>
      <c r="PSM1" s="4"/>
      <c r="PSN1" s="4"/>
      <c r="PSO1" s="4"/>
      <c r="PSP1" s="4"/>
      <c r="PSQ1" s="4"/>
      <c r="PSR1" s="4"/>
      <c r="PSS1" s="3"/>
      <c r="PST1" s="4"/>
      <c r="PSU1" s="4"/>
      <c r="PSV1" s="4"/>
      <c r="PSW1" s="4"/>
      <c r="PSX1" s="4"/>
      <c r="PSY1" s="4"/>
      <c r="PSZ1" s="4"/>
      <c r="PTA1" s="3"/>
      <c r="PTB1" s="4"/>
      <c r="PTC1" s="4"/>
      <c r="PTD1" s="4"/>
      <c r="PTE1" s="4"/>
      <c r="PTF1" s="4"/>
      <c r="PTG1" s="4"/>
      <c r="PTH1" s="4"/>
      <c r="PTI1" s="3"/>
      <c r="PTJ1" s="4"/>
      <c r="PTK1" s="4"/>
      <c r="PTL1" s="4"/>
      <c r="PTM1" s="4"/>
      <c r="PTN1" s="4"/>
      <c r="PTO1" s="4"/>
      <c r="PTP1" s="4"/>
      <c r="PTQ1" s="3"/>
      <c r="PTR1" s="4"/>
      <c r="PTS1" s="4"/>
      <c r="PTT1" s="4"/>
      <c r="PTU1" s="4"/>
      <c r="PTV1" s="4"/>
      <c r="PTW1" s="4"/>
      <c r="PTX1" s="4"/>
      <c r="PTY1" s="3"/>
      <c r="PTZ1" s="4"/>
      <c r="PUA1" s="4"/>
      <c r="PUB1" s="4"/>
      <c r="PUC1" s="4"/>
      <c r="PUD1" s="4"/>
      <c r="PUE1" s="4"/>
      <c r="PUF1" s="4"/>
      <c r="PUG1" s="3"/>
      <c r="PUH1" s="4"/>
      <c r="PUI1" s="4"/>
      <c r="PUJ1" s="4"/>
      <c r="PUK1" s="4"/>
      <c r="PUL1" s="4"/>
      <c r="PUM1" s="4"/>
      <c r="PUN1" s="4"/>
      <c r="PUO1" s="3"/>
      <c r="PUP1" s="4"/>
      <c r="PUQ1" s="4"/>
      <c r="PUR1" s="4"/>
      <c r="PUS1" s="4"/>
      <c r="PUT1" s="4"/>
      <c r="PUU1" s="4"/>
      <c r="PUV1" s="4"/>
      <c r="PUW1" s="3"/>
      <c r="PUX1" s="4"/>
      <c r="PUY1" s="4"/>
      <c r="PUZ1" s="4"/>
      <c r="PVA1" s="4"/>
      <c r="PVB1" s="4"/>
      <c r="PVC1" s="4"/>
      <c r="PVD1" s="4"/>
      <c r="PVE1" s="3"/>
      <c r="PVF1" s="4"/>
      <c r="PVG1" s="4"/>
      <c r="PVH1" s="4"/>
      <c r="PVI1" s="4"/>
      <c r="PVJ1" s="4"/>
      <c r="PVK1" s="4"/>
      <c r="PVL1" s="4"/>
      <c r="PVM1" s="3"/>
      <c r="PVN1" s="4"/>
      <c r="PVO1" s="4"/>
      <c r="PVP1" s="4"/>
      <c r="PVQ1" s="4"/>
      <c r="PVR1" s="4"/>
      <c r="PVS1" s="4"/>
      <c r="PVT1" s="4"/>
      <c r="PVU1" s="3"/>
      <c r="PVV1" s="4"/>
      <c r="PVW1" s="4"/>
      <c r="PVX1" s="4"/>
      <c r="PVY1" s="4"/>
      <c r="PVZ1" s="4"/>
      <c r="PWA1" s="4"/>
      <c r="PWB1" s="4"/>
      <c r="PWC1" s="3"/>
      <c r="PWD1" s="4"/>
      <c r="PWE1" s="4"/>
      <c r="PWF1" s="4"/>
      <c r="PWG1" s="4"/>
      <c r="PWH1" s="4"/>
      <c r="PWI1" s="4"/>
      <c r="PWJ1" s="4"/>
      <c r="PWK1" s="3"/>
      <c r="PWL1" s="4"/>
      <c r="PWM1" s="4"/>
      <c r="PWN1" s="4"/>
      <c r="PWO1" s="4"/>
      <c r="PWP1" s="4"/>
      <c r="PWQ1" s="4"/>
      <c r="PWR1" s="4"/>
      <c r="PWS1" s="3"/>
      <c r="PWT1" s="4"/>
      <c r="PWU1" s="4"/>
      <c r="PWV1" s="4"/>
      <c r="PWW1" s="4"/>
      <c r="PWX1" s="4"/>
      <c r="PWY1" s="4"/>
      <c r="PWZ1" s="4"/>
      <c r="PXA1" s="3"/>
      <c r="PXB1" s="4"/>
      <c r="PXC1" s="4"/>
      <c r="PXD1" s="4"/>
      <c r="PXE1" s="4"/>
      <c r="PXF1" s="4"/>
      <c r="PXG1" s="4"/>
      <c r="PXH1" s="4"/>
      <c r="PXI1" s="3"/>
      <c r="PXJ1" s="4"/>
      <c r="PXK1" s="4"/>
      <c r="PXL1" s="4"/>
      <c r="PXM1" s="4"/>
      <c r="PXN1" s="4"/>
      <c r="PXO1" s="4"/>
      <c r="PXP1" s="4"/>
      <c r="PXQ1" s="3"/>
      <c r="PXR1" s="4"/>
      <c r="PXS1" s="4"/>
      <c r="PXT1" s="4"/>
      <c r="PXU1" s="4"/>
      <c r="PXV1" s="4"/>
      <c r="PXW1" s="4"/>
      <c r="PXX1" s="4"/>
      <c r="PXY1" s="3"/>
      <c r="PXZ1" s="4"/>
      <c r="PYA1" s="4"/>
      <c r="PYB1" s="4"/>
      <c r="PYC1" s="4"/>
      <c r="PYD1" s="4"/>
      <c r="PYE1" s="4"/>
      <c r="PYF1" s="4"/>
      <c r="PYG1" s="3"/>
      <c r="PYH1" s="4"/>
      <c r="PYI1" s="4"/>
      <c r="PYJ1" s="4"/>
      <c r="PYK1" s="4"/>
      <c r="PYL1" s="4"/>
      <c r="PYM1" s="4"/>
      <c r="PYN1" s="4"/>
      <c r="PYO1" s="3"/>
      <c r="PYP1" s="4"/>
      <c r="PYQ1" s="4"/>
      <c r="PYR1" s="4"/>
      <c r="PYS1" s="4"/>
      <c r="PYT1" s="4"/>
      <c r="PYU1" s="4"/>
      <c r="PYV1" s="4"/>
      <c r="PYW1" s="3"/>
      <c r="PYX1" s="4"/>
      <c r="PYY1" s="4"/>
      <c r="PYZ1" s="4"/>
      <c r="PZA1" s="4"/>
      <c r="PZB1" s="4"/>
      <c r="PZC1" s="4"/>
      <c r="PZD1" s="4"/>
      <c r="PZE1" s="3"/>
      <c r="PZF1" s="4"/>
      <c r="PZG1" s="4"/>
      <c r="PZH1" s="4"/>
      <c r="PZI1" s="4"/>
      <c r="PZJ1" s="4"/>
      <c r="PZK1" s="4"/>
      <c r="PZL1" s="4"/>
      <c r="PZM1" s="3"/>
      <c r="PZN1" s="4"/>
      <c r="PZO1" s="4"/>
      <c r="PZP1" s="4"/>
      <c r="PZQ1" s="4"/>
      <c r="PZR1" s="4"/>
      <c r="PZS1" s="4"/>
      <c r="PZT1" s="4"/>
      <c r="PZU1" s="3"/>
      <c r="PZV1" s="4"/>
      <c r="PZW1" s="4"/>
      <c r="PZX1" s="4"/>
      <c r="PZY1" s="4"/>
      <c r="PZZ1" s="4"/>
      <c r="QAA1" s="4"/>
      <c r="QAB1" s="4"/>
      <c r="QAC1" s="3"/>
      <c r="QAD1" s="4"/>
      <c r="QAE1" s="4"/>
      <c r="QAF1" s="4"/>
      <c r="QAG1" s="4"/>
      <c r="QAH1" s="4"/>
      <c r="QAI1" s="4"/>
      <c r="QAJ1" s="4"/>
      <c r="QAK1" s="3"/>
      <c r="QAL1" s="4"/>
      <c r="QAM1" s="4"/>
      <c r="QAN1" s="4"/>
      <c r="QAO1" s="4"/>
      <c r="QAP1" s="4"/>
      <c r="QAQ1" s="4"/>
      <c r="QAR1" s="4"/>
      <c r="QAS1" s="3"/>
      <c r="QAT1" s="4"/>
      <c r="QAU1" s="4"/>
      <c r="QAV1" s="4"/>
      <c r="QAW1" s="4"/>
      <c r="QAX1" s="4"/>
      <c r="QAY1" s="4"/>
      <c r="QAZ1" s="4"/>
      <c r="QBA1" s="3"/>
      <c r="QBB1" s="4"/>
      <c r="QBC1" s="4"/>
      <c r="QBD1" s="4"/>
      <c r="QBE1" s="4"/>
      <c r="QBF1" s="4"/>
      <c r="QBG1" s="4"/>
      <c r="QBH1" s="4"/>
      <c r="QBI1" s="3"/>
      <c r="QBJ1" s="4"/>
      <c r="QBK1" s="4"/>
      <c r="QBL1" s="4"/>
      <c r="QBM1" s="4"/>
      <c r="QBN1" s="4"/>
      <c r="QBO1" s="4"/>
      <c r="QBP1" s="4"/>
      <c r="QBQ1" s="3"/>
      <c r="QBR1" s="4"/>
      <c r="QBS1" s="4"/>
      <c r="QBT1" s="4"/>
      <c r="QBU1" s="4"/>
      <c r="QBV1" s="4"/>
      <c r="QBW1" s="4"/>
      <c r="QBX1" s="4"/>
      <c r="QBY1" s="3"/>
      <c r="QBZ1" s="4"/>
      <c r="QCA1" s="4"/>
      <c r="QCB1" s="4"/>
      <c r="QCC1" s="4"/>
      <c r="QCD1" s="4"/>
      <c r="QCE1" s="4"/>
      <c r="QCF1" s="4"/>
      <c r="QCG1" s="3"/>
      <c r="QCH1" s="4"/>
      <c r="QCI1" s="4"/>
      <c r="QCJ1" s="4"/>
      <c r="QCK1" s="4"/>
      <c r="QCL1" s="4"/>
      <c r="QCM1" s="4"/>
      <c r="QCN1" s="4"/>
      <c r="QCO1" s="3"/>
      <c r="QCP1" s="4"/>
      <c r="QCQ1" s="4"/>
      <c r="QCR1" s="4"/>
      <c r="QCS1" s="4"/>
      <c r="QCT1" s="4"/>
      <c r="QCU1" s="4"/>
      <c r="QCV1" s="4"/>
      <c r="QCW1" s="3"/>
      <c r="QCX1" s="4"/>
      <c r="QCY1" s="4"/>
      <c r="QCZ1" s="4"/>
      <c r="QDA1" s="4"/>
      <c r="QDB1" s="4"/>
      <c r="QDC1" s="4"/>
      <c r="QDD1" s="4"/>
      <c r="QDE1" s="3"/>
      <c r="QDF1" s="4"/>
      <c r="QDG1" s="4"/>
      <c r="QDH1" s="4"/>
      <c r="QDI1" s="4"/>
      <c r="QDJ1" s="4"/>
      <c r="QDK1" s="4"/>
      <c r="QDL1" s="4"/>
      <c r="QDM1" s="3"/>
      <c r="QDN1" s="4"/>
      <c r="QDO1" s="4"/>
      <c r="QDP1" s="4"/>
      <c r="QDQ1" s="4"/>
      <c r="QDR1" s="4"/>
      <c r="QDS1" s="4"/>
      <c r="QDT1" s="4"/>
      <c r="QDU1" s="3"/>
      <c r="QDV1" s="4"/>
      <c r="QDW1" s="4"/>
      <c r="QDX1" s="4"/>
      <c r="QDY1" s="4"/>
      <c r="QDZ1" s="4"/>
      <c r="QEA1" s="4"/>
      <c r="QEB1" s="4"/>
      <c r="QEC1" s="3"/>
      <c r="QED1" s="4"/>
      <c r="QEE1" s="4"/>
      <c r="QEF1" s="4"/>
      <c r="QEG1" s="4"/>
      <c r="QEH1" s="4"/>
      <c r="QEI1" s="4"/>
      <c r="QEJ1" s="4"/>
      <c r="QEK1" s="3"/>
      <c r="QEL1" s="4"/>
      <c r="QEM1" s="4"/>
      <c r="QEN1" s="4"/>
      <c r="QEO1" s="4"/>
      <c r="QEP1" s="4"/>
      <c r="QEQ1" s="4"/>
      <c r="QER1" s="4"/>
      <c r="QES1" s="3"/>
      <c r="QET1" s="4"/>
      <c r="QEU1" s="4"/>
      <c r="QEV1" s="4"/>
      <c r="QEW1" s="4"/>
      <c r="QEX1" s="4"/>
      <c r="QEY1" s="4"/>
      <c r="QEZ1" s="4"/>
      <c r="QFA1" s="3"/>
      <c r="QFB1" s="4"/>
      <c r="QFC1" s="4"/>
      <c r="QFD1" s="4"/>
      <c r="QFE1" s="4"/>
      <c r="QFF1" s="4"/>
      <c r="QFG1" s="4"/>
      <c r="QFH1" s="4"/>
      <c r="QFI1" s="3"/>
      <c r="QFJ1" s="4"/>
      <c r="QFK1" s="4"/>
      <c r="QFL1" s="4"/>
      <c r="QFM1" s="4"/>
      <c r="QFN1" s="4"/>
      <c r="QFO1" s="4"/>
      <c r="QFP1" s="4"/>
      <c r="QFQ1" s="3"/>
      <c r="QFR1" s="4"/>
      <c r="QFS1" s="4"/>
      <c r="QFT1" s="4"/>
      <c r="QFU1" s="4"/>
      <c r="QFV1" s="4"/>
      <c r="QFW1" s="4"/>
      <c r="QFX1" s="4"/>
      <c r="QFY1" s="3"/>
      <c r="QFZ1" s="4"/>
      <c r="QGA1" s="4"/>
      <c r="QGB1" s="4"/>
      <c r="QGC1" s="4"/>
      <c r="QGD1" s="4"/>
      <c r="QGE1" s="4"/>
      <c r="QGF1" s="4"/>
      <c r="QGG1" s="3"/>
      <c r="QGH1" s="4"/>
      <c r="QGI1" s="4"/>
      <c r="QGJ1" s="4"/>
      <c r="QGK1" s="4"/>
      <c r="QGL1" s="4"/>
      <c r="QGM1" s="4"/>
      <c r="QGN1" s="4"/>
      <c r="QGO1" s="3"/>
      <c r="QGP1" s="4"/>
      <c r="QGQ1" s="4"/>
      <c r="QGR1" s="4"/>
      <c r="QGS1" s="4"/>
      <c r="QGT1" s="4"/>
      <c r="QGU1" s="4"/>
      <c r="QGV1" s="4"/>
      <c r="QGW1" s="3"/>
      <c r="QGX1" s="4"/>
      <c r="QGY1" s="4"/>
      <c r="QGZ1" s="4"/>
      <c r="QHA1" s="4"/>
      <c r="QHB1" s="4"/>
      <c r="QHC1" s="4"/>
      <c r="QHD1" s="4"/>
      <c r="QHE1" s="3"/>
      <c r="QHF1" s="4"/>
      <c r="QHG1" s="4"/>
      <c r="QHH1" s="4"/>
      <c r="QHI1" s="4"/>
      <c r="QHJ1" s="4"/>
      <c r="QHK1" s="4"/>
      <c r="QHL1" s="4"/>
      <c r="QHM1" s="3"/>
      <c r="QHN1" s="4"/>
      <c r="QHO1" s="4"/>
      <c r="QHP1" s="4"/>
      <c r="QHQ1" s="4"/>
      <c r="QHR1" s="4"/>
      <c r="QHS1" s="4"/>
      <c r="QHT1" s="4"/>
      <c r="QHU1" s="3"/>
      <c r="QHV1" s="4"/>
      <c r="QHW1" s="4"/>
      <c r="QHX1" s="4"/>
      <c r="QHY1" s="4"/>
      <c r="QHZ1" s="4"/>
      <c r="QIA1" s="4"/>
      <c r="QIB1" s="4"/>
      <c r="QIC1" s="3"/>
      <c r="QID1" s="4"/>
      <c r="QIE1" s="4"/>
      <c r="QIF1" s="4"/>
      <c r="QIG1" s="4"/>
      <c r="QIH1" s="4"/>
      <c r="QII1" s="4"/>
      <c r="QIJ1" s="4"/>
      <c r="QIK1" s="3"/>
      <c r="QIL1" s="4"/>
      <c r="QIM1" s="4"/>
      <c r="QIN1" s="4"/>
      <c r="QIO1" s="4"/>
      <c r="QIP1" s="4"/>
      <c r="QIQ1" s="4"/>
      <c r="QIR1" s="4"/>
      <c r="QIS1" s="3"/>
      <c r="QIT1" s="4"/>
      <c r="QIU1" s="4"/>
      <c r="QIV1" s="4"/>
      <c r="QIW1" s="4"/>
      <c r="QIX1" s="4"/>
      <c r="QIY1" s="4"/>
      <c r="QIZ1" s="4"/>
      <c r="QJA1" s="3"/>
      <c r="QJB1" s="4"/>
      <c r="QJC1" s="4"/>
      <c r="QJD1" s="4"/>
      <c r="QJE1" s="4"/>
      <c r="QJF1" s="4"/>
      <c r="QJG1" s="4"/>
      <c r="QJH1" s="4"/>
      <c r="QJI1" s="3"/>
      <c r="QJJ1" s="4"/>
      <c r="QJK1" s="4"/>
      <c r="QJL1" s="4"/>
      <c r="QJM1" s="4"/>
      <c r="QJN1" s="4"/>
      <c r="QJO1" s="4"/>
      <c r="QJP1" s="4"/>
      <c r="QJQ1" s="3"/>
      <c r="QJR1" s="4"/>
      <c r="QJS1" s="4"/>
      <c r="QJT1" s="4"/>
      <c r="QJU1" s="4"/>
      <c r="QJV1" s="4"/>
      <c r="QJW1" s="4"/>
      <c r="QJX1" s="4"/>
      <c r="QJY1" s="3"/>
      <c r="QJZ1" s="4"/>
      <c r="QKA1" s="4"/>
      <c r="QKB1" s="4"/>
      <c r="QKC1" s="4"/>
      <c r="QKD1" s="4"/>
      <c r="QKE1" s="4"/>
      <c r="QKF1" s="4"/>
      <c r="QKG1" s="3"/>
      <c r="QKH1" s="4"/>
      <c r="QKI1" s="4"/>
      <c r="QKJ1" s="4"/>
      <c r="QKK1" s="4"/>
      <c r="QKL1" s="4"/>
      <c r="QKM1" s="4"/>
      <c r="QKN1" s="4"/>
      <c r="QKO1" s="3"/>
      <c r="QKP1" s="4"/>
      <c r="QKQ1" s="4"/>
      <c r="QKR1" s="4"/>
      <c r="QKS1" s="4"/>
      <c r="QKT1" s="4"/>
      <c r="QKU1" s="4"/>
      <c r="QKV1" s="4"/>
      <c r="QKW1" s="3"/>
      <c r="QKX1" s="4"/>
      <c r="QKY1" s="4"/>
      <c r="QKZ1" s="4"/>
      <c r="QLA1" s="4"/>
      <c r="QLB1" s="4"/>
      <c r="QLC1" s="4"/>
      <c r="QLD1" s="4"/>
      <c r="QLE1" s="3"/>
      <c r="QLF1" s="4"/>
      <c r="QLG1" s="4"/>
      <c r="QLH1" s="4"/>
      <c r="QLI1" s="4"/>
      <c r="QLJ1" s="4"/>
      <c r="QLK1" s="4"/>
      <c r="QLL1" s="4"/>
      <c r="QLM1" s="3"/>
      <c r="QLN1" s="4"/>
      <c r="QLO1" s="4"/>
      <c r="QLP1" s="4"/>
      <c r="QLQ1" s="4"/>
      <c r="QLR1" s="4"/>
      <c r="QLS1" s="4"/>
      <c r="QLT1" s="4"/>
      <c r="QLU1" s="3"/>
      <c r="QLV1" s="4"/>
      <c r="QLW1" s="4"/>
      <c r="QLX1" s="4"/>
      <c r="QLY1" s="4"/>
      <c r="QLZ1" s="4"/>
      <c r="QMA1" s="4"/>
      <c r="QMB1" s="4"/>
      <c r="QMC1" s="3"/>
      <c r="QMD1" s="4"/>
      <c r="QME1" s="4"/>
      <c r="QMF1" s="4"/>
      <c r="QMG1" s="4"/>
      <c r="QMH1" s="4"/>
      <c r="QMI1" s="4"/>
      <c r="QMJ1" s="4"/>
      <c r="QMK1" s="3"/>
      <c r="QML1" s="4"/>
      <c r="QMM1" s="4"/>
      <c r="QMN1" s="4"/>
      <c r="QMO1" s="4"/>
      <c r="QMP1" s="4"/>
      <c r="QMQ1" s="4"/>
      <c r="QMR1" s="4"/>
      <c r="QMS1" s="3"/>
      <c r="QMT1" s="4"/>
      <c r="QMU1" s="4"/>
      <c r="QMV1" s="4"/>
      <c r="QMW1" s="4"/>
      <c r="QMX1" s="4"/>
      <c r="QMY1" s="4"/>
      <c r="QMZ1" s="4"/>
      <c r="QNA1" s="3"/>
      <c r="QNB1" s="4"/>
      <c r="QNC1" s="4"/>
      <c r="QND1" s="4"/>
      <c r="QNE1" s="4"/>
      <c r="QNF1" s="4"/>
      <c r="QNG1" s="4"/>
      <c r="QNH1" s="4"/>
      <c r="QNI1" s="3"/>
      <c r="QNJ1" s="4"/>
      <c r="QNK1" s="4"/>
      <c r="QNL1" s="4"/>
      <c r="QNM1" s="4"/>
      <c r="QNN1" s="4"/>
      <c r="QNO1" s="4"/>
      <c r="QNP1" s="4"/>
      <c r="QNQ1" s="3"/>
      <c r="QNR1" s="4"/>
      <c r="QNS1" s="4"/>
      <c r="QNT1" s="4"/>
      <c r="QNU1" s="4"/>
      <c r="QNV1" s="4"/>
      <c r="QNW1" s="4"/>
      <c r="QNX1" s="4"/>
      <c r="QNY1" s="3"/>
      <c r="QNZ1" s="4"/>
      <c r="QOA1" s="4"/>
      <c r="QOB1" s="4"/>
      <c r="QOC1" s="4"/>
      <c r="QOD1" s="4"/>
      <c r="QOE1" s="4"/>
      <c r="QOF1" s="4"/>
      <c r="QOG1" s="3"/>
      <c r="QOH1" s="4"/>
      <c r="QOI1" s="4"/>
      <c r="QOJ1" s="4"/>
      <c r="QOK1" s="4"/>
      <c r="QOL1" s="4"/>
      <c r="QOM1" s="4"/>
      <c r="QON1" s="4"/>
      <c r="QOO1" s="3"/>
      <c r="QOP1" s="4"/>
      <c r="QOQ1" s="4"/>
      <c r="QOR1" s="4"/>
      <c r="QOS1" s="4"/>
      <c r="QOT1" s="4"/>
      <c r="QOU1" s="4"/>
      <c r="QOV1" s="4"/>
      <c r="QOW1" s="3"/>
      <c r="QOX1" s="4"/>
      <c r="QOY1" s="4"/>
      <c r="QOZ1" s="4"/>
      <c r="QPA1" s="4"/>
      <c r="QPB1" s="4"/>
      <c r="QPC1" s="4"/>
      <c r="QPD1" s="4"/>
      <c r="QPE1" s="3"/>
      <c r="QPF1" s="4"/>
      <c r="QPG1" s="4"/>
      <c r="QPH1" s="4"/>
      <c r="QPI1" s="4"/>
      <c r="QPJ1" s="4"/>
      <c r="QPK1" s="4"/>
      <c r="QPL1" s="4"/>
      <c r="QPM1" s="3"/>
      <c r="QPN1" s="4"/>
      <c r="QPO1" s="4"/>
      <c r="QPP1" s="4"/>
      <c r="QPQ1" s="4"/>
      <c r="QPR1" s="4"/>
      <c r="QPS1" s="4"/>
      <c r="QPT1" s="4"/>
      <c r="QPU1" s="3"/>
      <c r="QPV1" s="4"/>
      <c r="QPW1" s="4"/>
      <c r="QPX1" s="4"/>
      <c r="QPY1" s="4"/>
      <c r="QPZ1" s="4"/>
      <c r="QQA1" s="4"/>
      <c r="QQB1" s="4"/>
      <c r="QQC1" s="3"/>
      <c r="QQD1" s="4"/>
      <c r="QQE1" s="4"/>
      <c r="QQF1" s="4"/>
      <c r="QQG1" s="4"/>
      <c r="QQH1" s="4"/>
      <c r="QQI1" s="4"/>
      <c r="QQJ1" s="4"/>
      <c r="QQK1" s="3"/>
      <c r="QQL1" s="4"/>
      <c r="QQM1" s="4"/>
      <c r="QQN1" s="4"/>
      <c r="QQO1" s="4"/>
      <c r="QQP1" s="4"/>
      <c r="QQQ1" s="4"/>
      <c r="QQR1" s="4"/>
      <c r="QQS1" s="3"/>
      <c r="QQT1" s="4"/>
      <c r="QQU1" s="4"/>
      <c r="QQV1" s="4"/>
      <c r="QQW1" s="4"/>
      <c r="QQX1" s="4"/>
      <c r="QQY1" s="4"/>
      <c r="QQZ1" s="4"/>
      <c r="QRA1" s="3"/>
      <c r="QRB1" s="4"/>
      <c r="QRC1" s="4"/>
      <c r="QRD1" s="4"/>
      <c r="QRE1" s="4"/>
      <c r="QRF1" s="4"/>
      <c r="QRG1" s="4"/>
      <c r="QRH1" s="4"/>
      <c r="QRI1" s="3"/>
      <c r="QRJ1" s="4"/>
      <c r="QRK1" s="4"/>
      <c r="QRL1" s="4"/>
      <c r="QRM1" s="4"/>
      <c r="QRN1" s="4"/>
      <c r="QRO1" s="4"/>
      <c r="QRP1" s="4"/>
      <c r="QRQ1" s="3"/>
      <c r="QRR1" s="4"/>
      <c r="QRS1" s="4"/>
      <c r="QRT1" s="4"/>
      <c r="QRU1" s="4"/>
      <c r="QRV1" s="4"/>
      <c r="QRW1" s="4"/>
      <c r="QRX1" s="4"/>
      <c r="QRY1" s="3"/>
      <c r="QRZ1" s="4"/>
      <c r="QSA1" s="4"/>
      <c r="QSB1" s="4"/>
      <c r="QSC1" s="4"/>
      <c r="QSD1" s="4"/>
      <c r="QSE1" s="4"/>
      <c r="QSF1" s="4"/>
      <c r="QSG1" s="3"/>
      <c r="QSH1" s="4"/>
      <c r="QSI1" s="4"/>
      <c r="QSJ1" s="4"/>
      <c r="QSK1" s="4"/>
      <c r="QSL1" s="4"/>
      <c r="QSM1" s="4"/>
      <c r="QSN1" s="4"/>
      <c r="QSO1" s="3"/>
      <c r="QSP1" s="4"/>
      <c r="QSQ1" s="4"/>
      <c r="QSR1" s="4"/>
      <c r="QSS1" s="4"/>
      <c r="QST1" s="4"/>
      <c r="QSU1" s="4"/>
      <c r="QSV1" s="4"/>
      <c r="QSW1" s="3"/>
      <c r="QSX1" s="4"/>
      <c r="QSY1" s="4"/>
      <c r="QSZ1" s="4"/>
      <c r="QTA1" s="4"/>
      <c r="QTB1" s="4"/>
      <c r="QTC1" s="4"/>
      <c r="QTD1" s="4"/>
      <c r="QTE1" s="3"/>
      <c r="QTF1" s="4"/>
      <c r="QTG1" s="4"/>
      <c r="QTH1" s="4"/>
      <c r="QTI1" s="4"/>
      <c r="QTJ1" s="4"/>
      <c r="QTK1" s="4"/>
      <c r="QTL1" s="4"/>
      <c r="QTM1" s="3"/>
      <c r="QTN1" s="4"/>
      <c r="QTO1" s="4"/>
      <c r="QTP1" s="4"/>
      <c r="QTQ1" s="4"/>
      <c r="QTR1" s="4"/>
      <c r="QTS1" s="4"/>
      <c r="QTT1" s="4"/>
      <c r="QTU1" s="3"/>
      <c r="QTV1" s="4"/>
      <c r="QTW1" s="4"/>
      <c r="QTX1" s="4"/>
      <c r="QTY1" s="4"/>
      <c r="QTZ1" s="4"/>
      <c r="QUA1" s="4"/>
      <c r="QUB1" s="4"/>
      <c r="QUC1" s="3"/>
      <c r="QUD1" s="4"/>
      <c r="QUE1" s="4"/>
      <c r="QUF1" s="4"/>
      <c r="QUG1" s="4"/>
      <c r="QUH1" s="4"/>
      <c r="QUI1" s="4"/>
      <c r="QUJ1" s="4"/>
      <c r="QUK1" s="3"/>
      <c r="QUL1" s="4"/>
      <c r="QUM1" s="4"/>
      <c r="QUN1" s="4"/>
      <c r="QUO1" s="4"/>
      <c r="QUP1" s="4"/>
      <c r="QUQ1" s="4"/>
      <c r="QUR1" s="4"/>
      <c r="QUS1" s="3"/>
      <c r="QUT1" s="4"/>
      <c r="QUU1" s="4"/>
      <c r="QUV1" s="4"/>
      <c r="QUW1" s="4"/>
      <c r="QUX1" s="4"/>
      <c r="QUY1" s="4"/>
      <c r="QUZ1" s="4"/>
      <c r="QVA1" s="3"/>
      <c r="QVB1" s="4"/>
      <c r="QVC1" s="4"/>
      <c r="QVD1" s="4"/>
      <c r="QVE1" s="4"/>
      <c r="QVF1" s="4"/>
      <c r="QVG1" s="4"/>
      <c r="QVH1" s="4"/>
      <c r="QVI1" s="3"/>
      <c r="QVJ1" s="4"/>
      <c r="QVK1" s="4"/>
      <c r="QVL1" s="4"/>
      <c r="QVM1" s="4"/>
      <c r="QVN1" s="4"/>
      <c r="QVO1" s="4"/>
      <c r="QVP1" s="4"/>
      <c r="QVQ1" s="3"/>
      <c r="QVR1" s="4"/>
      <c r="QVS1" s="4"/>
      <c r="QVT1" s="4"/>
      <c r="QVU1" s="4"/>
      <c r="QVV1" s="4"/>
      <c r="QVW1" s="4"/>
      <c r="QVX1" s="4"/>
      <c r="QVY1" s="3"/>
      <c r="QVZ1" s="4"/>
      <c r="QWA1" s="4"/>
      <c r="QWB1" s="4"/>
      <c r="QWC1" s="4"/>
      <c r="QWD1" s="4"/>
      <c r="QWE1" s="4"/>
      <c r="QWF1" s="4"/>
      <c r="QWG1" s="3"/>
      <c r="QWH1" s="4"/>
      <c r="QWI1" s="4"/>
      <c r="QWJ1" s="4"/>
      <c r="QWK1" s="4"/>
      <c r="QWL1" s="4"/>
      <c r="QWM1" s="4"/>
      <c r="QWN1" s="4"/>
      <c r="QWO1" s="3"/>
      <c r="QWP1" s="4"/>
      <c r="QWQ1" s="4"/>
      <c r="QWR1" s="4"/>
      <c r="QWS1" s="4"/>
      <c r="QWT1" s="4"/>
      <c r="QWU1" s="4"/>
      <c r="QWV1" s="4"/>
      <c r="QWW1" s="3"/>
      <c r="QWX1" s="4"/>
      <c r="QWY1" s="4"/>
      <c r="QWZ1" s="4"/>
      <c r="QXA1" s="4"/>
      <c r="QXB1" s="4"/>
      <c r="QXC1" s="4"/>
      <c r="QXD1" s="4"/>
      <c r="QXE1" s="3"/>
      <c r="QXF1" s="4"/>
      <c r="QXG1" s="4"/>
      <c r="QXH1" s="4"/>
      <c r="QXI1" s="4"/>
      <c r="QXJ1" s="4"/>
      <c r="QXK1" s="4"/>
      <c r="QXL1" s="4"/>
      <c r="QXM1" s="3"/>
      <c r="QXN1" s="4"/>
      <c r="QXO1" s="4"/>
      <c r="QXP1" s="4"/>
      <c r="QXQ1" s="4"/>
      <c r="QXR1" s="4"/>
      <c r="QXS1" s="4"/>
      <c r="QXT1" s="4"/>
      <c r="QXU1" s="3"/>
      <c r="QXV1" s="4"/>
      <c r="QXW1" s="4"/>
      <c r="QXX1" s="4"/>
      <c r="QXY1" s="4"/>
      <c r="QXZ1" s="4"/>
      <c r="QYA1" s="4"/>
      <c r="QYB1" s="4"/>
      <c r="QYC1" s="3"/>
      <c r="QYD1" s="4"/>
      <c r="QYE1" s="4"/>
      <c r="QYF1" s="4"/>
      <c r="QYG1" s="4"/>
      <c r="QYH1" s="4"/>
      <c r="QYI1" s="4"/>
      <c r="QYJ1" s="4"/>
      <c r="QYK1" s="3"/>
      <c r="QYL1" s="4"/>
      <c r="QYM1" s="4"/>
      <c r="QYN1" s="4"/>
      <c r="QYO1" s="4"/>
      <c r="QYP1" s="4"/>
      <c r="QYQ1" s="4"/>
      <c r="QYR1" s="4"/>
      <c r="QYS1" s="3"/>
      <c r="QYT1" s="4"/>
      <c r="QYU1" s="4"/>
      <c r="QYV1" s="4"/>
      <c r="QYW1" s="4"/>
      <c r="QYX1" s="4"/>
      <c r="QYY1" s="4"/>
      <c r="QYZ1" s="4"/>
      <c r="QZA1" s="3"/>
      <c r="QZB1" s="4"/>
      <c r="QZC1" s="4"/>
      <c r="QZD1" s="4"/>
      <c r="QZE1" s="4"/>
      <c r="QZF1" s="4"/>
      <c r="QZG1" s="4"/>
      <c r="QZH1" s="4"/>
      <c r="QZI1" s="3"/>
      <c r="QZJ1" s="4"/>
      <c r="QZK1" s="4"/>
      <c r="QZL1" s="4"/>
      <c r="QZM1" s="4"/>
      <c r="QZN1" s="4"/>
      <c r="QZO1" s="4"/>
      <c r="QZP1" s="4"/>
      <c r="QZQ1" s="3"/>
      <c r="QZR1" s="4"/>
      <c r="QZS1" s="4"/>
      <c r="QZT1" s="4"/>
      <c r="QZU1" s="4"/>
      <c r="QZV1" s="4"/>
      <c r="QZW1" s="4"/>
      <c r="QZX1" s="4"/>
      <c r="QZY1" s="3"/>
      <c r="QZZ1" s="4"/>
      <c r="RAA1" s="4"/>
      <c r="RAB1" s="4"/>
      <c r="RAC1" s="4"/>
      <c r="RAD1" s="4"/>
      <c r="RAE1" s="4"/>
      <c r="RAF1" s="4"/>
      <c r="RAG1" s="3"/>
      <c r="RAH1" s="4"/>
      <c r="RAI1" s="4"/>
      <c r="RAJ1" s="4"/>
      <c r="RAK1" s="4"/>
      <c r="RAL1" s="4"/>
      <c r="RAM1" s="4"/>
      <c r="RAN1" s="4"/>
      <c r="RAO1" s="3"/>
      <c r="RAP1" s="4"/>
      <c r="RAQ1" s="4"/>
      <c r="RAR1" s="4"/>
      <c r="RAS1" s="4"/>
      <c r="RAT1" s="4"/>
      <c r="RAU1" s="4"/>
      <c r="RAV1" s="4"/>
      <c r="RAW1" s="3"/>
      <c r="RAX1" s="4"/>
      <c r="RAY1" s="4"/>
      <c r="RAZ1" s="4"/>
      <c r="RBA1" s="4"/>
      <c r="RBB1" s="4"/>
      <c r="RBC1" s="4"/>
      <c r="RBD1" s="4"/>
      <c r="RBE1" s="3"/>
      <c r="RBF1" s="4"/>
      <c r="RBG1" s="4"/>
      <c r="RBH1" s="4"/>
      <c r="RBI1" s="4"/>
      <c r="RBJ1" s="4"/>
      <c r="RBK1" s="4"/>
      <c r="RBL1" s="4"/>
      <c r="RBM1" s="3"/>
      <c r="RBN1" s="4"/>
      <c r="RBO1" s="4"/>
      <c r="RBP1" s="4"/>
      <c r="RBQ1" s="4"/>
      <c r="RBR1" s="4"/>
      <c r="RBS1" s="4"/>
      <c r="RBT1" s="4"/>
      <c r="RBU1" s="3"/>
      <c r="RBV1" s="4"/>
      <c r="RBW1" s="4"/>
      <c r="RBX1" s="4"/>
      <c r="RBY1" s="4"/>
      <c r="RBZ1" s="4"/>
      <c r="RCA1" s="4"/>
      <c r="RCB1" s="4"/>
      <c r="RCC1" s="3"/>
      <c r="RCD1" s="4"/>
      <c r="RCE1" s="4"/>
      <c r="RCF1" s="4"/>
      <c r="RCG1" s="4"/>
      <c r="RCH1" s="4"/>
      <c r="RCI1" s="4"/>
      <c r="RCJ1" s="4"/>
      <c r="RCK1" s="3"/>
      <c r="RCL1" s="4"/>
      <c r="RCM1" s="4"/>
      <c r="RCN1" s="4"/>
      <c r="RCO1" s="4"/>
      <c r="RCP1" s="4"/>
      <c r="RCQ1" s="4"/>
      <c r="RCR1" s="4"/>
      <c r="RCS1" s="3"/>
      <c r="RCT1" s="4"/>
      <c r="RCU1" s="4"/>
      <c r="RCV1" s="4"/>
      <c r="RCW1" s="4"/>
      <c r="RCX1" s="4"/>
      <c r="RCY1" s="4"/>
      <c r="RCZ1" s="4"/>
      <c r="RDA1" s="3"/>
      <c r="RDB1" s="4"/>
      <c r="RDC1" s="4"/>
      <c r="RDD1" s="4"/>
      <c r="RDE1" s="4"/>
      <c r="RDF1" s="4"/>
      <c r="RDG1" s="4"/>
      <c r="RDH1" s="4"/>
      <c r="RDI1" s="3"/>
      <c r="RDJ1" s="4"/>
      <c r="RDK1" s="4"/>
      <c r="RDL1" s="4"/>
      <c r="RDM1" s="4"/>
      <c r="RDN1" s="4"/>
      <c r="RDO1" s="4"/>
      <c r="RDP1" s="4"/>
      <c r="RDQ1" s="3"/>
      <c r="RDR1" s="4"/>
      <c r="RDS1" s="4"/>
      <c r="RDT1" s="4"/>
      <c r="RDU1" s="4"/>
      <c r="RDV1" s="4"/>
      <c r="RDW1" s="4"/>
      <c r="RDX1" s="4"/>
      <c r="RDY1" s="3"/>
      <c r="RDZ1" s="4"/>
      <c r="REA1" s="4"/>
      <c r="REB1" s="4"/>
      <c r="REC1" s="4"/>
      <c r="RED1" s="4"/>
      <c r="REE1" s="4"/>
      <c r="REF1" s="4"/>
      <c r="REG1" s="3"/>
      <c r="REH1" s="4"/>
      <c r="REI1" s="4"/>
      <c r="REJ1" s="4"/>
      <c r="REK1" s="4"/>
      <c r="REL1" s="4"/>
      <c r="REM1" s="4"/>
      <c r="REN1" s="4"/>
      <c r="REO1" s="3"/>
      <c r="REP1" s="4"/>
      <c r="REQ1" s="4"/>
      <c r="RER1" s="4"/>
      <c r="RES1" s="4"/>
      <c r="RET1" s="4"/>
      <c r="REU1" s="4"/>
      <c r="REV1" s="4"/>
      <c r="REW1" s="3"/>
      <c r="REX1" s="4"/>
      <c r="REY1" s="4"/>
      <c r="REZ1" s="4"/>
      <c r="RFA1" s="4"/>
      <c r="RFB1" s="4"/>
      <c r="RFC1" s="4"/>
      <c r="RFD1" s="4"/>
      <c r="RFE1" s="3"/>
      <c r="RFF1" s="4"/>
      <c r="RFG1" s="4"/>
      <c r="RFH1" s="4"/>
      <c r="RFI1" s="4"/>
      <c r="RFJ1" s="4"/>
      <c r="RFK1" s="4"/>
      <c r="RFL1" s="4"/>
      <c r="RFM1" s="3"/>
      <c r="RFN1" s="4"/>
      <c r="RFO1" s="4"/>
      <c r="RFP1" s="4"/>
      <c r="RFQ1" s="4"/>
      <c r="RFR1" s="4"/>
      <c r="RFS1" s="4"/>
      <c r="RFT1" s="4"/>
      <c r="RFU1" s="3"/>
      <c r="RFV1" s="4"/>
      <c r="RFW1" s="4"/>
      <c r="RFX1" s="4"/>
      <c r="RFY1" s="4"/>
      <c r="RFZ1" s="4"/>
      <c r="RGA1" s="4"/>
      <c r="RGB1" s="4"/>
      <c r="RGC1" s="3"/>
      <c r="RGD1" s="4"/>
      <c r="RGE1" s="4"/>
      <c r="RGF1" s="4"/>
      <c r="RGG1" s="4"/>
      <c r="RGH1" s="4"/>
      <c r="RGI1" s="4"/>
      <c r="RGJ1" s="4"/>
      <c r="RGK1" s="3"/>
      <c r="RGL1" s="4"/>
      <c r="RGM1" s="4"/>
      <c r="RGN1" s="4"/>
      <c r="RGO1" s="4"/>
      <c r="RGP1" s="4"/>
      <c r="RGQ1" s="4"/>
      <c r="RGR1" s="4"/>
      <c r="RGS1" s="3"/>
      <c r="RGT1" s="4"/>
      <c r="RGU1" s="4"/>
      <c r="RGV1" s="4"/>
      <c r="RGW1" s="4"/>
      <c r="RGX1" s="4"/>
      <c r="RGY1" s="4"/>
      <c r="RGZ1" s="4"/>
      <c r="RHA1" s="3"/>
      <c r="RHB1" s="4"/>
      <c r="RHC1" s="4"/>
      <c r="RHD1" s="4"/>
      <c r="RHE1" s="4"/>
      <c r="RHF1" s="4"/>
      <c r="RHG1" s="4"/>
      <c r="RHH1" s="4"/>
      <c r="RHI1" s="3"/>
      <c r="RHJ1" s="4"/>
      <c r="RHK1" s="4"/>
      <c r="RHL1" s="4"/>
      <c r="RHM1" s="4"/>
      <c r="RHN1" s="4"/>
      <c r="RHO1" s="4"/>
      <c r="RHP1" s="4"/>
      <c r="RHQ1" s="3"/>
      <c r="RHR1" s="4"/>
      <c r="RHS1" s="4"/>
      <c r="RHT1" s="4"/>
      <c r="RHU1" s="4"/>
      <c r="RHV1" s="4"/>
      <c r="RHW1" s="4"/>
      <c r="RHX1" s="4"/>
      <c r="RHY1" s="3"/>
      <c r="RHZ1" s="4"/>
      <c r="RIA1" s="4"/>
      <c r="RIB1" s="4"/>
      <c r="RIC1" s="4"/>
      <c r="RID1" s="4"/>
      <c r="RIE1" s="4"/>
      <c r="RIF1" s="4"/>
      <c r="RIG1" s="3"/>
      <c r="RIH1" s="4"/>
      <c r="RII1" s="4"/>
      <c r="RIJ1" s="4"/>
      <c r="RIK1" s="4"/>
      <c r="RIL1" s="4"/>
      <c r="RIM1" s="4"/>
      <c r="RIN1" s="4"/>
      <c r="RIO1" s="3"/>
      <c r="RIP1" s="4"/>
      <c r="RIQ1" s="4"/>
      <c r="RIR1" s="4"/>
      <c r="RIS1" s="4"/>
      <c r="RIT1" s="4"/>
      <c r="RIU1" s="4"/>
      <c r="RIV1" s="4"/>
      <c r="RIW1" s="3"/>
      <c r="RIX1" s="4"/>
      <c r="RIY1" s="4"/>
      <c r="RIZ1" s="4"/>
      <c r="RJA1" s="4"/>
      <c r="RJB1" s="4"/>
      <c r="RJC1" s="4"/>
      <c r="RJD1" s="4"/>
      <c r="RJE1" s="3"/>
      <c r="RJF1" s="4"/>
      <c r="RJG1" s="4"/>
      <c r="RJH1" s="4"/>
      <c r="RJI1" s="4"/>
      <c r="RJJ1" s="4"/>
      <c r="RJK1" s="4"/>
      <c r="RJL1" s="4"/>
      <c r="RJM1" s="3"/>
      <c r="RJN1" s="4"/>
      <c r="RJO1" s="4"/>
      <c r="RJP1" s="4"/>
      <c r="RJQ1" s="4"/>
      <c r="RJR1" s="4"/>
      <c r="RJS1" s="4"/>
      <c r="RJT1" s="4"/>
      <c r="RJU1" s="3"/>
      <c r="RJV1" s="4"/>
      <c r="RJW1" s="4"/>
      <c r="RJX1" s="4"/>
      <c r="RJY1" s="4"/>
      <c r="RJZ1" s="4"/>
      <c r="RKA1" s="4"/>
      <c r="RKB1" s="4"/>
      <c r="RKC1" s="3"/>
      <c r="RKD1" s="4"/>
      <c r="RKE1" s="4"/>
      <c r="RKF1" s="4"/>
      <c r="RKG1" s="4"/>
      <c r="RKH1" s="4"/>
      <c r="RKI1" s="4"/>
      <c r="RKJ1" s="4"/>
      <c r="RKK1" s="3"/>
      <c r="RKL1" s="4"/>
      <c r="RKM1" s="4"/>
      <c r="RKN1" s="4"/>
      <c r="RKO1" s="4"/>
      <c r="RKP1" s="4"/>
      <c r="RKQ1" s="4"/>
      <c r="RKR1" s="4"/>
      <c r="RKS1" s="3"/>
      <c r="RKT1" s="4"/>
      <c r="RKU1" s="4"/>
      <c r="RKV1" s="4"/>
      <c r="RKW1" s="4"/>
      <c r="RKX1" s="4"/>
      <c r="RKY1" s="4"/>
      <c r="RKZ1" s="4"/>
      <c r="RLA1" s="3"/>
      <c r="RLB1" s="4"/>
      <c r="RLC1" s="4"/>
      <c r="RLD1" s="4"/>
      <c r="RLE1" s="4"/>
      <c r="RLF1" s="4"/>
      <c r="RLG1" s="4"/>
      <c r="RLH1" s="4"/>
      <c r="RLI1" s="3"/>
      <c r="RLJ1" s="4"/>
      <c r="RLK1" s="4"/>
      <c r="RLL1" s="4"/>
      <c r="RLM1" s="4"/>
      <c r="RLN1" s="4"/>
      <c r="RLO1" s="4"/>
      <c r="RLP1" s="4"/>
      <c r="RLQ1" s="3"/>
      <c r="RLR1" s="4"/>
      <c r="RLS1" s="4"/>
      <c r="RLT1" s="4"/>
      <c r="RLU1" s="4"/>
      <c r="RLV1" s="4"/>
      <c r="RLW1" s="4"/>
      <c r="RLX1" s="4"/>
      <c r="RLY1" s="3"/>
      <c r="RLZ1" s="4"/>
      <c r="RMA1" s="4"/>
      <c r="RMB1" s="4"/>
      <c r="RMC1" s="4"/>
      <c r="RMD1" s="4"/>
      <c r="RME1" s="4"/>
      <c r="RMF1" s="4"/>
      <c r="RMG1" s="3"/>
      <c r="RMH1" s="4"/>
      <c r="RMI1" s="4"/>
      <c r="RMJ1" s="4"/>
      <c r="RMK1" s="4"/>
      <c r="RML1" s="4"/>
      <c r="RMM1" s="4"/>
      <c r="RMN1" s="4"/>
      <c r="RMO1" s="3"/>
      <c r="RMP1" s="4"/>
      <c r="RMQ1" s="4"/>
      <c r="RMR1" s="4"/>
      <c r="RMS1" s="4"/>
      <c r="RMT1" s="4"/>
      <c r="RMU1" s="4"/>
      <c r="RMV1" s="4"/>
      <c r="RMW1" s="3"/>
      <c r="RMX1" s="4"/>
      <c r="RMY1" s="4"/>
      <c r="RMZ1" s="4"/>
      <c r="RNA1" s="4"/>
      <c r="RNB1" s="4"/>
      <c r="RNC1" s="4"/>
      <c r="RND1" s="4"/>
      <c r="RNE1" s="3"/>
      <c r="RNF1" s="4"/>
      <c r="RNG1" s="4"/>
      <c r="RNH1" s="4"/>
      <c r="RNI1" s="4"/>
      <c r="RNJ1" s="4"/>
      <c r="RNK1" s="4"/>
      <c r="RNL1" s="4"/>
      <c r="RNM1" s="3"/>
      <c r="RNN1" s="4"/>
      <c r="RNO1" s="4"/>
      <c r="RNP1" s="4"/>
      <c r="RNQ1" s="4"/>
      <c r="RNR1" s="4"/>
      <c r="RNS1" s="4"/>
      <c r="RNT1" s="4"/>
      <c r="RNU1" s="3"/>
      <c r="RNV1" s="4"/>
      <c r="RNW1" s="4"/>
      <c r="RNX1" s="4"/>
      <c r="RNY1" s="4"/>
      <c r="RNZ1" s="4"/>
      <c r="ROA1" s="4"/>
      <c r="ROB1" s="4"/>
      <c r="ROC1" s="3"/>
      <c r="ROD1" s="4"/>
      <c r="ROE1" s="4"/>
      <c r="ROF1" s="4"/>
      <c r="ROG1" s="4"/>
      <c r="ROH1" s="4"/>
      <c r="ROI1" s="4"/>
      <c r="ROJ1" s="4"/>
      <c r="ROK1" s="3"/>
      <c r="ROL1" s="4"/>
      <c r="ROM1" s="4"/>
      <c r="RON1" s="4"/>
      <c r="ROO1" s="4"/>
      <c r="ROP1" s="4"/>
      <c r="ROQ1" s="4"/>
      <c r="ROR1" s="4"/>
      <c r="ROS1" s="3"/>
      <c r="ROT1" s="4"/>
      <c r="ROU1" s="4"/>
      <c r="ROV1" s="4"/>
      <c r="ROW1" s="4"/>
      <c r="ROX1" s="4"/>
      <c r="ROY1" s="4"/>
      <c r="ROZ1" s="4"/>
      <c r="RPA1" s="3"/>
      <c r="RPB1" s="4"/>
      <c r="RPC1" s="4"/>
      <c r="RPD1" s="4"/>
      <c r="RPE1" s="4"/>
      <c r="RPF1" s="4"/>
      <c r="RPG1" s="4"/>
      <c r="RPH1" s="4"/>
      <c r="RPI1" s="3"/>
      <c r="RPJ1" s="4"/>
      <c r="RPK1" s="4"/>
      <c r="RPL1" s="4"/>
      <c r="RPM1" s="4"/>
      <c r="RPN1" s="4"/>
      <c r="RPO1" s="4"/>
      <c r="RPP1" s="4"/>
      <c r="RPQ1" s="3"/>
      <c r="RPR1" s="4"/>
      <c r="RPS1" s="4"/>
      <c r="RPT1" s="4"/>
      <c r="RPU1" s="4"/>
      <c r="RPV1" s="4"/>
      <c r="RPW1" s="4"/>
      <c r="RPX1" s="4"/>
      <c r="RPY1" s="3"/>
      <c r="RPZ1" s="4"/>
      <c r="RQA1" s="4"/>
      <c r="RQB1" s="4"/>
      <c r="RQC1" s="4"/>
      <c r="RQD1" s="4"/>
      <c r="RQE1" s="4"/>
      <c r="RQF1" s="4"/>
      <c r="RQG1" s="3"/>
      <c r="RQH1" s="4"/>
      <c r="RQI1" s="4"/>
      <c r="RQJ1" s="4"/>
      <c r="RQK1" s="4"/>
      <c r="RQL1" s="4"/>
      <c r="RQM1" s="4"/>
      <c r="RQN1" s="4"/>
      <c r="RQO1" s="3"/>
      <c r="RQP1" s="4"/>
      <c r="RQQ1" s="4"/>
      <c r="RQR1" s="4"/>
      <c r="RQS1" s="4"/>
      <c r="RQT1" s="4"/>
      <c r="RQU1" s="4"/>
      <c r="RQV1" s="4"/>
      <c r="RQW1" s="3"/>
      <c r="RQX1" s="4"/>
      <c r="RQY1" s="4"/>
      <c r="RQZ1" s="4"/>
      <c r="RRA1" s="4"/>
      <c r="RRB1" s="4"/>
      <c r="RRC1" s="4"/>
      <c r="RRD1" s="4"/>
      <c r="RRE1" s="3"/>
      <c r="RRF1" s="4"/>
      <c r="RRG1" s="4"/>
      <c r="RRH1" s="4"/>
      <c r="RRI1" s="4"/>
      <c r="RRJ1" s="4"/>
      <c r="RRK1" s="4"/>
      <c r="RRL1" s="4"/>
      <c r="RRM1" s="3"/>
      <c r="RRN1" s="4"/>
      <c r="RRO1" s="4"/>
      <c r="RRP1" s="4"/>
      <c r="RRQ1" s="4"/>
      <c r="RRR1" s="4"/>
      <c r="RRS1" s="4"/>
      <c r="RRT1" s="4"/>
      <c r="RRU1" s="3"/>
      <c r="RRV1" s="4"/>
      <c r="RRW1" s="4"/>
      <c r="RRX1" s="4"/>
      <c r="RRY1" s="4"/>
      <c r="RRZ1" s="4"/>
      <c r="RSA1" s="4"/>
      <c r="RSB1" s="4"/>
      <c r="RSC1" s="3"/>
      <c r="RSD1" s="4"/>
      <c r="RSE1" s="4"/>
      <c r="RSF1" s="4"/>
      <c r="RSG1" s="4"/>
      <c r="RSH1" s="4"/>
      <c r="RSI1" s="4"/>
      <c r="RSJ1" s="4"/>
      <c r="RSK1" s="3"/>
      <c r="RSL1" s="4"/>
      <c r="RSM1" s="4"/>
      <c r="RSN1" s="4"/>
      <c r="RSO1" s="4"/>
      <c r="RSP1" s="4"/>
      <c r="RSQ1" s="4"/>
      <c r="RSR1" s="4"/>
      <c r="RSS1" s="3"/>
      <c r="RST1" s="4"/>
      <c r="RSU1" s="4"/>
      <c r="RSV1" s="4"/>
      <c r="RSW1" s="4"/>
      <c r="RSX1" s="4"/>
      <c r="RSY1" s="4"/>
      <c r="RSZ1" s="4"/>
      <c r="RTA1" s="3"/>
      <c r="RTB1" s="4"/>
      <c r="RTC1" s="4"/>
      <c r="RTD1" s="4"/>
      <c r="RTE1" s="4"/>
      <c r="RTF1" s="4"/>
      <c r="RTG1" s="4"/>
      <c r="RTH1" s="4"/>
      <c r="RTI1" s="3"/>
      <c r="RTJ1" s="4"/>
      <c r="RTK1" s="4"/>
      <c r="RTL1" s="4"/>
      <c r="RTM1" s="4"/>
      <c r="RTN1" s="4"/>
      <c r="RTO1" s="4"/>
      <c r="RTP1" s="4"/>
      <c r="RTQ1" s="3"/>
      <c r="RTR1" s="4"/>
      <c r="RTS1" s="4"/>
      <c r="RTT1" s="4"/>
      <c r="RTU1" s="4"/>
      <c r="RTV1" s="4"/>
      <c r="RTW1" s="4"/>
      <c r="RTX1" s="4"/>
      <c r="RTY1" s="3"/>
      <c r="RTZ1" s="4"/>
      <c r="RUA1" s="4"/>
      <c r="RUB1" s="4"/>
      <c r="RUC1" s="4"/>
      <c r="RUD1" s="4"/>
      <c r="RUE1" s="4"/>
      <c r="RUF1" s="4"/>
      <c r="RUG1" s="3"/>
      <c r="RUH1" s="4"/>
      <c r="RUI1" s="4"/>
      <c r="RUJ1" s="4"/>
      <c r="RUK1" s="4"/>
      <c r="RUL1" s="4"/>
      <c r="RUM1" s="4"/>
      <c r="RUN1" s="4"/>
      <c r="RUO1" s="3"/>
      <c r="RUP1" s="4"/>
      <c r="RUQ1" s="4"/>
      <c r="RUR1" s="4"/>
      <c r="RUS1" s="4"/>
      <c r="RUT1" s="4"/>
      <c r="RUU1" s="4"/>
      <c r="RUV1" s="4"/>
      <c r="RUW1" s="3"/>
      <c r="RUX1" s="4"/>
      <c r="RUY1" s="4"/>
      <c r="RUZ1" s="4"/>
      <c r="RVA1" s="4"/>
      <c r="RVB1" s="4"/>
      <c r="RVC1" s="4"/>
      <c r="RVD1" s="4"/>
      <c r="RVE1" s="3"/>
      <c r="RVF1" s="4"/>
      <c r="RVG1" s="4"/>
      <c r="RVH1" s="4"/>
      <c r="RVI1" s="4"/>
      <c r="RVJ1" s="4"/>
      <c r="RVK1" s="4"/>
      <c r="RVL1" s="4"/>
      <c r="RVM1" s="3"/>
      <c r="RVN1" s="4"/>
      <c r="RVO1" s="4"/>
      <c r="RVP1" s="4"/>
      <c r="RVQ1" s="4"/>
      <c r="RVR1" s="4"/>
      <c r="RVS1" s="4"/>
      <c r="RVT1" s="4"/>
      <c r="RVU1" s="3"/>
      <c r="RVV1" s="4"/>
      <c r="RVW1" s="4"/>
      <c r="RVX1" s="4"/>
      <c r="RVY1" s="4"/>
      <c r="RVZ1" s="4"/>
      <c r="RWA1" s="4"/>
      <c r="RWB1" s="4"/>
      <c r="RWC1" s="3"/>
      <c r="RWD1" s="4"/>
      <c r="RWE1" s="4"/>
      <c r="RWF1" s="4"/>
      <c r="RWG1" s="4"/>
      <c r="RWH1" s="4"/>
      <c r="RWI1" s="4"/>
      <c r="RWJ1" s="4"/>
      <c r="RWK1" s="3"/>
      <c r="RWL1" s="4"/>
      <c r="RWM1" s="4"/>
      <c r="RWN1" s="4"/>
      <c r="RWO1" s="4"/>
      <c r="RWP1" s="4"/>
      <c r="RWQ1" s="4"/>
      <c r="RWR1" s="4"/>
      <c r="RWS1" s="3"/>
      <c r="RWT1" s="4"/>
      <c r="RWU1" s="4"/>
      <c r="RWV1" s="4"/>
      <c r="RWW1" s="4"/>
      <c r="RWX1" s="4"/>
      <c r="RWY1" s="4"/>
      <c r="RWZ1" s="4"/>
      <c r="RXA1" s="3"/>
      <c r="RXB1" s="4"/>
      <c r="RXC1" s="4"/>
      <c r="RXD1" s="4"/>
      <c r="RXE1" s="4"/>
      <c r="RXF1" s="4"/>
      <c r="RXG1" s="4"/>
      <c r="RXH1" s="4"/>
      <c r="RXI1" s="3"/>
      <c r="RXJ1" s="4"/>
      <c r="RXK1" s="4"/>
      <c r="RXL1" s="4"/>
      <c r="RXM1" s="4"/>
      <c r="RXN1" s="4"/>
      <c r="RXO1" s="4"/>
      <c r="RXP1" s="4"/>
      <c r="RXQ1" s="3"/>
      <c r="RXR1" s="4"/>
      <c r="RXS1" s="4"/>
      <c r="RXT1" s="4"/>
      <c r="RXU1" s="4"/>
      <c r="RXV1" s="4"/>
      <c r="RXW1" s="4"/>
      <c r="RXX1" s="4"/>
      <c r="RXY1" s="3"/>
      <c r="RXZ1" s="4"/>
      <c r="RYA1" s="4"/>
      <c r="RYB1" s="4"/>
      <c r="RYC1" s="4"/>
      <c r="RYD1" s="4"/>
      <c r="RYE1" s="4"/>
      <c r="RYF1" s="4"/>
      <c r="RYG1" s="3"/>
      <c r="RYH1" s="4"/>
      <c r="RYI1" s="4"/>
      <c r="RYJ1" s="4"/>
      <c r="RYK1" s="4"/>
      <c r="RYL1" s="4"/>
      <c r="RYM1" s="4"/>
      <c r="RYN1" s="4"/>
      <c r="RYO1" s="3"/>
      <c r="RYP1" s="4"/>
      <c r="RYQ1" s="4"/>
      <c r="RYR1" s="4"/>
      <c r="RYS1" s="4"/>
      <c r="RYT1" s="4"/>
      <c r="RYU1" s="4"/>
      <c r="RYV1" s="4"/>
      <c r="RYW1" s="3"/>
      <c r="RYX1" s="4"/>
      <c r="RYY1" s="4"/>
      <c r="RYZ1" s="4"/>
      <c r="RZA1" s="4"/>
      <c r="RZB1" s="4"/>
      <c r="RZC1" s="4"/>
      <c r="RZD1" s="4"/>
      <c r="RZE1" s="3"/>
      <c r="RZF1" s="4"/>
      <c r="RZG1" s="4"/>
      <c r="RZH1" s="4"/>
      <c r="RZI1" s="4"/>
      <c r="RZJ1" s="4"/>
      <c r="RZK1" s="4"/>
      <c r="RZL1" s="4"/>
      <c r="RZM1" s="3"/>
      <c r="RZN1" s="4"/>
      <c r="RZO1" s="4"/>
      <c r="RZP1" s="4"/>
      <c r="RZQ1" s="4"/>
      <c r="RZR1" s="4"/>
      <c r="RZS1" s="4"/>
      <c r="RZT1" s="4"/>
      <c r="RZU1" s="3"/>
      <c r="RZV1" s="4"/>
      <c r="RZW1" s="4"/>
      <c r="RZX1" s="4"/>
      <c r="RZY1" s="4"/>
      <c r="RZZ1" s="4"/>
      <c r="SAA1" s="4"/>
      <c r="SAB1" s="4"/>
      <c r="SAC1" s="3"/>
      <c r="SAD1" s="4"/>
      <c r="SAE1" s="4"/>
      <c r="SAF1" s="4"/>
      <c r="SAG1" s="4"/>
      <c r="SAH1" s="4"/>
      <c r="SAI1" s="4"/>
      <c r="SAJ1" s="4"/>
      <c r="SAK1" s="3"/>
      <c r="SAL1" s="4"/>
      <c r="SAM1" s="4"/>
      <c r="SAN1" s="4"/>
      <c r="SAO1" s="4"/>
      <c r="SAP1" s="4"/>
      <c r="SAQ1" s="4"/>
      <c r="SAR1" s="4"/>
      <c r="SAS1" s="3"/>
      <c r="SAT1" s="4"/>
      <c r="SAU1" s="4"/>
      <c r="SAV1" s="4"/>
      <c r="SAW1" s="4"/>
      <c r="SAX1" s="4"/>
      <c r="SAY1" s="4"/>
      <c r="SAZ1" s="4"/>
      <c r="SBA1" s="3"/>
      <c r="SBB1" s="4"/>
      <c r="SBC1" s="4"/>
      <c r="SBD1" s="4"/>
      <c r="SBE1" s="4"/>
      <c r="SBF1" s="4"/>
      <c r="SBG1" s="4"/>
      <c r="SBH1" s="4"/>
      <c r="SBI1" s="3"/>
      <c r="SBJ1" s="4"/>
      <c r="SBK1" s="4"/>
      <c r="SBL1" s="4"/>
      <c r="SBM1" s="4"/>
      <c r="SBN1" s="4"/>
      <c r="SBO1" s="4"/>
      <c r="SBP1" s="4"/>
      <c r="SBQ1" s="3"/>
      <c r="SBR1" s="4"/>
      <c r="SBS1" s="4"/>
      <c r="SBT1" s="4"/>
      <c r="SBU1" s="4"/>
      <c r="SBV1" s="4"/>
      <c r="SBW1" s="4"/>
      <c r="SBX1" s="4"/>
      <c r="SBY1" s="3"/>
      <c r="SBZ1" s="4"/>
      <c r="SCA1" s="4"/>
      <c r="SCB1" s="4"/>
      <c r="SCC1" s="4"/>
      <c r="SCD1" s="4"/>
      <c r="SCE1" s="4"/>
      <c r="SCF1" s="4"/>
      <c r="SCG1" s="3"/>
      <c r="SCH1" s="4"/>
      <c r="SCI1" s="4"/>
      <c r="SCJ1" s="4"/>
      <c r="SCK1" s="4"/>
      <c r="SCL1" s="4"/>
      <c r="SCM1" s="4"/>
      <c r="SCN1" s="4"/>
      <c r="SCO1" s="3"/>
      <c r="SCP1" s="4"/>
      <c r="SCQ1" s="4"/>
      <c r="SCR1" s="4"/>
      <c r="SCS1" s="4"/>
      <c r="SCT1" s="4"/>
      <c r="SCU1" s="4"/>
      <c r="SCV1" s="4"/>
      <c r="SCW1" s="3"/>
      <c r="SCX1" s="4"/>
      <c r="SCY1" s="4"/>
      <c r="SCZ1" s="4"/>
      <c r="SDA1" s="4"/>
      <c r="SDB1" s="4"/>
      <c r="SDC1" s="4"/>
      <c r="SDD1" s="4"/>
      <c r="SDE1" s="3"/>
      <c r="SDF1" s="4"/>
      <c r="SDG1" s="4"/>
      <c r="SDH1" s="4"/>
      <c r="SDI1" s="4"/>
      <c r="SDJ1" s="4"/>
      <c r="SDK1" s="4"/>
      <c r="SDL1" s="4"/>
      <c r="SDM1" s="3"/>
      <c r="SDN1" s="4"/>
      <c r="SDO1" s="4"/>
      <c r="SDP1" s="4"/>
      <c r="SDQ1" s="4"/>
      <c r="SDR1" s="4"/>
      <c r="SDS1" s="4"/>
      <c r="SDT1" s="4"/>
      <c r="SDU1" s="3"/>
      <c r="SDV1" s="4"/>
      <c r="SDW1" s="4"/>
      <c r="SDX1" s="4"/>
      <c r="SDY1" s="4"/>
      <c r="SDZ1" s="4"/>
      <c r="SEA1" s="4"/>
      <c r="SEB1" s="4"/>
      <c r="SEC1" s="3"/>
      <c r="SED1" s="4"/>
      <c r="SEE1" s="4"/>
      <c r="SEF1" s="4"/>
      <c r="SEG1" s="4"/>
      <c r="SEH1" s="4"/>
      <c r="SEI1" s="4"/>
      <c r="SEJ1" s="4"/>
      <c r="SEK1" s="3"/>
      <c r="SEL1" s="4"/>
      <c r="SEM1" s="4"/>
      <c r="SEN1" s="4"/>
      <c r="SEO1" s="4"/>
      <c r="SEP1" s="4"/>
      <c r="SEQ1" s="4"/>
      <c r="SER1" s="4"/>
      <c r="SES1" s="3"/>
      <c r="SET1" s="4"/>
      <c r="SEU1" s="4"/>
      <c r="SEV1" s="4"/>
      <c r="SEW1" s="4"/>
      <c r="SEX1" s="4"/>
      <c r="SEY1" s="4"/>
      <c r="SEZ1" s="4"/>
      <c r="SFA1" s="3"/>
      <c r="SFB1" s="4"/>
      <c r="SFC1" s="4"/>
      <c r="SFD1" s="4"/>
      <c r="SFE1" s="4"/>
      <c r="SFF1" s="4"/>
      <c r="SFG1" s="4"/>
      <c r="SFH1" s="4"/>
      <c r="SFI1" s="3"/>
      <c r="SFJ1" s="4"/>
      <c r="SFK1" s="4"/>
      <c r="SFL1" s="4"/>
      <c r="SFM1" s="4"/>
      <c r="SFN1" s="4"/>
      <c r="SFO1" s="4"/>
      <c r="SFP1" s="4"/>
      <c r="SFQ1" s="3"/>
      <c r="SFR1" s="4"/>
      <c r="SFS1" s="4"/>
      <c r="SFT1" s="4"/>
      <c r="SFU1" s="4"/>
      <c r="SFV1" s="4"/>
      <c r="SFW1" s="4"/>
      <c r="SFX1" s="4"/>
      <c r="SFY1" s="3"/>
      <c r="SFZ1" s="4"/>
      <c r="SGA1" s="4"/>
      <c r="SGB1" s="4"/>
      <c r="SGC1" s="4"/>
      <c r="SGD1" s="4"/>
      <c r="SGE1" s="4"/>
      <c r="SGF1" s="4"/>
      <c r="SGG1" s="3"/>
      <c r="SGH1" s="4"/>
      <c r="SGI1" s="4"/>
      <c r="SGJ1" s="4"/>
      <c r="SGK1" s="4"/>
      <c r="SGL1" s="4"/>
      <c r="SGM1" s="4"/>
      <c r="SGN1" s="4"/>
      <c r="SGO1" s="3"/>
      <c r="SGP1" s="4"/>
      <c r="SGQ1" s="4"/>
      <c r="SGR1" s="4"/>
      <c r="SGS1" s="4"/>
      <c r="SGT1" s="4"/>
      <c r="SGU1" s="4"/>
      <c r="SGV1" s="4"/>
      <c r="SGW1" s="3"/>
      <c r="SGX1" s="4"/>
      <c r="SGY1" s="4"/>
      <c r="SGZ1" s="4"/>
      <c r="SHA1" s="4"/>
      <c r="SHB1" s="4"/>
      <c r="SHC1" s="4"/>
      <c r="SHD1" s="4"/>
      <c r="SHE1" s="3"/>
      <c r="SHF1" s="4"/>
      <c r="SHG1" s="4"/>
      <c r="SHH1" s="4"/>
      <c r="SHI1" s="4"/>
      <c r="SHJ1" s="4"/>
      <c r="SHK1" s="4"/>
      <c r="SHL1" s="4"/>
      <c r="SHM1" s="3"/>
      <c r="SHN1" s="4"/>
      <c r="SHO1" s="4"/>
      <c r="SHP1" s="4"/>
      <c r="SHQ1" s="4"/>
      <c r="SHR1" s="4"/>
      <c r="SHS1" s="4"/>
      <c r="SHT1" s="4"/>
      <c r="SHU1" s="3"/>
      <c r="SHV1" s="4"/>
      <c r="SHW1" s="4"/>
      <c r="SHX1" s="4"/>
      <c r="SHY1" s="4"/>
      <c r="SHZ1" s="4"/>
      <c r="SIA1" s="4"/>
      <c r="SIB1" s="4"/>
      <c r="SIC1" s="3"/>
      <c r="SID1" s="4"/>
      <c r="SIE1" s="4"/>
      <c r="SIF1" s="4"/>
      <c r="SIG1" s="4"/>
      <c r="SIH1" s="4"/>
      <c r="SII1" s="4"/>
      <c r="SIJ1" s="4"/>
      <c r="SIK1" s="3"/>
      <c r="SIL1" s="4"/>
      <c r="SIM1" s="4"/>
      <c r="SIN1" s="4"/>
      <c r="SIO1" s="4"/>
      <c r="SIP1" s="4"/>
      <c r="SIQ1" s="4"/>
      <c r="SIR1" s="4"/>
      <c r="SIS1" s="3"/>
      <c r="SIT1" s="4"/>
      <c r="SIU1" s="4"/>
      <c r="SIV1" s="4"/>
      <c r="SIW1" s="4"/>
      <c r="SIX1" s="4"/>
      <c r="SIY1" s="4"/>
      <c r="SIZ1" s="4"/>
      <c r="SJA1" s="3"/>
      <c r="SJB1" s="4"/>
      <c r="SJC1" s="4"/>
      <c r="SJD1" s="4"/>
      <c r="SJE1" s="4"/>
      <c r="SJF1" s="4"/>
      <c r="SJG1" s="4"/>
      <c r="SJH1" s="4"/>
      <c r="SJI1" s="3"/>
      <c r="SJJ1" s="4"/>
      <c r="SJK1" s="4"/>
      <c r="SJL1" s="4"/>
      <c r="SJM1" s="4"/>
      <c r="SJN1" s="4"/>
      <c r="SJO1" s="4"/>
      <c r="SJP1" s="4"/>
      <c r="SJQ1" s="3"/>
      <c r="SJR1" s="4"/>
      <c r="SJS1" s="4"/>
      <c r="SJT1" s="4"/>
      <c r="SJU1" s="4"/>
      <c r="SJV1" s="4"/>
      <c r="SJW1" s="4"/>
      <c r="SJX1" s="4"/>
      <c r="SJY1" s="3"/>
      <c r="SJZ1" s="4"/>
      <c r="SKA1" s="4"/>
      <c r="SKB1" s="4"/>
      <c r="SKC1" s="4"/>
      <c r="SKD1" s="4"/>
      <c r="SKE1" s="4"/>
      <c r="SKF1" s="4"/>
      <c r="SKG1" s="3"/>
      <c r="SKH1" s="4"/>
      <c r="SKI1" s="4"/>
      <c r="SKJ1" s="4"/>
      <c r="SKK1" s="4"/>
      <c r="SKL1" s="4"/>
      <c r="SKM1" s="4"/>
      <c r="SKN1" s="4"/>
      <c r="SKO1" s="3"/>
      <c r="SKP1" s="4"/>
      <c r="SKQ1" s="4"/>
      <c r="SKR1" s="4"/>
      <c r="SKS1" s="4"/>
      <c r="SKT1" s="4"/>
      <c r="SKU1" s="4"/>
      <c r="SKV1" s="4"/>
      <c r="SKW1" s="3"/>
      <c r="SKX1" s="4"/>
      <c r="SKY1" s="4"/>
      <c r="SKZ1" s="4"/>
      <c r="SLA1" s="4"/>
      <c r="SLB1" s="4"/>
      <c r="SLC1" s="4"/>
      <c r="SLD1" s="4"/>
      <c r="SLE1" s="3"/>
      <c r="SLF1" s="4"/>
      <c r="SLG1" s="4"/>
      <c r="SLH1" s="4"/>
      <c r="SLI1" s="4"/>
      <c r="SLJ1" s="4"/>
      <c r="SLK1" s="4"/>
      <c r="SLL1" s="4"/>
      <c r="SLM1" s="3"/>
      <c r="SLN1" s="4"/>
      <c r="SLO1" s="4"/>
      <c r="SLP1" s="4"/>
      <c r="SLQ1" s="4"/>
      <c r="SLR1" s="4"/>
      <c r="SLS1" s="4"/>
      <c r="SLT1" s="4"/>
      <c r="SLU1" s="3"/>
      <c r="SLV1" s="4"/>
      <c r="SLW1" s="4"/>
      <c r="SLX1" s="4"/>
      <c r="SLY1" s="4"/>
      <c r="SLZ1" s="4"/>
      <c r="SMA1" s="4"/>
      <c r="SMB1" s="4"/>
      <c r="SMC1" s="3"/>
      <c r="SMD1" s="4"/>
      <c r="SME1" s="4"/>
      <c r="SMF1" s="4"/>
      <c r="SMG1" s="4"/>
      <c r="SMH1" s="4"/>
      <c r="SMI1" s="4"/>
      <c r="SMJ1" s="4"/>
      <c r="SMK1" s="3"/>
      <c r="SML1" s="4"/>
      <c r="SMM1" s="4"/>
      <c r="SMN1" s="4"/>
      <c r="SMO1" s="4"/>
      <c r="SMP1" s="4"/>
      <c r="SMQ1" s="4"/>
      <c r="SMR1" s="4"/>
      <c r="SMS1" s="3"/>
      <c r="SMT1" s="4"/>
      <c r="SMU1" s="4"/>
      <c r="SMV1" s="4"/>
      <c r="SMW1" s="4"/>
      <c r="SMX1" s="4"/>
      <c r="SMY1" s="4"/>
      <c r="SMZ1" s="4"/>
      <c r="SNA1" s="3"/>
      <c r="SNB1" s="4"/>
      <c r="SNC1" s="4"/>
      <c r="SND1" s="4"/>
      <c r="SNE1" s="4"/>
      <c r="SNF1" s="4"/>
      <c r="SNG1" s="4"/>
      <c r="SNH1" s="4"/>
      <c r="SNI1" s="3"/>
      <c r="SNJ1" s="4"/>
      <c r="SNK1" s="4"/>
      <c r="SNL1" s="4"/>
      <c r="SNM1" s="4"/>
      <c r="SNN1" s="4"/>
      <c r="SNO1" s="4"/>
      <c r="SNP1" s="4"/>
      <c r="SNQ1" s="3"/>
      <c r="SNR1" s="4"/>
      <c r="SNS1" s="4"/>
      <c r="SNT1" s="4"/>
      <c r="SNU1" s="4"/>
      <c r="SNV1" s="4"/>
      <c r="SNW1" s="4"/>
      <c r="SNX1" s="4"/>
      <c r="SNY1" s="3"/>
      <c r="SNZ1" s="4"/>
      <c r="SOA1" s="4"/>
      <c r="SOB1" s="4"/>
      <c r="SOC1" s="4"/>
      <c r="SOD1" s="4"/>
      <c r="SOE1" s="4"/>
      <c r="SOF1" s="4"/>
      <c r="SOG1" s="3"/>
      <c r="SOH1" s="4"/>
      <c r="SOI1" s="4"/>
      <c r="SOJ1" s="4"/>
      <c r="SOK1" s="4"/>
      <c r="SOL1" s="4"/>
      <c r="SOM1" s="4"/>
      <c r="SON1" s="4"/>
      <c r="SOO1" s="3"/>
      <c r="SOP1" s="4"/>
      <c r="SOQ1" s="4"/>
      <c r="SOR1" s="4"/>
      <c r="SOS1" s="4"/>
      <c r="SOT1" s="4"/>
      <c r="SOU1" s="4"/>
      <c r="SOV1" s="4"/>
      <c r="SOW1" s="3"/>
      <c r="SOX1" s="4"/>
      <c r="SOY1" s="4"/>
      <c r="SOZ1" s="4"/>
      <c r="SPA1" s="4"/>
      <c r="SPB1" s="4"/>
      <c r="SPC1" s="4"/>
      <c r="SPD1" s="4"/>
      <c r="SPE1" s="3"/>
      <c r="SPF1" s="4"/>
      <c r="SPG1" s="4"/>
      <c r="SPH1" s="4"/>
      <c r="SPI1" s="4"/>
      <c r="SPJ1" s="4"/>
      <c r="SPK1" s="4"/>
      <c r="SPL1" s="4"/>
      <c r="SPM1" s="3"/>
      <c r="SPN1" s="4"/>
      <c r="SPO1" s="4"/>
      <c r="SPP1" s="4"/>
      <c r="SPQ1" s="4"/>
      <c r="SPR1" s="4"/>
      <c r="SPS1" s="4"/>
      <c r="SPT1" s="4"/>
      <c r="SPU1" s="3"/>
      <c r="SPV1" s="4"/>
      <c r="SPW1" s="4"/>
      <c r="SPX1" s="4"/>
      <c r="SPY1" s="4"/>
      <c r="SPZ1" s="4"/>
      <c r="SQA1" s="4"/>
      <c r="SQB1" s="4"/>
      <c r="SQC1" s="3"/>
      <c r="SQD1" s="4"/>
      <c r="SQE1" s="4"/>
      <c r="SQF1" s="4"/>
      <c r="SQG1" s="4"/>
      <c r="SQH1" s="4"/>
      <c r="SQI1" s="4"/>
      <c r="SQJ1" s="4"/>
      <c r="SQK1" s="3"/>
      <c r="SQL1" s="4"/>
      <c r="SQM1" s="4"/>
      <c r="SQN1" s="4"/>
      <c r="SQO1" s="4"/>
      <c r="SQP1" s="4"/>
      <c r="SQQ1" s="4"/>
      <c r="SQR1" s="4"/>
      <c r="SQS1" s="3"/>
      <c r="SQT1" s="4"/>
      <c r="SQU1" s="4"/>
      <c r="SQV1" s="4"/>
      <c r="SQW1" s="4"/>
      <c r="SQX1" s="4"/>
      <c r="SQY1" s="4"/>
      <c r="SQZ1" s="4"/>
      <c r="SRA1" s="3"/>
      <c r="SRB1" s="4"/>
      <c r="SRC1" s="4"/>
      <c r="SRD1" s="4"/>
      <c r="SRE1" s="4"/>
      <c r="SRF1" s="4"/>
      <c r="SRG1" s="4"/>
      <c r="SRH1" s="4"/>
      <c r="SRI1" s="3"/>
      <c r="SRJ1" s="4"/>
      <c r="SRK1" s="4"/>
      <c r="SRL1" s="4"/>
      <c r="SRM1" s="4"/>
      <c r="SRN1" s="4"/>
      <c r="SRO1" s="4"/>
      <c r="SRP1" s="4"/>
      <c r="SRQ1" s="3"/>
      <c r="SRR1" s="4"/>
      <c r="SRS1" s="4"/>
      <c r="SRT1" s="4"/>
      <c r="SRU1" s="4"/>
      <c r="SRV1" s="4"/>
      <c r="SRW1" s="4"/>
      <c r="SRX1" s="4"/>
      <c r="SRY1" s="3"/>
      <c r="SRZ1" s="4"/>
      <c r="SSA1" s="4"/>
      <c r="SSB1" s="4"/>
      <c r="SSC1" s="4"/>
      <c r="SSD1" s="4"/>
      <c r="SSE1" s="4"/>
      <c r="SSF1" s="4"/>
      <c r="SSG1" s="3"/>
      <c r="SSH1" s="4"/>
      <c r="SSI1" s="4"/>
      <c r="SSJ1" s="4"/>
      <c r="SSK1" s="4"/>
      <c r="SSL1" s="4"/>
      <c r="SSM1" s="4"/>
      <c r="SSN1" s="4"/>
      <c r="SSO1" s="3"/>
      <c r="SSP1" s="4"/>
      <c r="SSQ1" s="4"/>
      <c r="SSR1" s="4"/>
      <c r="SSS1" s="4"/>
      <c r="SST1" s="4"/>
      <c r="SSU1" s="4"/>
      <c r="SSV1" s="4"/>
      <c r="SSW1" s="3"/>
      <c r="SSX1" s="4"/>
      <c r="SSY1" s="4"/>
      <c r="SSZ1" s="4"/>
      <c r="STA1" s="4"/>
      <c r="STB1" s="4"/>
      <c r="STC1" s="4"/>
      <c r="STD1" s="4"/>
      <c r="STE1" s="3"/>
      <c r="STF1" s="4"/>
      <c r="STG1" s="4"/>
      <c r="STH1" s="4"/>
      <c r="STI1" s="4"/>
      <c r="STJ1" s="4"/>
      <c r="STK1" s="4"/>
      <c r="STL1" s="4"/>
      <c r="STM1" s="3"/>
      <c r="STN1" s="4"/>
      <c r="STO1" s="4"/>
      <c r="STP1" s="4"/>
      <c r="STQ1" s="4"/>
      <c r="STR1" s="4"/>
      <c r="STS1" s="4"/>
      <c r="STT1" s="4"/>
      <c r="STU1" s="3"/>
      <c r="STV1" s="4"/>
      <c r="STW1" s="4"/>
      <c r="STX1" s="4"/>
      <c r="STY1" s="4"/>
      <c r="STZ1" s="4"/>
      <c r="SUA1" s="4"/>
      <c r="SUB1" s="4"/>
      <c r="SUC1" s="3"/>
      <c r="SUD1" s="4"/>
      <c r="SUE1" s="4"/>
      <c r="SUF1" s="4"/>
      <c r="SUG1" s="4"/>
      <c r="SUH1" s="4"/>
      <c r="SUI1" s="4"/>
      <c r="SUJ1" s="4"/>
      <c r="SUK1" s="3"/>
      <c r="SUL1" s="4"/>
      <c r="SUM1" s="4"/>
      <c r="SUN1" s="4"/>
      <c r="SUO1" s="4"/>
      <c r="SUP1" s="4"/>
      <c r="SUQ1" s="4"/>
      <c r="SUR1" s="4"/>
      <c r="SUS1" s="3"/>
      <c r="SUT1" s="4"/>
      <c r="SUU1" s="4"/>
      <c r="SUV1" s="4"/>
      <c r="SUW1" s="4"/>
      <c r="SUX1" s="4"/>
      <c r="SUY1" s="4"/>
      <c r="SUZ1" s="4"/>
      <c r="SVA1" s="3"/>
      <c r="SVB1" s="4"/>
      <c r="SVC1" s="4"/>
      <c r="SVD1" s="4"/>
      <c r="SVE1" s="4"/>
      <c r="SVF1" s="4"/>
      <c r="SVG1" s="4"/>
      <c r="SVH1" s="4"/>
      <c r="SVI1" s="3"/>
      <c r="SVJ1" s="4"/>
      <c r="SVK1" s="4"/>
      <c r="SVL1" s="4"/>
      <c r="SVM1" s="4"/>
      <c r="SVN1" s="4"/>
      <c r="SVO1" s="4"/>
      <c r="SVP1" s="4"/>
      <c r="SVQ1" s="3"/>
      <c r="SVR1" s="4"/>
      <c r="SVS1" s="4"/>
      <c r="SVT1" s="4"/>
      <c r="SVU1" s="4"/>
      <c r="SVV1" s="4"/>
      <c r="SVW1" s="4"/>
      <c r="SVX1" s="4"/>
      <c r="SVY1" s="3"/>
      <c r="SVZ1" s="4"/>
      <c r="SWA1" s="4"/>
      <c r="SWB1" s="4"/>
      <c r="SWC1" s="4"/>
      <c r="SWD1" s="4"/>
      <c r="SWE1" s="4"/>
      <c r="SWF1" s="4"/>
      <c r="SWG1" s="3"/>
      <c r="SWH1" s="4"/>
      <c r="SWI1" s="4"/>
      <c r="SWJ1" s="4"/>
      <c r="SWK1" s="4"/>
      <c r="SWL1" s="4"/>
      <c r="SWM1" s="4"/>
      <c r="SWN1" s="4"/>
      <c r="SWO1" s="3"/>
      <c r="SWP1" s="4"/>
      <c r="SWQ1" s="4"/>
      <c r="SWR1" s="4"/>
      <c r="SWS1" s="4"/>
      <c r="SWT1" s="4"/>
      <c r="SWU1" s="4"/>
      <c r="SWV1" s="4"/>
      <c r="SWW1" s="3"/>
      <c r="SWX1" s="4"/>
      <c r="SWY1" s="4"/>
      <c r="SWZ1" s="4"/>
      <c r="SXA1" s="4"/>
      <c r="SXB1" s="4"/>
      <c r="SXC1" s="4"/>
      <c r="SXD1" s="4"/>
      <c r="SXE1" s="3"/>
      <c r="SXF1" s="4"/>
      <c r="SXG1" s="4"/>
      <c r="SXH1" s="4"/>
      <c r="SXI1" s="4"/>
      <c r="SXJ1" s="4"/>
      <c r="SXK1" s="4"/>
      <c r="SXL1" s="4"/>
      <c r="SXM1" s="3"/>
      <c r="SXN1" s="4"/>
      <c r="SXO1" s="4"/>
      <c r="SXP1" s="4"/>
      <c r="SXQ1" s="4"/>
      <c r="SXR1" s="4"/>
      <c r="SXS1" s="4"/>
      <c r="SXT1" s="4"/>
      <c r="SXU1" s="3"/>
      <c r="SXV1" s="4"/>
      <c r="SXW1" s="4"/>
      <c r="SXX1" s="4"/>
      <c r="SXY1" s="4"/>
      <c r="SXZ1" s="4"/>
      <c r="SYA1" s="4"/>
      <c r="SYB1" s="4"/>
      <c r="SYC1" s="3"/>
      <c r="SYD1" s="4"/>
      <c r="SYE1" s="4"/>
      <c r="SYF1" s="4"/>
      <c r="SYG1" s="4"/>
      <c r="SYH1" s="4"/>
      <c r="SYI1" s="4"/>
      <c r="SYJ1" s="4"/>
      <c r="SYK1" s="3"/>
      <c r="SYL1" s="4"/>
      <c r="SYM1" s="4"/>
      <c r="SYN1" s="4"/>
      <c r="SYO1" s="4"/>
      <c r="SYP1" s="4"/>
      <c r="SYQ1" s="4"/>
      <c r="SYR1" s="4"/>
      <c r="SYS1" s="3"/>
      <c r="SYT1" s="4"/>
      <c r="SYU1" s="4"/>
      <c r="SYV1" s="4"/>
      <c r="SYW1" s="4"/>
      <c r="SYX1" s="4"/>
      <c r="SYY1" s="4"/>
      <c r="SYZ1" s="4"/>
      <c r="SZA1" s="3"/>
      <c r="SZB1" s="4"/>
      <c r="SZC1" s="4"/>
      <c r="SZD1" s="4"/>
      <c r="SZE1" s="4"/>
      <c r="SZF1" s="4"/>
      <c r="SZG1" s="4"/>
      <c r="SZH1" s="4"/>
      <c r="SZI1" s="3"/>
      <c r="SZJ1" s="4"/>
      <c r="SZK1" s="4"/>
      <c r="SZL1" s="4"/>
      <c r="SZM1" s="4"/>
      <c r="SZN1" s="4"/>
      <c r="SZO1" s="4"/>
      <c r="SZP1" s="4"/>
      <c r="SZQ1" s="3"/>
      <c r="SZR1" s="4"/>
      <c r="SZS1" s="4"/>
      <c r="SZT1" s="4"/>
      <c r="SZU1" s="4"/>
      <c r="SZV1" s="4"/>
      <c r="SZW1" s="4"/>
      <c r="SZX1" s="4"/>
      <c r="SZY1" s="3"/>
      <c r="SZZ1" s="4"/>
      <c r="TAA1" s="4"/>
      <c r="TAB1" s="4"/>
      <c r="TAC1" s="4"/>
      <c r="TAD1" s="4"/>
      <c r="TAE1" s="4"/>
      <c r="TAF1" s="4"/>
      <c r="TAG1" s="3"/>
      <c r="TAH1" s="4"/>
      <c r="TAI1" s="4"/>
      <c r="TAJ1" s="4"/>
      <c r="TAK1" s="4"/>
      <c r="TAL1" s="4"/>
      <c r="TAM1" s="4"/>
      <c r="TAN1" s="4"/>
      <c r="TAO1" s="3"/>
      <c r="TAP1" s="4"/>
      <c r="TAQ1" s="4"/>
      <c r="TAR1" s="4"/>
      <c r="TAS1" s="4"/>
      <c r="TAT1" s="4"/>
      <c r="TAU1" s="4"/>
      <c r="TAV1" s="4"/>
      <c r="TAW1" s="3"/>
      <c r="TAX1" s="4"/>
      <c r="TAY1" s="4"/>
      <c r="TAZ1" s="4"/>
      <c r="TBA1" s="4"/>
      <c r="TBB1" s="4"/>
      <c r="TBC1" s="4"/>
      <c r="TBD1" s="4"/>
      <c r="TBE1" s="3"/>
      <c r="TBF1" s="4"/>
      <c r="TBG1" s="4"/>
      <c r="TBH1" s="4"/>
      <c r="TBI1" s="4"/>
      <c r="TBJ1" s="4"/>
      <c r="TBK1" s="4"/>
      <c r="TBL1" s="4"/>
      <c r="TBM1" s="3"/>
      <c r="TBN1" s="4"/>
      <c r="TBO1" s="4"/>
      <c r="TBP1" s="4"/>
      <c r="TBQ1" s="4"/>
      <c r="TBR1" s="4"/>
      <c r="TBS1" s="4"/>
      <c r="TBT1" s="4"/>
      <c r="TBU1" s="3"/>
      <c r="TBV1" s="4"/>
      <c r="TBW1" s="4"/>
      <c r="TBX1" s="4"/>
      <c r="TBY1" s="4"/>
      <c r="TBZ1" s="4"/>
      <c r="TCA1" s="4"/>
      <c r="TCB1" s="4"/>
      <c r="TCC1" s="3"/>
      <c r="TCD1" s="4"/>
      <c r="TCE1" s="4"/>
      <c r="TCF1" s="4"/>
      <c r="TCG1" s="4"/>
      <c r="TCH1" s="4"/>
      <c r="TCI1" s="4"/>
      <c r="TCJ1" s="4"/>
      <c r="TCK1" s="3"/>
      <c r="TCL1" s="4"/>
      <c r="TCM1" s="4"/>
      <c r="TCN1" s="4"/>
      <c r="TCO1" s="4"/>
      <c r="TCP1" s="4"/>
      <c r="TCQ1" s="4"/>
      <c r="TCR1" s="4"/>
      <c r="TCS1" s="3"/>
      <c r="TCT1" s="4"/>
      <c r="TCU1" s="4"/>
      <c r="TCV1" s="4"/>
      <c r="TCW1" s="4"/>
      <c r="TCX1" s="4"/>
      <c r="TCY1" s="4"/>
      <c r="TCZ1" s="4"/>
      <c r="TDA1" s="3"/>
      <c r="TDB1" s="4"/>
      <c r="TDC1" s="4"/>
      <c r="TDD1" s="4"/>
      <c r="TDE1" s="4"/>
      <c r="TDF1" s="4"/>
      <c r="TDG1" s="4"/>
      <c r="TDH1" s="4"/>
      <c r="TDI1" s="3"/>
      <c r="TDJ1" s="4"/>
      <c r="TDK1" s="4"/>
      <c r="TDL1" s="4"/>
      <c r="TDM1" s="4"/>
      <c r="TDN1" s="4"/>
      <c r="TDO1" s="4"/>
      <c r="TDP1" s="4"/>
      <c r="TDQ1" s="3"/>
      <c r="TDR1" s="4"/>
      <c r="TDS1" s="4"/>
      <c r="TDT1" s="4"/>
      <c r="TDU1" s="4"/>
      <c r="TDV1" s="4"/>
      <c r="TDW1" s="4"/>
      <c r="TDX1" s="4"/>
      <c r="TDY1" s="3"/>
      <c r="TDZ1" s="4"/>
      <c r="TEA1" s="4"/>
      <c r="TEB1" s="4"/>
      <c r="TEC1" s="4"/>
      <c r="TED1" s="4"/>
      <c r="TEE1" s="4"/>
      <c r="TEF1" s="4"/>
      <c r="TEG1" s="3"/>
      <c r="TEH1" s="4"/>
      <c r="TEI1" s="4"/>
      <c r="TEJ1" s="4"/>
      <c r="TEK1" s="4"/>
      <c r="TEL1" s="4"/>
      <c r="TEM1" s="4"/>
      <c r="TEN1" s="4"/>
      <c r="TEO1" s="3"/>
      <c r="TEP1" s="4"/>
      <c r="TEQ1" s="4"/>
      <c r="TER1" s="4"/>
      <c r="TES1" s="4"/>
      <c r="TET1" s="4"/>
      <c r="TEU1" s="4"/>
      <c r="TEV1" s="4"/>
      <c r="TEW1" s="3"/>
      <c r="TEX1" s="4"/>
      <c r="TEY1" s="4"/>
      <c r="TEZ1" s="4"/>
      <c r="TFA1" s="4"/>
      <c r="TFB1" s="4"/>
      <c r="TFC1" s="4"/>
      <c r="TFD1" s="4"/>
      <c r="TFE1" s="3"/>
      <c r="TFF1" s="4"/>
      <c r="TFG1" s="4"/>
      <c r="TFH1" s="4"/>
      <c r="TFI1" s="4"/>
      <c r="TFJ1" s="4"/>
      <c r="TFK1" s="4"/>
      <c r="TFL1" s="4"/>
      <c r="TFM1" s="3"/>
      <c r="TFN1" s="4"/>
      <c r="TFO1" s="4"/>
      <c r="TFP1" s="4"/>
      <c r="TFQ1" s="4"/>
      <c r="TFR1" s="4"/>
      <c r="TFS1" s="4"/>
      <c r="TFT1" s="4"/>
      <c r="TFU1" s="3"/>
      <c r="TFV1" s="4"/>
      <c r="TFW1" s="4"/>
      <c r="TFX1" s="4"/>
      <c r="TFY1" s="4"/>
      <c r="TFZ1" s="4"/>
      <c r="TGA1" s="4"/>
      <c r="TGB1" s="4"/>
      <c r="TGC1" s="3"/>
      <c r="TGD1" s="4"/>
      <c r="TGE1" s="4"/>
      <c r="TGF1" s="4"/>
      <c r="TGG1" s="4"/>
      <c r="TGH1" s="4"/>
      <c r="TGI1" s="4"/>
      <c r="TGJ1" s="4"/>
      <c r="TGK1" s="3"/>
      <c r="TGL1" s="4"/>
      <c r="TGM1" s="4"/>
      <c r="TGN1" s="4"/>
      <c r="TGO1" s="4"/>
      <c r="TGP1" s="4"/>
      <c r="TGQ1" s="4"/>
      <c r="TGR1" s="4"/>
      <c r="TGS1" s="3"/>
      <c r="TGT1" s="4"/>
      <c r="TGU1" s="4"/>
      <c r="TGV1" s="4"/>
      <c r="TGW1" s="4"/>
      <c r="TGX1" s="4"/>
      <c r="TGY1" s="4"/>
      <c r="TGZ1" s="4"/>
      <c r="THA1" s="3"/>
      <c r="THB1" s="4"/>
      <c r="THC1" s="4"/>
      <c r="THD1" s="4"/>
      <c r="THE1" s="4"/>
      <c r="THF1" s="4"/>
      <c r="THG1" s="4"/>
      <c r="THH1" s="4"/>
      <c r="THI1" s="3"/>
      <c r="THJ1" s="4"/>
      <c r="THK1" s="4"/>
      <c r="THL1" s="4"/>
      <c r="THM1" s="4"/>
      <c r="THN1" s="4"/>
      <c r="THO1" s="4"/>
      <c r="THP1" s="4"/>
      <c r="THQ1" s="3"/>
      <c r="THR1" s="4"/>
      <c r="THS1" s="4"/>
      <c r="THT1" s="4"/>
      <c r="THU1" s="4"/>
      <c r="THV1" s="4"/>
      <c r="THW1" s="4"/>
      <c r="THX1" s="4"/>
      <c r="THY1" s="3"/>
      <c r="THZ1" s="4"/>
      <c r="TIA1" s="4"/>
      <c r="TIB1" s="4"/>
      <c r="TIC1" s="4"/>
      <c r="TID1" s="4"/>
      <c r="TIE1" s="4"/>
      <c r="TIF1" s="4"/>
      <c r="TIG1" s="3"/>
      <c r="TIH1" s="4"/>
      <c r="TII1" s="4"/>
      <c r="TIJ1" s="4"/>
      <c r="TIK1" s="4"/>
      <c r="TIL1" s="4"/>
      <c r="TIM1" s="4"/>
      <c r="TIN1" s="4"/>
      <c r="TIO1" s="3"/>
      <c r="TIP1" s="4"/>
      <c r="TIQ1" s="4"/>
      <c r="TIR1" s="4"/>
      <c r="TIS1" s="4"/>
      <c r="TIT1" s="4"/>
      <c r="TIU1" s="4"/>
      <c r="TIV1" s="4"/>
      <c r="TIW1" s="3"/>
      <c r="TIX1" s="4"/>
      <c r="TIY1" s="4"/>
      <c r="TIZ1" s="4"/>
      <c r="TJA1" s="4"/>
      <c r="TJB1" s="4"/>
      <c r="TJC1" s="4"/>
      <c r="TJD1" s="4"/>
      <c r="TJE1" s="3"/>
      <c r="TJF1" s="4"/>
      <c r="TJG1" s="4"/>
      <c r="TJH1" s="4"/>
      <c r="TJI1" s="4"/>
      <c r="TJJ1" s="4"/>
      <c r="TJK1" s="4"/>
      <c r="TJL1" s="4"/>
      <c r="TJM1" s="3"/>
      <c r="TJN1" s="4"/>
      <c r="TJO1" s="4"/>
      <c r="TJP1" s="4"/>
      <c r="TJQ1" s="4"/>
      <c r="TJR1" s="4"/>
      <c r="TJS1" s="4"/>
      <c r="TJT1" s="4"/>
      <c r="TJU1" s="3"/>
      <c r="TJV1" s="4"/>
      <c r="TJW1" s="4"/>
      <c r="TJX1" s="4"/>
      <c r="TJY1" s="4"/>
      <c r="TJZ1" s="4"/>
      <c r="TKA1" s="4"/>
      <c r="TKB1" s="4"/>
      <c r="TKC1" s="3"/>
      <c r="TKD1" s="4"/>
      <c r="TKE1" s="4"/>
      <c r="TKF1" s="4"/>
      <c r="TKG1" s="4"/>
      <c r="TKH1" s="4"/>
      <c r="TKI1" s="4"/>
      <c r="TKJ1" s="4"/>
      <c r="TKK1" s="3"/>
      <c r="TKL1" s="4"/>
      <c r="TKM1" s="4"/>
      <c r="TKN1" s="4"/>
      <c r="TKO1" s="4"/>
      <c r="TKP1" s="4"/>
      <c r="TKQ1" s="4"/>
      <c r="TKR1" s="4"/>
      <c r="TKS1" s="3"/>
      <c r="TKT1" s="4"/>
      <c r="TKU1" s="4"/>
      <c r="TKV1" s="4"/>
      <c r="TKW1" s="4"/>
      <c r="TKX1" s="4"/>
      <c r="TKY1" s="4"/>
      <c r="TKZ1" s="4"/>
      <c r="TLA1" s="3"/>
      <c r="TLB1" s="4"/>
      <c r="TLC1" s="4"/>
      <c r="TLD1" s="4"/>
      <c r="TLE1" s="4"/>
      <c r="TLF1" s="4"/>
      <c r="TLG1" s="4"/>
      <c r="TLH1" s="4"/>
      <c r="TLI1" s="3"/>
      <c r="TLJ1" s="4"/>
      <c r="TLK1" s="4"/>
      <c r="TLL1" s="4"/>
      <c r="TLM1" s="4"/>
      <c r="TLN1" s="4"/>
      <c r="TLO1" s="4"/>
      <c r="TLP1" s="4"/>
      <c r="TLQ1" s="3"/>
      <c r="TLR1" s="4"/>
      <c r="TLS1" s="4"/>
      <c r="TLT1" s="4"/>
      <c r="TLU1" s="4"/>
      <c r="TLV1" s="4"/>
      <c r="TLW1" s="4"/>
      <c r="TLX1" s="4"/>
      <c r="TLY1" s="3"/>
      <c r="TLZ1" s="4"/>
      <c r="TMA1" s="4"/>
      <c r="TMB1" s="4"/>
      <c r="TMC1" s="4"/>
      <c r="TMD1" s="4"/>
      <c r="TME1" s="4"/>
      <c r="TMF1" s="4"/>
      <c r="TMG1" s="3"/>
      <c r="TMH1" s="4"/>
      <c r="TMI1" s="4"/>
      <c r="TMJ1" s="4"/>
      <c r="TMK1" s="4"/>
      <c r="TML1" s="4"/>
      <c r="TMM1" s="4"/>
      <c r="TMN1" s="4"/>
      <c r="TMO1" s="3"/>
      <c r="TMP1" s="4"/>
      <c r="TMQ1" s="4"/>
      <c r="TMR1" s="4"/>
      <c r="TMS1" s="4"/>
      <c r="TMT1" s="4"/>
      <c r="TMU1" s="4"/>
      <c r="TMV1" s="4"/>
      <c r="TMW1" s="3"/>
      <c r="TMX1" s="4"/>
      <c r="TMY1" s="4"/>
      <c r="TMZ1" s="4"/>
      <c r="TNA1" s="4"/>
      <c r="TNB1" s="4"/>
      <c r="TNC1" s="4"/>
      <c r="TND1" s="4"/>
      <c r="TNE1" s="3"/>
      <c r="TNF1" s="4"/>
      <c r="TNG1" s="4"/>
      <c r="TNH1" s="4"/>
      <c r="TNI1" s="4"/>
      <c r="TNJ1" s="4"/>
      <c r="TNK1" s="4"/>
      <c r="TNL1" s="4"/>
      <c r="TNM1" s="3"/>
      <c r="TNN1" s="4"/>
      <c r="TNO1" s="4"/>
      <c r="TNP1" s="4"/>
      <c r="TNQ1" s="4"/>
      <c r="TNR1" s="4"/>
      <c r="TNS1" s="4"/>
      <c r="TNT1" s="4"/>
      <c r="TNU1" s="3"/>
      <c r="TNV1" s="4"/>
      <c r="TNW1" s="4"/>
      <c r="TNX1" s="4"/>
      <c r="TNY1" s="4"/>
      <c r="TNZ1" s="4"/>
      <c r="TOA1" s="4"/>
      <c r="TOB1" s="4"/>
      <c r="TOC1" s="3"/>
      <c r="TOD1" s="4"/>
      <c r="TOE1" s="4"/>
      <c r="TOF1" s="4"/>
      <c r="TOG1" s="4"/>
      <c r="TOH1" s="4"/>
      <c r="TOI1" s="4"/>
      <c r="TOJ1" s="4"/>
      <c r="TOK1" s="3"/>
      <c r="TOL1" s="4"/>
      <c r="TOM1" s="4"/>
      <c r="TON1" s="4"/>
      <c r="TOO1" s="4"/>
      <c r="TOP1" s="4"/>
      <c r="TOQ1" s="4"/>
      <c r="TOR1" s="4"/>
      <c r="TOS1" s="3"/>
      <c r="TOT1" s="4"/>
      <c r="TOU1" s="4"/>
      <c r="TOV1" s="4"/>
      <c r="TOW1" s="4"/>
      <c r="TOX1" s="4"/>
      <c r="TOY1" s="4"/>
      <c r="TOZ1" s="4"/>
      <c r="TPA1" s="3"/>
      <c r="TPB1" s="4"/>
      <c r="TPC1" s="4"/>
      <c r="TPD1" s="4"/>
      <c r="TPE1" s="4"/>
      <c r="TPF1" s="4"/>
      <c r="TPG1" s="4"/>
      <c r="TPH1" s="4"/>
      <c r="TPI1" s="3"/>
      <c r="TPJ1" s="4"/>
      <c r="TPK1" s="4"/>
      <c r="TPL1" s="4"/>
      <c r="TPM1" s="4"/>
      <c r="TPN1" s="4"/>
      <c r="TPO1" s="4"/>
      <c r="TPP1" s="4"/>
      <c r="TPQ1" s="3"/>
      <c r="TPR1" s="4"/>
      <c r="TPS1" s="4"/>
      <c r="TPT1" s="4"/>
      <c r="TPU1" s="4"/>
      <c r="TPV1" s="4"/>
      <c r="TPW1" s="4"/>
      <c r="TPX1" s="4"/>
      <c r="TPY1" s="3"/>
      <c r="TPZ1" s="4"/>
      <c r="TQA1" s="4"/>
      <c r="TQB1" s="4"/>
      <c r="TQC1" s="4"/>
      <c r="TQD1" s="4"/>
      <c r="TQE1" s="4"/>
      <c r="TQF1" s="4"/>
      <c r="TQG1" s="3"/>
      <c r="TQH1" s="4"/>
      <c r="TQI1" s="4"/>
      <c r="TQJ1" s="4"/>
      <c r="TQK1" s="4"/>
      <c r="TQL1" s="4"/>
      <c r="TQM1" s="4"/>
      <c r="TQN1" s="4"/>
      <c r="TQO1" s="3"/>
      <c r="TQP1" s="4"/>
      <c r="TQQ1" s="4"/>
      <c r="TQR1" s="4"/>
      <c r="TQS1" s="4"/>
      <c r="TQT1" s="4"/>
      <c r="TQU1" s="4"/>
      <c r="TQV1" s="4"/>
      <c r="TQW1" s="3"/>
      <c r="TQX1" s="4"/>
      <c r="TQY1" s="4"/>
      <c r="TQZ1" s="4"/>
      <c r="TRA1" s="4"/>
      <c r="TRB1" s="4"/>
      <c r="TRC1" s="4"/>
      <c r="TRD1" s="4"/>
      <c r="TRE1" s="3"/>
      <c r="TRF1" s="4"/>
      <c r="TRG1" s="4"/>
      <c r="TRH1" s="4"/>
      <c r="TRI1" s="4"/>
      <c r="TRJ1" s="4"/>
      <c r="TRK1" s="4"/>
      <c r="TRL1" s="4"/>
      <c r="TRM1" s="3"/>
      <c r="TRN1" s="4"/>
      <c r="TRO1" s="4"/>
      <c r="TRP1" s="4"/>
      <c r="TRQ1" s="4"/>
      <c r="TRR1" s="4"/>
      <c r="TRS1" s="4"/>
      <c r="TRT1" s="4"/>
      <c r="TRU1" s="3"/>
      <c r="TRV1" s="4"/>
      <c r="TRW1" s="4"/>
      <c r="TRX1" s="4"/>
      <c r="TRY1" s="4"/>
      <c r="TRZ1" s="4"/>
      <c r="TSA1" s="4"/>
      <c r="TSB1" s="4"/>
      <c r="TSC1" s="3"/>
      <c r="TSD1" s="4"/>
      <c r="TSE1" s="4"/>
      <c r="TSF1" s="4"/>
      <c r="TSG1" s="4"/>
      <c r="TSH1" s="4"/>
      <c r="TSI1" s="4"/>
      <c r="TSJ1" s="4"/>
      <c r="TSK1" s="3"/>
      <c r="TSL1" s="4"/>
      <c r="TSM1" s="4"/>
      <c r="TSN1" s="4"/>
      <c r="TSO1" s="4"/>
      <c r="TSP1" s="4"/>
      <c r="TSQ1" s="4"/>
      <c r="TSR1" s="4"/>
      <c r="TSS1" s="3"/>
      <c r="TST1" s="4"/>
      <c r="TSU1" s="4"/>
      <c r="TSV1" s="4"/>
      <c r="TSW1" s="4"/>
      <c r="TSX1" s="4"/>
      <c r="TSY1" s="4"/>
      <c r="TSZ1" s="4"/>
      <c r="TTA1" s="3"/>
      <c r="TTB1" s="4"/>
      <c r="TTC1" s="4"/>
      <c r="TTD1" s="4"/>
      <c r="TTE1" s="4"/>
      <c r="TTF1" s="4"/>
      <c r="TTG1" s="4"/>
      <c r="TTH1" s="4"/>
      <c r="TTI1" s="3"/>
      <c r="TTJ1" s="4"/>
      <c r="TTK1" s="4"/>
      <c r="TTL1" s="4"/>
      <c r="TTM1" s="4"/>
      <c r="TTN1" s="4"/>
      <c r="TTO1" s="4"/>
      <c r="TTP1" s="4"/>
      <c r="TTQ1" s="3"/>
      <c r="TTR1" s="4"/>
      <c r="TTS1" s="4"/>
      <c r="TTT1" s="4"/>
      <c r="TTU1" s="4"/>
      <c r="TTV1" s="4"/>
      <c r="TTW1" s="4"/>
      <c r="TTX1" s="4"/>
      <c r="TTY1" s="3"/>
      <c r="TTZ1" s="4"/>
      <c r="TUA1" s="4"/>
      <c r="TUB1" s="4"/>
      <c r="TUC1" s="4"/>
      <c r="TUD1" s="4"/>
      <c r="TUE1" s="4"/>
      <c r="TUF1" s="4"/>
      <c r="TUG1" s="3"/>
      <c r="TUH1" s="4"/>
      <c r="TUI1" s="4"/>
      <c r="TUJ1" s="4"/>
      <c r="TUK1" s="4"/>
      <c r="TUL1" s="4"/>
      <c r="TUM1" s="4"/>
      <c r="TUN1" s="4"/>
      <c r="TUO1" s="3"/>
      <c r="TUP1" s="4"/>
      <c r="TUQ1" s="4"/>
      <c r="TUR1" s="4"/>
      <c r="TUS1" s="4"/>
      <c r="TUT1" s="4"/>
      <c r="TUU1" s="4"/>
      <c r="TUV1" s="4"/>
      <c r="TUW1" s="3"/>
      <c r="TUX1" s="4"/>
      <c r="TUY1" s="4"/>
      <c r="TUZ1" s="4"/>
      <c r="TVA1" s="4"/>
      <c r="TVB1" s="4"/>
      <c r="TVC1" s="4"/>
      <c r="TVD1" s="4"/>
      <c r="TVE1" s="3"/>
      <c r="TVF1" s="4"/>
      <c r="TVG1" s="4"/>
      <c r="TVH1" s="4"/>
      <c r="TVI1" s="4"/>
      <c r="TVJ1" s="4"/>
      <c r="TVK1" s="4"/>
      <c r="TVL1" s="4"/>
      <c r="TVM1" s="3"/>
      <c r="TVN1" s="4"/>
      <c r="TVO1" s="4"/>
      <c r="TVP1" s="4"/>
      <c r="TVQ1" s="4"/>
      <c r="TVR1" s="4"/>
      <c r="TVS1" s="4"/>
      <c r="TVT1" s="4"/>
      <c r="TVU1" s="3"/>
      <c r="TVV1" s="4"/>
      <c r="TVW1" s="4"/>
      <c r="TVX1" s="4"/>
      <c r="TVY1" s="4"/>
      <c r="TVZ1" s="4"/>
      <c r="TWA1" s="4"/>
      <c r="TWB1" s="4"/>
      <c r="TWC1" s="3"/>
      <c r="TWD1" s="4"/>
      <c r="TWE1" s="4"/>
      <c r="TWF1" s="4"/>
      <c r="TWG1" s="4"/>
      <c r="TWH1" s="4"/>
      <c r="TWI1" s="4"/>
      <c r="TWJ1" s="4"/>
      <c r="TWK1" s="3"/>
      <c r="TWL1" s="4"/>
      <c r="TWM1" s="4"/>
      <c r="TWN1" s="4"/>
      <c r="TWO1" s="4"/>
      <c r="TWP1" s="4"/>
      <c r="TWQ1" s="4"/>
      <c r="TWR1" s="4"/>
      <c r="TWS1" s="3"/>
      <c r="TWT1" s="4"/>
      <c r="TWU1" s="4"/>
      <c r="TWV1" s="4"/>
      <c r="TWW1" s="4"/>
      <c r="TWX1" s="4"/>
      <c r="TWY1" s="4"/>
      <c r="TWZ1" s="4"/>
      <c r="TXA1" s="3"/>
      <c r="TXB1" s="4"/>
      <c r="TXC1" s="4"/>
      <c r="TXD1" s="4"/>
      <c r="TXE1" s="4"/>
      <c r="TXF1" s="4"/>
      <c r="TXG1" s="4"/>
      <c r="TXH1" s="4"/>
      <c r="TXI1" s="3"/>
      <c r="TXJ1" s="4"/>
      <c r="TXK1" s="4"/>
      <c r="TXL1" s="4"/>
      <c r="TXM1" s="4"/>
      <c r="TXN1" s="4"/>
      <c r="TXO1" s="4"/>
      <c r="TXP1" s="4"/>
      <c r="TXQ1" s="3"/>
      <c r="TXR1" s="4"/>
      <c r="TXS1" s="4"/>
      <c r="TXT1" s="4"/>
      <c r="TXU1" s="4"/>
      <c r="TXV1" s="4"/>
      <c r="TXW1" s="4"/>
      <c r="TXX1" s="4"/>
      <c r="TXY1" s="3"/>
      <c r="TXZ1" s="4"/>
      <c r="TYA1" s="4"/>
      <c r="TYB1" s="4"/>
      <c r="TYC1" s="4"/>
      <c r="TYD1" s="4"/>
      <c r="TYE1" s="4"/>
      <c r="TYF1" s="4"/>
      <c r="TYG1" s="3"/>
      <c r="TYH1" s="4"/>
      <c r="TYI1" s="4"/>
      <c r="TYJ1" s="4"/>
      <c r="TYK1" s="4"/>
      <c r="TYL1" s="4"/>
      <c r="TYM1" s="4"/>
      <c r="TYN1" s="4"/>
      <c r="TYO1" s="3"/>
      <c r="TYP1" s="4"/>
      <c r="TYQ1" s="4"/>
      <c r="TYR1" s="4"/>
      <c r="TYS1" s="4"/>
      <c r="TYT1" s="4"/>
      <c r="TYU1" s="4"/>
      <c r="TYV1" s="4"/>
      <c r="TYW1" s="3"/>
      <c r="TYX1" s="4"/>
      <c r="TYY1" s="4"/>
      <c r="TYZ1" s="4"/>
      <c r="TZA1" s="4"/>
      <c r="TZB1" s="4"/>
      <c r="TZC1" s="4"/>
      <c r="TZD1" s="4"/>
      <c r="TZE1" s="3"/>
      <c r="TZF1" s="4"/>
      <c r="TZG1" s="4"/>
      <c r="TZH1" s="4"/>
      <c r="TZI1" s="4"/>
      <c r="TZJ1" s="4"/>
      <c r="TZK1" s="4"/>
      <c r="TZL1" s="4"/>
      <c r="TZM1" s="3"/>
      <c r="TZN1" s="4"/>
      <c r="TZO1" s="4"/>
      <c r="TZP1" s="4"/>
      <c r="TZQ1" s="4"/>
      <c r="TZR1" s="4"/>
      <c r="TZS1" s="4"/>
      <c r="TZT1" s="4"/>
      <c r="TZU1" s="3"/>
      <c r="TZV1" s="4"/>
      <c r="TZW1" s="4"/>
      <c r="TZX1" s="4"/>
      <c r="TZY1" s="4"/>
      <c r="TZZ1" s="4"/>
      <c r="UAA1" s="4"/>
      <c r="UAB1" s="4"/>
      <c r="UAC1" s="3"/>
      <c r="UAD1" s="4"/>
      <c r="UAE1" s="4"/>
      <c r="UAF1" s="4"/>
      <c r="UAG1" s="4"/>
      <c r="UAH1" s="4"/>
      <c r="UAI1" s="4"/>
      <c r="UAJ1" s="4"/>
      <c r="UAK1" s="3"/>
      <c r="UAL1" s="4"/>
      <c r="UAM1" s="4"/>
      <c r="UAN1" s="4"/>
      <c r="UAO1" s="4"/>
      <c r="UAP1" s="4"/>
      <c r="UAQ1" s="4"/>
      <c r="UAR1" s="4"/>
      <c r="UAS1" s="3"/>
      <c r="UAT1" s="4"/>
      <c r="UAU1" s="4"/>
      <c r="UAV1" s="4"/>
      <c r="UAW1" s="4"/>
      <c r="UAX1" s="4"/>
      <c r="UAY1" s="4"/>
      <c r="UAZ1" s="4"/>
      <c r="UBA1" s="3"/>
      <c r="UBB1" s="4"/>
      <c r="UBC1" s="4"/>
      <c r="UBD1" s="4"/>
      <c r="UBE1" s="4"/>
      <c r="UBF1" s="4"/>
      <c r="UBG1" s="4"/>
      <c r="UBH1" s="4"/>
      <c r="UBI1" s="3"/>
      <c r="UBJ1" s="4"/>
      <c r="UBK1" s="4"/>
      <c r="UBL1" s="4"/>
      <c r="UBM1" s="4"/>
      <c r="UBN1" s="4"/>
      <c r="UBO1" s="4"/>
      <c r="UBP1" s="4"/>
      <c r="UBQ1" s="3"/>
      <c r="UBR1" s="4"/>
      <c r="UBS1" s="4"/>
      <c r="UBT1" s="4"/>
      <c r="UBU1" s="4"/>
      <c r="UBV1" s="4"/>
      <c r="UBW1" s="4"/>
      <c r="UBX1" s="4"/>
      <c r="UBY1" s="3"/>
      <c r="UBZ1" s="4"/>
      <c r="UCA1" s="4"/>
      <c r="UCB1" s="4"/>
      <c r="UCC1" s="4"/>
      <c r="UCD1" s="4"/>
      <c r="UCE1" s="4"/>
      <c r="UCF1" s="4"/>
      <c r="UCG1" s="3"/>
      <c r="UCH1" s="4"/>
      <c r="UCI1" s="4"/>
      <c r="UCJ1" s="4"/>
      <c r="UCK1" s="4"/>
      <c r="UCL1" s="4"/>
      <c r="UCM1" s="4"/>
      <c r="UCN1" s="4"/>
      <c r="UCO1" s="3"/>
      <c r="UCP1" s="4"/>
      <c r="UCQ1" s="4"/>
      <c r="UCR1" s="4"/>
      <c r="UCS1" s="4"/>
      <c r="UCT1" s="4"/>
      <c r="UCU1" s="4"/>
      <c r="UCV1" s="4"/>
      <c r="UCW1" s="3"/>
      <c r="UCX1" s="4"/>
      <c r="UCY1" s="4"/>
      <c r="UCZ1" s="4"/>
      <c r="UDA1" s="4"/>
      <c r="UDB1" s="4"/>
      <c r="UDC1" s="4"/>
      <c r="UDD1" s="4"/>
      <c r="UDE1" s="3"/>
      <c r="UDF1" s="4"/>
      <c r="UDG1" s="4"/>
      <c r="UDH1" s="4"/>
      <c r="UDI1" s="4"/>
      <c r="UDJ1" s="4"/>
      <c r="UDK1" s="4"/>
      <c r="UDL1" s="4"/>
      <c r="UDM1" s="3"/>
      <c r="UDN1" s="4"/>
      <c r="UDO1" s="4"/>
      <c r="UDP1" s="4"/>
      <c r="UDQ1" s="4"/>
      <c r="UDR1" s="4"/>
      <c r="UDS1" s="4"/>
      <c r="UDT1" s="4"/>
      <c r="UDU1" s="3"/>
      <c r="UDV1" s="4"/>
      <c r="UDW1" s="4"/>
      <c r="UDX1" s="4"/>
      <c r="UDY1" s="4"/>
      <c r="UDZ1" s="4"/>
      <c r="UEA1" s="4"/>
      <c r="UEB1" s="4"/>
      <c r="UEC1" s="3"/>
      <c r="UED1" s="4"/>
      <c r="UEE1" s="4"/>
      <c r="UEF1" s="4"/>
      <c r="UEG1" s="4"/>
      <c r="UEH1" s="4"/>
      <c r="UEI1" s="4"/>
      <c r="UEJ1" s="4"/>
      <c r="UEK1" s="3"/>
      <c r="UEL1" s="4"/>
      <c r="UEM1" s="4"/>
      <c r="UEN1" s="4"/>
      <c r="UEO1" s="4"/>
      <c r="UEP1" s="4"/>
      <c r="UEQ1" s="4"/>
      <c r="UER1" s="4"/>
      <c r="UES1" s="3"/>
      <c r="UET1" s="4"/>
      <c r="UEU1" s="4"/>
      <c r="UEV1" s="4"/>
      <c r="UEW1" s="4"/>
      <c r="UEX1" s="4"/>
      <c r="UEY1" s="4"/>
      <c r="UEZ1" s="4"/>
      <c r="UFA1" s="3"/>
      <c r="UFB1" s="4"/>
      <c r="UFC1" s="4"/>
      <c r="UFD1" s="4"/>
      <c r="UFE1" s="4"/>
      <c r="UFF1" s="4"/>
      <c r="UFG1" s="4"/>
      <c r="UFH1" s="4"/>
      <c r="UFI1" s="3"/>
      <c r="UFJ1" s="4"/>
      <c r="UFK1" s="4"/>
      <c r="UFL1" s="4"/>
      <c r="UFM1" s="4"/>
      <c r="UFN1" s="4"/>
      <c r="UFO1" s="4"/>
      <c r="UFP1" s="4"/>
      <c r="UFQ1" s="3"/>
      <c r="UFR1" s="4"/>
      <c r="UFS1" s="4"/>
      <c r="UFT1" s="4"/>
      <c r="UFU1" s="4"/>
      <c r="UFV1" s="4"/>
      <c r="UFW1" s="4"/>
      <c r="UFX1" s="4"/>
      <c r="UFY1" s="3"/>
      <c r="UFZ1" s="4"/>
      <c r="UGA1" s="4"/>
      <c r="UGB1" s="4"/>
      <c r="UGC1" s="4"/>
      <c r="UGD1" s="4"/>
      <c r="UGE1" s="4"/>
      <c r="UGF1" s="4"/>
      <c r="UGG1" s="3"/>
      <c r="UGH1" s="4"/>
      <c r="UGI1" s="4"/>
      <c r="UGJ1" s="4"/>
      <c r="UGK1" s="4"/>
      <c r="UGL1" s="4"/>
      <c r="UGM1" s="4"/>
      <c r="UGN1" s="4"/>
      <c r="UGO1" s="3"/>
      <c r="UGP1" s="4"/>
      <c r="UGQ1" s="4"/>
      <c r="UGR1" s="4"/>
      <c r="UGS1" s="4"/>
      <c r="UGT1" s="4"/>
      <c r="UGU1" s="4"/>
      <c r="UGV1" s="4"/>
      <c r="UGW1" s="3"/>
      <c r="UGX1" s="4"/>
      <c r="UGY1" s="4"/>
      <c r="UGZ1" s="4"/>
      <c r="UHA1" s="4"/>
      <c r="UHB1" s="4"/>
      <c r="UHC1" s="4"/>
      <c r="UHD1" s="4"/>
      <c r="UHE1" s="3"/>
      <c r="UHF1" s="4"/>
      <c r="UHG1" s="4"/>
      <c r="UHH1" s="4"/>
      <c r="UHI1" s="4"/>
      <c r="UHJ1" s="4"/>
      <c r="UHK1" s="4"/>
      <c r="UHL1" s="4"/>
      <c r="UHM1" s="3"/>
      <c r="UHN1" s="4"/>
      <c r="UHO1" s="4"/>
      <c r="UHP1" s="4"/>
      <c r="UHQ1" s="4"/>
      <c r="UHR1" s="4"/>
      <c r="UHS1" s="4"/>
      <c r="UHT1" s="4"/>
      <c r="UHU1" s="3"/>
      <c r="UHV1" s="4"/>
      <c r="UHW1" s="4"/>
      <c r="UHX1" s="4"/>
      <c r="UHY1" s="4"/>
      <c r="UHZ1" s="4"/>
      <c r="UIA1" s="4"/>
      <c r="UIB1" s="4"/>
      <c r="UIC1" s="3"/>
      <c r="UID1" s="4"/>
      <c r="UIE1" s="4"/>
      <c r="UIF1" s="4"/>
      <c r="UIG1" s="4"/>
      <c r="UIH1" s="4"/>
      <c r="UII1" s="4"/>
      <c r="UIJ1" s="4"/>
      <c r="UIK1" s="3"/>
      <c r="UIL1" s="4"/>
      <c r="UIM1" s="4"/>
      <c r="UIN1" s="4"/>
      <c r="UIO1" s="4"/>
      <c r="UIP1" s="4"/>
      <c r="UIQ1" s="4"/>
      <c r="UIR1" s="4"/>
      <c r="UIS1" s="3"/>
      <c r="UIT1" s="4"/>
      <c r="UIU1" s="4"/>
      <c r="UIV1" s="4"/>
      <c r="UIW1" s="4"/>
      <c r="UIX1" s="4"/>
      <c r="UIY1" s="4"/>
      <c r="UIZ1" s="4"/>
      <c r="UJA1" s="3"/>
      <c r="UJB1" s="4"/>
      <c r="UJC1" s="4"/>
      <c r="UJD1" s="4"/>
      <c r="UJE1" s="4"/>
      <c r="UJF1" s="4"/>
      <c r="UJG1" s="4"/>
      <c r="UJH1" s="4"/>
      <c r="UJI1" s="3"/>
      <c r="UJJ1" s="4"/>
      <c r="UJK1" s="4"/>
      <c r="UJL1" s="4"/>
      <c r="UJM1" s="4"/>
      <c r="UJN1" s="4"/>
      <c r="UJO1" s="4"/>
      <c r="UJP1" s="4"/>
      <c r="UJQ1" s="3"/>
      <c r="UJR1" s="4"/>
      <c r="UJS1" s="4"/>
      <c r="UJT1" s="4"/>
      <c r="UJU1" s="4"/>
      <c r="UJV1" s="4"/>
      <c r="UJW1" s="4"/>
      <c r="UJX1" s="4"/>
      <c r="UJY1" s="3"/>
      <c r="UJZ1" s="4"/>
      <c r="UKA1" s="4"/>
      <c r="UKB1" s="4"/>
      <c r="UKC1" s="4"/>
      <c r="UKD1" s="4"/>
      <c r="UKE1" s="4"/>
      <c r="UKF1" s="4"/>
      <c r="UKG1" s="3"/>
      <c r="UKH1" s="4"/>
      <c r="UKI1" s="4"/>
      <c r="UKJ1" s="4"/>
      <c r="UKK1" s="4"/>
      <c r="UKL1" s="4"/>
      <c r="UKM1" s="4"/>
      <c r="UKN1" s="4"/>
      <c r="UKO1" s="3"/>
      <c r="UKP1" s="4"/>
      <c r="UKQ1" s="4"/>
      <c r="UKR1" s="4"/>
      <c r="UKS1" s="4"/>
      <c r="UKT1" s="4"/>
      <c r="UKU1" s="4"/>
      <c r="UKV1" s="4"/>
      <c r="UKW1" s="3"/>
      <c r="UKX1" s="4"/>
      <c r="UKY1" s="4"/>
      <c r="UKZ1" s="4"/>
      <c r="ULA1" s="4"/>
      <c r="ULB1" s="4"/>
      <c r="ULC1" s="4"/>
      <c r="ULD1" s="4"/>
      <c r="ULE1" s="3"/>
      <c r="ULF1" s="4"/>
      <c r="ULG1" s="4"/>
      <c r="ULH1" s="4"/>
      <c r="ULI1" s="4"/>
      <c r="ULJ1" s="4"/>
      <c r="ULK1" s="4"/>
      <c r="ULL1" s="4"/>
      <c r="ULM1" s="3"/>
      <c r="ULN1" s="4"/>
      <c r="ULO1" s="4"/>
      <c r="ULP1" s="4"/>
      <c r="ULQ1" s="4"/>
      <c r="ULR1" s="4"/>
      <c r="ULS1" s="4"/>
      <c r="ULT1" s="4"/>
      <c r="ULU1" s="3"/>
      <c r="ULV1" s="4"/>
      <c r="ULW1" s="4"/>
      <c r="ULX1" s="4"/>
      <c r="ULY1" s="4"/>
      <c r="ULZ1" s="4"/>
      <c r="UMA1" s="4"/>
      <c r="UMB1" s="4"/>
      <c r="UMC1" s="3"/>
      <c r="UMD1" s="4"/>
      <c r="UME1" s="4"/>
      <c r="UMF1" s="4"/>
      <c r="UMG1" s="4"/>
      <c r="UMH1" s="4"/>
      <c r="UMI1" s="4"/>
      <c r="UMJ1" s="4"/>
      <c r="UMK1" s="3"/>
      <c r="UML1" s="4"/>
      <c r="UMM1" s="4"/>
      <c r="UMN1" s="4"/>
      <c r="UMO1" s="4"/>
      <c r="UMP1" s="4"/>
      <c r="UMQ1" s="4"/>
      <c r="UMR1" s="4"/>
      <c r="UMS1" s="3"/>
      <c r="UMT1" s="4"/>
      <c r="UMU1" s="4"/>
      <c r="UMV1" s="4"/>
      <c r="UMW1" s="4"/>
      <c r="UMX1" s="4"/>
      <c r="UMY1" s="4"/>
      <c r="UMZ1" s="4"/>
      <c r="UNA1" s="3"/>
      <c r="UNB1" s="4"/>
      <c r="UNC1" s="4"/>
      <c r="UND1" s="4"/>
      <c r="UNE1" s="4"/>
      <c r="UNF1" s="4"/>
      <c r="UNG1" s="4"/>
      <c r="UNH1" s="4"/>
      <c r="UNI1" s="3"/>
      <c r="UNJ1" s="4"/>
      <c r="UNK1" s="4"/>
      <c r="UNL1" s="4"/>
      <c r="UNM1" s="4"/>
      <c r="UNN1" s="4"/>
      <c r="UNO1" s="4"/>
      <c r="UNP1" s="4"/>
      <c r="UNQ1" s="3"/>
      <c r="UNR1" s="4"/>
      <c r="UNS1" s="4"/>
      <c r="UNT1" s="4"/>
      <c r="UNU1" s="4"/>
      <c r="UNV1" s="4"/>
      <c r="UNW1" s="4"/>
      <c r="UNX1" s="4"/>
      <c r="UNY1" s="3"/>
      <c r="UNZ1" s="4"/>
      <c r="UOA1" s="4"/>
      <c r="UOB1" s="4"/>
      <c r="UOC1" s="4"/>
      <c r="UOD1" s="4"/>
      <c r="UOE1" s="4"/>
      <c r="UOF1" s="4"/>
      <c r="UOG1" s="3"/>
      <c r="UOH1" s="4"/>
      <c r="UOI1" s="4"/>
      <c r="UOJ1" s="4"/>
      <c r="UOK1" s="4"/>
      <c r="UOL1" s="4"/>
      <c r="UOM1" s="4"/>
      <c r="UON1" s="4"/>
      <c r="UOO1" s="3"/>
      <c r="UOP1" s="4"/>
      <c r="UOQ1" s="4"/>
      <c r="UOR1" s="4"/>
      <c r="UOS1" s="4"/>
      <c r="UOT1" s="4"/>
      <c r="UOU1" s="4"/>
      <c r="UOV1" s="4"/>
      <c r="UOW1" s="3"/>
      <c r="UOX1" s="4"/>
      <c r="UOY1" s="4"/>
      <c r="UOZ1" s="4"/>
      <c r="UPA1" s="4"/>
      <c r="UPB1" s="4"/>
      <c r="UPC1" s="4"/>
      <c r="UPD1" s="4"/>
      <c r="UPE1" s="3"/>
      <c r="UPF1" s="4"/>
      <c r="UPG1" s="4"/>
      <c r="UPH1" s="4"/>
      <c r="UPI1" s="4"/>
      <c r="UPJ1" s="4"/>
      <c r="UPK1" s="4"/>
      <c r="UPL1" s="4"/>
      <c r="UPM1" s="3"/>
      <c r="UPN1" s="4"/>
      <c r="UPO1" s="4"/>
      <c r="UPP1" s="4"/>
      <c r="UPQ1" s="4"/>
      <c r="UPR1" s="4"/>
      <c r="UPS1" s="4"/>
      <c r="UPT1" s="4"/>
      <c r="UPU1" s="3"/>
      <c r="UPV1" s="4"/>
      <c r="UPW1" s="4"/>
      <c r="UPX1" s="4"/>
      <c r="UPY1" s="4"/>
      <c r="UPZ1" s="4"/>
      <c r="UQA1" s="4"/>
      <c r="UQB1" s="4"/>
      <c r="UQC1" s="3"/>
      <c r="UQD1" s="4"/>
      <c r="UQE1" s="4"/>
      <c r="UQF1" s="4"/>
      <c r="UQG1" s="4"/>
      <c r="UQH1" s="4"/>
      <c r="UQI1" s="4"/>
      <c r="UQJ1" s="4"/>
      <c r="UQK1" s="3"/>
      <c r="UQL1" s="4"/>
      <c r="UQM1" s="4"/>
      <c r="UQN1" s="4"/>
      <c r="UQO1" s="4"/>
      <c r="UQP1" s="4"/>
      <c r="UQQ1" s="4"/>
      <c r="UQR1" s="4"/>
      <c r="UQS1" s="3"/>
      <c r="UQT1" s="4"/>
      <c r="UQU1" s="4"/>
      <c r="UQV1" s="4"/>
      <c r="UQW1" s="4"/>
      <c r="UQX1" s="4"/>
      <c r="UQY1" s="4"/>
      <c r="UQZ1" s="4"/>
      <c r="URA1" s="3"/>
      <c r="URB1" s="4"/>
      <c r="URC1" s="4"/>
      <c r="URD1" s="4"/>
      <c r="URE1" s="4"/>
      <c r="URF1" s="4"/>
      <c r="URG1" s="4"/>
      <c r="URH1" s="4"/>
      <c r="URI1" s="3"/>
      <c r="URJ1" s="4"/>
      <c r="URK1" s="4"/>
      <c r="URL1" s="4"/>
      <c r="URM1" s="4"/>
      <c r="URN1" s="4"/>
      <c r="URO1" s="4"/>
      <c r="URP1" s="4"/>
      <c r="URQ1" s="3"/>
      <c r="URR1" s="4"/>
      <c r="URS1" s="4"/>
      <c r="URT1" s="4"/>
      <c r="URU1" s="4"/>
      <c r="URV1" s="4"/>
      <c r="URW1" s="4"/>
      <c r="URX1" s="4"/>
      <c r="URY1" s="3"/>
      <c r="URZ1" s="4"/>
      <c r="USA1" s="4"/>
      <c r="USB1" s="4"/>
      <c r="USC1" s="4"/>
      <c r="USD1" s="4"/>
      <c r="USE1" s="4"/>
      <c r="USF1" s="4"/>
      <c r="USG1" s="3"/>
      <c r="USH1" s="4"/>
      <c r="USI1" s="4"/>
      <c r="USJ1" s="4"/>
      <c r="USK1" s="4"/>
      <c r="USL1" s="4"/>
      <c r="USM1" s="4"/>
      <c r="USN1" s="4"/>
      <c r="USO1" s="3"/>
      <c r="USP1" s="4"/>
      <c r="USQ1" s="4"/>
      <c r="USR1" s="4"/>
      <c r="USS1" s="4"/>
      <c r="UST1" s="4"/>
      <c r="USU1" s="4"/>
      <c r="USV1" s="4"/>
      <c r="USW1" s="3"/>
      <c r="USX1" s="4"/>
      <c r="USY1" s="4"/>
      <c r="USZ1" s="4"/>
      <c r="UTA1" s="4"/>
      <c r="UTB1" s="4"/>
      <c r="UTC1" s="4"/>
      <c r="UTD1" s="4"/>
      <c r="UTE1" s="3"/>
      <c r="UTF1" s="4"/>
      <c r="UTG1" s="4"/>
      <c r="UTH1" s="4"/>
      <c r="UTI1" s="4"/>
      <c r="UTJ1" s="4"/>
      <c r="UTK1" s="4"/>
      <c r="UTL1" s="4"/>
      <c r="UTM1" s="3"/>
      <c r="UTN1" s="4"/>
      <c r="UTO1" s="4"/>
      <c r="UTP1" s="4"/>
      <c r="UTQ1" s="4"/>
      <c r="UTR1" s="4"/>
      <c r="UTS1" s="4"/>
      <c r="UTT1" s="4"/>
      <c r="UTU1" s="3"/>
      <c r="UTV1" s="4"/>
      <c r="UTW1" s="4"/>
      <c r="UTX1" s="4"/>
      <c r="UTY1" s="4"/>
      <c r="UTZ1" s="4"/>
      <c r="UUA1" s="4"/>
      <c r="UUB1" s="4"/>
      <c r="UUC1" s="3"/>
      <c r="UUD1" s="4"/>
      <c r="UUE1" s="4"/>
      <c r="UUF1" s="4"/>
      <c r="UUG1" s="4"/>
      <c r="UUH1" s="4"/>
      <c r="UUI1" s="4"/>
      <c r="UUJ1" s="4"/>
      <c r="UUK1" s="3"/>
      <c r="UUL1" s="4"/>
      <c r="UUM1" s="4"/>
      <c r="UUN1" s="4"/>
      <c r="UUO1" s="4"/>
      <c r="UUP1" s="4"/>
      <c r="UUQ1" s="4"/>
      <c r="UUR1" s="4"/>
      <c r="UUS1" s="3"/>
      <c r="UUT1" s="4"/>
      <c r="UUU1" s="4"/>
      <c r="UUV1" s="4"/>
      <c r="UUW1" s="4"/>
      <c r="UUX1" s="4"/>
      <c r="UUY1" s="4"/>
      <c r="UUZ1" s="4"/>
      <c r="UVA1" s="3"/>
      <c r="UVB1" s="4"/>
      <c r="UVC1" s="4"/>
      <c r="UVD1" s="4"/>
      <c r="UVE1" s="4"/>
      <c r="UVF1" s="4"/>
      <c r="UVG1" s="4"/>
      <c r="UVH1" s="4"/>
      <c r="UVI1" s="3"/>
      <c r="UVJ1" s="4"/>
      <c r="UVK1" s="4"/>
      <c r="UVL1" s="4"/>
      <c r="UVM1" s="4"/>
      <c r="UVN1" s="4"/>
      <c r="UVO1" s="4"/>
      <c r="UVP1" s="4"/>
      <c r="UVQ1" s="3"/>
      <c r="UVR1" s="4"/>
      <c r="UVS1" s="4"/>
      <c r="UVT1" s="4"/>
      <c r="UVU1" s="4"/>
      <c r="UVV1" s="4"/>
      <c r="UVW1" s="4"/>
      <c r="UVX1" s="4"/>
      <c r="UVY1" s="3"/>
      <c r="UVZ1" s="4"/>
      <c r="UWA1" s="4"/>
      <c r="UWB1" s="4"/>
      <c r="UWC1" s="4"/>
      <c r="UWD1" s="4"/>
      <c r="UWE1" s="4"/>
      <c r="UWF1" s="4"/>
      <c r="UWG1" s="3"/>
      <c r="UWH1" s="4"/>
      <c r="UWI1" s="4"/>
      <c r="UWJ1" s="4"/>
      <c r="UWK1" s="4"/>
      <c r="UWL1" s="4"/>
      <c r="UWM1" s="4"/>
      <c r="UWN1" s="4"/>
      <c r="UWO1" s="3"/>
      <c r="UWP1" s="4"/>
      <c r="UWQ1" s="4"/>
      <c r="UWR1" s="4"/>
      <c r="UWS1" s="4"/>
      <c r="UWT1" s="4"/>
      <c r="UWU1" s="4"/>
      <c r="UWV1" s="4"/>
      <c r="UWW1" s="3"/>
      <c r="UWX1" s="4"/>
      <c r="UWY1" s="4"/>
      <c r="UWZ1" s="4"/>
      <c r="UXA1" s="4"/>
      <c r="UXB1" s="4"/>
      <c r="UXC1" s="4"/>
      <c r="UXD1" s="4"/>
      <c r="UXE1" s="3"/>
      <c r="UXF1" s="4"/>
      <c r="UXG1" s="4"/>
      <c r="UXH1" s="4"/>
      <c r="UXI1" s="4"/>
      <c r="UXJ1" s="4"/>
      <c r="UXK1" s="4"/>
      <c r="UXL1" s="4"/>
      <c r="UXM1" s="3"/>
      <c r="UXN1" s="4"/>
      <c r="UXO1" s="4"/>
      <c r="UXP1" s="4"/>
      <c r="UXQ1" s="4"/>
      <c r="UXR1" s="4"/>
      <c r="UXS1" s="4"/>
      <c r="UXT1" s="4"/>
      <c r="UXU1" s="3"/>
      <c r="UXV1" s="4"/>
      <c r="UXW1" s="4"/>
      <c r="UXX1" s="4"/>
      <c r="UXY1" s="4"/>
      <c r="UXZ1" s="4"/>
      <c r="UYA1" s="4"/>
      <c r="UYB1" s="4"/>
      <c r="UYC1" s="3"/>
      <c r="UYD1" s="4"/>
      <c r="UYE1" s="4"/>
      <c r="UYF1" s="4"/>
      <c r="UYG1" s="4"/>
      <c r="UYH1" s="4"/>
      <c r="UYI1" s="4"/>
      <c r="UYJ1" s="4"/>
      <c r="UYK1" s="3"/>
      <c r="UYL1" s="4"/>
      <c r="UYM1" s="4"/>
      <c r="UYN1" s="4"/>
      <c r="UYO1" s="4"/>
      <c r="UYP1" s="4"/>
      <c r="UYQ1" s="4"/>
      <c r="UYR1" s="4"/>
      <c r="UYS1" s="3"/>
      <c r="UYT1" s="4"/>
      <c r="UYU1" s="4"/>
      <c r="UYV1" s="4"/>
      <c r="UYW1" s="4"/>
      <c r="UYX1" s="4"/>
      <c r="UYY1" s="4"/>
      <c r="UYZ1" s="4"/>
      <c r="UZA1" s="3"/>
      <c r="UZB1" s="4"/>
      <c r="UZC1" s="4"/>
      <c r="UZD1" s="4"/>
      <c r="UZE1" s="4"/>
      <c r="UZF1" s="4"/>
      <c r="UZG1" s="4"/>
      <c r="UZH1" s="4"/>
      <c r="UZI1" s="3"/>
      <c r="UZJ1" s="4"/>
      <c r="UZK1" s="4"/>
      <c r="UZL1" s="4"/>
      <c r="UZM1" s="4"/>
      <c r="UZN1" s="4"/>
      <c r="UZO1" s="4"/>
      <c r="UZP1" s="4"/>
      <c r="UZQ1" s="3"/>
      <c r="UZR1" s="4"/>
      <c r="UZS1" s="4"/>
      <c r="UZT1" s="4"/>
      <c r="UZU1" s="4"/>
      <c r="UZV1" s="4"/>
      <c r="UZW1" s="4"/>
      <c r="UZX1" s="4"/>
      <c r="UZY1" s="3"/>
      <c r="UZZ1" s="4"/>
      <c r="VAA1" s="4"/>
      <c r="VAB1" s="4"/>
      <c r="VAC1" s="4"/>
      <c r="VAD1" s="4"/>
      <c r="VAE1" s="4"/>
      <c r="VAF1" s="4"/>
      <c r="VAG1" s="3"/>
      <c r="VAH1" s="4"/>
      <c r="VAI1" s="4"/>
      <c r="VAJ1" s="4"/>
      <c r="VAK1" s="4"/>
      <c r="VAL1" s="4"/>
      <c r="VAM1" s="4"/>
      <c r="VAN1" s="4"/>
      <c r="VAO1" s="3"/>
      <c r="VAP1" s="4"/>
      <c r="VAQ1" s="4"/>
      <c r="VAR1" s="4"/>
      <c r="VAS1" s="4"/>
      <c r="VAT1" s="4"/>
      <c r="VAU1" s="4"/>
      <c r="VAV1" s="4"/>
      <c r="VAW1" s="3"/>
      <c r="VAX1" s="4"/>
      <c r="VAY1" s="4"/>
      <c r="VAZ1" s="4"/>
      <c r="VBA1" s="4"/>
      <c r="VBB1" s="4"/>
      <c r="VBC1" s="4"/>
      <c r="VBD1" s="4"/>
      <c r="VBE1" s="3"/>
      <c r="VBF1" s="4"/>
      <c r="VBG1" s="4"/>
      <c r="VBH1" s="4"/>
      <c r="VBI1" s="4"/>
      <c r="VBJ1" s="4"/>
      <c r="VBK1" s="4"/>
      <c r="VBL1" s="4"/>
      <c r="VBM1" s="3"/>
      <c r="VBN1" s="4"/>
      <c r="VBO1" s="4"/>
      <c r="VBP1" s="4"/>
      <c r="VBQ1" s="4"/>
      <c r="VBR1" s="4"/>
      <c r="VBS1" s="4"/>
      <c r="VBT1" s="4"/>
      <c r="VBU1" s="3"/>
      <c r="VBV1" s="4"/>
      <c r="VBW1" s="4"/>
      <c r="VBX1" s="4"/>
      <c r="VBY1" s="4"/>
      <c r="VBZ1" s="4"/>
      <c r="VCA1" s="4"/>
      <c r="VCB1" s="4"/>
      <c r="VCC1" s="3"/>
      <c r="VCD1" s="4"/>
      <c r="VCE1" s="4"/>
      <c r="VCF1" s="4"/>
      <c r="VCG1" s="4"/>
      <c r="VCH1" s="4"/>
      <c r="VCI1" s="4"/>
      <c r="VCJ1" s="4"/>
      <c r="VCK1" s="3"/>
      <c r="VCL1" s="4"/>
      <c r="VCM1" s="4"/>
      <c r="VCN1" s="4"/>
      <c r="VCO1" s="4"/>
      <c r="VCP1" s="4"/>
      <c r="VCQ1" s="4"/>
      <c r="VCR1" s="4"/>
      <c r="VCS1" s="3"/>
      <c r="VCT1" s="4"/>
      <c r="VCU1" s="4"/>
      <c r="VCV1" s="4"/>
      <c r="VCW1" s="4"/>
      <c r="VCX1" s="4"/>
      <c r="VCY1" s="4"/>
      <c r="VCZ1" s="4"/>
      <c r="VDA1" s="3"/>
      <c r="VDB1" s="4"/>
      <c r="VDC1" s="4"/>
      <c r="VDD1" s="4"/>
      <c r="VDE1" s="4"/>
      <c r="VDF1" s="4"/>
      <c r="VDG1" s="4"/>
      <c r="VDH1" s="4"/>
      <c r="VDI1" s="3"/>
      <c r="VDJ1" s="4"/>
      <c r="VDK1" s="4"/>
      <c r="VDL1" s="4"/>
      <c r="VDM1" s="4"/>
      <c r="VDN1" s="4"/>
      <c r="VDO1" s="4"/>
      <c r="VDP1" s="4"/>
      <c r="VDQ1" s="3"/>
      <c r="VDR1" s="4"/>
      <c r="VDS1" s="4"/>
      <c r="VDT1" s="4"/>
      <c r="VDU1" s="4"/>
      <c r="VDV1" s="4"/>
      <c r="VDW1" s="4"/>
      <c r="VDX1" s="4"/>
      <c r="VDY1" s="3"/>
      <c r="VDZ1" s="4"/>
      <c r="VEA1" s="4"/>
      <c r="VEB1" s="4"/>
      <c r="VEC1" s="4"/>
      <c r="VED1" s="4"/>
      <c r="VEE1" s="4"/>
      <c r="VEF1" s="4"/>
      <c r="VEG1" s="3"/>
      <c r="VEH1" s="4"/>
      <c r="VEI1" s="4"/>
      <c r="VEJ1" s="4"/>
      <c r="VEK1" s="4"/>
      <c r="VEL1" s="4"/>
      <c r="VEM1" s="4"/>
      <c r="VEN1" s="4"/>
      <c r="VEO1" s="3"/>
      <c r="VEP1" s="4"/>
      <c r="VEQ1" s="4"/>
      <c r="VER1" s="4"/>
      <c r="VES1" s="4"/>
      <c r="VET1" s="4"/>
      <c r="VEU1" s="4"/>
      <c r="VEV1" s="4"/>
      <c r="VEW1" s="3"/>
      <c r="VEX1" s="4"/>
      <c r="VEY1" s="4"/>
      <c r="VEZ1" s="4"/>
      <c r="VFA1" s="4"/>
      <c r="VFB1" s="4"/>
      <c r="VFC1" s="4"/>
      <c r="VFD1" s="4"/>
      <c r="VFE1" s="3"/>
      <c r="VFF1" s="4"/>
      <c r="VFG1" s="4"/>
      <c r="VFH1" s="4"/>
      <c r="VFI1" s="4"/>
      <c r="VFJ1" s="4"/>
      <c r="VFK1" s="4"/>
      <c r="VFL1" s="4"/>
      <c r="VFM1" s="3"/>
      <c r="VFN1" s="4"/>
      <c r="VFO1" s="4"/>
      <c r="VFP1" s="4"/>
      <c r="VFQ1" s="4"/>
      <c r="VFR1" s="4"/>
      <c r="VFS1" s="4"/>
      <c r="VFT1" s="4"/>
      <c r="VFU1" s="3"/>
      <c r="VFV1" s="4"/>
      <c r="VFW1" s="4"/>
      <c r="VFX1" s="4"/>
      <c r="VFY1" s="4"/>
      <c r="VFZ1" s="4"/>
      <c r="VGA1" s="4"/>
      <c r="VGB1" s="4"/>
      <c r="VGC1" s="3"/>
      <c r="VGD1" s="4"/>
      <c r="VGE1" s="4"/>
      <c r="VGF1" s="4"/>
      <c r="VGG1" s="4"/>
      <c r="VGH1" s="4"/>
      <c r="VGI1" s="4"/>
      <c r="VGJ1" s="4"/>
      <c r="VGK1" s="3"/>
      <c r="VGL1" s="4"/>
      <c r="VGM1" s="4"/>
      <c r="VGN1" s="4"/>
      <c r="VGO1" s="4"/>
      <c r="VGP1" s="4"/>
      <c r="VGQ1" s="4"/>
      <c r="VGR1" s="4"/>
      <c r="VGS1" s="3"/>
      <c r="VGT1" s="4"/>
      <c r="VGU1" s="4"/>
      <c r="VGV1" s="4"/>
      <c r="VGW1" s="4"/>
      <c r="VGX1" s="4"/>
      <c r="VGY1" s="4"/>
      <c r="VGZ1" s="4"/>
      <c r="VHA1" s="3"/>
      <c r="VHB1" s="4"/>
      <c r="VHC1" s="4"/>
      <c r="VHD1" s="4"/>
      <c r="VHE1" s="4"/>
      <c r="VHF1" s="4"/>
      <c r="VHG1" s="4"/>
      <c r="VHH1" s="4"/>
      <c r="VHI1" s="3"/>
      <c r="VHJ1" s="4"/>
      <c r="VHK1" s="4"/>
      <c r="VHL1" s="4"/>
      <c r="VHM1" s="4"/>
      <c r="VHN1" s="4"/>
      <c r="VHO1" s="4"/>
      <c r="VHP1" s="4"/>
      <c r="VHQ1" s="3"/>
      <c r="VHR1" s="4"/>
      <c r="VHS1" s="4"/>
      <c r="VHT1" s="4"/>
      <c r="VHU1" s="4"/>
      <c r="VHV1" s="4"/>
      <c r="VHW1" s="4"/>
      <c r="VHX1" s="4"/>
      <c r="VHY1" s="3"/>
      <c r="VHZ1" s="4"/>
      <c r="VIA1" s="4"/>
      <c r="VIB1" s="4"/>
      <c r="VIC1" s="4"/>
      <c r="VID1" s="4"/>
      <c r="VIE1" s="4"/>
      <c r="VIF1" s="4"/>
      <c r="VIG1" s="3"/>
      <c r="VIH1" s="4"/>
      <c r="VII1" s="4"/>
      <c r="VIJ1" s="4"/>
      <c r="VIK1" s="4"/>
      <c r="VIL1" s="4"/>
      <c r="VIM1" s="4"/>
      <c r="VIN1" s="4"/>
      <c r="VIO1" s="3"/>
      <c r="VIP1" s="4"/>
      <c r="VIQ1" s="4"/>
      <c r="VIR1" s="4"/>
      <c r="VIS1" s="4"/>
      <c r="VIT1" s="4"/>
      <c r="VIU1" s="4"/>
      <c r="VIV1" s="4"/>
      <c r="VIW1" s="3"/>
      <c r="VIX1" s="4"/>
      <c r="VIY1" s="4"/>
      <c r="VIZ1" s="4"/>
      <c r="VJA1" s="4"/>
      <c r="VJB1" s="4"/>
      <c r="VJC1" s="4"/>
      <c r="VJD1" s="4"/>
      <c r="VJE1" s="3"/>
      <c r="VJF1" s="4"/>
      <c r="VJG1" s="4"/>
      <c r="VJH1" s="4"/>
      <c r="VJI1" s="4"/>
      <c r="VJJ1" s="4"/>
      <c r="VJK1" s="4"/>
      <c r="VJL1" s="4"/>
      <c r="VJM1" s="3"/>
      <c r="VJN1" s="4"/>
      <c r="VJO1" s="4"/>
      <c r="VJP1" s="4"/>
      <c r="VJQ1" s="4"/>
      <c r="VJR1" s="4"/>
      <c r="VJS1" s="4"/>
      <c r="VJT1" s="4"/>
      <c r="VJU1" s="3"/>
      <c r="VJV1" s="4"/>
      <c r="VJW1" s="4"/>
      <c r="VJX1" s="4"/>
      <c r="VJY1" s="4"/>
      <c r="VJZ1" s="4"/>
      <c r="VKA1" s="4"/>
      <c r="VKB1" s="4"/>
      <c r="VKC1" s="3"/>
      <c r="VKD1" s="4"/>
      <c r="VKE1" s="4"/>
      <c r="VKF1" s="4"/>
      <c r="VKG1" s="4"/>
      <c r="VKH1" s="4"/>
      <c r="VKI1" s="4"/>
      <c r="VKJ1" s="4"/>
      <c r="VKK1" s="3"/>
      <c r="VKL1" s="4"/>
      <c r="VKM1" s="4"/>
      <c r="VKN1" s="4"/>
      <c r="VKO1" s="4"/>
      <c r="VKP1" s="4"/>
      <c r="VKQ1" s="4"/>
      <c r="VKR1" s="4"/>
      <c r="VKS1" s="3"/>
      <c r="VKT1" s="4"/>
      <c r="VKU1" s="4"/>
      <c r="VKV1" s="4"/>
      <c r="VKW1" s="4"/>
      <c r="VKX1" s="4"/>
      <c r="VKY1" s="4"/>
      <c r="VKZ1" s="4"/>
      <c r="VLA1" s="3"/>
      <c r="VLB1" s="4"/>
      <c r="VLC1" s="4"/>
      <c r="VLD1" s="4"/>
      <c r="VLE1" s="4"/>
      <c r="VLF1" s="4"/>
      <c r="VLG1" s="4"/>
      <c r="VLH1" s="4"/>
      <c r="VLI1" s="3"/>
      <c r="VLJ1" s="4"/>
      <c r="VLK1" s="4"/>
      <c r="VLL1" s="4"/>
      <c r="VLM1" s="4"/>
      <c r="VLN1" s="4"/>
      <c r="VLO1" s="4"/>
      <c r="VLP1" s="4"/>
      <c r="VLQ1" s="3"/>
      <c r="VLR1" s="4"/>
      <c r="VLS1" s="4"/>
      <c r="VLT1" s="4"/>
      <c r="VLU1" s="4"/>
      <c r="VLV1" s="4"/>
      <c r="VLW1" s="4"/>
      <c r="VLX1" s="4"/>
      <c r="VLY1" s="3"/>
      <c r="VLZ1" s="4"/>
      <c r="VMA1" s="4"/>
      <c r="VMB1" s="4"/>
      <c r="VMC1" s="4"/>
      <c r="VMD1" s="4"/>
      <c r="VME1" s="4"/>
      <c r="VMF1" s="4"/>
      <c r="VMG1" s="3"/>
      <c r="VMH1" s="4"/>
      <c r="VMI1" s="4"/>
      <c r="VMJ1" s="4"/>
      <c r="VMK1" s="4"/>
      <c r="VML1" s="4"/>
      <c r="VMM1" s="4"/>
      <c r="VMN1" s="4"/>
      <c r="VMO1" s="3"/>
      <c r="VMP1" s="4"/>
      <c r="VMQ1" s="4"/>
      <c r="VMR1" s="4"/>
      <c r="VMS1" s="4"/>
      <c r="VMT1" s="4"/>
      <c r="VMU1" s="4"/>
      <c r="VMV1" s="4"/>
      <c r="VMW1" s="3"/>
      <c r="VMX1" s="4"/>
      <c r="VMY1" s="4"/>
      <c r="VMZ1" s="4"/>
      <c r="VNA1" s="4"/>
      <c r="VNB1" s="4"/>
      <c r="VNC1" s="4"/>
      <c r="VND1" s="4"/>
      <c r="VNE1" s="3"/>
      <c r="VNF1" s="4"/>
      <c r="VNG1" s="4"/>
      <c r="VNH1" s="4"/>
      <c r="VNI1" s="4"/>
      <c r="VNJ1" s="4"/>
      <c r="VNK1" s="4"/>
      <c r="VNL1" s="4"/>
      <c r="VNM1" s="3"/>
      <c r="VNN1" s="4"/>
      <c r="VNO1" s="4"/>
      <c r="VNP1" s="4"/>
      <c r="VNQ1" s="4"/>
      <c r="VNR1" s="4"/>
      <c r="VNS1" s="4"/>
      <c r="VNT1" s="4"/>
      <c r="VNU1" s="3"/>
      <c r="VNV1" s="4"/>
      <c r="VNW1" s="4"/>
      <c r="VNX1" s="4"/>
      <c r="VNY1" s="4"/>
      <c r="VNZ1" s="4"/>
      <c r="VOA1" s="4"/>
      <c r="VOB1" s="4"/>
      <c r="VOC1" s="3"/>
      <c r="VOD1" s="4"/>
      <c r="VOE1" s="4"/>
      <c r="VOF1" s="4"/>
      <c r="VOG1" s="4"/>
      <c r="VOH1" s="4"/>
      <c r="VOI1" s="4"/>
      <c r="VOJ1" s="4"/>
      <c r="VOK1" s="3"/>
      <c r="VOL1" s="4"/>
      <c r="VOM1" s="4"/>
      <c r="VON1" s="4"/>
      <c r="VOO1" s="4"/>
      <c r="VOP1" s="4"/>
      <c r="VOQ1" s="4"/>
      <c r="VOR1" s="4"/>
      <c r="VOS1" s="3"/>
      <c r="VOT1" s="4"/>
      <c r="VOU1" s="4"/>
      <c r="VOV1" s="4"/>
      <c r="VOW1" s="4"/>
      <c r="VOX1" s="4"/>
      <c r="VOY1" s="4"/>
      <c r="VOZ1" s="4"/>
      <c r="VPA1" s="3"/>
      <c r="VPB1" s="4"/>
      <c r="VPC1" s="4"/>
      <c r="VPD1" s="4"/>
      <c r="VPE1" s="4"/>
      <c r="VPF1" s="4"/>
      <c r="VPG1" s="4"/>
      <c r="VPH1" s="4"/>
      <c r="VPI1" s="3"/>
      <c r="VPJ1" s="4"/>
      <c r="VPK1" s="4"/>
      <c r="VPL1" s="4"/>
      <c r="VPM1" s="4"/>
      <c r="VPN1" s="4"/>
      <c r="VPO1" s="4"/>
      <c r="VPP1" s="4"/>
      <c r="VPQ1" s="3"/>
      <c r="VPR1" s="4"/>
      <c r="VPS1" s="4"/>
      <c r="VPT1" s="4"/>
      <c r="VPU1" s="4"/>
      <c r="VPV1" s="4"/>
      <c r="VPW1" s="4"/>
      <c r="VPX1" s="4"/>
      <c r="VPY1" s="3"/>
      <c r="VPZ1" s="4"/>
      <c r="VQA1" s="4"/>
      <c r="VQB1" s="4"/>
      <c r="VQC1" s="4"/>
      <c r="VQD1" s="4"/>
      <c r="VQE1" s="4"/>
      <c r="VQF1" s="4"/>
      <c r="VQG1" s="3"/>
      <c r="VQH1" s="4"/>
      <c r="VQI1" s="4"/>
      <c r="VQJ1" s="4"/>
      <c r="VQK1" s="4"/>
      <c r="VQL1" s="4"/>
      <c r="VQM1" s="4"/>
      <c r="VQN1" s="4"/>
      <c r="VQO1" s="3"/>
      <c r="VQP1" s="4"/>
      <c r="VQQ1" s="4"/>
      <c r="VQR1" s="4"/>
      <c r="VQS1" s="4"/>
      <c r="VQT1" s="4"/>
      <c r="VQU1" s="4"/>
      <c r="VQV1" s="4"/>
      <c r="VQW1" s="3"/>
      <c r="VQX1" s="4"/>
      <c r="VQY1" s="4"/>
      <c r="VQZ1" s="4"/>
      <c r="VRA1" s="4"/>
      <c r="VRB1" s="4"/>
      <c r="VRC1" s="4"/>
      <c r="VRD1" s="4"/>
      <c r="VRE1" s="3"/>
      <c r="VRF1" s="4"/>
      <c r="VRG1" s="4"/>
      <c r="VRH1" s="4"/>
      <c r="VRI1" s="4"/>
      <c r="VRJ1" s="4"/>
      <c r="VRK1" s="4"/>
      <c r="VRL1" s="4"/>
      <c r="VRM1" s="3"/>
      <c r="VRN1" s="4"/>
      <c r="VRO1" s="4"/>
      <c r="VRP1" s="4"/>
      <c r="VRQ1" s="4"/>
      <c r="VRR1" s="4"/>
      <c r="VRS1" s="4"/>
      <c r="VRT1" s="4"/>
      <c r="VRU1" s="3"/>
      <c r="VRV1" s="4"/>
      <c r="VRW1" s="4"/>
      <c r="VRX1" s="4"/>
      <c r="VRY1" s="4"/>
      <c r="VRZ1" s="4"/>
      <c r="VSA1" s="4"/>
      <c r="VSB1" s="4"/>
      <c r="VSC1" s="3"/>
      <c r="VSD1" s="4"/>
      <c r="VSE1" s="4"/>
      <c r="VSF1" s="4"/>
      <c r="VSG1" s="4"/>
      <c r="VSH1" s="4"/>
      <c r="VSI1" s="4"/>
      <c r="VSJ1" s="4"/>
      <c r="VSK1" s="3"/>
      <c r="VSL1" s="4"/>
      <c r="VSM1" s="4"/>
      <c r="VSN1" s="4"/>
      <c r="VSO1" s="4"/>
      <c r="VSP1" s="4"/>
      <c r="VSQ1" s="4"/>
      <c r="VSR1" s="4"/>
      <c r="VSS1" s="3"/>
      <c r="VST1" s="4"/>
      <c r="VSU1" s="4"/>
      <c r="VSV1" s="4"/>
      <c r="VSW1" s="4"/>
      <c r="VSX1" s="4"/>
      <c r="VSY1" s="4"/>
      <c r="VSZ1" s="4"/>
      <c r="VTA1" s="3"/>
      <c r="VTB1" s="4"/>
      <c r="VTC1" s="4"/>
      <c r="VTD1" s="4"/>
      <c r="VTE1" s="4"/>
      <c r="VTF1" s="4"/>
      <c r="VTG1" s="4"/>
      <c r="VTH1" s="4"/>
      <c r="VTI1" s="3"/>
      <c r="VTJ1" s="4"/>
      <c r="VTK1" s="4"/>
      <c r="VTL1" s="4"/>
      <c r="VTM1" s="4"/>
      <c r="VTN1" s="4"/>
      <c r="VTO1" s="4"/>
      <c r="VTP1" s="4"/>
      <c r="VTQ1" s="3"/>
      <c r="VTR1" s="4"/>
      <c r="VTS1" s="4"/>
      <c r="VTT1" s="4"/>
      <c r="VTU1" s="4"/>
      <c r="VTV1" s="4"/>
      <c r="VTW1" s="4"/>
      <c r="VTX1" s="4"/>
      <c r="VTY1" s="3"/>
      <c r="VTZ1" s="4"/>
      <c r="VUA1" s="4"/>
      <c r="VUB1" s="4"/>
      <c r="VUC1" s="4"/>
      <c r="VUD1" s="4"/>
      <c r="VUE1" s="4"/>
      <c r="VUF1" s="4"/>
      <c r="VUG1" s="3"/>
      <c r="VUH1" s="4"/>
      <c r="VUI1" s="4"/>
      <c r="VUJ1" s="4"/>
      <c r="VUK1" s="4"/>
      <c r="VUL1" s="4"/>
      <c r="VUM1" s="4"/>
      <c r="VUN1" s="4"/>
      <c r="VUO1" s="3"/>
      <c r="VUP1" s="4"/>
      <c r="VUQ1" s="4"/>
      <c r="VUR1" s="4"/>
      <c r="VUS1" s="4"/>
      <c r="VUT1" s="4"/>
      <c r="VUU1" s="4"/>
      <c r="VUV1" s="4"/>
      <c r="VUW1" s="3"/>
      <c r="VUX1" s="4"/>
      <c r="VUY1" s="4"/>
      <c r="VUZ1" s="4"/>
      <c r="VVA1" s="4"/>
      <c r="VVB1" s="4"/>
      <c r="VVC1" s="4"/>
      <c r="VVD1" s="4"/>
      <c r="VVE1" s="3"/>
      <c r="VVF1" s="4"/>
      <c r="VVG1" s="4"/>
      <c r="VVH1" s="4"/>
      <c r="VVI1" s="4"/>
      <c r="VVJ1" s="4"/>
      <c r="VVK1" s="4"/>
      <c r="VVL1" s="4"/>
      <c r="VVM1" s="3"/>
      <c r="VVN1" s="4"/>
      <c r="VVO1" s="4"/>
      <c r="VVP1" s="4"/>
      <c r="VVQ1" s="4"/>
      <c r="VVR1" s="4"/>
      <c r="VVS1" s="4"/>
      <c r="VVT1" s="4"/>
      <c r="VVU1" s="3"/>
      <c r="VVV1" s="4"/>
      <c r="VVW1" s="4"/>
      <c r="VVX1" s="4"/>
      <c r="VVY1" s="4"/>
      <c r="VVZ1" s="4"/>
      <c r="VWA1" s="4"/>
      <c r="VWB1" s="4"/>
      <c r="VWC1" s="3"/>
      <c r="VWD1" s="4"/>
      <c r="VWE1" s="4"/>
      <c r="VWF1" s="4"/>
      <c r="VWG1" s="4"/>
      <c r="VWH1" s="4"/>
      <c r="VWI1" s="4"/>
      <c r="VWJ1" s="4"/>
      <c r="VWK1" s="3"/>
      <c r="VWL1" s="4"/>
      <c r="VWM1" s="4"/>
      <c r="VWN1" s="4"/>
      <c r="VWO1" s="4"/>
      <c r="VWP1" s="4"/>
      <c r="VWQ1" s="4"/>
      <c r="VWR1" s="4"/>
      <c r="VWS1" s="3"/>
      <c r="VWT1" s="4"/>
      <c r="VWU1" s="4"/>
      <c r="VWV1" s="4"/>
      <c r="VWW1" s="4"/>
      <c r="VWX1" s="4"/>
      <c r="VWY1" s="4"/>
      <c r="VWZ1" s="4"/>
      <c r="VXA1" s="3"/>
      <c r="VXB1" s="4"/>
      <c r="VXC1" s="4"/>
      <c r="VXD1" s="4"/>
      <c r="VXE1" s="4"/>
      <c r="VXF1" s="4"/>
      <c r="VXG1" s="4"/>
      <c r="VXH1" s="4"/>
      <c r="VXI1" s="3"/>
      <c r="VXJ1" s="4"/>
      <c r="VXK1" s="4"/>
      <c r="VXL1" s="4"/>
      <c r="VXM1" s="4"/>
      <c r="VXN1" s="4"/>
      <c r="VXO1" s="4"/>
      <c r="VXP1" s="4"/>
      <c r="VXQ1" s="3"/>
      <c r="VXR1" s="4"/>
      <c r="VXS1" s="4"/>
      <c r="VXT1" s="4"/>
      <c r="VXU1" s="4"/>
      <c r="VXV1" s="4"/>
      <c r="VXW1" s="4"/>
      <c r="VXX1" s="4"/>
      <c r="VXY1" s="3"/>
      <c r="VXZ1" s="4"/>
      <c r="VYA1" s="4"/>
      <c r="VYB1" s="4"/>
      <c r="VYC1" s="4"/>
      <c r="VYD1" s="4"/>
      <c r="VYE1" s="4"/>
      <c r="VYF1" s="4"/>
      <c r="VYG1" s="3"/>
      <c r="VYH1" s="4"/>
      <c r="VYI1" s="4"/>
      <c r="VYJ1" s="4"/>
      <c r="VYK1" s="4"/>
      <c r="VYL1" s="4"/>
      <c r="VYM1" s="4"/>
      <c r="VYN1" s="4"/>
      <c r="VYO1" s="3"/>
      <c r="VYP1" s="4"/>
      <c r="VYQ1" s="4"/>
      <c r="VYR1" s="4"/>
      <c r="VYS1" s="4"/>
      <c r="VYT1" s="4"/>
      <c r="VYU1" s="4"/>
      <c r="VYV1" s="4"/>
      <c r="VYW1" s="3"/>
      <c r="VYX1" s="4"/>
      <c r="VYY1" s="4"/>
      <c r="VYZ1" s="4"/>
      <c r="VZA1" s="4"/>
      <c r="VZB1" s="4"/>
      <c r="VZC1" s="4"/>
      <c r="VZD1" s="4"/>
      <c r="VZE1" s="3"/>
      <c r="VZF1" s="4"/>
      <c r="VZG1" s="4"/>
      <c r="VZH1" s="4"/>
      <c r="VZI1" s="4"/>
      <c r="VZJ1" s="4"/>
      <c r="VZK1" s="4"/>
      <c r="VZL1" s="4"/>
      <c r="VZM1" s="3"/>
      <c r="VZN1" s="4"/>
      <c r="VZO1" s="4"/>
      <c r="VZP1" s="4"/>
      <c r="VZQ1" s="4"/>
      <c r="VZR1" s="4"/>
      <c r="VZS1" s="4"/>
      <c r="VZT1" s="4"/>
      <c r="VZU1" s="3"/>
      <c r="VZV1" s="4"/>
      <c r="VZW1" s="4"/>
      <c r="VZX1" s="4"/>
      <c r="VZY1" s="4"/>
      <c r="VZZ1" s="4"/>
      <c r="WAA1" s="4"/>
      <c r="WAB1" s="4"/>
      <c r="WAC1" s="3"/>
      <c r="WAD1" s="4"/>
      <c r="WAE1" s="4"/>
      <c r="WAF1" s="4"/>
      <c r="WAG1" s="4"/>
      <c r="WAH1" s="4"/>
      <c r="WAI1" s="4"/>
      <c r="WAJ1" s="4"/>
      <c r="WAK1" s="3"/>
      <c r="WAL1" s="4"/>
      <c r="WAM1" s="4"/>
      <c r="WAN1" s="4"/>
      <c r="WAO1" s="4"/>
      <c r="WAP1" s="4"/>
      <c r="WAQ1" s="4"/>
      <c r="WAR1" s="4"/>
      <c r="WAS1" s="3"/>
      <c r="WAT1" s="4"/>
      <c r="WAU1" s="4"/>
      <c r="WAV1" s="4"/>
      <c r="WAW1" s="4"/>
      <c r="WAX1" s="4"/>
      <c r="WAY1" s="4"/>
      <c r="WAZ1" s="4"/>
      <c r="WBA1" s="3"/>
      <c r="WBB1" s="4"/>
      <c r="WBC1" s="4"/>
      <c r="WBD1" s="4"/>
      <c r="WBE1" s="4"/>
      <c r="WBF1" s="4"/>
      <c r="WBG1" s="4"/>
      <c r="WBH1" s="4"/>
      <c r="WBI1" s="3"/>
      <c r="WBJ1" s="4"/>
      <c r="WBK1" s="4"/>
      <c r="WBL1" s="4"/>
      <c r="WBM1" s="4"/>
      <c r="WBN1" s="4"/>
      <c r="WBO1" s="4"/>
      <c r="WBP1" s="4"/>
      <c r="WBQ1" s="3"/>
      <c r="WBR1" s="4"/>
      <c r="WBS1" s="4"/>
      <c r="WBT1" s="4"/>
      <c r="WBU1" s="4"/>
      <c r="WBV1" s="4"/>
      <c r="WBW1" s="4"/>
      <c r="WBX1" s="4"/>
      <c r="WBY1" s="3"/>
      <c r="WBZ1" s="4"/>
      <c r="WCA1" s="4"/>
      <c r="WCB1" s="4"/>
      <c r="WCC1" s="4"/>
      <c r="WCD1" s="4"/>
      <c r="WCE1" s="4"/>
      <c r="WCF1" s="4"/>
      <c r="WCG1" s="3"/>
      <c r="WCH1" s="4"/>
      <c r="WCI1" s="4"/>
      <c r="WCJ1" s="4"/>
      <c r="WCK1" s="4"/>
      <c r="WCL1" s="4"/>
      <c r="WCM1" s="4"/>
      <c r="WCN1" s="4"/>
      <c r="WCO1" s="3"/>
      <c r="WCP1" s="4"/>
      <c r="WCQ1" s="4"/>
      <c r="WCR1" s="4"/>
      <c r="WCS1" s="4"/>
      <c r="WCT1" s="4"/>
      <c r="WCU1" s="4"/>
      <c r="WCV1" s="4"/>
      <c r="WCW1" s="3"/>
      <c r="WCX1" s="4"/>
      <c r="WCY1" s="4"/>
      <c r="WCZ1" s="4"/>
      <c r="WDA1" s="4"/>
      <c r="WDB1" s="4"/>
      <c r="WDC1" s="4"/>
      <c r="WDD1" s="4"/>
      <c r="WDE1" s="3"/>
      <c r="WDF1" s="4"/>
      <c r="WDG1" s="4"/>
      <c r="WDH1" s="4"/>
      <c r="WDI1" s="4"/>
      <c r="WDJ1" s="4"/>
      <c r="WDK1" s="4"/>
      <c r="WDL1" s="4"/>
      <c r="WDM1" s="3"/>
      <c r="WDN1" s="4"/>
      <c r="WDO1" s="4"/>
      <c r="WDP1" s="4"/>
      <c r="WDQ1" s="4"/>
      <c r="WDR1" s="4"/>
      <c r="WDS1" s="4"/>
      <c r="WDT1" s="4"/>
      <c r="WDU1" s="3"/>
      <c r="WDV1" s="4"/>
      <c r="WDW1" s="4"/>
      <c r="WDX1" s="4"/>
      <c r="WDY1" s="4"/>
      <c r="WDZ1" s="4"/>
      <c r="WEA1" s="4"/>
      <c r="WEB1" s="4"/>
      <c r="WEC1" s="3"/>
      <c r="WED1" s="4"/>
      <c r="WEE1" s="4"/>
      <c r="WEF1" s="4"/>
      <c r="WEG1" s="4"/>
      <c r="WEH1" s="4"/>
      <c r="WEI1" s="4"/>
      <c r="WEJ1" s="4"/>
      <c r="WEK1" s="3"/>
      <c r="WEL1" s="4"/>
      <c r="WEM1" s="4"/>
      <c r="WEN1" s="4"/>
      <c r="WEO1" s="4"/>
      <c r="WEP1" s="4"/>
      <c r="WEQ1" s="4"/>
      <c r="WER1" s="4"/>
      <c r="WES1" s="3"/>
      <c r="WET1" s="4"/>
      <c r="WEU1" s="4"/>
      <c r="WEV1" s="4"/>
      <c r="WEW1" s="4"/>
      <c r="WEX1" s="4"/>
      <c r="WEY1" s="4"/>
      <c r="WEZ1" s="4"/>
      <c r="WFA1" s="3"/>
      <c r="WFB1" s="4"/>
      <c r="WFC1" s="4"/>
      <c r="WFD1" s="4"/>
      <c r="WFE1" s="4"/>
      <c r="WFF1" s="4"/>
      <c r="WFG1" s="4"/>
      <c r="WFH1" s="4"/>
      <c r="WFI1" s="3"/>
      <c r="WFJ1" s="4"/>
      <c r="WFK1" s="4"/>
      <c r="WFL1" s="4"/>
      <c r="WFM1" s="4"/>
      <c r="WFN1" s="4"/>
      <c r="WFO1" s="4"/>
      <c r="WFP1" s="4"/>
      <c r="WFQ1" s="3"/>
      <c r="WFR1" s="4"/>
      <c r="WFS1" s="4"/>
      <c r="WFT1" s="4"/>
      <c r="WFU1" s="4"/>
      <c r="WFV1" s="4"/>
      <c r="WFW1" s="4"/>
      <c r="WFX1" s="4"/>
      <c r="WFY1" s="3"/>
      <c r="WFZ1" s="4"/>
      <c r="WGA1" s="4"/>
      <c r="WGB1" s="4"/>
      <c r="WGC1" s="4"/>
      <c r="WGD1" s="4"/>
      <c r="WGE1" s="4"/>
      <c r="WGF1" s="4"/>
      <c r="WGG1" s="3"/>
      <c r="WGH1" s="4"/>
      <c r="WGI1" s="4"/>
      <c r="WGJ1" s="4"/>
      <c r="WGK1" s="4"/>
      <c r="WGL1" s="4"/>
      <c r="WGM1" s="4"/>
      <c r="WGN1" s="4"/>
      <c r="WGO1" s="3"/>
      <c r="WGP1" s="4"/>
      <c r="WGQ1" s="4"/>
      <c r="WGR1" s="4"/>
      <c r="WGS1" s="4"/>
      <c r="WGT1" s="4"/>
      <c r="WGU1" s="4"/>
      <c r="WGV1" s="4"/>
      <c r="WGW1" s="3"/>
      <c r="WGX1" s="4"/>
      <c r="WGY1" s="4"/>
      <c r="WGZ1" s="4"/>
      <c r="WHA1" s="4"/>
      <c r="WHB1" s="4"/>
      <c r="WHC1" s="4"/>
      <c r="WHD1" s="4"/>
      <c r="WHE1" s="3"/>
      <c r="WHF1" s="4"/>
      <c r="WHG1" s="4"/>
      <c r="WHH1" s="4"/>
      <c r="WHI1" s="4"/>
      <c r="WHJ1" s="4"/>
      <c r="WHK1" s="4"/>
      <c r="WHL1" s="4"/>
      <c r="WHM1" s="3"/>
      <c r="WHN1" s="4"/>
      <c r="WHO1" s="4"/>
      <c r="WHP1" s="4"/>
      <c r="WHQ1" s="4"/>
      <c r="WHR1" s="4"/>
      <c r="WHS1" s="4"/>
      <c r="WHT1" s="4"/>
      <c r="WHU1" s="3"/>
      <c r="WHV1" s="4"/>
      <c r="WHW1" s="4"/>
      <c r="WHX1" s="4"/>
      <c r="WHY1" s="4"/>
      <c r="WHZ1" s="4"/>
      <c r="WIA1" s="4"/>
      <c r="WIB1" s="4"/>
      <c r="WIC1" s="3"/>
      <c r="WID1" s="4"/>
      <c r="WIE1" s="4"/>
      <c r="WIF1" s="4"/>
      <c r="WIG1" s="4"/>
      <c r="WIH1" s="4"/>
      <c r="WII1" s="4"/>
      <c r="WIJ1" s="4"/>
      <c r="WIK1" s="3"/>
      <c r="WIL1" s="4"/>
      <c r="WIM1" s="4"/>
      <c r="WIN1" s="4"/>
      <c r="WIO1" s="4"/>
      <c r="WIP1" s="4"/>
      <c r="WIQ1" s="4"/>
      <c r="WIR1" s="4"/>
      <c r="WIS1" s="3"/>
      <c r="WIT1" s="4"/>
      <c r="WIU1" s="4"/>
      <c r="WIV1" s="4"/>
      <c r="WIW1" s="4"/>
      <c r="WIX1" s="4"/>
      <c r="WIY1" s="4"/>
      <c r="WIZ1" s="4"/>
      <c r="WJA1" s="3"/>
      <c r="WJB1" s="4"/>
      <c r="WJC1" s="4"/>
      <c r="WJD1" s="4"/>
      <c r="WJE1" s="4"/>
      <c r="WJF1" s="4"/>
      <c r="WJG1" s="4"/>
      <c r="WJH1" s="4"/>
      <c r="WJI1" s="3"/>
      <c r="WJJ1" s="4"/>
      <c r="WJK1" s="4"/>
      <c r="WJL1" s="4"/>
      <c r="WJM1" s="4"/>
      <c r="WJN1" s="4"/>
      <c r="WJO1" s="4"/>
      <c r="WJP1" s="4"/>
      <c r="WJQ1" s="3"/>
      <c r="WJR1" s="4"/>
      <c r="WJS1" s="4"/>
      <c r="WJT1" s="4"/>
      <c r="WJU1" s="4"/>
      <c r="WJV1" s="4"/>
      <c r="WJW1" s="4"/>
      <c r="WJX1" s="4"/>
      <c r="WJY1" s="3"/>
      <c r="WJZ1" s="4"/>
      <c r="WKA1" s="4"/>
      <c r="WKB1" s="4"/>
      <c r="WKC1" s="4"/>
      <c r="WKD1" s="4"/>
      <c r="WKE1" s="4"/>
      <c r="WKF1" s="4"/>
      <c r="WKG1" s="3"/>
      <c r="WKH1" s="4"/>
      <c r="WKI1" s="4"/>
      <c r="WKJ1" s="4"/>
      <c r="WKK1" s="4"/>
      <c r="WKL1" s="4"/>
      <c r="WKM1" s="4"/>
      <c r="WKN1" s="4"/>
      <c r="WKO1" s="3"/>
      <c r="WKP1" s="4"/>
      <c r="WKQ1" s="4"/>
      <c r="WKR1" s="4"/>
      <c r="WKS1" s="4"/>
      <c r="WKT1" s="4"/>
      <c r="WKU1" s="4"/>
      <c r="WKV1" s="4"/>
      <c r="WKW1" s="3"/>
      <c r="WKX1" s="4"/>
      <c r="WKY1" s="4"/>
      <c r="WKZ1" s="4"/>
      <c r="WLA1" s="4"/>
      <c r="WLB1" s="4"/>
      <c r="WLC1" s="4"/>
      <c r="WLD1" s="4"/>
      <c r="WLE1" s="3"/>
      <c r="WLF1" s="4"/>
      <c r="WLG1" s="4"/>
      <c r="WLH1" s="4"/>
      <c r="WLI1" s="4"/>
      <c r="WLJ1" s="4"/>
      <c r="WLK1" s="4"/>
      <c r="WLL1" s="4"/>
      <c r="WLM1" s="3"/>
      <c r="WLN1" s="4"/>
      <c r="WLO1" s="4"/>
      <c r="WLP1" s="4"/>
      <c r="WLQ1" s="4"/>
      <c r="WLR1" s="4"/>
      <c r="WLS1" s="4"/>
      <c r="WLT1" s="4"/>
      <c r="WLU1" s="3"/>
      <c r="WLV1" s="4"/>
      <c r="WLW1" s="4"/>
      <c r="WLX1" s="4"/>
      <c r="WLY1" s="4"/>
      <c r="WLZ1" s="4"/>
      <c r="WMA1" s="4"/>
      <c r="WMB1" s="4"/>
      <c r="WMC1" s="3"/>
      <c r="WMD1" s="4"/>
      <c r="WME1" s="4"/>
      <c r="WMF1" s="4"/>
      <c r="WMG1" s="4"/>
      <c r="WMH1" s="4"/>
      <c r="WMI1" s="4"/>
      <c r="WMJ1" s="4"/>
      <c r="WMK1" s="3"/>
      <c r="WML1" s="4"/>
      <c r="WMM1" s="4"/>
      <c r="WMN1" s="4"/>
      <c r="WMO1" s="4"/>
      <c r="WMP1" s="4"/>
      <c r="WMQ1" s="4"/>
      <c r="WMR1" s="4"/>
      <c r="WMS1" s="3"/>
      <c r="WMT1" s="4"/>
      <c r="WMU1" s="4"/>
      <c r="WMV1" s="4"/>
      <c r="WMW1" s="4"/>
      <c r="WMX1" s="4"/>
      <c r="WMY1" s="4"/>
      <c r="WMZ1" s="4"/>
      <c r="WNA1" s="3"/>
      <c r="WNB1" s="4"/>
      <c r="WNC1" s="4"/>
      <c r="WND1" s="4"/>
      <c r="WNE1" s="4"/>
      <c r="WNF1" s="4"/>
      <c r="WNG1" s="4"/>
      <c r="WNH1" s="4"/>
      <c r="WNI1" s="3"/>
      <c r="WNJ1" s="4"/>
      <c r="WNK1" s="4"/>
      <c r="WNL1" s="4"/>
      <c r="WNM1" s="4"/>
      <c r="WNN1" s="4"/>
      <c r="WNO1" s="4"/>
      <c r="WNP1" s="4"/>
      <c r="WNQ1" s="3"/>
      <c r="WNR1" s="4"/>
      <c r="WNS1" s="4"/>
      <c r="WNT1" s="4"/>
      <c r="WNU1" s="4"/>
      <c r="WNV1" s="4"/>
      <c r="WNW1" s="4"/>
      <c r="WNX1" s="4"/>
      <c r="WNY1" s="3"/>
      <c r="WNZ1" s="4"/>
      <c r="WOA1" s="4"/>
      <c r="WOB1" s="4"/>
      <c r="WOC1" s="4"/>
      <c r="WOD1" s="4"/>
      <c r="WOE1" s="4"/>
      <c r="WOF1" s="4"/>
      <c r="WOG1" s="3"/>
      <c r="WOH1" s="4"/>
      <c r="WOI1" s="4"/>
      <c r="WOJ1" s="4"/>
      <c r="WOK1" s="4"/>
      <c r="WOL1" s="4"/>
      <c r="WOM1" s="4"/>
      <c r="WON1" s="4"/>
      <c r="WOO1" s="3"/>
      <c r="WOP1" s="4"/>
      <c r="WOQ1" s="4"/>
      <c r="WOR1" s="4"/>
      <c r="WOS1" s="4"/>
      <c r="WOT1" s="4"/>
      <c r="WOU1" s="4"/>
      <c r="WOV1" s="4"/>
      <c r="WOW1" s="3"/>
      <c r="WOX1" s="4"/>
      <c r="WOY1" s="4"/>
      <c r="WOZ1" s="4"/>
      <c r="WPA1" s="4"/>
      <c r="WPB1" s="4"/>
      <c r="WPC1" s="4"/>
      <c r="WPD1" s="4"/>
      <c r="WPE1" s="3"/>
      <c r="WPF1" s="4"/>
      <c r="WPG1" s="4"/>
      <c r="WPH1" s="4"/>
      <c r="WPI1" s="4"/>
      <c r="WPJ1" s="4"/>
      <c r="WPK1" s="4"/>
      <c r="WPL1" s="4"/>
      <c r="WPM1" s="3"/>
      <c r="WPN1" s="4"/>
      <c r="WPO1" s="4"/>
      <c r="WPP1" s="4"/>
      <c r="WPQ1" s="4"/>
      <c r="WPR1" s="4"/>
      <c r="WPS1" s="4"/>
      <c r="WPT1" s="4"/>
      <c r="WPU1" s="3"/>
      <c r="WPV1" s="4"/>
      <c r="WPW1" s="4"/>
      <c r="WPX1" s="4"/>
      <c r="WPY1" s="4"/>
      <c r="WPZ1" s="4"/>
      <c r="WQA1" s="4"/>
      <c r="WQB1" s="4"/>
      <c r="WQC1" s="3"/>
      <c r="WQD1" s="4"/>
      <c r="WQE1" s="4"/>
      <c r="WQF1" s="4"/>
      <c r="WQG1" s="4"/>
      <c r="WQH1" s="4"/>
      <c r="WQI1" s="4"/>
      <c r="WQJ1" s="4"/>
      <c r="WQK1" s="3"/>
      <c r="WQL1" s="4"/>
      <c r="WQM1" s="4"/>
      <c r="WQN1" s="4"/>
      <c r="WQO1" s="4"/>
      <c r="WQP1" s="4"/>
      <c r="WQQ1" s="4"/>
      <c r="WQR1" s="4"/>
      <c r="WQS1" s="3"/>
      <c r="WQT1" s="4"/>
      <c r="WQU1" s="4"/>
      <c r="WQV1" s="4"/>
      <c r="WQW1" s="4"/>
      <c r="WQX1" s="4"/>
      <c r="WQY1" s="4"/>
      <c r="WQZ1" s="4"/>
      <c r="WRA1" s="3"/>
      <c r="WRB1" s="4"/>
      <c r="WRC1" s="4"/>
      <c r="WRD1" s="4"/>
      <c r="WRE1" s="4"/>
      <c r="WRF1" s="4"/>
      <c r="WRG1" s="4"/>
      <c r="WRH1" s="4"/>
      <c r="WRI1" s="3"/>
      <c r="WRJ1" s="4"/>
      <c r="WRK1" s="4"/>
      <c r="WRL1" s="4"/>
      <c r="WRM1" s="4"/>
      <c r="WRN1" s="4"/>
      <c r="WRO1" s="4"/>
      <c r="WRP1" s="4"/>
      <c r="WRQ1" s="3"/>
      <c r="WRR1" s="4"/>
      <c r="WRS1" s="4"/>
      <c r="WRT1" s="4"/>
      <c r="WRU1" s="4"/>
      <c r="WRV1" s="4"/>
      <c r="WRW1" s="4"/>
      <c r="WRX1" s="4"/>
      <c r="WRY1" s="3"/>
      <c r="WRZ1" s="4"/>
      <c r="WSA1" s="4"/>
      <c r="WSB1" s="4"/>
      <c r="WSC1" s="4"/>
      <c r="WSD1" s="4"/>
      <c r="WSE1" s="4"/>
      <c r="WSF1" s="4"/>
      <c r="WSG1" s="3"/>
      <c r="WSH1" s="4"/>
      <c r="WSI1" s="4"/>
      <c r="WSJ1" s="4"/>
      <c r="WSK1" s="4"/>
      <c r="WSL1" s="4"/>
      <c r="WSM1" s="4"/>
      <c r="WSN1" s="4"/>
      <c r="WSO1" s="3"/>
      <c r="WSP1" s="4"/>
      <c r="WSQ1" s="4"/>
      <c r="WSR1" s="4"/>
      <c r="WSS1" s="4"/>
      <c r="WST1" s="4"/>
      <c r="WSU1" s="4"/>
      <c r="WSV1" s="4"/>
      <c r="WSW1" s="3"/>
      <c r="WSX1" s="4"/>
      <c r="WSY1" s="4"/>
      <c r="WSZ1" s="4"/>
      <c r="WTA1" s="4"/>
      <c r="WTB1" s="4"/>
      <c r="WTC1" s="4"/>
      <c r="WTD1" s="4"/>
      <c r="WTE1" s="3"/>
      <c r="WTF1" s="4"/>
      <c r="WTG1" s="4"/>
      <c r="WTH1" s="4"/>
      <c r="WTI1" s="4"/>
      <c r="WTJ1" s="4"/>
      <c r="WTK1" s="4"/>
      <c r="WTL1" s="4"/>
      <c r="WTM1" s="3"/>
      <c r="WTN1" s="4"/>
      <c r="WTO1" s="4"/>
      <c r="WTP1" s="4"/>
      <c r="WTQ1" s="4"/>
      <c r="WTR1" s="4"/>
      <c r="WTS1" s="4"/>
      <c r="WTT1" s="4"/>
      <c r="WTU1" s="3"/>
      <c r="WTV1" s="4"/>
      <c r="WTW1" s="4"/>
      <c r="WTX1" s="4"/>
      <c r="WTY1" s="4"/>
      <c r="WTZ1" s="4"/>
      <c r="WUA1" s="4"/>
      <c r="WUB1" s="4"/>
      <c r="WUC1" s="3"/>
      <c r="WUD1" s="4"/>
      <c r="WUE1" s="4"/>
      <c r="WUF1" s="4"/>
      <c r="WUG1" s="4"/>
      <c r="WUH1" s="4"/>
      <c r="WUI1" s="4"/>
      <c r="WUJ1" s="4"/>
      <c r="WUK1" s="3"/>
      <c r="WUL1" s="4"/>
      <c r="WUM1" s="4"/>
      <c r="WUN1" s="4"/>
      <c r="WUO1" s="4"/>
      <c r="WUP1" s="4"/>
      <c r="WUQ1" s="4"/>
      <c r="WUR1" s="4"/>
      <c r="WUS1" s="3"/>
      <c r="WUT1" s="4"/>
      <c r="WUU1" s="4"/>
      <c r="WUV1" s="4"/>
      <c r="WUW1" s="4"/>
      <c r="WUX1" s="4"/>
      <c r="WUY1" s="4"/>
      <c r="WUZ1" s="4"/>
      <c r="WVA1" s="3"/>
      <c r="WVB1" s="4"/>
      <c r="WVC1" s="4"/>
      <c r="WVD1" s="4"/>
      <c r="WVE1" s="4"/>
      <c r="WVF1" s="4"/>
      <c r="WVG1" s="4"/>
      <c r="WVH1" s="4"/>
      <c r="WVI1" s="3"/>
      <c r="WVJ1" s="4"/>
      <c r="WVK1" s="4"/>
      <c r="WVL1" s="4"/>
      <c r="WVM1" s="4"/>
      <c r="WVN1" s="4"/>
      <c r="WVO1" s="4"/>
      <c r="WVP1" s="4"/>
      <c r="WVQ1" s="3"/>
      <c r="WVR1" s="4"/>
      <c r="WVS1" s="4"/>
      <c r="WVT1" s="4"/>
      <c r="WVU1" s="4"/>
      <c r="WVV1" s="4"/>
      <c r="WVW1" s="4"/>
      <c r="WVX1" s="4"/>
      <c r="WVY1" s="3"/>
      <c r="WVZ1" s="4"/>
      <c r="WWA1" s="4"/>
      <c r="WWB1" s="4"/>
      <c r="WWC1" s="4"/>
      <c r="WWD1" s="4"/>
      <c r="WWE1" s="4"/>
      <c r="WWF1" s="4"/>
      <c r="WWG1" s="3"/>
      <c r="WWH1" s="4"/>
      <c r="WWI1" s="4"/>
      <c r="WWJ1" s="4"/>
      <c r="WWK1" s="4"/>
      <c r="WWL1" s="4"/>
      <c r="WWM1" s="4"/>
      <c r="WWN1" s="4"/>
      <c r="WWO1" s="3"/>
      <c r="WWP1" s="4"/>
      <c r="WWQ1" s="4"/>
      <c r="WWR1" s="4"/>
      <c r="WWS1" s="4"/>
      <c r="WWT1" s="4"/>
      <c r="WWU1" s="4"/>
      <c r="WWV1" s="4"/>
      <c r="WWW1" s="3"/>
      <c r="WWX1" s="4"/>
      <c r="WWY1" s="4"/>
      <c r="WWZ1" s="4"/>
      <c r="WXA1" s="4"/>
      <c r="WXB1" s="4"/>
      <c r="WXC1" s="4"/>
      <c r="WXD1" s="4"/>
      <c r="WXE1" s="3"/>
      <c r="WXF1" s="4"/>
      <c r="WXG1" s="4"/>
      <c r="WXH1" s="4"/>
      <c r="WXI1" s="4"/>
      <c r="WXJ1" s="4"/>
      <c r="WXK1" s="4"/>
      <c r="WXL1" s="4"/>
      <c r="WXM1" s="3"/>
      <c r="WXN1" s="4"/>
      <c r="WXO1" s="4"/>
      <c r="WXP1" s="4"/>
      <c r="WXQ1" s="4"/>
      <c r="WXR1" s="4"/>
      <c r="WXS1" s="4"/>
      <c r="WXT1" s="4"/>
      <c r="WXU1" s="3"/>
      <c r="WXV1" s="4"/>
      <c r="WXW1" s="4"/>
      <c r="WXX1" s="4"/>
      <c r="WXY1" s="4"/>
      <c r="WXZ1" s="4"/>
      <c r="WYA1" s="4"/>
      <c r="WYB1" s="4"/>
      <c r="WYC1" s="3"/>
      <c r="WYD1" s="4"/>
      <c r="WYE1" s="4"/>
      <c r="WYF1" s="4"/>
      <c r="WYG1" s="4"/>
      <c r="WYH1" s="4"/>
      <c r="WYI1" s="4"/>
      <c r="WYJ1" s="4"/>
      <c r="WYK1" s="3"/>
      <c r="WYL1" s="4"/>
      <c r="WYM1" s="4"/>
      <c r="WYN1" s="4"/>
      <c r="WYO1" s="4"/>
      <c r="WYP1" s="4"/>
      <c r="WYQ1" s="4"/>
      <c r="WYR1" s="4"/>
      <c r="WYS1" s="3"/>
      <c r="WYT1" s="4"/>
      <c r="WYU1" s="4"/>
      <c r="WYV1" s="4"/>
      <c r="WYW1" s="4"/>
      <c r="WYX1" s="4"/>
      <c r="WYY1" s="4"/>
      <c r="WYZ1" s="4"/>
      <c r="WZA1" s="3"/>
      <c r="WZB1" s="4"/>
      <c r="WZC1" s="4"/>
      <c r="WZD1" s="4"/>
      <c r="WZE1" s="4"/>
      <c r="WZF1" s="4"/>
      <c r="WZG1" s="4"/>
      <c r="WZH1" s="4"/>
      <c r="WZI1" s="3"/>
      <c r="WZJ1" s="4"/>
      <c r="WZK1" s="4"/>
      <c r="WZL1" s="4"/>
      <c r="WZM1" s="4"/>
      <c r="WZN1" s="4"/>
      <c r="WZO1" s="4"/>
      <c r="WZP1" s="4"/>
      <c r="WZQ1" s="3"/>
      <c r="WZR1" s="4"/>
      <c r="WZS1" s="4"/>
      <c r="WZT1" s="4"/>
      <c r="WZU1" s="4"/>
      <c r="WZV1" s="4"/>
      <c r="WZW1" s="4"/>
      <c r="WZX1" s="4"/>
      <c r="WZY1" s="3"/>
      <c r="WZZ1" s="4"/>
      <c r="XAA1" s="4"/>
      <c r="XAB1" s="4"/>
      <c r="XAC1" s="4"/>
      <c r="XAD1" s="4"/>
      <c r="XAE1" s="4"/>
      <c r="XAF1" s="4"/>
      <c r="XAG1" s="3"/>
      <c r="XAH1" s="4"/>
      <c r="XAI1" s="4"/>
      <c r="XAJ1" s="4"/>
      <c r="XAK1" s="4"/>
      <c r="XAL1" s="4"/>
      <c r="XAM1" s="4"/>
      <c r="XAN1" s="4"/>
      <c r="XAO1" s="3"/>
      <c r="XAP1" s="4"/>
      <c r="XAQ1" s="4"/>
      <c r="XAR1" s="4"/>
      <c r="XAS1" s="4"/>
      <c r="XAT1" s="4"/>
      <c r="XAU1" s="4"/>
      <c r="XAV1" s="4"/>
      <c r="XAW1" s="3"/>
      <c r="XAX1" s="4"/>
      <c r="XAY1" s="4"/>
      <c r="XAZ1" s="4"/>
      <c r="XBA1" s="4"/>
      <c r="XBB1" s="4"/>
      <c r="XBC1" s="4"/>
      <c r="XBD1" s="4"/>
      <c r="XBE1" s="3"/>
      <c r="XBF1" s="4"/>
      <c r="XBG1" s="4"/>
      <c r="XBH1" s="4"/>
      <c r="XBI1" s="4"/>
      <c r="XBJ1" s="4"/>
      <c r="XBK1" s="4"/>
      <c r="XBL1" s="4"/>
      <c r="XBM1" s="3"/>
      <c r="XBN1" s="4"/>
      <c r="XBO1" s="4"/>
      <c r="XBP1" s="4"/>
      <c r="XBQ1" s="4"/>
      <c r="XBR1" s="4"/>
      <c r="XBS1" s="4"/>
      <c r="XBT1" s="4"/>
      <c r="XBU1" s="3"/>
      <c r="XBV1" s="4"/>
      <c r="XBW1" s="4"/>
      <c r="XBX1" s="4"/>
      <c r="XBY1" s="4"/>
      <c r="XBZ1" s="4"/>
      <c r="XCA1" s="4"/>
      <c r="XCB1" s="4"/>
      <c r="XCC1" s="3"/>
      <c r="XCD1" s="4"/>
      <c r="XCE1" s="4"/>
      <c r="XCF1" s="4"/>
      <c r="XCG1" s="4"/>
      <c r="XCH1" s="4"/>
      <c r="XCI1" s="4"/>
      <c r="XCJ1" s="4"/>
      <c r="XCK1" s="3"/>
      <c r="XCL1" s="4"/>
      <c r="XCM1" s="4"/>
      <c r="XCN1" s="4"/>
      <c r="XCO1" s="4"/>
      <c r="XCP1" s="4"/>
      <c r="XCQ1" s="4"/>
      <c r="XCR1" s="4"/>
      <c r="XCS1" s="3"/>
      <c r="XCT1" s="4"/>
      <c r="XCU1" s="4"/>
      <c r="XCV1" s="4"/>
      <c r="XCW1" s="4"/>
      <c r="XCX1" s="4"/>
      <c r="XCY1" s="4"/>
      <c r="XCZ1" s="4"/>
      <c r="XDA1" s="3"/>
      <c r="XDB1" s="4"/>
      <c r="XDC1" s="4"/>
      <c r="XDD1" s="4"/>
      <c r="XDE1" s="4"/>
      <c r="XDF1" s="4"/>
      <c r="XDG1" s="4"/>
      <c r="XDH1" s="4"/>
      <c r="XDI1" s="3"/>
      <c r="XDJ1" s="4"/>
      <c r="XDK1" s="4"/>
      <c r="XDL1" s="4"/>
      <c r="XDM1" s="4"/>
      <c r="XDN1" s="4"/>
      <c r="XDO1" s="4"/>
      <c r="XDP1" s="4"/>
      <c r="XDQ1" s="3"/>
      <c r="XDR1" s="4"/>
      <c r="XDS1" s="4"/>
      <c r="XDT1" s="4"/>
      <c r="XDU1" s="4"/>
      <c r="XDV1" s="4"/>
      <c r="XDW1" s="4"/>
      <c r="XDX1" s="4"/>
      <c r="XDY1" s="3"/>
      <c r="XDZ1" s="4"/>
      <c r="XEA1" s="4"/>
      <c r="XEB1" s="4"/>
      <c r="XEC1" s="4"/>
      <c r="XED1" s="4"/>
      <c r="XEE1" s="4"/>
      <c r="XEF1" s="4"/>
      <c r="XEG1" s="3"/>
      <c r="XEH1" s="4"/>
      <c r="XEI1" s="4"/>
      <c r="XEJ1" s="4"/>
      <c r="XEK1" s="4"/>
      <c r="XEL1" s="4"/>
      <c r="XEM1" s="4"/>
      <c r="XEN1" s="4"/>
      <c r="XEO1" s="3"/>
      <c r="XEP1" s="4"/>
      <c r="XEQ1" s="4"/>
      <c r="XER1" s="4"/>
      <c r="XES1" s="4"/>
      <c r="XET1" s="4"/>
      <c r="XEU1" s="4"/>
      <c r="XEV1" s="4"/>
      <c r="XEW1" s="3"/>
      <c r="XEX1" s="4"/>
      <c r="XEY1" s="4"/>
      <c r="XEZ1" s="4"/>
      <c r="XFA1" s="4"/>
      <c r="XFB1" s="4"/>
      <c r="XFC1" s="4"/>
    </row>
    <row r="2" spans="1:16383" x14ac:dyDescent="0.3">
      <c r="A2" s="2" t="s">
        <v>1208</v>
      </c>
      <c r="B2" s="2" t="s">
        <v>54</v>
      </c>
      <c r="C2" s="2">
        <v>2012</v>
      </c>
      <c r="D2" s="2" t="s">
        <v>55</v>
      </c>
      <c r="E2" s="5" t="s">
        <v>35</v>
      </c>
      <c r="F2" s="6">
        <v>2</v>
      </c>
      <c r="G2" s="6" t="s">
        <v>56</v>
      </c>
      <c r="H2" s="6">
        <v>1</v>
      </c>
      <c r="I2" s="2">
        <v>3.6560000000000001</v>
      </c>
      <c r="J2" s="2">
        <v>441</v>
      </c>
      <c r="K2" s="2">
        <v>437</v>
      </c>
    </row>
    <row r="3" spans="1:16383" x14ac:dyDescent="0.3">
      <c r="A3" s="2" t="s">
        <v>1209</v>
      </c>
      <c r="B3" s="2" t="s">
        <v>54</v>
      </c>
      <c r="C3" s="2">
        <v>2012</v>
      </c>
      <c r="D3" s="2" t="s">
        <v>55</v>
      </c>
      <c r="E3" s="5" t="s">
        <v>35</v>
      </c>
      <c r="F3" s="6">
        <v>2</v>
      </c>
      <c r="G3" s="6" t="s">
        <v>56</v>
      </c>
      <c r="H3" s="6">
        <v>2</v>
      </c>
      <c r="I3" s="2">
        <v>3.6560000000000001</v>
      </c>
      <c r="J3" s="2">
        <v>549</v>
      </c>
      <c r="K3" s="2">
        <v>545</v>
      </c>
    </row>
    <row r="4" spans="1:16383" x14ac:dyDescent="0.3">
      <c r="A4" s="2" t="s">
        <v>1210</v>
      </c>
      <c r="B4" s="2" t="s">
        <v>54</v>
      </c>
      <c r="C4" s="2">
        <v>2012</v>
      </c>
      <c r="D4" s="2" t="s">
        <v>55</v>
      </c>
      <c r="E4" s="5" t="s">
        <v>35</v>
      </c>
      <c r="F4" s="6">
        <v>2</v>
      </c>
      <c r="G4" s="6" t="s">
        <v>56</v>
      </c>
      <c r="H4" s="6">
        <v>3</v>
      </c>
      <c r="I4" s="2">
        <v>3.6560000000000001</v>
      </c>
      <c r="J4" s="2">
        <v>239</v>
      </c>
      <c r="K4" s="2">
        <v>238</v>
      </c>
    </row>
    <row r="5" spans="1:16383" x14ac:dyDescent="0.3">
      <c r="A5" s="2" t="s">
        <v>1211</v>
      </c>
      <c r="B5" s="2" t="s">
        <v>54</v>
      </c>
      <c r="C5" s="2">
        <v>2012</v>
      </c>
      <c r="D5" s="2" t="s">
        <v>55</v>
      </c>
      <c r="E5" s="5" t="s">
        <v>35</v>
      </c>
      <c r="F5" s="6">
        <v>2</v>
      </c>
      <c r="G5" s="6" t="s">
        <v>56</v>
      </c>
      <c r="H5" s="6">
        <v>4</v>
      </c>
      <c r="I5" s="2">
        <v>3.6560000000000001</v>
      </c>
      <c r="J5" s="2">
        <v>998</v>
      </c>
      <c r="K5" s="2">
        <v>987</v>
      </c>
    </row>
    <row r="6" spans="1:16383" x14ac:dyDescent="0.3">
      <c r="A6" s="2" t="s">
        <v>1212</v>
      </c>
      <c r="B6" s="2" t="s">
        <v>54</v>
      </c>
      <c r="C6" s="2">
        <v>2012</v>
      </c>
      <c r="D6" s="2" t="s">
        <v>55</v>
      </c>
      <c r="E6" s="5" t="s">
        <v>35</v>
      </c>
      <c r="F6" s="6">
        <v>3</v>
      </c>
      <c r="G6" s="6" t="s">
        <v>56</v>
      </c>
      <c r="H6" s="6">
        <v>1</v>
      </c>
      <c r="I6" s="2">
        <v>3.6560000000000001</v>
      </c>
      <c r="J6" s="2">
        <v>280</v>
      </c>
      <c r="K6" s="2">
        <v>282</v>
      </c>
    </row>
    <row r="7" spans="1:16383" x14ac:dyDescent="0.3">
      <c r="A7" s="2" t="s">
        <v>1213</v>
      </c>
      <c r="B7" s="2" t="s">
        <v>54</v>
      </c>
      <c r="C7" s="2">
        <v>2012</v>
      </c>
      <c r="D7" s="2" t="s">
        <v>55</v>
      </c>
      <c r="E7" s="5" t="s">
        <v>35</v>
      </c>
      <c r="F7" s="6">
        <v>3</v>
      </c>
      <c r="G7" s="6" t="s">
        <v>56</v>
      </c>
      <c r="H7" s="6">
        <v>2</v>
      </c>
      <c r="I7" s="2">
        <v>3.6560000000000001</v>
      </c>
      <c r="J7" s="2">
        <v>468</v>
      </c>
      <c r="K7" s="2">
        <v>464</v>
      </c>
    </row>
    <row r="8" spans="1:16383" x14ac:dyDescent="0.3">
      <c r="A8" s="2" t="s">
        <v>1214</v>
      </c>
      <c r="B8" s="2" t="s">
        <v>54</v>
      </c>
      <c r="C8" s="2">
        <v>2012</v>
      </c>
      <c r="D8" s="2" t="s">
        <v>55</v>
      </c>
      <c r="E8" s="5" t="s">
        <v>35</v>
      </c>
      <c r="F8" s="6">
        <v>3</v>
      </c>
      <c r="G8" s="6" t="s">
        <v>56</v>
      </c>
      <c r="H8" s="6">
        <v>3</v>
      </c>
      <c r="I8" s="2">
        <v>3.6560000000000001</v>
      </c>
      <c r="J8" s="2">
        <v>398</v>
      </c>
      <c r="K8" s="2">
        <v>396</v>
      </c>
    </row>
    <row r="9" spans="1:16383" x14ac:dyDescent="0.3">
      <c r="A9" s="2" t="s">
        <v>1215</v>
      </c>
      <c r="B9" s="2" t="s">
        <v>54</v>
      </c>
      <c r="C9" s="2">
        <v>2012</v>
      </c>
      <c r="D9" s="2" t="s">
        <v>55</v>
      </c>
      <c r="E9" s="5" t="s">
        <v>35</v>
      </c>
      <c r="F9" s="6">
        <v>3</v>
      </c>
      <c r="G9" s="6" t="s">
        <v>56</v>
      </c>
      <c r="H9" s="6">
        <v>4</v>
      </c>
      <c r="I9" s="2">
        <v>3.6560000000000001</v>
      </c>
      <c r="J9" s="2">
        <v>399</v>
      </c>
      <c r="K9" s="2">
        <v>397</v>
      </c>
    </row>
    <row r="10" spans="1:16383" x14ac:dyDescent="0.3">
      <c r="A10" s="2" t="s">
        <v>1216</v>
      </c>
      <c r="B10" s="2" t="s">
        <v>54</v>
      </c>
      <c r="C10" s="2">
        <v>2012</v>
      </c>
      <c r="D10" s="2" t="s">
        <v>55</v>
      </c>
      <c r="E10" s="5" t="s">
        <v>35</v>
      </c>
      <c r="F10" s="6">
        <v>4</v>
      </c>
      <c r="G10" s="6" t="s">
        <v>56</v>
      </c>
      <c r="H10" s="6">
        <v>1</v>
      </c>
      <c r="I10" s="2">
        <v>3.6560000000000001</v>
      </c>
      <c r="J10" s="2">
        <v>400</v>
      </c>
      <c r="K10" s="2">
        <v>397</v>
      </c>
    </row>
    <row r="11" spans="1:16383" x14ac:dyDescent="0.3">
      <c r="A11" s="2" t="s">
        <v>1217</v>
      </c>
      <c r="B11" s="2" t="s">
        <v>54</v>
      </c>
      <c r="C11" s="2">
        <v>2012</v>
      </c>
      <c r="D11" s="2" t="s">
        <v>55</v>
      </c>
      <c r="E11" s="5" t="s">
        <v>35</v>
      </c>
      <c r="F11" s="6">
        <v>4</v>
      </c>
      <c r="G11" s="6" t="s">
        <v>56</v>
      </c>
      <c r="H11" s="6">
        <v>2</v>
      </c>
      <c r="I11" s="2">
        <v>3.6560000000000001</v>
      </c>
      <c r="J11" s="2">
        <v>579</v>
      </c>
      <c r="K11" s="2">
        <v>573</v>
      </c>
    </row>
    <row r="12" spans="1:16383" x14ac:dyDescent="0.3">
      <c r="A12" s="2" t="s">
        <v>1218</v>
      </c>
      <c r="B12" s="2" t="s">
        <v>54</v>
      </c>
      <c r="C12" s="2">
        <v>2012</v>
      </c>
      <c r="D12" s="2" t="s">
        <v>55</v>
      </c>
      <c r="E12" s="5" t="s">
        <v>35</v>
      </c>
      <c r="F12" s="6">
        <v>4</v>
      </c>
      <c r="G12" s="6" t="s">
        <v>56</v>
      </c>
      <c r="H12" s="6">
        <v>3</v>
      </c>
      <c r="I12" s="2">
        <v>3.6560000000000001</v>
      </c>
      <c r="J12" s="2">
        <v>762</v>
      </c>
      <c r="K12" s="2">
        <v>756</v>
      </c>
    </row>
    <row r="13" spans="1:16383" x14ac:dyDescent="0.3">
      <c r="A13" s="2" t="s">
        <v>1219</v>
      </c>
      <c r="B13" s="2" t="s">
        <v>54</v>
      </c>
      <c r="C13" s="2">
        <v>2012</v>
      </c>
      <c r="D13" s="2" t="s">
        <v>55</v>
      </c>
      <c r="E13" s="5" t="s">
        <v>35</v>
      </c>
      <c r="F13" s="6">
        <v>4</v>
      </c>
      <c r="G13" s="6" t="s">
        <v>56</v>
      </c>
      <c r="H13" s="6">
        <v>4</v>
      </c>
      <c r="I13" s="2">
        <v>3.6560000000000001</v>
      </c>
      <c r="J13" s="2">
        <v>844</v>
      </c>
      <c r="K13" s="2">
        <v>834</v>
      </c>
    </row>
    <row r="14" spans="1:16383" x14ac:dyDescent="0.3">
      <c r="E14" s="5"/>
      <c r="F14" s="6"/>
      <c r="G14" s="6"/>
      <c r="H14" s="6"/>
    </row>
    <row r="15" spans="1:16383" x14ac:dyDescent="0.3">
      <c r="A15" s="2" t="s">
        <v>1220</v>
      </c>
      <c r="B15" s="2" t="s">
        <v>54</v>
      </c>
      <c r="C15" s="2">
        <v>2012</v>
      </c>
      <c r="D15" s="2" t="s">
        <v>55</v>
      </c>
      <c r="E15" s="5" t="s">
        <v>36</v>
      </c>
      <c r="F15" s="6">
        <v>2</v>
      </c>
      <c r="G15" s="6" t="s">
        <v>57</v>
      </c>
      <c r="H15" s="6">
        <v>1</v>
      </c>
      <c r="I15" s="2">
        <v>3.6560000000000001</v>
      </c>
      <c r="J15" s="2">
        <v>1792</v>
      </c>
      <c r="L15" s="40">
        <v>9.1999999999999993</v>
      </c>
      <c r="M15" s="40">
        <v>10.1</v>
      </c>
      <c r="N15" s="40">
        <v>67.099999999999994</v>
      </c>
      <c r="P15" s="40">
        <v>71.5</v>
      </c>
    </row>
    <row r="16" spans="1:16383" x14ac:dyDescent="0.3">
      <c r="A16" s="2" t="s">
        <v>1221</v>
      </c>
      <c r="B16" s="2" t="s">
        <v>54</v>
      </c>
      <c r="C16" s="2">
        <v>2012</v>
      </c>
      <c r="D16" s="2" t="s">
        <v>55</v>
      </c>
      <c r="E16" s="5" t="s">
        <v>36</v>
      </c>
      <c r="F16" s="6">
        <v>2</v>
      </c>
      <c r="G16" s="6" t="s">
        <v>57</v>
      </c>
      <c r="H16" s="6">
        <v>2</v>
      </c>
      <c r="I16" s="2">
        <v>3.6560000000000001</v>
      </c>
      <c r="J16" s="2">
        <v>1585</v>
      </c>
      <c r="L16" s="40">
        <v>9.6999999999999993</v>
      </c>
      <c r="M16" s="40">
        <v>10.3</v>
      </c>
      <c r="N16" s="40">
        <v>66.400000000000006</v>
      </c>
      <c r="P16" s="40">
        <v>72.2</v>
      </c>
    </row>
    <row r="17" spans="1:16" x14ac:dyDescent="0.3">
      <c r="A17" s="2" t="s">
        <v>1222</v>
      </c>
      <c r="B17" s="2" t="s">
        <v>54</v>
      </c>
      <c r="C17" s="2">
        <v>2012</v>
      </c>
      <c r="D17" s="2" t="s">
        <v>55</v>
      </c>
      <c r="E17" s="5" t="s">
        <v>36</v>
      </c>
      <c r="F17" s="6">
        <v>2</v>
      </c>
      <c r="G17" s="6" t="s">
        <v>57</v>
      </c>
      <c r="H17" s="6">
        <v>3</v>
      </c>
      <c r="I17" s="2">
        <v>3.6560000000000001</v>
      </c>
      <c r="J17" s="2">
        <v>744</v>
      </c>
      <c r="L17" s="40">
        <v>10.3</v>
      </c>
      <c r="M17" s="40">
        <v>10.6</v>
      </c>
      <c r="N17" s="40">
        <v>65</v>
      </c>
      <c r="P17" s="40">
        <v>68.7</v>
      </c>
    </row>
    <row r="18" spans="1:16" x14ac:dyDescent="0.3">
      <c r="A18" s="2" t="s">
        <v>1223</v>
      </c>
      <c r="B18" s="2" t="s">
        <v>54</v>
      </c>
      <c r="C18" s="2">
        <v>2012</v>
      </c>
      <c r="D18" s="2" t="s">
        <v>55</v>
      </c>
      <c r="E18" s="5" t="s">
        <v>36</v>
      </c>
      <c r="F18" s="6">
        <v>2</v>
      </c>
      <c r="G18" s="6" t="s">
        <v>57</v>
      </c>
      <c r="H18" s="6">
        <v>4</v>
      </c>
      <c r="I18" s="2">
        <v>3.6560000000000001</v>
      </c>
      <c r="J18" s="2">
        <v>1709</v>
      </c>
      <c r="L18" s="40">
        <v>10.5</v>
      </c>
      <c r="M18" s="40">
        <v>9.8000000000000007</v>
      </c>
      <c r="N18" s="40">
        <v>66.400000000000006</v>
      </c>
      <c r="P18" s="40">
        <v>72.2</v>
      </c>
    </row>
    <row r="19" spans="1:16" x14ac:dyDescent="0.3">
      <c r="A19" s="2" t="s">
        <v>1224</v>
      </c>
      <c r="B19" s="2" t="s">
        <v>54</v>
      </c>
      <c r="C19" s="2">
        <v>2012</v>
      </c>
      <c r="D19" s="2" t="s">
        <v>55</v>
      </c>
      <c r="E19" s="5" t="s">
        <v>36</v>
      </c>
      <c r="F19" s="6">
        <v>3</v>
      </c>
      <c r="G19" s="6" t="s">
        <v>57</v>
      </c>
      <c r="H19" s="6">
        <v>1</v>
      </c>
      <c r="I19" s="2">
        <v>3.6560000000000001</v>
      </c>
      <c r="J19" s="2">
        <v>1056</v>
      </c>
      <c r="L19" s="40">
        <v>12.1</v>
      </c>
      <c r="M19" s="40">
        <v>10.1</v>
      </c>
      <c r="N19" s="40">
        <v>65.400000000000006</v>
      </c>
      <c r="P19" s="40">
        <v>72.8</v>
      </c>
    </row>
    <row r="20" spans="1:16" x14ac:dyDescent="0.3">
      <c r="A20" s="2" t="s">
        <v>1225</v>
      </c>
      <c r="B20" s="2" t="s">
        <v>54</v>
      </c>
      <c r="C20" s="2">
        <v>2012</v>
      </c>
      <c r="D20" s="2" t="s">
        <v>55</v>
      </c>
      <c r="E20" s="5" t="s">
        <v>36</v>
      </c>
      <c r="F20" s="6">
        <v>3</v>
      </c>
      <c r="G20" s="6" t="s">
        <v>57</v>
      </c>
      <c r="H20" s="6">
        <v>2</v>
      </c>
      <c r="I20" s="2">
        <v>3.6560000000000001</v>
      </c>
      <c r="J20" s="2">
        <v>1203</v>
      </c>
      <c r="L20" s="40">
        <v>12</v>
      </c>
      <c r="M20" s="40">
        <v>10.1</v>
      </c>
      <c r="N20" s="40">
        <v>65.5</v>
      </c>
      <c r="P20" s="40">
        <v>72.7</v>
      </c>
    </row>
    <row r="21" spans="1:16" x14ac:dyDescent="0.3">
      <c r="A21" s="2" t="s">
        <v>1226</v>
      </c>
      <c r="B21" s="2" t="s">
        <v>54</v>
      </c>
      <c r="C21" s="2">
        <v>2012</v>
      </c>
      <c r="D21" s="2" t="s">
        <v>55</v>
      </c>
      <c r="E21" s="5" t="s">
        <v>36</v>
      </c>
      <c r="F21" s="6">
        <v>3</v>
      </c>
      <c r="G21" s="6" t="s">
        <v>57</v>
      </c>
      <c r="H21" s="6">
        <v>3</v>
      </c>
      <c r="I21" s="2">
        <v>3.6560000000000001</v>
      </c>
      <c r="J21" s="2">
        <v>0</v>
      </c>
    </row>
    <row r="22" spans="1:16" x14ac:dyDescent="0.3">
      <c r="A22" s="2" t="s">
        <v>1227</v>
      </c>
      <c r="B22" s="2" t="s">
        <v>54</v>
      </c>
      <c r="C22" s="2">
        <v>2012</v>
      </c>
      <c r="D22" s="2" t="s">
        <v>55</v>
      </c>
      <c r="E22" s="5" t="s">
        <v>36</v>
      </c>
      <c r="F22" s="6">
        <v>3</v>
      </c>
      <c r="G22" s="6" t="s">
        <v>57</v>
      </c>
      <c r="H22" s="6">
        <v>4</v>
      </c>
      <c r="I22" s="2">
        <v>3.6560000000000001</v>
      </c>
      <c r="J22" s="2">
        <v>1460</v>
      </c>
      <c r="L22" s="40">
        <v>11.5</v>
      </c>
      <c r="M22" s="40">
        <v>9.8000000000000007</v>
      </c>
      <c r="N22" s="40">
        <v>65.5</v>
      </c>
      <c r="P22" s="40">
        <v>71.8</v>
      </c>
    </row>
    <row r="23" spans="1:16" x14ac:dyDescent="0.3">
      <c r="A23" s="2" t="s">
        <v>1228</v>
      </c>
      <c r="B23" s="2" t="s">
        <v>54</v>
      </c>
      <c r="C23" s="2">
        <v>2012</v>
      </c>
      <c r="D23" s="2" t="s">
        <v>55</v>
      </c>
      <c r="E23" s="5" t="s">
        <v>36</v>
      </c>
      <c r="F23" s="6">
        <v>4</v>
      </c>
      <c r="G23" s="6" t="s">
        <v>57</v>
      </c>
      <c r="H23" s="6">
        <v>1</v>
      </c>
      <c r="I23" s="2">
        <v>3.6560000000000001</v>
      </c>
      <c r="J23" s="2">
        <v>1314</v>
      </c>
      <c r="L23" s="40">
        <v>11.8</v>
      </c>
      <c r="M23" s="40">
        <v>10.1</v>
      </c>
      <c r="N23" s="40">
        <v>64.7</v>
      </c>
      <c r="P23" s="40">
        <v>72.7</v>
      </c>
    </row>
    <row r="24" spans="1:16" x14ac:dyDescent="0.3">
      <c r="A24" s="2" t="s">
        <v>1229</v>
      </c>
      <c r="B24" s="2" t="s">
        <v>54</v>
      </c>
      <c r="C24" s="2">
        <v>2012</v>
      </c>
      <c r="D24" s="2" t="s">
        <v>55</v>
      </c>
      <c r="E24" s="5" t="s">
        <v>36</v>
      </c>
      <c r="F24" s="6">
        <v>4</v>
      </c>
      <c r="G24" s="6" t="s">
        <v>57</v>
      </c>
      <c r="H24" s="6">
        <v>2</v>
      </c>
      <c r="I24" s="2">
        <v>3.6560000000000001</v>
      </c>
      <c r="J24" s="2">
        <v>1260</v>
      </c>
      <c r="L24" s="40">
        <v>11</v>
      </c>
      <c r="M24" s="40">
        <v>9.6</v>
      </c>
      <c r="N24" s="40">
        <v>66.400000000000006</v>
      </c>
      <c r="P24" s="40">
        <v>71.2</v>
      </c>
    </row>
    <row r="25" spans="1:16" x14ac:dyDescent="0.3">
      <c r="A25" s="2" t="s">
        <v>1230</v>
      </c>
      <c r="B25" s="2" t="s">
        <v>54</v>
      </c>
      <c r="C25" s="2">
        <v>2012</v>
      </c>
      <c r="D25" s="2" t="s">
        <v>55</v>
      </c>
      <c r="E25" s="5" t="s">
        <v>36</v>
      </c>
      <c r="F25" s="6">
        <v>4</v>
      </c>
      <c r="G25" s="6" t="s">
        <v>57</v>
      </c>
      <c r="H25" s="6">
        <v>3</v>
      </c>
      <c r="I25" s="2">
        <v>3.6560000000000001</v>
      </c>
      <c r="J25" s="2">
        <v>1163</v>
      </c>
      <c r="L25" s="40">
        <v>10.7</v>
      </c>
      <c r="M25" s="40">
        <v>10.8</v>
      </c>
      <c r="N25" s="40">
        <v>64.599999999999994</v>
      </c>
      <c r="P25" s="40">
        <v>67.5</v>
      </c>
    </row>
    <row r="26" spans="1:16" x14ac:dyDescent="0.3">
      <c r="A26" s="2" t="s">
        <v>1231</v>
      </c>
      <c r="B26" s="2" t="s">
        <v>54</v>
      </c>
      <c r="C26" s="2">
        <v>2012</v>
      </c>
      <c r="D26" s="2" t="s">
        <v>55</v>
      </c>
      <c r="E26" s="5" t="s">
        <v>36</v>
      </c>
      <c r="F26" s="6">
        <v>4</v>
      </c>
      <c r="G26" s="6" t="s">
        <v>57</v>
      </c>
      <c r="H26" s="6">
        <v>4</v>
      </c>
      <c r="I26" s="2">
        <v>3.6560000000000001</v>
      </c>
      <c r="J26" s="2">
        <v>1159</v>
      </c>
      <c r="L26" s="40">
        <v>11.6</v>
      </c>
      <c r="M26" s="40">
        <v>9.9</v>
      </c>
      <c r="N26" s="40">
        <v>65.400000000000006</v>
      </c>
      <c r="P26" s="40">
        <v>71</v>
      </c>
    </row>
    <row r="27" spans="1:16" x14ac:dyDescent="0.3">
      <c r="E27" s="5"/>
      <c r="F27" s="6"/>
      <c r="G27" s="6"/>
      <c r="H27" s="6"/>
    </row>
    <row r="28" spans="1:16" x14ac:dyDescent="0.3">
      <c r="A28" s="2" t="s">
        <v>1232</v>
      </c>
      <c r="B28" s="2" t="s">
        <v>54</v>
      </c>
      <c r="C28" s="2">
        <v>2012</v>
      </c>
      <c r="D28" s="2" t="s">
        <v>55</v>
      </c>
      <c r="E28" s="5" t="s">
        <v>22</v>
      </c>
      <c r="F28" s="6">
        <v>1</v>
      </c>
      <c r="G28" s="6" t="s">
        <v>56</v>
      </c>
      <c r="H28" s="6">
        <v>1</v>
      </c>
      <c r="I28" s="2">
        <v>3.6560000000000001</v>
      </c>
      <c r="J28" s="2">
        <v>1906</v>
      </c>
      <c r="L28" s="40">
        <v>11.4</v>
      </c>
      <c r="M28" s="40">
        <v>11</v>
      </c>
      <c r="N28" s="40">
        <v>67.599999999999994</v>
      </c>
      <c r="O28" s="40">
        <v>31.3</v>
      </c>
      <c r="P28" s="40">
        <v>81.8</v>
      </c>
    </row>
    <row r="29" spans="1:16" x14ac:dyDescent="0.3">
      <c r="A29" s="2" t="s">
        <v>1233</v>
      </c>
      <c r="B29" s="2" t="s">
        <v>54</v>
      </c>
      <c r="C29" s="2">
        <v>2012</v>
      </c>
      <c r="D29" s="2" t="s">
        <v>55</v>
      </c>
      <c r="E29" s="5" t="s">
        <v>22</v>
      </c>
      <c r="F29" s="6">
        <v>1</v>
      </c>
      <c r="G29" s="6" t="s">
        <v>56</v>
      </c>
      <c r="H29" s="6">
        <v>2</v>
      </c>
      <c r="I29" s="2">
        <v>3.6560000000000001</v>
      </c>
      <c r="J29" s="2">
        <v>1727</v>
      </c>
      <c r="L29" s="40">
        <v>8.8000000000000007</v>
      </c>
      <c r="M29" s="40">
        <v>10.5</v>
      </c>
      <c r="N29" s="40">
        <v>70.599999999999994</v>
      </c>
      <c r="O29" s="40">
        <v>23.5</v>
      </c>
      <c r="P29" s="40">
        <v>81.599999999999994</v>
      </c>
    </row>
    <row r="30" spans="1:16" x14ac:dyDescent="0.3">
      <c r="A30" s="2" t="s">
        <v>1234</v>
      </c>
      <c r="B30" s="2" t="s">
        <v>54</v>
      </c>
      <c r="C30" s="2">
        <v>2012</v>
      </c>
      <c r="D30" s="2" t="s">
        <v>55</v>
      </c>
      <c r="E30" s="5" t="s">
        <v>22</v>
      </c>
      <c r="F30" s="6">
        <v>1</v>
      </c>
      <c r="G30" s="6" t="s">
        <v>56</v>
      </c>
      <c r="H30" s="6">
        <v>3</v>
      </c>
      <c r="I30" s="2">
        <v>3.6560000000000001</v>
      </c>
      <c r="J30" s="2">
        <v>1536</v>
      </c>
      <c r="L30" s="40">
        <v>11</v>
      </c>
      <c r="M30" s="40">
        <v>10.8</v>
      </c>
      <c r="N30" s="40">
        <v>67.900000000000006</v>
      </c>
      <c r="O30" s="40">
        <v>30.7</v>
      </c>
      <c r="P30" s="40">
        <v>82.3</v>
      </c>
    </row>
    <row r="31" spans="1:16" x14ac:dyDescent="0.3">
      <c r="A31" s="2" t="s">
        <v>1235</v>
      </c>
      <c r="B31" s="2" t="s">
        <v>54</v>
      </c>
      <c r="C31" s="2">
        <v>2012</v>
      </c>
      <c r="D31" s="2" t="s">
        <v>55</v>
      </c>
      <c r="E31" s="5" t="s">
        <v>22</v>
      </c>
      <c r="F31" s="6">
        <v>1</v>
      </c>
      <c r="G31" s="6" t="s">
        <v>56</v>
      </c>
      <c r="H31" s="6">
        <v>4</v>
      </c>
      <c r="I31" s="2">
        <v>3.6560000000000001</v>
      </c>
      <c r="J31" s="2">
        <v>526</v>
      </c>
      <c r="L31" s="40">
        <v>11.9</v>
      </c>
      <c r="M31" s="40">
        <v>11.1</v>
      </c>
      <c r="N31" s="40">
        <v>66.7</v>
      </c>
      <c r="O31" s="40">
        <v>32.299999999999997</v>
      </c>
      <c r="P31" s="40">
        <v>83</v>
      </c>
    </row>
    <row r="32" spans="1:16" x14ac:dyDescent="0.3">
      <c r="A32" s="2" t="s">
        <v>1236</v>
      </c>
      <c r="B32" s="2" t="s">
        <v>54</v>
      </c>
      <c r="C32" s="2">
        <v>2012</v>
      </c>
      <c r="D32" s="2" t="s">
        <v>55</v>
      </c>
      <c r="E32" s="5" t="s">
        <v>22</v>
      </c>
      <c r="F32" s="6">
        <v>1</v>
      </c>
      <c r="G32" s="6" t="s">
        <v>57</v>
      </c>
      <c r="H32" s="6">
        <v>1</v>
      </c>
      <c r="I32" s="2">
        <v>3.6560000000000001</v>
      </c>
      <c r="J32" s="2">
        <v>110</v>
      </c>
      <c r="L32" s="40">
        <v>12.8</v>
      </c>
      <c r="M32" s="40">
        <v>10.5</v>
      </c>
      <c r="N32" s="40">
        <v>66.8</v>
      </c>
      <c r="O32" s="40">
        <v>34.4</v>
      </c>
      <c r="P32" s="40" t="s">
        <v>1937</v>
      </c>
    </row>
    <row r="33" spans="1:16" x14ac:dyDescent="0.3">
      <c r="A33" s="2" t="s">
        <v>1237</v>
      </c>
      <c r="B33" s="2" t="s">
        <v>54</v>
      </c>
      <c r="C33" s="2">
        <v>2012</v>
      </c>
      <c r="D33" s="2" t="s">
        <v>55</v>
      </c>
      <c r="E33" s="5" t="s">
        <v>22</v>
      </c>
      <c r="F33" s="6">
        <v>1</v>
      </c>
      <c r="G33" s="6" t="s">
        <v>57</v>
      </c>
      <c r="H33" s="6">
        <v>2</v>
      </c>
      <c r="I33" s="2">
        <v>3.6560000000000001</v>
      </c>
      <c r="J33" s="2">
        <v>1225</v>
      </c>
      <c r="L33" s="40">
        <v>11.8</v>
      </c>
      <c r="M33" s="40">
        <v>10.8</v>
      </c>
      <c r="N33" s="40">
        <v>66.7</v>
      </c>
      <c r="O33" s="40">
        <v>32.299999999999997</v>
      </c>
      <c r="P33" s="40">
        <v>79.599999999999994</v>
      </c>
    </row>
    <row r="34" spans="1:16" x14ac:dyDescent="0.3">
      <c r="A34" s="2" t="s">
        <v>1238</v>
      </c>
      <c r="B34" s="2" t="s">
        <v>54</v>
      </c>
      <c r="C34" s="2">
        <v>2012</v>
      </c>
      <c r="D34" s="2" t="s">
        <v>55</v>
      </c>
      <c r="E34" s="5" t="s">
        <v>22</v>
      </c>
      <c r="F34" s="6">
        <v>1</v>
      </c>
      <c r="G34" s="6" t="s">
        <v>57</v>
      </c>
      <c r="H34" s="6">
        <v>3</v>
      </c>
      <c r="I34" s="2">
        <v>3.6560000000000001</v>
      </c>
      <c r="J34" s="2">
        <v>1062</v>
      </c>
      <c r="L34" s="40">
        <v>9.9</v>
      </c>
      <c r="M34" s="40">
        <v>10.1</v>
      </c>
      <c r="N34" s="40">
        <v>70.3</v>
      </c>
      <c r="O34" s="40">
        <v>27.1</v>
      </c>
      <c r="P34" s="40">
        <v>80</v>
      </c>
    </row>
    <row r="35" spans="1:16" x14ac:dyDescent="0.3">
      <c r="A35" s="2" t="s">
        <v>1239</v>
      </c>
      <c r="B35" s="2" t="s">
        <v>54</v>
      </c>
      <c r="C35" s="2">
        <v>2012</v>
      </c>
      <c r="D35" s="2" t="s">
        <v>55</v>
      </c>
      <c r="E35" s="5" t="s">
        <v>22</v>
      </c>
      <c r="F35" s="6">
        <v>1</v>
      </c>
      <c r="G35" s="6" t="s">
        <v>57</v>
      </c>
      <c r="H35" s="6">
        <v>4</v>
      </c>
      <c r="I35" s="2">
        <v>3.6560000000000001</v>
      </c>
      <c r="J35" s="2">
        <v>1162</v>
      </c>
      <c r="L35" s="40">
        <v>11.3</v>
      </c>
      <c r="M35" s="40">
        <v>10.4</v>
      </c>
      <c r="N35" s="40">
        <v>68.3</v>
      </c>
      <c r="O35" s="40">
        <v>31.5</v>
      </c>
      <c r="P35" s="40">
        <v>79.5</v>
      </c>
    </row>
    <row r="36" spans="1:16" x14ac:dyDescent="0.3">
      <c r="A36" s="2" t="s">
        <v>1240</v>
      </c>
      <c r="B36" s="2" t="s">
        <v>54</v>
      </c>
      <c r="C36" s="2">
        <v>2012</v>
      </c>
      <c r="D36" s="2" t="s">
        <v>55</v>
      </c>
      <c r="E36" s="5" t="s">
        <v>22</v>
      </c>
      <c r="F36" s="6">
        <v>5</v>
      </c>
      <c r="G36" s="6" t="s">
        <v>56</v>
      </c>
      <c r="H36" s="6">
        <v>1</v>
      </c>
      <c r="I36" s="2">
        <v>3.6560000000000001</v>
      </c>
      <c r="J36" s="2">
        <v>2037</v>
      </c>
      <c r="L36" s="40">
        <v>9.1999999999999993</v>
      </c>
      <c r="M36" s="40">
        <v>11.1</v>
      </c>
      <c r="N36" s="40">
        <v>70.099999999999994</v>
      </c>
      <c r="O36" s="40">
        <v>24.8</v>
      </c>
      <c r="P36" s="40">
        <v>81.099999999999994</v>
      </c>
    </row>
    <row r="37" spans="1:16" x14ac:dyDescent="0.3">
      <c r="A37" s="2" t="s">
        <v>1241</v>
      </c>
      <c r="B37" s="2" t="s">
        <v>54</v>
      </c>
      <c r="C37" s="2">
        <v>2012</v>
      </c>
      <c r="D37" s="2" t="s">
        <v>55</v>
      </c>
      <c r="E37" s="5" t="s">
        <v>22</v>
      </c>
      <c r="F37" s="6">
        <v>5</v>
      </c>
      <c r="G37" s="6" t="s">
        <v>56</v>
      </c>
      <c r="H37" s="6">
        <v>2</v>
      </c>
      <c r="I37" s="2">
        <v>3.6560000000000001</v>
      </c>
      <c r="J37" s="2">
        <v>1915</v>
      </c>
      <c r="L37" s="40">
        <v>9.4</v>
      </c>
      <c r="M37" s="40">
        <v>11.3</v>
      </c>
      <c r="N37" s="40">
        <v>69.5</v>
      </c>
      <c r="O37" s="40">
        <v>25.2</v>
      </c>
      <c r="P37" s="40">
        <v>81.7</v>
      </c>
    </row>
    <row r="38" spans="1:16" x14ac:dyDescent="0.3">
      <c r="A38" s="2" t="s">
        <v>1242</v>
      </c>
      <c r="B38" s="2" t="s">
        <v>54</v>
      </c>
      <c r="C38" s="2">
        <v>2012</v>
      </c>
      <c r="D38" s="2" t="s">
        <v>55</v>
      </c>
      <c r="E38" s="5" t="s">
        <v>22</v>
      </c>
      <c r="F38" s="6">
        <v>5</v>
      </c>
      <c r="G38" s="6" t="s">
        <v>56</v>
      </c>
      <c r="H38" s="6">
        <v>3</v>
      </c>
      <c r="I38" s="2">
        <v>3.6560000000000001</v>
      </c>
      <c r="J38" s="2">
        <v>1737</v>
      </c>
      <c r="L38" s="40">
        <v>9.5</v>
      </c>
      <c r="M38" s="40">
        <v>11.4</v>
      </c>
      <c r="N38" s="40">
        <v>69.7</v>
      </c>
      <c r="O38" s="40">
        <v>25.2</v>
      </c>
      <c r="P38" s="40">
        <v>80.400000000000006</v>
      </c>
    </row>
    <row r="39" spans="1:16" x14ac:dyDescent="0.3">
      <c r="A39" s="2" t="s">
        <v>1243</v>
      </c>
      <c r="B39" s="2" t="s">
        <v>54</v>
      </c>
      <c r="C39" s="2">
        <v>2012</v>
      </c>
      <c r="D39" s="2" t="s">
        <v>55</v>
      </c>
      <c r="E39" s="5" t="s">
        <v>22</v>
      </c>
      <c r="F39" s="6">
        <v>5</v>
      </c>
      <c r="G39" s="6" t="s">
        <v>56</v>
      </c>
      <c r="H39" s="6">
        <v>4</v>
      </c>
      <c r="I39" s="2">
        <v>3.6560000000000001</v>
      </c>
      <c r="J39" s="2">
        <v>1767</v>
      </c>
      <c r="L39" s="40">
        <v>9.3000000000000007</v>
      </c>
      <c r="M39" s="40">
        <v>11.8</v>
      </c>
      <c r="N39" s="40">
        <v>69.900000000000006</v>
      </c>
      <c r="O39" s="40">
        <v>24.7</v>
      </c>
      <c r="P39" s="40">
        <v>81.5</v>
      </c>
    </row>
    <row r="40" spans="1:16" x14ac:dyDescent="0.3">
      <c r="A40" s="2" t="s">
        <v>1244</v>
      </c>
      <c r="B40" s="2" t="s">
        <v>54</v>
      </c>
      <c r="C40" s="2">
        <v>2012</v>
      </c>
      <c r="D40" s="2" t="s">
        <v>55</v>
      </c>
      <c r="E40" s="5" t="s">
        <v>22</v>
      </c>
      <c r="F40" s="6">
        <v>5</v>
      </c>
      <c r="G40" s="6" t="s">
        <v>57</v>
      </c>
      <c r="H40" s="6">
        <v>1</v>
      </c>
      <c r="I40" s="2">
        <v>3.6560000000000001</v>
      </c>
      <c r="J40" s="2">
        <v>1742</v>
      </c>
      <c r="L40" s="40">
        <v>9.4</v>
      </c>
      <c r="M40" s="40">
        <v>11.3</v>
      </c>
      <c r="N40" s="40">
        <v>69.5</v>
      </c>
      <c r="O40" s="40">
        <v>25.4</v>
      </c>
      <c r="P40" s="40">
        <v>80.8</v>
      </c>
    </row>
    <row r="41" spans="1:16" x14ac:dyDescent="0.3">
      <c r="A41" s="2" t="s">
        <v>1245</v>
      </c>
      <c r="B41" s="2" t="s">
        <v>54</v>
      </c>
      <c r="C41" s="2">
        <v>2012</v>
      </c>
      <c r="D41" s="2" t="s">
        <v>55</v>
      </c>
      <c r="E41" s="5" t="s">
        <v>22</v>
      </c>
      <c r="F41" s="6">
        <v>5</v>
      </c>
      <c r="G41" s="6" t="s">
        <v>57</v>
      </c>
      <c r="H41" s="6">
        <v>2</v>
      </c>
      <c r="I41" s="2">
        <v>3.6560000000000001</v>
      </c>
      <c r="J41" s="2">
        <v>890</v>
      </c>
      <c r="L41" s="40">
        <v>10.7</v>
      </c>
      <c r="M41" s="40">
        <v>11</v>
      </c>
      <c r="N41" s="40">
        <v>67.900000000000006</v>
      </c>
      <c r="O41" s="40">
        <v>29.4</v>
      </c>
      <c r="P41" s="40">
        <v>79.8</v>
      </c>
    </row>
    <row r="42" spans="1:16" x14ac:dyDescent="0.3">
      <c r="A42" s="2" t="s">
        <v>1246</v>
      </c>
      <c r="B42" s="2" t="s">
        <v>54</v>
      </c>
      <c r="C42" s="2">
        <v>2012</v>
      </c>
      <c r="D42" s="2" t="s">
        <v>55</v>
      </c>
      <c r="E42" s="5" t="s">
        <v>22</v>
      </c>
      <c r="F42" s="6">
        <v>5</v>
      </c>
      <c r="G42" s="6" t="s">
        <v>57</v>
      </c>
      <c r="H42" s="6">
        <v>3</v>
      </c>
      <c r="I42" s="2">
        <v>3.6560000000000001</v>
      </c>
      <c r="J42" s="2">
        <v>1600</v>
      </c>
      <c r="L42" s="40">
        <v>10.4</v>
      </c>
      <c r="M42" s="40">
        <v>10.5</v>
      </c>
      <c r="N42" s="40">
        <v>69.900000000000006</v>
      </c>
      <c r="O42" s="40">
        <v>28.6</v>
      </c>
      <c r="P42" s="40">
        <v>80.900000000000006</v>
      </c>
    </row>
    <row r="43" spans="1:16" x14ac:dyDescent="0.3">
      <c r="A43" s="2" t="s">
        <v>1247</v>
      </c>
      <c r="B43" s="2" t="s">
        <v>54</v>
      </c>
      <c r="C43" s="2">
        <v>2012</v>
      </c>
      <c r="D43" s="2" t="s">
        <v>55</v>
      </c>
      <c r="E43" s="5" t="s">
        <v>22</v>
      </c>
      <c r="F43" s="6">
        <v>5</v>
      </c>
      <c r="G43" s="6" t="s">
        <v>57</v>
      </c>
      <c r="H43" s="6">
        <v>4</v>
      </c>
      <c r="I43" s="2">
        <v>3.6560000000000001</v>
      </c>
      <c r="J43" s="2">
        <v>1689</v>
      </c>
      <c r="L43" s="40">
        <v>9.6</v>
      </c>
      <c r="M43" s="40">
        <v>10.8</v>
      </c>
      <c r="N43" s="40">
        <v>70.099999999999994</v>
      </c>
      <c r="O43" s="40">
        <v>26.3</v>
      </c>
      <c r="P43" s="40">
        <v>81.599999999999994</v>
      </c>
    </row>
    <row r="44" spans="1:16" x14ac:dyDescent="0.3">
      <c r="A44" s="2" t="s">
        <v>1248</v>
      </c>
      <c r="B44" s="2" t="s">
        <v>54</v>
      </c>
      <c r="C44" s="2">
        <v>2012</v>
      </c>
      <c r="D44" s="2" t="s">
        <v>55</v>
      </c>
      <c r="E44" s="5" t="s">
        <v>22</v>
      </c>
      <c r="F44" s="6">
        <v>7</v>
      </c>
      <c r="G44" s="6" t="s">
        <v>56</v>
      </c>
      <c r="H44" s="6">
        <v>1</v>
      </c>
      <c r="I44" s="2">
        <v>3.6560000000000001</v>
      </c>
      <c r="J44" s="2">
        <v>1486</v>
      </c>
      <c r="L44" s="40">
        <v>10.1</v>
      </c>
      <c r="M44" s="40">
        <v>10.1</v>
      </c>
      <c r="N44" s="40">
        <v>69.599999999999994</v>
      </c>
      <c r="O44" s="40">
        <v>27.9</v>
      </c>
      <c r="P44" s="40">
        <v>78.599999999999994</v>
      </c>
    </row>
    <row r="45" spans="1:16" x14ac:dyDescent="0.3">
      <c r="A45" s="2" t="s">
        <v>1249</v>
      </c>
      <c r="B45" s="2" t="s">
        <v>54</v>
      </c>
      <c r="C45" s="2">
        <v>2012</v>
      </c>
      <c r="D45" s="2" t="s">
        <v>55</v>
      </c>
      <c r="E45" s="5" t="s">
        <v>22</v>
      </c>
      <c r="F45" s="6">
        <v>7</v>
      </c>
      <c r="G45" s="6" t="s">
        <v>56</v>
      </c>
      <c r="H45" s="6">
        <v>2</v>
      </c>
      <c r="I45" s="2">
        <v>3.6560000000000001</v>
      </c>
      <c r="J45" s="2">
        <v>1608</v>
      </c>
      <c r="L45" s="40">
        <v>9.6999999999999993</v>
      </c>
      <c r="M45" s="40">
        <v>10.1</v>
      </c>
      <c r="N45" s="40">
        <v>69.8</v>
      </c>
      <c r="O45" s="40">
        <v>26.9</v>
      </c>
      <c r="P45" s="40">
        <v>80.599999999999994</v>
      </c>
    </row>
    <row r="46" spans="1:16" x14ac:dyDescent="0.3">
      <c r="A46" s="2" t="s">
        <v>1250</v>
      </c>
      <c r="B46" s="2" t="s">
        <v>54</v>
      </c>
      <c r="C46" s="2">
        <v>2012</v>
      </c>
      <c r="D46" s="2" t="s">
        <v>55</v>
      </c>
      <c r="E46" s="5" t="s">
        <v>22</v>
      </c>
      <c r="F46" s="6">
        <v>7</v>
      </c>
      <c r="G46" s="6" t="s">
        <v>56</v>
      </c>
      <c r="H46" s="6">
        <v>3</v>
      </c>
      <c r="I46" s="2">
        <v>3.6560000000000001</v>
      </c>
      <c r="J46" s="2">
        <v>1581</v>
      </c>
      <c r="L46" s="40">
        <v>10.4</v>
      </c>
      <c r="M46" s="40">
        <v>10.4</v>
      </c>
      <c r="N46" s="40">
        <v>68.599999999999994</v>
      </c>
      <c r="O46" s="40">
        <v>28.8</v>
      </c>
      <c r="P46" s="40">
        <v>80.8</v>
      </c>
    </row>
    <row r="47" spans="1:16" x14ac:dyDescent="0.3">
      <c r="A47" s="2" t="s">
        <v>1251</v>
      </c>
      <c r="B47" s="2" t="s">
        <v>54</v>
      </c>
      <c r="C47" s="2">
        <v>2012</v>
      </c>
      <c r="D47" s="2" t="s">
        <v>55</v>
      </c>
      <c r="E47" s="5" t="s">
        <v>22</v>
      </c>
      <c r="F47" s="6">
        <v>7</v>
      </c>
      <c r="G47" s="6" t="s">
        <v>56</v>
      </c>
      <c r="H47" s="6">
        <v>4</v>
      </c>
      <c r="I47" s="2">
        <v>3.6560000000000001</v>
      </c>
      <c r="J47" s="2">
        <v>1642</v>
      </c>
      <c r="L47" s="40">
        <v>9.4</v>
      </c>
      <c r="M47" s="40">
        <v>10.1</v>
      </c>
      <c r="N47" s="40">
        <v>70.7</v>
      </c>
      <c r="O47" s="40">
        <v>25.5</v>
      </c>
      <c r="P47" s="40">
        <v>78.900000000000006</v>
      </c>
    </row>
    <row r="48" spans="1:16" x14ac:dyDescent="0.3">
      <c r="A48" s="2" t="s">
        <v>1252</v>
      </c>
      <c r="B48" s="2" t="s">
        <v>54</v>
      </c>
      <c r="C48" s="2">
        <v>2012</v>
      </c>
      <c r="D48" s="2" t="s">
        <v>55</v>
      </c>
      <c r="E48" s="5" t="s">
        <v>22</v>
      </c>
      <c r="F48" s="6">
        <v>7</v>
      </c>
      <c r="G48" s="6" t="s">
        <v>57</v>
      </c>
      <c r="H48" s="6">
        <v>1</v>
      </c>
      <c r="I48" s="2">
        <v>3.6560000000000001</v>
      </c>
      <c r="J48" s="2">
        <v>1146</v>
      </c>
      <c r="L48" s="40">
        <v>9.6999999999999993</v>
      </c>
      <c r="M48" s="40">
        <v>10</v>
      </c>
      <c r="N48" s="40">
        <v>71.099999999999994</v>
      </c>
      <c r="O48" s="40">
        <v>26.4</v>
      </c>
      <c r="P48" s="40">
        <v>80.599999999999994</v>
      </c>
    </row>
    <row r="49" spans="1:16" x14ac:dyDescent="0.3">
      <c r="A49" s="2" t="s">
        <v>1253</v>
      </c>
      <c r="B49" s="2" t="s">
        <v>54</v>
      </c>
      <c r="C49" s="2">
        <v>2012</v>
      </c>
      <c r="D49" s="2" t="s">
        <v>55</v>
      </c>
      <c r="E49" s="5" t="s">
        <v>22</v>
      </c>
      <c r="F49" s="6">
        <v>7</v>
      </c>
      <c r="G49" s="6" t="s">
        <v>57</v>
      </c>
      <c r="H49" s="6">
        <v>2</v>
      </c>
      <c r="I49" s="2">
        <v>3.6560000000000001</v>
      </c>
      <c r="J49" s="2">
        <v>1098</v>
      </c>
      <c r="L49" s="40">
        <v>10.199999999999999</v>
      </c>
      <c r="M49" s="40">
        <v>10</v>
      </c>
      <c r="N49" s="40">
        <v>69.900000000000006</v>
      </c>
      <c r="O49" s="40">
        <v>28.4</v>
      </c>
      <c r="P49" s="40">
        <v>81.400000000000006</v>
      </c>
    </row>
    <row r="50" spans="1:16" x14ac:dyDescent="0.3">
      <c r="A50" s="2" t="s">
        <v>1254</v>
      </c>
      <c r="B50" s="2" t="s">
        <v>54</v>
      </c>
      <c r="C50" s="2">
        <v>2012</v>
      </c>
      <c r="D50" s="2" t="s">
        <v>55</v>
      </c>
      <c r="E50" s="5" t="s">
        <v>22</v>
      </c>
      <c r="F50" s="6">
        <v>7</v>
      </c>
      <c r="G50" s="6" t="s">
        <v>57</v>
      </c>
      <c r="H50" s="6">
        <v>3</v>
      </c>
      <c r="I50" s="2">
        <v>3.6560000000000001</v>
      </c>
      <c r="J50" s="2">
        <v>964</v>
      </c>
      <c r="L50" s="40">
        <v>11.2</v>
      </c>
      <c r="M50" s="40">
        <v>10.6</v>
      </c>
      <c r="N50" s="40">
        <v>67.5</v>
      </c>
      <c r="O50" s="40">
        <v>31</v>
      </c>
      <c r="P50" s="40">
        <v>80.7</v>
      </c>
    </row>
    <row r="51" spans="1:16" x14ac:dyDescent="0.3">
      <c r="A51" s="2" t="s">
        <v>1255</v>
      </c>
      <c r="B51" s="2" t="s">
        <v>54</v>
      </c>
      <c r="C51" s="2">
        <v>2012</v>
      </c>
      <c r="D51" s="2" t="s">
        <v>55</v>
      </c>
      <c r="E51" s="5" t="s">
        <v>22</v>
      </c>
      <c r="F51" s="6">
        <v>7</v>
      </c>
      <c r="G51" s="6" t="s">
        <v>57</v>
      </c>
      <c r="H51" s="6">
        <v>4</v>
      </c>
      <c r="I51" s="2">
        <v>3.6560000000000001</v>
      </c>
      <c r="J51" s="2">
        <v>1276</v>
      </c>
      <c r="L51" s="40">
        <v>10</v>
      </c>
      <c r="M51" s="40">
        <v>10</v>
      </c>
      <c r="N51" s="40">
        <v>69.5</v>
      </c>
      <c r="O51" s="40">
        <v>27.7</v>
      </c>
      <c r="P51" s="40">
        <v>79.2</v>
      </c>
    </row>
    <row r="52" spans="1:16" x14ac:dyDescent="0.3">
      <c r="E52" s="5"/>
      <c r="F52" s="6"/>
      <c r="G52" s="6"/>
      <c r="H52" s="6"/>
    </row>
    <row r="53" spans="1:16" x14ac:dyDescent="0.3">
      <c r="A53" s="2" t="s">
        <v>1256</v>
      </c>
      <c r="B53" s="2" t="s">
        <v>54</v>
      </c>
      <c r="C53" s="2">
        <v>2012</v>
      </c>
      <c r="D53" s="2" t="s">
        <v>55</v>
      </c>
      <c r="E53" s="5" t="s">
        <v>27</v>
      </c>
      <c r="F53" s="6">
        <v>6</v>
      </c>
      <c r="G53" s="6" t="s">
        <v>56</v>
      </c>
      <c r="H53" s="6">
        <v>1</v>
      </c>
      <c r="I53" s="2">
        <v>4.0640000000000001</v>
      </c>
      <c r="J53" s="2">
        <v>2299</v>
      </c>
      <c r="L53" s="40">
        <v>12.4</v>
      </c>
      <c r="M53" s="40">
        <v>10.6</v>
      </c>
      <c r="N53" s="40">
        <v>69.5</v>
      </c>
      <c r="O53" s="40">
        <v>33.5</v>
      </c>
      <c r="P53" s="40">
        <v>80.7</v>
      </c>
    </row>
    <row r="54" spans="1:16" x14ac:dyDescent="0.3">
      <c r="A54" s="2" t="s">
        <v>1257</v>
      </c>
      <c r="B54" s="2" t="s">
        <v>54</v>
      </c>
      <c r="C54" s="2">
        <v>2012</v>
      </c>
      <c r="D54" s="2" t="s">
        <v>55</v>
      </c>
      <c r="E54" s="5" t="s">
        <v>27</v>
      </c>
      <c r="F54" s="6">
        <v>6</v>
      </c>
      <c r="G54" s="6" t="s">
        <v>56</v>
      </c>
      <c r="H54" s="6">
        <v>2</v>
      </c>
      <c r="I54" s="2">
        <v>4.0640000000000001</v>
      </c>
      <c r="J54" s="2">
        <v>2563</v>
      </c>
      <c r="L54" s="40">
        <v>11.4</v>
      </c>
      <c r="M54" s="40">
        <v>11.4</v>
      </c>
      <c r="N54" s="40">
        <v>69.400000000000006</v>
      </c>
      <c r="O54" s="40">
        <v>30</v>
      </c>
      <c r="P54" s="40">
        <v>75.5</v>
      </c>
    </row>
    <row r="55" spans="1:16" x14ac:dyDescent="0.3">
      <c r="A55" s="2" t="s">
        <v>1258</v>
      </c>
      <c r="B55" s="2" t="s">
        <v>54</v>
      </c>
      <c r="C55" s="2">
        <v>2012</v>
      </c>
      <c r="D55" s="2" t="s">
        <v>55</v>
      </c>
      <c r="E55" s="5" t="s">
        <v>27</v>
      </c>
      <c r="F55" s="6">
        <v>6</v>
      </c>
      <c r="G55" s="6" t="s">
        <v>56</v>
      </c>
      <c r="H55" s="6">
        <v>3</v>
      </c>
      <c r="I55" s="2">
        <v>4.0640000000000001</v>
      </c>
      <c r="J55" s="2">
        <v>2789</v>
      </c>
      <c r="L55" s="40">
        <v>12.4</v>
      </c>
      <c r="M55" s="40">
        <v>11.5</v>
      </c>
      <c r="N55" s="40">
        <v>69.599999999999994</v>
      </c>
      <c r="O55" s="40">
        <v>33.200000000000003</v>
      </c>
      <c r="P55" s="40">
        <v>76.099999999999994</v>
      </c>
    </row>
    <row r="56" spans="1:16" x14ac:dyDescent="0.3">
      <c r="A56" s="2" t="s">
        <v>1259</v>
      </c>
      <c r="B56" s="2" t="s">
        <v>54</v>
      </c>
      <c r="C56" s="2">
        <v>2012</v>
      </c>
      <c r="D56" s="2" t="s">
        <v>55</v>
      </c>
      <c r="E56" s="5" t="s">
        <v>27</v>
      </c>
      <c r="F56" s="6">
        <v>6</v>
      </c>
      <c r="G56" s="6" t="s">
        <v>56</v>
      </c>
      <c r="H56" s="6">
        <v>4</v>
      </c>
      <c r="I56" s="2">
        <v>4.0640000000000001</v>
      </c>
      <c r="J56" s="2">
        <v>745</v>
      </c>
      <c r="L56" s="40">
        <v>14.7</v>
      </c>
      <c r="M56" s="40">
        <v>11</v>
      </c>
      <c r="N56" s="40">
        <v>65.400000000000006</v>
      </c>
      <c r="O56" s="40">
        <v>40.1</v>
      </c>
      <c r="P56" s="40">
        <v>78.3</v>
      </c>
    </row>
    <row r="57" spans="1:16" x14ac:dyDescent="0.3">
      <c r="A57" s="2" t="s">
        <v>1260</v>
      </c>
      <c r="B57" s="2" t="s">
        <v>54</v>
      </c>
      <c r="C57" s="2">
        <v>2012</v>
      </c>
      <c r="D57" s="2" t="s">
        <v>55</v>
      </c>
      <c r="E57" s="5" t="s">
        <v>27</v>
      </c>
      <c r="F57" s="6">
        <v>6</v>
      </c>
      <c r="G57" s="6" t="s">
        <v>57</v>
      </c>
      <c r="H57" s="6">
        <v>1</v>
      </c>
      <c r="I57" s="2">
        <v>4.0640000000000001</v>
      </c>
      <c r="J57" s="2">
        <v>2077</v>
      </c>
      <c r="L57" s="40">
        <v>10</v>
      </c>
      <c r="M57" s="40">
        <v>9.9</v>
      </c>
      <c r="N57" s="40">
        <v>71.5</v>
      </c>
      <c r="O57" s="40">
        <v>27.7</v>
      </c>
      <c r="P57" s="40">
        <v>80.099999999999994</v>
      </c>
    </row>
    <row r="58" spans="1:16" x14ac:dyDescent="0.3">
      <c r="A58" s="2" t="s">
        <v>1261</v>
      </c>
      <c r="B58" s="2" t="s">
        <v>54</v>
      </c>
      <c r="C58" s="2">
        <v>2012</v>
      </c>
      <c r="D58" s="2" t="s">
        <v>55</v>
      </c>
      <c r="E58" s="5" t="s">
        <v>27</v>
      </c>
      <c r="F58" s="6">
        <v>6</v>
      </c>
      <c r="G58" s="6" t="s">
        <v>57</v>
      </c>
      <c r="H58" s="6">
        <v>2</v>
      </c>
      <c r="I58" s="2">
        <v>4.0640000000000001</v>
      </c>
      <c r="J58" s="2">
        <v>2222</v>
      </c>
      <c r="L58" s="40">
        <v>10.5</v>
      </c>
      <c r="M58" s="40">
        <v>9.6999999999999993</v>
      </c>
      <c r="N58" s="40">
        <v>72.400000000000006</v>
      </c>
      <c r="O58" s="40">
        <v>29.1</v>
      </c>
      <c r="P58" s="40">
        <v>80.599999999999994</v>
      </c>
    </row>
    <row r="59" spans="1:16" x14ac:dyDescent="0.3">
      <c r="A59" s="2" t="s">
        <v>1262</v>
      </c>
      <c r="B59" s="2" t="s">
        <v>54</v>
      </c>
      <c r="C59" s="2">
        <v>2012</v>
      </c>
      <c r="D59" s="2" t="s">
        <v>55</v>
      </c>
      <c r="E59" s="5" t="s">
        <v>27</v>
      </c>
      <c r="F59" s="6">
        <v>6</v>
      </c>
      <c r="G59" s="6" t="s">
        <v>57</v>
      </c>
      <c r="H59" s="6">
        <v>3</v>
      </c>
      <c r="I59" s="2">
        <v>4.0640000000000001</v>
      </c>
      <c r="J59" s="2">
        <v>579</v>
      </c>
      <c r="L59" s="40">
        <v>13.5</v>
      </c>
      <c r="M59" s="40">
        <v>10.5</v>
      </c>
      <c r="N59" s="40">
        <v>66.400000000000006</v>
      </c>
      <c r="O59" s="40">
        <v>36.299999999999997</v>
      </c>
      <c r="P59" s="40">
        <v>77.099999999999994</v>
      </c>
    </row>
    <row r="60" spans="1:16" x14ac:dyDescent="0.3">
      <c r="A60" s="2" t="s">
        <v>1263</v>
      </c>
      <c r="B60" s="2" t="s">
        <v>54</v>
      </c>
      <c r="C60" s="2">
        <v>2012</v>
      </c>
      <c r="D60" s="2" t="s">
        <v>55</v>
      </c>
      <c r="E60" s="5" t="s">
        <v>27</v>
      </c>
      <c r="F60" s="6">
        <v>6</v>
      </c>
      <c r="G60" s="6" t="s">
        <v>57</v>
      </c>
      <c r="H60" s="6">
        <v>4</v>
      </c>
      <c r="I60" s="2">
        <v>4.0640000000000001</v>
      </c>
      <c r="J60" s="2">
        <v>1955</v>
      </c>
      <c r="L60" s="40">
        <v>11.5</v>
      </c>
      <c r="M60" s="40">
        <v>10</v>
      </c>
      <c r="N60" s="40">
        <v>70.599999999999994</v>
      </c>
      <c r="O60" s="40">
        <v>31.2</v>
      </c>
      <c r="P60" s="40">
        <v>78.2</v>
      </c>
    </row>
    <row r="61" spans="1:16" x14ac:dyDescent="0.3">
      <c r="A61" s="2" t="s">
        <v>1264</v>
      </c>
      <c r="B61" s="2" t="s">
        <v>54</v>
      </c>
      <c r="C61" s="2">
        <v>2012</v>
      </c>
      <c r="D61" s="2" t="s">
        <v>55</v>
      </c>
      <c r="E61" s="5" t="s">
        <v>27</v>
      </c>
      <c r="F61" s="6">
        <v>8</v>
      </c>
      <c r="G61" s="6" t="s">
        <v>56</v>
      </c>
      <c r="H61" s="6">
        <v>1</v>
      </c>
      <c r="I61" s="2">
        <v>4.0640000000000001</v>
      </c>
      <c r="J61" s="2">
        <v>431</v>
      </c>
      <c r="L61" s="40">
        <v>11.5</v>
      </c>
      <c r="M61" s="40">
        <v>9.6</v>
      </c>
      <c r="N61" s="40">
        <v>71.2</v>
      </c>
      <c r="O61" s="40">
        <v>30.5</v>
      </c>
      <c r="P61" s="40">
        <v>76.599999999999994</v>
      </c>
    </row>
    <row r="62" spans="1:16" x14ac:dyDescent="0.3">
      <c r="A62" s="2" t="s">
        <v>1265</v>
      </c>
      <c r="B62" s="2" t="s">
        <v>54</v>
      </c>
      <c r="C62" s="2">
        <v>2012</v>
      </c>
      <c r="D62" s="2" t="s">
        <v>55</v>
      </c>
      <c r="E62" s="5" t="s">
        <v>27</v>
      </c>
      <c r="F62" s="6">
        <v>8</v>
      </c>
      <c r="G62" s="6" t="s">
        <v>56</v>
      </c>
      <c r="H62" s="6">
        <v>2</v>
      </c>
      <c r="I62" s="2">
        <v>4.0640000000000001</v>
      </c>
      <c r="J62" s="2">
        <v>897</v>
      </c>
      <c r="L62" s="40">
        <v>10.1</v>
      </c>
      <c r="M62" s="40">
        <v>9.6999999999999993</v>
      </c>
      <c r="N62" s="40">
        <v>71.400000000000006</v>
      </c>
      <c r="O62" s="40">
        <v>28.3</v>
      </c>
      <c r="P62" s="40">
        <v>80.599999999999994</v>
      </c>
    </row>
    <row r="63" spans="1:16" x14ac:dyDescent="0.3">
      <c r="A63" s="2" t="s">
        <v>1266</v>
      </c>
      <c r="B63" s="2" t="s">
        <v>54</v>
      </c>
      <c r="C63" s="2">
        <v>2012</v>
      </c>
      <c r="D63" s="2" t="s">
        <v>55</v>
      </c>
      <c r="E63" s="5" t="s">
        <v>27</v>
      </c>
      <c r="F63" s="6">
        <v>8</v>
      </c>
      <c r="G63" s="6" t="s">
        <v>56</v>
      </c>
      <c r="H63" s="6">
        <v>3</v>
      </c>
      <c r="I63" s="2">
        <v>4.0640000000000001</v>
      </c>
      <c r="J63" s="2">
        <v>1516</v>
      </c>
      <c r="L63" s="40">
        <v>9.9</v>
      </c>
      <c r="M63" s="40">
        <v>9.8000000000000007</v>
      </c>
      <c r="N63" s="40">
        <v>71.099999999999994</v>
      </c>
      <c r="O63" s="40">
        <v>27.9</v>
      </c>
      <c r="P63" s="40">
        <v>81.3</v>
      </c>
    </row>
    <row r="64" spans="1:16" x14ac:dyDescent="0.3">
      <c r="A64" s="2" t="s">
        <v>1267</v>
      </c>
      <c r="B64" s="2" t="s">
        <v>54</v>
      </c>
      <c r="C64" s="2">
        <v>2012</v>
      </c>
      <c r="D64" s="2" t="s">
        <v>55</v>
      </c>
      <c r="E64" s="5" t="s">
        <v>27</v>
      </c>
      <c r="F64" s="6">
        <v>8</v>
      </c>
      <c r="G64" s="6" t="s">
        <v>56</v>
      </c>
      <c r="H64" s="6">
        <v>4</v>
      </c>
      <c r="I64" s="2">
        <v>4.0640000000000001</v>
      </c>
      <c r="J64" s="2">
        <v>1666</v>
      </c>
      <c r="L64" s="40">
        <v>10.3</v>
      </c>
      <c r="M64" s="40">
        <v>10</v>
      </c>
      <c r="N64" s="40">
        <v>70.599999999999994</v>
      </c>
      <c r="O64" s="40">
        <v>28.5</v>
      </c>
      <c r="P64" s="40">
        <v>80.400000000000006</v>
      </c>
    </row>
    <row r="65" spans="1:16" x14ac:dyDescent="0.3">
      <c r="A65" s="2" t="s">
        <v>1268</v>
      </c>
      <c r="B65" s="2" t="s">
        <v>54</v>
      </c>
      <c r="C65" s="2">
        <v>2012</v>
      </c>
      <c r="D65" s="2" t="s">
        <v>55</v>
      </c>
      <c r="E65" s="5" t="s">
        <v>27</v>
      </c>
      <c r="F65" s="6">
        <v>8</v>
      </c>
      <c r="G65" s="6" t="s">
        <v>57</v>
      </c>
      <c r="H65" s="6">
        <v>1</v>
      </c>
      <c r="I65" s="2">
        <v>4.0640000000000001</v>
      </c>
      <c r="J65" s="2">
        <v>212</v>
      </c>
      <c r="L65" s="40">
        <v>12.9</v>
      </c>
      <c r="M65" s="40">
        <v>10.7</v>
      </c>
      <c r="N65" s="40">
        <v>68</v>
      </c>
      <c r="O65" s="40">
        <v>32.9</v>
      </c>
      <c r="P65" s="40" t="s">
        <v>1959</v>
      </c>
    </row>
    <row r="66" spans="1:16" x14ac:dyDescent="0.3">
      <c r="A66" s="2" t="s">
        <v>1269</v>
      </c>
      <c r="B66" s="2" t="s">
        <v>54</v>
      </c>
      <c r="C66" s="2">
        <v>2012</v>
      </c>
      <c r="D66" s="2" t="s">
        <v>55</v>
      </c>
      <c r="E66" s="5" t="s">
        <v>27</v>
      </c>
      <c r="F66" s="6">
        <v>8</v>
      </c>
      <c r="G66" s="6" t="s">
        <v>57</v>
      </c>
      <c r="H66" s="6">
        <v>2</v>
      </c>
      <c r="I66" s="2">
        <v>4.0640000000000001</v>
      </c>
      <c r="J66" s="2">
        <v>489</v>
      </c>
      <c r="L66" s="40">
        <v>9.6</v>
      </c>
      <c r="M66" s="40">
        <v>10.199999999999999</v>
      </c>
      <c r="N66" s="40">
        <v>72.8</v>
      </c>
      <c r="O66" s="40">
        <v>25.6</v>
      </c>
      <c r="P66" s="40">
        <v>78.8</v>
      </c>
    </row>
    <row r="67" spans="1:16" x14ac:dyDescent="0.3">
      <c r="A67" s="2" t="s">
        <v>1270</v>
      </c>
      <c r="B67" s="2" t="s">
        <v>54</v>
      </c>
      <c r="C67" s="2">
        <v>2012</v>
      </c>
      <c r="D67" s="2" t="s">
        <v>55</v>
      </c>
      <c r="E67" s="5" t="s">
        <v>27</v>
      </c>
      <c r="F67" s="6">
        <v>8</v>
      </c>
      <c r="G67" s="6" t="s">
        <v>57</v>
      </c>
      <c r="H67" s="6">
        <v>3</v>
      </c>
      <c r="I67" s="2">
        <v>4.0640000000000001</v>
      </c>
      <c r="J67" s="2">
        <v>640</v>
      </c>
      <c r="L67" s="40">
        <v>10.6</v>
      </c>
      <c r="M67" s="40">
        <v>10.1</v>
      </c>
      <c r="N67" s="40">
        <v>71.5</v>
      </c>
      <c r="O67" s="40">
        <v>29.2</v>
      </c>
      <c r="P67" s="40">
        <v>79.5</v>
      </c>
    </row>
    <row r="68" spans="1:16" x14ac:dyDescent="0.3">
      <c r="A68" s="2" t="s">
        <v>1271</v>
      </c>
      <c r="B68" s="2" t="s">
        <v>54</v>
      </c>
      <c r="C68" s="2">
        <v>2012</v>
      </c>
      <c r="D68" s="2" t="s">
        <v>55</v>
      </c>
      <c r="E68" s="5" t="s">
        <v>27</v>
      </c>
      <c r="F68" s="6">
        <v>8</v>
      </c>
      <c r="G68" s="6" t="s">
        <v>57</v>
      </c>
      <c r="H68" s="6">
        <v>4</v>
      </c>
      <c r="I68" s="2">
        <v>4.0640000000000001</v>
      </c>
      <c r="J68" s="2">
        <v>1468</v>
      </c>
      <c r="L68" s="40">
        <v>11.5</v>
      </c>
      <c r="M68" s="40">
        <v>10.1</v>
      </c>
      <c r="N68" s="40">
        <v>70.2</v>
      </c>
      <c r="O68" s="40">
        <v>32</v>
      </c>
      <c r="P68" s="40">
        <v>80.599999999999994</v>
      </c>
    </row>
    <row r="69" spans="1:16" x14ac:dyDescent="0.3">
      <c r="A69" s="2" t="s">
        <v>1272</v>
      </c>
      <c r="B69" s="2" t="s">
        <v>54</v>
      </c>
      <c r="C69" s="2">
        <v>2012</v>
      </c>
      <c r="D69" s="2" t="s">
        <v>55</v>
      </c>
      <c r="E69" s="5" t="s">
        <v>27</v>
      </c>
      <c r="F69" s="6">
        <v>9</v>
      </c>
      <c r="G69" s="6" t="s">
        <v>56</v>
      </c>
      <c r="H69" s="6">
        <v>1</v>
      </c>
      <c r="I69" s="2">
        <v>4.0640000000000001</v>
      </c>
      <c r="J69" s="2">
        <v>1661</v>
      </c>
      <c r="L69" s="40">
        <v>12.7</v>
      </c>
      <c r="M69" s="40">
        <v>10.3</v>
      </c>
      <c r="N69" s="40">
        <v>68.900000000000006</v>
      </c>
      <c r="O69" s="40">
        <v>34.200000000000003</v>
      </c>
      <c r="P69" s="40">
        <v>80.900000000000006</v>
      </c>
    </row>
    <row r="70" spans="1:16" x14ac:dyDescent="0.3">
      <c r="A70" s="2" t="s">
        <v>1273</v>
      </c>
      <c r="B70" s="2" t="s">
        <v>54</v>
      </c>
      <c r="C70" s="2">
        <v>2012</v>
      </c>
      <c r="D70" s="2" t="s">
        <v>55</v>
      </c>
      <c r="E70" s="5" t="s">
        <v>27</v>
      </c>
      <c r="F70" s="6">
        <v>9</v>
      </c>
      <c r="G70" s="6" t="s">
        <v>56</v>
      </c>
      <c r="H70" s="6">
        <v>2</v>
      </c>
      <c r="I70" s="2">
        <v>4.0640000000000001</v>
      </c>
      <c r="J70" s="2">
        <v>3087</v>
      </c>
      <c r="L70" s="40">
        <v>10.9</v>
      </c>
      <c r="M70" s="40">
        <v>10.8</v>
      </c>
      <c r="N70" s="40">
        <v>70.2</v>
      </c>
      <c r="O70" s="40">
        <v>29.9</v>
      </c>
      <c r="P70" s="40">
        <v>80.599999999999994</v>
      </c>
    </row>
    <row r="71" spans="1:16" x14ac:dyDescent="0.3">
      <c r="A71" s="2" t="s">
        <v>1274</v>
      </c>
      <c r="B71" s="2" t="s">
        <v>54</v>
      </c>
      <c r="C71" s="2">
        <v>2012</v>
      </c>
      <c r="D71" s="2" t="s">
        <v>55</v>
      </c>
      <c r="E71" s="5" t="s">
        <v>27</v>
      </c>
      <c r="F71" s="6">
        <v>9</v>
      </c>
      <c r="G71" s="6" t="s">
        <v>56</v>
      </c>
      <c r="H71" s="6">
        <v>3</v>
      </c>
      <c r="I71" s="2">
        <v>4.0640000000000001</v>
      </c>
      <c r="J71" s="2">
        <v>1832</v>
      </c>
      <c r="L71" s="40">
        <v>10.8</v>
      </c>
      <c r="M71" s="40">
        <v>10.1</v>
      </c>
      <c r="N71" s="40">
        <v>70.7</v>
      </c>
      <c r="O71" s="40">
        <v>29.9</v>
      </c>
      <c r="P71" s="40">
        <v>78.7</v>
      </c>
    </row>
    <row r="72" spans="1:16" x14ac:dyDescent="0.3">
      <c r="A72" s="2" t="s">
        <v>1275</v>
      </c>
      <c r="B72" s="2" t="s">
        <v>54</v>
      </c>
      <c r="C72" s="2">
        <v>2012</v>
      </c>
      <c r="D72" s="2" t="s">
        <v>55</v>
      </c>
      <c r="E72" s="5" t="s">
        <v>27</v>
      </c>
      <c r="F72" s="6">
        <v>9</v>
      </c>
      <c r="G72" s="6" t="s">
        <v>56</v>
      </c>
      <c r="H72" s="6">
        <v>4</v>
      </c>
      <c r="I72" s="2">
        <v>4.0640000000000001</v>
      </c>
      <c r="J72" s="2">
        <v>2738</v>
      </c>
      <c r="L72" s="40">
        <v>9.3000000000000007</v>
      </c>
      <c r="M72" s="40">
        <v>9.6999999999999993</v>
      </c>
      <c r="N72" s="40">
        <v>72.5</v>
      </c>
      <c r="O72" s="40">
        <v>25.9</v>
      </c>
      <c r="P72" s="40">
        <v>79</v>
      </c>
    </row>
    <row r="73" spans="1:16" x14ac:dyDescent="0.3">
      <c r="A73" s="2" t="s">
        <v>1276</v>
      </c>
      <c r="B73" s="2" t="s">
        <v>54</v>
      </c>
      <c r="C73" s="2">
        <v>2012</v>
      </c>
      <c r="D73" s="2" t="s">
        <v>55</v>
      </c>
      <c r="E73" s="5" t="s">
        <v>27</v>
      </c>
      <c r="F73" s="6">
        <v>9</v>
      </c>
      <c r="G73" s="6" t="s">
        <v>57</v>
      </c>
      <c r="H73" s="6">
        <v>1</v>
      </c>
      <c r="I73" s="2">
        <v>4.0640000000000001</v>
      </c>
      <c r="J73" s="2">
        <v>531</v>
      </c>
      <c r="L73" s="40">
        <v>10.5</v>
      </c>
      <c r="M73" s="40">
        <v>10.4</v>
      </c>
      <c r="N73" s="40">
        <v>71</v>
      </c>
      <c r="O73" s="40">
        <v>28.9</v>
      </c>
      <c r="P73" s="40">
        <v>78.099999999999994</v>
      </c>
    </row>
    <row r="74" spans="1:16" x14ac:dyDescent="0.3">
      <c r="A74" s="2" t="s">
        <v>1277</v>
      </c>
      <c r="B74" s="2" t="s">
        <v>54</v>
      </c>
      <c r="C74" s="2">
        <v>2012</v>
      </c>
      <c r="D74" s="2" t="s">
        <v>55</v>
      </c>
      <c r="E74" s="5" t="s">
        <v>27</v>
      </c>
      <c r="F74" s="6">
        <v>9</v>
      </c>
      <c r="G74" s="6" t="s">
        <v>57</v>
      </c>
      <c r="H74" s="6">
        <v>2</v>
      </c>
      <c r="I74" s="2">
        <v>4.0640000000000001</v>
      </c>
      <c r="J74" s="2">
        <v>222</v>
      </c>
      <c r="L74" s="40">
        <v>11.4</v>
      </c>
      <c r="M74" s="40">
        <v>10.199999999999999</v>
      </c>
      <c r="N74" s="40">
        <v>71.5</v>
      </c>
      <c r="O74" s="40">
        <v>30.4</v>
      </c>
      <c r="P74" s="40" t="s">
        <v>1937</v>
      </c>
    </row>
    <row r="75" spans="1:16" x14ac:dyDescent="0.3">
      <c r="A75" s="2" t="s">
        <v>1278</v>
      </c>
      <c r="B75" s="2" t="s">
        <v>54</v>
      </c>
      <c r="C75" s="2">
        <v>2012</v>
      </c>
      <c r="D75" s="2" t="s">
        <v>55</v>
      </c>
      <c r="E75" s="5" t="s">
        <v>27</v>
      </c>
      <c r="F75" s="6">
        <v>9</v>
      </c>
      <c r="G75" s="6" t="s">
        <v>57</v>
      </c>
      <c r="H75" s="6">
        <v>3</v>
      </c>
      <c r="I75" s="2">
        <v>4.0640000000000001</v>
      </c>
      <c r="J75" s="2">
        <v>586</v>
      </c>
      <c r="L75" s="40">
        <v>10.7</v>
      </c>
      <c r="M75" s="40">
        <v>10.1</v>
      </c>
      <c r="N75" s="40">
        <v>71.400000000000006</v>
      </c>
      <c r="O75" s="40">
        <v>29.3</v>
      </c>
      <c r="P75" s="40">
        <v>77.900000000000006</v>
      </c>
    </row>
    <row r="76" spans="1:16" x14ac:dyDescent="0.3">
      <c r="A76" s="2" t="s">
        <v>1279</v>
      </c>
      <c r="B76" s="2" t="s">
        <v>54</v>
      </c>
      <c r="C76" s="2">
        <v>2012</v>
      </c>
      <c r="D76" s="2" t="s">
        <v>55</v>
      </c>
      <c r="E76" s="5" t="s">
        <v>27</v>
      </c>
      <c r="F76" s="6">
        <v>9</v>
      </c>
      <c r="G76" s="6" t="s">
        <v>57</v>
      </c>
      <c r="H76" s="6">
        <v>4</v>
      </c>
      <c r="I76" s="2">
        <v>4.0640000000000001</v>
      </c>
      <c r="J76" s="2">
        <v>968</v>
      </c>
      <c r="L76" s="40">
        <v>10.1</v>
      </c>
      <c r="M76" s="40">
        <v>10.199999999999999</v>
      </c>
      <c r="N76" s="40">
        <v>71.2</v>
      </c>
      <c r="O76" s="40">
        <v>28.1</v>
      </c>
      <c r="P76" s="40">
        <v>78.5</v>
      </c>
    </row>
  </sheetData>
  <sortState ref="A2:H73">
    <sortCondition ref="E2:E73"/>
    <sortCondition ref="F2:F73"/>
    <sortCondition ref="G2:G73"/>
    <sortCondition ref="H2:H73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AA1226"/>
  <sheetViews>
    <sheetView zoomScale="80" zoomScaleNormal="80" workbookViewId="0">
      <pane xSplit="1" ySplit="1" topLeftCell="B2" activePane="bottomRight" state="frozen"/>
      <selection pane="topRight"/>
      <selection pane="bottomLeft"/>
      <selection pane="bottomRight" sqref="A1:XFD1"/>
    </sheetView>
  </sheetViews>
  <sheetFormatPr defaultColWidth="9.109375" defaultRowHeight="18" customHeight="1" x14ac:dyDescent="0.25"/>
  <cols>
    <col min="1" max="1" width="31.33203125" style="9" bestFit="1" customWidth="1"/>
    <col min="2" max="2" width="5.33203125" style="9" customWidth="1"/>
    <col min="3" max="3" width="9.5546875" style="9" customWidth="1"/>
    <col min="4" max="4" width="5.33203125" style="9" customWidth="1"/>
    <col min="5" max="5" width="11.33203125" style="9" customWidth="1"/>
    <col min="6" max="6" width="5.33203125" style="9" customWidth="1"/>
    <col min="7" max="7" width="6.5546875" style="9" customWidth="1"/>
    <col min="8" max="8" width="5" style="9" customWidth="1"/>
    <col min="9" max="9" width="7.6640625" style="9" customWidth="1"/>
    <col min="10" max="10" width="12" style="9" customWidth="1"/>
    <col min="11" max="11" width="7.5546875" style="9" customWidth="1"/>
    <col min="12" max="12" width="10.109375" style="9" customWidth="1"/>
    <col min="13" max="13" width="8.5546875" style="9" customWidth="1"/>
    <col min="14" max="14" width="3" style="9" bestFit="1" customWidth="1"/>
    <col min="15" max="15" width="19.6640625" style="9" bestFit="1" customWidth="1"/>
    <col min="16" max="16" width="26.6640625" style="9" customWidth="1"/>
    <col min="17" max="17" width="15.6640625" style="9" customWidth="1"/>
    <col min="18" max="22" width="14.6640625" style="34" customWidth="1"/>
    <col min="23" max="31" width="14.6640625" style="9" customWidth="1"/>
    <col min="32" max="16384" width="9.109375" style="9"/>
  </cols>
  <sheetData>
    <row r="1" spans="1:22" s="7" customFormat="1" ht="67.5" customHeight="1" x14ac:dyDescent="0.3">
      <c r="A1" s="7" t="s">
        <v>46</v>
      </c>
      <c r="B1" s="7" t="s">
        <v>58</v>
      </c>
      <c r="C1" s="8" t="s">
        <v>59</v>
      </c>
      <c r="D1" s="8" t="s">
        <v>2</v>
      </c>
      <c r="E1" s="8" t="s">
        <v>60</v>
      </c>
      <c r="F1" s="8" t="s">
        <v>61</v>
      </c>
      <c r="G1" s="8" t="s">
        <v>62</v>
      </c>
      <c r="H1" s="8" t="s">
        <v>63</v>
      </c>
      <c r="I1" s="8" t="s">
        <v>64</v>
      </c>
      <c r="J1" s="8" t="s">
        <v>65</v>
      </c>
      <c r="K1" s="8" t="s">
        <v>66</v>
      </c>
      <c r="L1" s="7" t="s">
        <v>67</v>
      </c>
      <c r="M1" s="7" t="s">
        <v>68</v>
      </c>
      <c r="O1" s="20" t="s">
        <v>1734</v>
      </c>
      <c r="P1" s="2" t="s">
        <v>1735</v>
      </c>
      <c r="Q1" s="7" t="s">
        <v>1739</v>
      </c>
      <c r="R1" s="33" t="s">
        <v>1931</v>
      </c>
      <c r="S1" s="33" t="s">
        <v>1932</v>
      </c>
      <c r="T1" s="33" t="s">
        <v>1933</v>
      </c>
      <c r="U1" s="33" t="s">
        <v>1934</v>
      </c>
      <c r="V1" s="33" t="s">
        <v>1935</v>
      </c>
    </row>
    <row r="2" spans="1:22" ht="20.100000000000001" customHeight="1" x14ac:dyDescent="0.25">
      <c r="A2" s="9" t="s">
        <v>106</v>
      </c>
      <c r="B2" s="9">
        <v>1</v>
      </c>
      <c r="C2" s="9">
        <v>1</v>
      </c>
      <c r="D2" s="9">
        <v>1</v>
      </c>
      <c r="E2" s="9">
        <v>1</v>
      </c>
      <c r="F2" s="9" t="s">
        <v>12</v>
      </c>
      <c r="G2" s="9" t="s">
        <v>69</v>
      </c>
      <c r="H2" s="9" t="s">
        <v>9</v>
      </c>
      <c r="I2" s="9">
        <v>2</v>
      </c>
      <c r="J2" s="9" t="s">
        <v>70</v>
      </c>
      <c r="K2" s="9" t="s">
        <v>71</v>
      </c>
      <c r="L2" s="9" t="s">
        <v>72</v>
      </c>
      <c r="M2" s="9" t="s">
        <v>73</v>
      </c>
      <c r="O2" s="9">
        <v>1013</v>
      </c>
      <c r="P2" s="9">
        <v>2358</v>
      </c>
      <c r="R2" s="34">
        <v>9.8000000000000007</v>
      </c>
      <c r="S2" s="34">
        <v>8.5</v>
      </c>
      <c r="T2" s="34">
        <v>76.400000000000006</v>
      </c>
      <c r="U2" s="34">
        <v>25</v>
      </c>
      <c r="V2" s="34">
        <v>78.2</v>
      </c>
    </row>
    <row r="3" spans="1:22" ht="20.100000000000001" customHeight="1" x14ac:dyDescent="0.25">
      <c r="A3" s="9" t="s">
        <v>107</v>
      </c>
      <c r="B3" s="9">
        <v>2</v>
      </c>
      <c r="C3" s="9">
        <v>1</v>
      </c>
      <c r="D3" s="9">
        <v>1</v>
      </c>
      <c r="E3" s="9">
        <v>2</v>
      </c>
      <c r="F3" s="9" t="s">
        <v>12</v>
      </c>
      <c r="G3" s="9" t="s">
        <v>69</v>
      </c>
      <c r="H3" s="9" t="s">
        <v>9</v>
      </c>
      <c r="I3" s="9">
        <v>4</v>
      </c>
      <c r="J3" s="9" t="s">
        <v>70</v>
      </c>
      <c r="K3" s="9" t="s">
        <v>71</v>
      </c>
      <c r="L3" s="9" t="s">
        <v>72</v>
      </c>
      <c r="M3" s="9" t="s">
        <v>73</v>
      </c>
      <c r="O3" s="9">
        <v>1271</v>
      </c>
      <c r="P3" s="9">
        <v>3093</v>
      </c>
      <c r="R3" s="34">
        <v>10.3</v>
      </c>
      <c r="S3" s="34">
        <v>8</v>
      </c>
      <c r="T3" s="34">
        <v>76.3</v>
      </c>
      <c r="U3" s="34">
        <v>25.8</v>
      </c>
      <c r="V3" s="34">
        <v>77.900000000000006</v>
      </c>
    </row>
    <row r="4" spans="1:22" ht="20.100000000000001" customHeight="1" x14ac:dyDescent="0.25">
      <c r="A4" s="9" t="s">
        <v>108</v>
      </c>
      <c r="B4" s="9">
        <v>3</v>
      </c>
      <c r="C4" s="9">
        <v>1</v>
      </c>
      <c r="D4" s="9">
        <v>1</v>
      </c>
      <c r="E4" s="9">
        <v>3</v>
      </c>
      <c r="F4" s="9" t="s">
        <v>12</v>
      </c>
      <c r="G4" s="9" t="s">
        <v>69</v>
      </c>
      <c r="H4" s="9" t="s">
        <v>9</v>
      </c>
      <c r="I4" s="9">
        <v>3</v>
      </c>
      <c r="J4" s="9" t="s">
        <v>70</v>
      </c>
      <c r="K4" s="9" t="s">
        <v>71</v>
      </c>
      <c r="L4" s="9" t="s">
        <v>72</v>
      </c>
      <c r="M4" s="9" t="s">
        <v>73</v>
      </c>
      <c r="O4" s="9">
        <v>1324</v>
      </c>
      <c r="P4" s="9">
        <v>3176</v>
      </c>
      <c r="R4" s="34">
        <v>10.9</v>
      </c>
      <c r="S4" s="34">
        <v>7.9</v>
      </c>
      <c r="T4" s="34">
        <v>72.7</v>
      </c>
      <c r="U4" s="34">
        <v>28</v>
      </c>
      <c r="V4" s="34">
        <v>79.099999999999994</v>
      </c>
    </row>
    <row r="5" spans="1:22" ht="20.100000000000001" customHeight="1" x14ac:dyDescent="0.25">
      <c r="A5" s="9" t="s">
        <v>109</v>
      </c>
      <c r="B5" s="9">
        <v>4</v>
      </c>
      <c r="C5" s="9">
        <v>1</v>
      </c>
      <c r="D5" s="9">
        <v>1</v>
      </c>
      <c r="E5" s="9">
        <v>4</v>
      </c>
      <c r="F5" s="9" t="s">
        <v>12</v>
      </c>
      <c r="G5" s="9" t="s">
        <v>69</v>
      </c>
      <c r="H5" s="9" t="s">
        <v>9</v>
      </c>
      <c r="I5" s="9">
        <v>1</v>
      </c>
      <c r="J5" s="9" t="s">
        <v>70</v>
      </c>
      <c r="K5" s="9" t="s">
        <v>71</v>
      </c>
      <c r="L5" s="9" t="s">
        <v>72</v>
      </c>
      <c r="M5" s="9" t="s">
        <v>73</v>
      </c>
      <c r="O5" s="9">
        <v>1153</v>
      </c>
      <c r="P5" s="9">
        <v>2636</v>
      </c>
      <c r="R5" s="34">
        <v>9.6999999999999993</v>
      </c>
      <c r="S5" s="34">
        <v>8.4</v>
      </c>
      <c r="T5" s="34">
        <v>76.3</v>
      </c>
      <c r="U5" s="34">
        <v>24.5</v>
      </c>
      <c r="V5" s="34">
        <v>76.900000000000006</v>
      </c>
    </row>
    <row r="6" spans="1:22" ht="20.100000000000001" customHeight="1" x14ac:dyDescent="0.25">
      <c r="A6" s="9" t="s">
        <v>110</v>
      </c>
      <c r="B6" s="9">
        <v>5</v>
      </c>
      <c r="C6" s="9">
        <v>1</v>
      </c>
      <c r="D6" s="9">
        <v>1</v>
      </c>
      <c r="E6" s="9">
        <v>5</v>
      </c>
      <c r="F6" s="9" t="s">
        <v>12</v>
      </c>
      <c r="G6" s="9" t="s">
        <v>69</v>
      </c>
      <c r="H6" s="9" t="s">
        <v>8</v>
      </c>
      <c r="I6" s="9">
        <v>4</v>
      </c>
      <c r="J6" s="9" t="s">
        <v>70</v>
      </c>
      <c r="K6" s="9" t="s">
        <v>71</v>
      </c>
      <c r="L6" s="9" t="s">
        <v>72</v>
      </c>
      <c r="M6" s="9" t="s">
        <v>73</v>
      </c>
      <c r="O6" s="9">
        <v>1074</v>
      </c>
      <c r="P6" s="9">
        <v>2587</v>
      </c>
      <c r="R6" s="34">
        <v>9.4</v>
      </c>
      <c r="S6" s="34">
        <v>8.1</v>
      </c>
      <c r="T6" s="34">
        <v>76.599999999999994</v>
      </c>
      <c r="U6" s="34">
        <v>24</v>
      </c>
      <c r="V6" s="34">
        <v>78.2</v>
      </c>
    </row>
    <row r="7" spans="1:22" ht="20.100000000000001" customHeight="1" x14ac:dyDescent="0.25">
      <c r="A7" s="9" t="s">
        <v>111</v>
      </c>
      <c r="B7" s="9">
        <v>6</v>
      </c>
      <c r="C7" s="9">
        <v>1</v>
      </c>
      <c r="D7" s="9">
        <v>1</v>
      </c>
      <c r="E7" s="9">
        <v>6</v>
      </c>
      <c r="F7" s="9" t="s">
        <v>12</v>
      </c>
      <c r="G7" s="9" t="s">
        <v>69</v>
      </c>
      <c r="H7" s="9" t="s">
        <v>8</v>
      </c>
      <c r="I7" s="9">
        <v>3</v>
      </c>
      <c r="J7" s="9" t="s">
        <v>70</v>
      </c>
      <c r="K7" s="9" t="s">
        <v>71</v>
      </c>
      <c r="L7" s="9" t="s">
        <v>72</v>
      </c>
      <c r="M7" s="9" t="s">
        <v>73</v>
      </c>
      <c r="O7" s="9">
        <v>1204</v>
      </c>
      <c r="P7" s="9">
        <v>2841</v>
      </c>
      <c r="R7" s="34">
        <v>10.1</v>
      </c>
      <c r="S7" s="34">
        <v>8.1999999999999993</v>
      </c>
      <c r="T7" s="34">
        <v>76.8</v>
      </c>
      <c r="U7" s="34">
        <v>26.1</v>
      </c>
      <c r="V7" s="34">
        <v>78</v>
      </c>
    </row>
    <row r="8" spans="1:22" ht="20.100000000000001" customHeight="1" x14ac:dyDescent="0.25">
      <c r="A8" s="9" t="s">
        <v>112</v>
      </c>
      <c r="B8" s="9">
        <v>7</v>
      </c>
      <c r="C8" s="9">
        <v>1</v>
      </c>
      <c r="D8" s="9">
        <v>1</v>
      </c>
      <c r="E8" s="9">
        <v>7</v>
      </c>
      <c r="F8" s="9" t="s">
        <v>12</v>
      </c>
      <c r="G8" s="9" t="s">
        <v>69</v>
      </c>
      <c r="H8" s="9" t="s">
        <v>8</v>
      </c>
      <c r="I8" s="9">
        <v>1</v>
      </c>
      <c r="J8" s="9" t="s">
        <v>70</v>
      </c>
      <c r="K8" s="9" t="s">
        <v>71</v>
      </c>
      <c r="L8" s="9" t="s">
        <v>72</v>
      </c>
      <c r="M8" s="9" t="s">
        <v>73</v>
      </c>
      <c r="O8" s="9">
        <v>1084</v>
      </c>
      <c r="P8" s="9">
        <v>2430</v>
      </c>
      <c r="R8" s="34">
        <v>10.5</v>
      </c>
      <c r="S8" s="34">
        <v>7.8</v>
      </c>
      <c r="T8" s="34">
        <v>76.3</v>
      </c>
      <c r="U8" s="34">
        <v>26.3</v>
      </c>
      <c r="V8" s="34">
        <v>77.2</v>
      </c>
    </row>
    <row r="9" spans="1:22" ht="20.100000000000001" customHeight="1" x14ac:dyDescent="0.25">
      <c r="A9" s="9" t="s">
        <v>113</v>
      </c>
      <c r="B9" s="9">
        <v>8</v>
      </c>
      <c r="C9" s="9">
        <v>1</v>
      </c>
      <c r="D9" s="9">
        <v>1</v>
      </c>
      <c r="E9" s="9">
        <v>8</v>
      </c>
      <c r="F9" s="9" t="s">
        <v>12</v>
      </c>
      <c r="G9" s="9" t="s">
        <v>69</v>
      </c>
      <c r="H9" s="9" t="s">
        <v>8</v>
      </c>
      <c r="I9" s="9">
        <v>2</v>
      </c>
      <c r="J9" s="9" t="s">
        <v>70</v>
      </c>
      <c r="K9" s="9" t="s">
        <v>71</v>
      </c>
      <c r="L9" s="9" t="s">
        <v>72</v>
      </c>
      <c r="M9" s="9" t="s">
        <v>73</v>
      </c>
      <c r="O9" s="9">
        <v>1187</v>
      </c>
      <c r="P9" s="9">
        <v>2716</v>
      </c>
      <c r="R9" s="34">
        <v>10.1</v>
      </c>
      <c r="S9" s="34">
        <v>8.1</v>
      </c>
      <c r="T9" s="34">
        <v>76.3</v>
      </c>
      <c r="U9" s="34">
        <v>25.6</v>
      </c>
      <c r="V9" s="34">
        <v>77.599999999999994</v>
      </c>
    </row>
    <row r="10" spans="1:22" ht="20.100000000000001" customHeight="1" x14ac:dyDescent="0.25">
      <c r="A10" s="9" t="s">
        <v>114</v>
      </c>
      <c r="B10" s="9">
        <v>9</v>
      </c>
      <c r="C10" s="9">
        <v>1</v>
      </c>
      <c r="D10" s="9">
        <v>1</v>
      </c>
      <c r="E10" s="9">
        <v>9</v>
      </c>
      <c r="F10" s="9" t="s">
        <v>12</v>
      </c>
      <c r="G10" s="9" t="s">
        <v>69</v>
      </c>
      <c r="H10" s="9" t="s">
        <v>7</v>
      </c>
      <c r="I10" s="9">
        <v>3</v>
      </c>
      <c r="J10" s="9" t="s">
        <v>70</v>
      </c>
      <c r="K10" s="9" t="s">
        <v>71</v>
      </c>
      <c r="L10" s="9" t="s">
        <v>72</v>
      </c>
      <c r="M10" s="9" t="s">
        <v>73</v>
      </c>
      <c r="O10" s="9">
        <v>882</v>
      </c>
      <c r="P10" s="9">
        <v>1991</v>
      </c>
      <c r="Q10" s="9" t="s">
        <v>1738</v>
      </c>
      <c r="R10" s="34">
        <v>10.3</v>
      </c>
      <c r="S10" s="34">
        <v>8</v>
      </c>
      <c r="T10" s="34">
        <v>74.3</v>
      </c>
      <c r="U10" s="34">
        <v>26.1</v>
      </c>
      <c r="V10" s="34">
        <v>79.7</v>
      </c>
    </row>
    <row r="11" spans="1:22" ht="20.100000000000001" customHeight="1" x14ac:dyDescent="0.25">
      <c r="A11" s="9" t="s">
        <v>115</v>
      </c>
      <c r="B11" s="9">
        <v>10</v>
      </c>
      <c r="C11" s="9">
        <v>1</v>
      </c>
      <c r="D11" s="9">
        <v>1</v>
      </c>
      <c r="E11" s="9">
        <v>10</v>
      </c>
      <c r="F11" s="9" t="s">
        <v>12</v>
      </c>
      <c r="G11" s="9" t="s">
        <v>69</v>
      </c>
      <c r="H11" s="9" t="s">
        <v>7</v>
      </c>
      <c r="I11" s="9">
        <v>1</v>
      </c>
      <c r="J11" s="9" t="s">
        <v>70</v>
      </c>
      <c r="K11" s="9" t="s">
        <v>71</v>
      </c>
      <c r="L11" s="9" t="s">
        <v>72</v>
      </c>
      <c r="M11" s="9" t="s">
        <v>73</v>
      </c>
      <c r="O11" s="9">
        <v>1157</v>
      </c>
      <c r="P11" s="9">
        <v>2524</v>
      </c>
      <c r="R11" s="34">
        <v>9.6999999999999993</v>
      </c>
      <c r="S11" s="34">
        <v>8.1</v>
      </c>
      <c r="T11" s="34">
        <v>76.400000000000006</v>
      </c>
      <c r="U11" s="34">
        <v>24.1</v>
      </c>
      <c r="V11" s="34">
        <v>76.599999999999994</v>
      </c>
    </row>
    <row r="12" spans="1:22" ht="20.100000000000001" customHeight="1" x14ac:dyDescent="0.25">
      <c r="A12" s="9" t="s">
        <v>116</v>
      </c>
      <c r="B12" s="9">
        <v>11</v>
      </c>
      <c r="C12" s="9">
        <v>1</v>
      </c>
      <c r="D12" s="9">
        <v>1</v>
      </c>
      <c r="E12" s="9">
        <v>11</v>
      </c>
      <c r="F12" s="9" t="s">
        <v>12</v>
      </c>
      <c r="G12" s="9" t="s">
        <v>69</v>
      </c>
      <c r="H12" s="9" t="s">
        <v>7</v>
      </c>
      <c r="I12" s="9">
        <v>4</v>
      </c>
      <c r="J12" s="9" t="s">
        <v>70</v>
      </c>
      <c r="K12" s="9" t="s">
        <v>71</v>
      </c>
      <c r="L12" s="9" t="s">
        <v>72</v>
      </c>
      <c r="M12" s="9" t="s">
        <v>73</v>
      </c>
      <c r="O12" s="9">
        <v>1211</v>
      </c>
      <c r="P12" s="9">
        <v>2698</v>
      </c>
      <c r="R12" s="34">
        <v>10.1</v>
      </c>
      <c r="S12" s="34">
        <v>8.3000000000000007</v>
      </c>
      <c r="T12" s="34">
        <v>76.400000000000006</v>
      </c>
      <c r="U12" s="34">
        <v>25.7</v>
      </c>
      <c r="V12" s="34">
        <v>79.2</v>
      </c>
    </row>
    <row r="13" spans="1:22" ht="20.100000000000001" customHeight="1" x14ac:dyDescent="0.25">
      <c r="A13" s="9" t="s">
        <v>117</v>
      </c>
      <c r="B13" s="9">
        <v>12</v>
      </c>
      <c r="C13" s="9">
        <v>1</v>
      </c>
      <c r="D13" s="9">
        <v>1</v>
      </c>
      <c r="E13" s="9">
        <v>12</v>
      </c>
      <c r="F13" s="9" t="s">
        <v>12</v>
      </c>
      <c r="G13" s="9" t="s">
        <v>69</v>
      </c>
      <c r="H13" s="9" t="s">
        <v>7</v>
      </c>
      <c r="I13" s="9">
        <v>2</v>
      </c>
      <c r="J13" s="9" t="s">
        <v>70</v>
      </c>
      <c r="K13" s="9" t="s">
        <v>71</v>
      </c>
      <c r="L13" s="9" t="s">
        <v>72</v>
      </c>
      <c r="M13" s="9" t="s">
        <v>73</v>
      </c>
      <c r="O13" s="9">
        <v>1112</v>
      </c>
      <c r="P13" s="9">
        <v>2558</v>
      </c>
      <c r="R13" s="34">
        <v>9.4</v>
      </c>
      <c r="S13" s="34">
        <v>8.1999999999999993</v>
      </c>
      <c r="T13" s="34">
        <v>75.5</v>
      </c>
      <c r="U13" s="34">
        <v>22.6</v>
      </c>
      <c r="V13" s="34">
        <v>77.400000000000006</v>
      </c>
    </row>
    <row r="14" spans="1:22" ht="20.100000000000001" customHeight="1" x14ac:dyDescent="0.25">
      <c r="A14" s="9" t="s">
        <v>118</v>
      </c>
      <c r="B14" s="9">
        <v>13</v>
      </c>
      <c r="C14" s="9">
        <v>1</v>
      </c>
      <c r="D14" s="9">
        <v>1</v>
      </c>
      <c r="E14" s="9">
        <v>13</v>
      </c>
      <c r="F14" s="9" t="s">
        <v>12</v>
      </c>
      <c r="G14" s="9" t="s">
        <v>69</v>
      </c>
      <c r="H14" s="9" t="s">
        <v>4</v>
      </c>
      <c r="I14" s="9">
        <v>1</v>
      </c>
      <c r="J14" s="9" t="s">
        <v>70</v>
      </c>
      <c r="K14" s="9" t="s">
        <v>71</v>
      </c>
      <c r="L14" s="9" t="s">
        <v>72</v>
      </c>
      <c r="M14" s="9" t="s">
        <v>73</v>
      </c>
      <c r="O14" s="9">
        <v>805</v>
      </c>
      <c r="P14" s="9">
        <v>1710</v>
      </c>
      <c r="Q14" s="39"/>
      <c r="R14" s="34">
        <v>9.6</v>
      </c>
      <c r="S14" s="34">
        <v>8</v>
      </c>
      <c r="T14" s="34">
        <v>76.599999999999994</v>
      </c>
      <c r="U14" s="34">
        <v>23.5</v>
      </c>
      <c r="V14" s="34">
        <v>76.5</v>
      </c>
    </row>
    <row r="15" spans="1:22" ht="20.100000000000001" customHeight="1" x14ac:dyDescent="0.25">
      <c r="A15" s="9" t="s">
        <v>119</v>
      </c>
      <c r="B15" s="9">
        <v>14</v>
      </c>
      <c r="C15" s="9">
        <v>1</v>
      </c>
      <c r="D15" s="9">
        <v>1</v>
      </c>
      <c r="E15" s="9">
        <v>14</v>
      </c>
      <c r="F15" s="9" t="s">
        <v>12</v>
      </c>
      <c r="G15" s="9" t="s">
        <v>69</v>
      </c>
      <c r="H15" s="9" t="s">
        <v>4</v>
      </c>
      <c r="I15" s="9">
        <v>2</v>
      </c>
      <c r="J15" s="9" t="s">
        <v>70</v>
      </c>
      <c r="K15" s="9" t="s">
        <v>71</v>
      </c>
      <c r="L15" s="9" t="s">
        <v>72</v>
      </c>
      <c r="M15" s="9" t="s">
        <v>73</v>
      </c>
      <c r="O15" s="9">
        <v>890</v>
      </c>
      <c r="P15" s="9">
        <v>1903</v>
      </c>
      <c r="R15" s="34">
        <v>9.6</v>
      </c>
      <c r="S15" s="34">
        <v>7.9</v>
      </c>
      <c r="T15" s="34">
        <v>77.599999999999994</v>
      </c>
      <c r="U15" s="34">
        <v>23</v>
      </c>
      <c r="V15" s="34">
        <v>77</v>
      </c>
    </row>
    <row r="16" spans="1:22" ht="20.100000000000001" customHeight="1" x14ac:dyDescent="0.25">
      <c r="A16" s="9" t="s">
        <v>120</v>
      </c>
      <c r="B16" s="9">
        <v>15</v>
      </c>
      <c r="C16" s="9">
        <v>1</v>
      </c>
      <c r="D16" s="9">
        <v>1</v>
      </c>
      <c r="E16" s="9">
        <v>15</v>
      </c>
      <c r="F16" s="9" t="s">
        <v>12</v>
      </c>
      <c r="G16" s="9" t="s">
        <v>69</v>
      </c>
      <c r="H16" s="9" t="s">
        <v>4</v>
      </c>
      <c r="I16" s="9">
        <v>3</v>
      </c>
      <c r="J16" s="9" t="s">
        <v>70</v>
      </c>
      <c r="K16" s="9" t="s">
        <v>71</v>
      </c>
      <c r="L16" s="9" t="s">
        <v>72</v>
      </c>
      <c r="M16" s="9" t="s">
        <v>73</v>
      </c>
      <c r="O16" s="9">
        <v>838</v>
      </c>
      <c r="P16" s="9">
        <v>1789</v>
      </c>
      <c r="R16" s="34">
        <v>10.3</v>
      </c>
      <c r="S16" s="34">
        <v>8.1</v>
      </c>
      <c r="T16" s="34">
        <v>76.8</v>
      </c>
      <c r="U16" s="34">
        <v>26.3</v>
      </c>
      <c r="V16" s="34">
        <v>79.099999999999994</v>
      </c>
    </row>
    <row r="17" spans="1:22" ht="20.100000000000001" customHeight="1" x14ac:dyDescent="0.25">
      <c r="A17" s="9" t="s">
        <v>121</v>
      </c>
      <c r="B17" s="9">
        <v>16</v>
      </c>
      <c r="C17" s="9">
        <v>1</v>
      </c>
      <c r="D17" s="9">
        <v>1</v>
      </c>
      <c r="E17" s="9">
        <v>16</v>
      </c>
      <c r="F17" s="9" t="s">
        <v>12</v>
      </c>
      <c r="G17" s="9" t="s">
        <v>69</v>
      </c>
      <c r="H17" s="9" t="s">
        <v>4</v>
      </c>
      <c r="I17" s="9">
        <v>4</v>
      </c>
      <c r="J17" s="9" t="s">
        <v>70</v>
      </c>
      <c r="K17" s="9" t="s">
        <v>71</v>
      </c>
      <c r="L17" s="9" t="s">
        <v>72</v>
      </c>
      <c r="M17" s="9" t="s">
        <v>73</v>
      </c>
      <c r="O17" s="9">
        <v>810</v>
      </c>
      <c r="P17" s="9">
        <v>1790</v>
      </c>
      <c r="R17" s="34">
        <v>9.1999999999999993</v>
      </c>
      <c r="S17" s="34">
        <v>8.1999999999999993</v>
      </c>
      <c r="T17" s="34">
        <v>76.8</v>
      </c>
      <c r="U17" s="34">
        <v>22.2</v>
      </c>
      <c r="V17" s="34">
        <v>78</v>
      </c>
    </row>
    <row r="18" spans="1:22" ht="20.100000000000001" customHeight="1" x14ac:dyDescent="0.25">
      <c r="A18" s="9" t="s">
        <v>122</v>
      </c>
      <c r="B18" s="9">
        <v>17</v>
      </c>
      <c r="C18" s="9">
        <v>1</v>
      </c>
      <c r="D18" s="9">
        <v>1</v>
      </c>
      <c r="E18" s="9">
        <v>17</v>
      </c>
      <c r="F18" s="9" t="s">
        <v>12</v>
      </c>
      <c r="G18" s="9" t="s">
        <v>69</v>
      </c>
      <c r="H18" s="9" t="s">
        <v>6</v>
      </c>
      <c r="I18" s="9">
        <v>1</v>
      </c>
      <c r="J18" s="9" t="s">
        <v>70</v>
      </c>
      <c r="K18" s="9" t="s">
        <v>71</v>
      </c>
      <c r="L18" s="9" t="s">
        <v>72</v>
      </c>
      <c r="M18" s="9" t="s">
        <v>73</v>
      </c>
      <c r="O18" s="9">
        <v>999</v>
      </c>
      <c r="P18" s="9">
        <v>2149</v>
      </c>
      <c r="R18" s="34">
        <v>9.6</v>
      </c>
      <c r="S18" s="34">
        <v>8.5</v>
      </c>
      <c r="T18" s="34">
        <v>76.7</v>
      </c>
      <c r="U18" s="34">
        <v>24.2</v>
      </c>
      <c r="V18" s="34">
        <v>77.400000000000006</v>
      </c>
    </row>
    <row r="19" spans="1:22" ht="20.100000000000001" customHeight="1" x14ac:dyDescent="0.25">
      <c r="A19" s="9" t="s">
        <v>123</v>
      </c>
      <c r="B19" s="9">
        <v>18</v>
      </c>
      <c r="C19" s="9">
        <v>1</v>
      </c>
      <c r="D19" s="9">
        <v>1</v>
      </c>
      <c r="E19" s="9">
        <v>18</v>
      </c>
      <c r="F19" s="9" t="s">
        <v>12</v>
      </c>
      <c r="G19" s="9" t="s">
        <v>69</v>
      </c>
      <c r="H19" s="9" t="s">
        <v>6</v>
      </c>
      <c r="I19" s="9">
        <v>2</v>
      </c>
      <c r="J19" s="9" t="s">
        <v>70</v>
      </c>
      <c r="K19" s="9" t="s">
        <v>71</v>
      </c>
      <c r="L19" s="9" t="s">
        <v>72</v>
      </c>
      <c r="M19" s="9" t="s">
        <v>73</v>
      </c>
      <c r="O19" s="9">
        <v>1021</v>
      </c>
      <c r="P19" s="9">
        <v>2256</v>
      </c>
      <c r="R19" s="34">
        <v>9.8000000000000007</v>
      </c>
      <c r="S19" s="34">
        <v>8.1999999999999993</v>
      </c>
      <c r="T19" s="34">
        <v>76.2</v>
      </c>
      <c r="U19" s="34">
        <v>24.1</v>
      </c>
      <c r="V19" s="34">
        <v>78</v>
      </c>
    </row>
    <row r="20" spans="1:22" ht="20.100000000000001" customHeight="1" x14ac:dyDescent="0.25">
      <c r="A20" s="9" t="s">
        <v>124</v>
      </c>
      <c r="B20" s="9">
        <v>19</v>
      </c>
      <c r="C20" s="9">
        <v>1</v>
      </c>
      <c r="D20" s="9">
        <v>1</v>
      </c>
      <c r="E20" s="9">
        <v>19</v>
      </c>
      <c r="F20" s="9" t="s">
        <v>12</v>
      </c>
      <c r="G20" s="9" t="s">
        <v>69</v>
      </c>
      <c r="H20" s="9" t="s">
        <v>6</v>
      </c>
      <c r="I20" s="9">
        <v>3</v>
      </c>
      <c r="J20" s="9" t="s">
        <v>70</v>
      </c>
      <c r="K20" s="9" t="s">
        <v>71</v>
      </c>
      <c r="L20" s="9" t="s">
        <v>72</v>
      </c>
      <c r="M20" s="9" t="s">
        <v>73</v>
      </c>
      <c r="O20" s="9">
        <v>925</v>
      </c>
      <c r="P20" s="9">
        <v>2029</v>
      </c>
      <c r="R20" s="34">
        <v>10.6</v>
      </c>
      <c r="S20" s="34">
        <v>7.9</v>
      </c>
      <c r="T20" s="34">
        <v>74.599999999999994</v>
      </c>
      <c r="U20" s="34">
        <v>26.9</v>
      </c>
      <c r="V20" s="34">
        <v>79.3</v>
      </c>
    </row>
    <row r="21" spans="1:22" ht="20.100000000000001" customHeight="1" x14ac:dyDescent="0.25">
      <c r="A21" s="9" t="s">
        <v>125</v>
      </c>
      <c r="B21" s="9">
        <v>20</v>
      </c>
      <c r="C21" s="9">
        <v>1</v>
      </c>
      <c r="D21" s="9">
        <v>1</v>
      </c>
      <c r="E21" s="9">
        <v>20</v>
      </c>
      <c r="F21" s="9" t="s">
        <v>12</v>
      </c>
      <c r="G21" s="9" t="s">
        <v>69</v>
      </c>
      <c r="H21" s="9" t="s">
        <v>6</v>
      </c>
      <c r="I21" s="9">
        <v>4</v>
      </c>
      <c r="J21" s="9" t="s">
        <v>70</v>
      </c>
      <c r="K21" s="9" t="s">
        <v>71</v>
      </c>
      <c r="L21" s="9" t="s">
        <v>72</v>
      </c>
      <c r="M21" s="9" t="s">
        <v>73</v>
      </c>
      <c r="O21" s="9">
        <v>903</v>
      </c>
      <c r="P21" s="9">
        <v>2069</v>
      </c>
      <c r="R21" s="34">
        <v>9.8000000000000007</v>
      </c>
      <c r="S21" s="34">
        <v>7.9</v>
      </c>
      <c r="T21" s="34">
        <v>73.3</v>
      </c>
      <c r="U21" s="34">
        <v>23</v>
      </c>
      <c r="V21" s="34">
        <v>79.2</v>
      </c>
    </row>
    <row r="22" spans="1:22" ht="20.100000000000001" customHeight="1" x14ac:dyDescent="0.25"/>
    <row r="23" spans="1:22" ht="20.100000000000001" customHeight="1" x14ac:dyDescent="0.25">
      <c r="A23" s="9" t="s">
        <v>126</v>
      </c>
      <c r="B23" s="9">
        <v>21</v>
      </c>
      <c r="C23" s="9">
        <v>1</v>
      </c>
      <c r="D23" s="9">
        <v>2</v>
      </c>
      <c r="E23" s="9">
        <v>1</v>
      </c>
      <c r="F23" s="9" t="s">
        <v>12</v>
      </c>
      <c r="G23" s="9" t="s">
        <v>69</v>
      </c>
      <c r="H23" s="9" t="s">
        <v>4</v>
      </c>
      <c r="I23" s="9">
        <v>4</v>
      </c>
      <c r="J23" s="9" t="s">
        <v>70</v>
      </c>
      <c r="K23" s="9" t="s">
        <v>71</v>
      </c>
      <c r="L23" s="9" t="s">
        <v>72</v>
      </c>
      <c r="M23" s="9" t="s">
        <v>73</v>
      </c>
      <c r="O23" s="9">
        <v>943</v>
      </c>
      <c r="P23" s="9">
        <v>2061</v>
      </c>
      <c r="R23" s="34">
        <v>9.1999999999999993</v>
      </c>
      <c r="S23" s="34">
        <v>8.1</v>
      </c>
      <c r="T23" s="34">
        <v>77.2</v>
      </c>
      <c r="U23" s="34">
        <v>21.9</v>
      </c>
      <c r="V23" s="34">
        <v>77.7</v>
      </c>
    </row>
    <row r="24" spans="1:22" ht="20.100000000000001" customHeight="1" x14ac:dyDescent="0.25">
      <c r="A24" s="9" t="s">
        <v>127</v>
      </c>
      <c r="B24" s="9">
        <v>22</v>
      </c>
      <c r="C24" s="9">
        <v>1</v>
      </c>
      <c r="D24" s="9">
        <v>2</v>
      </c>
      <c r="E24" s="9">
        <v>2</v>
      </c>
      <c r="F24" s="9" t="s">
        <v>12</v>
      </c>
      <c r="G24" s="9" t="s">
        <v>69</v>
      </c>
      <c r="H24" s="9" t="s">
        <v>4</v>
      </c>
      <c r="I24" s="9">
        <v>1</v>
      </c>
      <c r="J24" s="9" t="s">
        <v>70</v>
      </c>
      <c r="K24" s="9" t="s">
        <v>71</v>
      </c>
      <c r="L24" s="9" t="s">
        <v>72</v>
      </c>
      <c r="M24" s="9" t="s">
        <v>73</v>
      </c>
      <c r="O24" s="9">
        <v>579</v>
      </c>
      <c r="P24" s="9">
        <v>1258</v>
      </c>
      <c r="R24" s="34">
        <v>10.3</v>
      </c>
      <c r="S24" s="34">
        <v>8.1</v>
      </c>
      <c r="T24" s="34">
        <v>74.7</v>
      </c>
      <c r="U24" s="34">
        <v>26.1</v>
      </c>
      <c r="V24" s="34">
        <v>77.3</v>
      </c>
    </row>
    <row r="25" spans="1:22" ht="20.100000000000001" customHeight="1" x14ac:dyDescent="0.25">
      <c r="A25" s="9" t="s">
        <v>128</v>
      </c>
      <c r="B25" s="9">
        <v>23</v>
      </c>
      <c r="C25" s="9">
        <v>1</v>
      </c>
      <c r="D25" s="9">
        <v>2</v>
      </c>
      <c r="E25" s="9">
        <v>3</v>
      </c>
      <c r="F25" s="9" t="s">
        <v>12</v>
      </c>
      <c r="G25" s="9" t="s">
        <v>69</v>
      </c>
      <c r="H25" s="9" t="s">
        <v>4</v>
      </c>
      <c r="I25" s="9">
        <v>2</v>
      </c>
      <c r="J25" s="9" t="s">
        <v>70</v>
      </c>
      <c r="K25" s="9" t="s">
        <v>71</v>
      </c>
      <c r="L25" s="9" t="s">
        <v>72</v>
      </c>
      <c r="M25" s="9" t="s">
        <v>73</v>
      </c>
      <c r="O25" s="9">
        <v>835</v>
      </c>
      <c r="P25" s="9">
        <v>1783</v>
      </c>
      <c r="R25" s="34">
        <v>9.5</v>
      </c>
      <c r="S25" s="34">
        <v>8.4</v>
      </c>
      <c r="T25" s="34">
        <v>76.099999999999994</v>
      </c>
      <c r="U25" s="34">
        <v>23.6</v>
      </c>
      <c r="V25" s="34">
        <v>77.5</v>
      </c>
    </row>
    <row r="26" spans="1:22" ht="20.100000000000001" customHeight="1" x14ac:dyDescent="0.25">
      <c r="A26" s="9" t="s">
        <v>129</v>
      </c>
      <c r="B26" s="9">
        <v>24</v>
      </c>
      <c r="C26" s="9">
        <v>1</v>
      </c>
      <c r="D26" s="9">
        <v>2</v>
      </c>
      <c r="E26" s="9">
        <v>4</v>
      </c>
      <c r="F26" s="9" t="s">
        <v>12</v>
      </c>
      <c r="G26" s="9" t="s">
        <v>69</v>
      </c>
      <c r="H26" s="9" t="s">
        <v>4</v>
      </c>
      <c r="I26" s="9">
        <v>3</v>
      </c>
      <c r="J26" s="9" t="s">
        <v>70</v>
      </c>
      <c r="K26" s="9" t="s">
        <v>71</v>
      </c>
      <c r="L26" s="9" t="s">
        <v>72</v>
      </c>
      <c r="M26" s="9" t="s">
        <v>73</v>
      </c>
      <c r="O26" s="9">
        <v>687</v>
      </c>
      <c r="P26" s="9">
        <v>1427</v>
      </c>
      <c r="R26" s="34">
        <v>9.6</v>
      </c>
      <c r="S26" s="34">
        <v>8.1</v>
      </c>
      <c r="T26" s="34">
        <v>76.2</v>
      </c>
      <c r="U26" s="34">
        <v>22.9</v>
      </c>
      <c r="V26" s="34">
        <v>78.5</v>
      </c>
    </row>
    <row r="27" spans="1:22" ht="20.100000000000001" customHeight="1" x14ac:dyDescent="0.25">
      <c r="A27" s="9" t="s">
        <v>130</v>
      </c>
      <c r="B27" s="9">
        <v>25</v>
      </c>
      <c r="C27" s="9">
        <v>1</v>
      </c>
      <c r="D27" s="9">
        <v>2</v>
      </c>
      <c r="E27" s="9">
        <v>5</v>
      </c>
      <c r="F27" s="9" t="s">
        <v>12</v>
      </c>
      <c r="G27" s="9" t="s">
        <v>69</v>
      </c>
      <c r="H27" s="9" t="s">
        <v>9</v>
      </c>
      <c r="I27" s="9">
        <v>4</v>
      </c>
      <c r="J27" s="9" t="s">
        <v>70</v>
      </c>
      <c r="K27" s="9" t="s">
        <v>71</v>
      </c>
      <c r="L27" s="9" t="s">
        <v>72</v>
      </c>
      <c r="M27" s="9" t="s">
        <v>73</v>
      </c>
      <c r="O27" s="9">
        <v>1304</v>
      </c>
      <c r="P27" s="9">
        <v>3106</v>
      </c>
      <c r="R27" s="34">
        <v>10.5</v>
      </c>
      <c r="S27" s="34">
        <v>8.1</v>
      </c>
      <c r="T27" s="34">
        <v>75.3</v>
      </c>
      <c r="U27" s="34">
        <v>26.5</v>
      </c>
      <c r="V27" s="34">
        <v>78.599999999999994</v>
      </c>
    </row>
    <row r="28" spans="1:22" ht="20.100000000000001" customHeight="1" x14ac:dyDescent="0.25">
      <c r="A28" s="9" t="s">
        <v>131</v>
      </c>
      <c r="B28" s="9">
        <v>26</v>
      </c>
      <c r="C28" s="9">
        <v>1</v>
      </c>
      <c r="D28" s="9">
        <v>2</v>
      </c>
      <c r="E28" s="9">
        <v>6</v>
      </c>
      <c r="F28" s="9" t="s">
        <v>12</v>
      </c>
      <c r="G28" s="9" t="s">
        <v>69</v>
      </c>
      <c r="H28" s="9" t="s">
        <v>9</v>
      </c>
      <c r="I28" s="9">
        <v>1</v>
      </c>
      <c r="J28" s="9" t="s">
        <v>70</v>
      </c>
      <c r="K28" s="9" t="s">
        <v>71</v>
      </c>
      <c r="L28" s="9" t="s">
        <v>72</v>
      </c>
      <c r="M28" s="9" t="s">
        <v>73</v>
      </c>
      <c r="O28" s="9">
        <v>1058</v>
      </c>
      <c r="P28" s="9">
        <v>2482</v>
      </c>
      <c r="R28" s="34">
        <v>10.7</v>
      </c>
      <c r="S28" s="34">
        <v>8.1999999999999993</v>
      </c>
      <c r="T28" s="34">
        <v>75.599999999999994</v>
      </c>
      <c r="U28" s="34">
        <v>28</v>
      </c>
      <c r="V28" s="34">
        <v>77</v>
      </c>
    </row>
    <row r="29" spans="1:22" ht="20.100000000000001" customHeight="1" x14ac:dyDescent="0.25">
      <c r="A29" s="9" t="s">
        <v>132</v>
      </c>
      <c r="B29" s="9">
        <v>27</v>
      </c>
      <c r="C29" s="9">
        <v>1</v>
      </c>
      <c r="D29" s="9">
        <v>2</v>
      </c>
      <c r="E29" s="9">
        <v>7</v>
      </c>
      <c r="F29" s="9" t="s">
        <v>12</v>
      </c>
      <c r="G29" s="9" t="s">
        <v>69</v>
      </c>
      <c r="H29" s="9" t="s">
        <v>9</v>
      </c>
      <c r="I29" s="9">
        <v>2</v>
      </c>
      <c r="J29" s="9" t="s">
        <v>70</v>
      </c>
      <c r="K29" s="9" t="s">
        <v>71</v>
      </c>
      <c r="L29" s="9" t="s">
        <v>72</v>
      </c>
      <c r="M29" s="9" t="s">
        <v>73</v>
      </c>
      <c r="O29" s="9">
        <v>1282</v>
      </c>
      <c r="P29" s="9">
        <v>2910</v>
      </c>
      <c r="R29" s="34">
        <v>10.5</v>
      </c>
      <c r="S29" s="34">
        <v>8.1999999999999993</v>
      </c>
      <c r="T29" s="34">
        <v>76</v>
      </c>
      <c r="U29" s="34">
        <v>26.8</v>
      </c>
      <c r="V29" s="34">
        <v>78.400000000000006</v>
      </c>
    </row>
    <row r="30" spans="1:22" ht="20.100000000000001" customHeight="1" x14ac:dyDescent="0.25">
      <c r="A30" s="9" t="s">
        <v>133</v>
      </c>
      <c r="B30" s="9">
        <v>28</v>
      </c>
      <c r="C30" s="9">
        <v>1</v>
      </c>
      <c r="D30" s="9">
        <v>2</v>
      </c>
      <c r="E30" s="9">
        <v>8</v>
      </c>
      <c r="F30" s="9" t="s">
        <v>12</v>
      </c>
      <c r="G30" s="9" t="s">
        <v>69</v>
      </c>
      <c r="H30" s="9" t="s">
        <v>9</v>
      </c>
      <c r="I30" s="9">
        <v>3</v>
      </c>
      <c r="J30" s="9" t="s">
        <v>70</v>
      </c>
      <c r="K30" s="9" t="s">
        <v>71</v>
      </c>
      <c r="L30" s="9" t="s">
        <v>72</v>
      </c>
      <c r="M30" s="9" t="s">
        <v>73</v>
      </c>
      <c r="O30" s="9">
        <v>1156</v>
      </c>
      <c r="P30" s="9">
        <v>2721</v>
      </c>
      <c r="R30" s="34">
        <v>10.5</v>
      </c>
      <c r="S30" s="34">
        <v>8</v>
      </c>
      <c r="T30" s="34">
        <v>74.900000000000006</v>
      </c>
      <c r="U30" s="34">
        <v>26.9</v>
      </c>
      <c r="V30" s="34">
        <v>78.099999999999994</v>
      </c>
    </row>
    <row r="31" spans="1:22" ht="20.100000000000001" customHeight="1" x14ac:dyDescent="0.25">
      <c r="A31" s="9" t="s">
        <v>134</v>
      </c>
      <c r="B31" s="9">
        <v>29</v>
      </c>
      <c r="C31" s="9">
        <v>1</v>
      </c>
      <c r="D31" s="9">
        <v>2</v>
      </c>
      <c r="E31" s="9">
        <v>9</v>
      </c>
      <c r="F31" s="9" t="s">
        <v>12</v>
      </c>
      <c r="G31" s="9" t="s">
        <v>69</v>
      </c>
      <c r="H31" s="9" t="s">
        <v>6</v>
      </c>
      <c r="I31" s="9">
        <v>1</v>
      </c>
      <c r="J31" s="9" t="s">
        <v>70</v>
      </c>
      <c r="K31" s="9" t="s">
        <v>71</v>
      </c>
      <c r="L31" s="9" t="s">
        <v>72</v>
      </c>
      <c r="M31" s="9" t="s">
        <v>73</v>
      </c>
      <c r="O31" s="9">
        <v>867</v>
      </c>
      <c r="P31" s="9">
        <v>1878</v>
      </c>
      <c r="R31" s="34">
        <v>9.9</v>
      </c>
      <c r="S31" s="34">
        <v>8</v>
      </c>
      <c r="T31" s="34">
        <v>76.8</v>
      </c>
      <c r="U31" s="34">
        <v>24.3</v>
      </c>
      <c r="V31" s="34">
        <v>77</v>
      </c>
    </row>
    <row r="32" spans="1:22" ht="20.100000000000001" customHeight="1" x14ac:dyDescent="0.25">
      <c r="A32" s="9" t="s">
        <v>135</v>
      </c>
      <c r="B32" s="9">
        <v>30</v>
      </c>
      <c r="C32" s="9">
        <v>1</v>
      </c>
      <c r="D32" s="9">
        <v>2</v>
      </c>
      <c r="E32" s="9">
        <v>10</v>
      </c>
      <c r="F32" s="9" t="s">
        <v>12</v>
      </c>
      <c r="G32" s="9" t="s">
        <v>69</v>
      </c>
      <c r="H32" s="9" t="s">
        <v>6</v>
      </c>
      <c r="I32" s="9">
        <v>2</v>
      </c>
      <c r="J32" s="9" t="s">
        <v>70</v>
      </c>
      <c r="K32" s="9" t="s">
        <v>71</v>
      </c>
      <c r="L32" s="9" t="s">
        <v>72</v>
      </c>
      <c r="M32" s="9" t="s">
        <v>73</v>
      </c>
      <c r="O32" s="9">
        <v>836</v>
      </c>
      <c r="P32" s="9">
        <v>2032</v>
      </c>
      <c r="R32" s="34">
        <v>9</v>
      </c>
      <c r="S32" s="34">
        <v>8</v>
      </c>
      <c r="T32" s="34">
        <v>76.7</v>
      </c>
      <c r="U32" s="34">
        <v>21</v>
      </c>
      <c r="V32" s="34">
        <v>75.3</v>
      </c>
    </row>
    <row r="33" spans="1:22" ht="20.100000000000001" customHeight="1" x14ac:dyDescent="0.25">
      <c r="A33" s="9" t="s">
        <v>136</v>
      </c>
      <c r="B33" s="9">
        <v>31</v>
      </c>
      <c r="C33" s="9">
        <v>1</v>
      </c>
      <c r="D33" s="9">
        <v>2</v>
      </c>
      <c r="E33" s="9">
        <v>11</v>
      </c>
      <c r="F33" s="9" t="s">
        <v>12</v>
      </c>
      <c r="G33" s="9" t="s">
        <v>69</v>
      </c>
      <c r="H33" s="9" t="s">
        <v>6</v>
      </c>
      <c r="I33" s="9">
        <v>3</v>
      </c>
      <c r="J33" s="9" t="s">
        <v>70</v>
      </c>
      <c r="K33" s="9" t="s">
        <v>71</v>
      </c>
      <c r="L33" s="9" t="s">
        <v>72</v>
      </c>
      <c r="M33" s="9" t="s">
        <v>73</v>
      </c>
      <c r="O33" s="9">
        <v>856</v>
      </c>
      <c r="P33" s="9">
        <v>1820</v>
      </c>
      <c r="R33" s="34">
        <v>10.1</v>
      </c>
      <c r="S33" s="34">
        <v>7.7</v>
      </c>
      <c r="T33" s="34">
        <v>75.8</v>
      </c>
      <c r="U33" s="34">
        <v>24.4</v>
      </c>
      <c r="V33" s="34">
        <v>78.900000000000006</v>
      </c>
    </row>
    <row r="34" spans="1:22" ht="20.100000000000001" customHeight="1" x14ac:dyDescent="0.25">
      <c r="A34" s="9" t="s">
        <v>137</v>
      </c>
      <c r="B34" s="9">
        <v>32</v>
      </c>
      <c r="C34" s="9">
        <v>1</v>
      </c>
      <c r="D34" s="9">
        <v>2</v>
      </c>
      <c r="E34" s="9">
        <v>12</v>
      </c>
      <c r="F34" s="9" t="s">
        <v>12</v>
      </c>
      <c r="G34" s="9" t="s">
        <v>69</v>
      </c>
      <c r="H34" s="9" t="s">
        <v>6</v>
      </c>
      <c r="I34" s="9">
        <v>4</v>
      </c>
      <c r="J34" s="9" t="s">
        <v>70</v>
      </c>
      <c r="K34" s="9" t="s">
        <v>71</v>
      </c>
      <c r="L34" s="9" t="s">
        <v>72</v>
      </c>
      <c r="M34" s="9" t="s">
        <v>73</v>
      </c>
      <c r="O34" s="9">
        <v>842</v>
      </c>
      <c r="P34" s="9">
        <v>1852</v>
      </c>
      <c r="R34" s="34">
        <v>9.5</v>
      </c>
      <c r="S34" s="34">
        <v>8.1999999999999993</v>
      </c>
      <c r="T34" s="34">
        <v>77.400000000000006</v>
      </c>
      <c r="U34" s="34">
        <v>23.2</v>
      </c>
      <c r="V34" s="34">
        <v>78.5</v>
      </c>
    </row>
    <row r="35" spans="1:22" ht="20.100000000000001" customHeight="1" x14ac:dyDescent="0.25">
      <c r="A35" s="9" t="s">
        <v>138</v>
      </c>
      <c r="B35" s="9">
        <v>33</v>
      </c>
      <c r="C35" s="9">
        <v>1</v>
      </c>
      <c r="D35" s="9">
        <v>2</v>
      </c>
      <c r="E35" s="9">
        <v>13</v>
      </c>
      <c r="F35" s="9" t="s">
        <v>12</v>
      </c>
      <c r="G35" s="9" t="s">
        <v>69</v>
      </c>
      <c r="H35" s="9" t="s">
        <v>8</v>
      </c>
      <c r="I35" s="9">
        <v>1</v>
      </c>
      <c r="J35" s="9" t="s">
        <v>70</v>
      </c>
      <c r="K35" s="9" t="s">
        <v>71</v>
      </c>
      <c r="L35" s="9" t="s">
        <v>72</v>
      </c>
      <c r="M35" s="9" t="s">
        <v>73</v>
      </c>
      <c r="O35" s="9">
        <v>1164</v>
      </c>
      <c r="P35" s="9">
        <v>2714</v>
      </c>
      <c r="R35" s="34">
        <v>10</v>
      </c>
      <c r="S35" s="34">
        <v>8</v>
      </c>
      <c r="T35" s="34">
        <v>75.3</v>
      </c>
      <c r="U35" s="34">
        <v>25</v>
      </c>
      <c r="V35" s="34">
        <v>74</v>
      </c>
    </row>
    <row r="36" spans="1:22" ht="20.100000000000001" customHeight="1" x14ac:dyDescent="0.25">
      <c r="A36" s="9" t="s">
        <v>139</v>
      </c>
      <c r="B36" s="9">
        <v>34</v>
      </c>
      <c r="C36" s="9">
        <v>1</v>
      </c>
      <c r="D36" s="9">
        <v>2</v>
      </c>
      <c r="E36" s="9">
        <v>14</v>
      </c>
      <c r="F36" s="9" t="s">
        <v>12</v>
      </c>
      <c r="G36" s="9" t="s">
        <v>69</v>
      </c>
      <c r="H36" s="9" t="s">
        <v>8</v>
      </c>
      <c r="I36" s="9">
        <v>2</v>
      </c>
      <c r="J36" s="9" t="s">
        <v>70</v>
      </c>
      <c r="K36" s="9" t="s">
        <v>71</v>
      </c>
      <c r="L36" s="9" t="s">
        <v>72</v>
      </c>
      <c r="M36" s="9" t="s">
        <v>73</v>
      </c>
      <c r="O36" s="9">
        <v>1128</v>
      </c>
      <c r="P36" s="9">
        <v>2729</v>
      </c>
      <c r="R36" s="34">
        <v>9.8000000000000007</v>
      </c>
      <c r="S36" s="34">
        <v>8.1999999999999993</v>
      </c>
      <c r="T36" s="34">
        <v>75.8</v>
      </c>
      <c r="U36" s="34">
        <v>23.9</v>
      </c>
      <c r="V36" s="34">
        <v>75.3</v>
      </c>
    </row>
    <row r="37" spans="1:22" ht="20.100000000000001" customHeight="1" x14ac:dyDescent="0.25">
      <c r="A37" s="9" t="s">
        <v>140</v>
      </c>
      <c r="B37" s="9">
        <v>35</v>
      </c>
      <c r="C37" s="9">
        <v>1</v>
      </c>
      <c r="D37" s="9">
        <v>2</v>
      </c>
      <c r="E37" s="9">
        <v>15</v>
      </c>
      <c r="F37" s="9" t="s">
        <v>12</v>
      </c>
      <c r="G37" s="9" t="s">
        <v>69</v>
      </c>
      <c r="H37" s="9" t="s">
        <v>8</v>
      </c>
      <c r="I37" s="9">
        <v>4</v>
      </c>
      <c r="J37" s="9" t="s">
        <v>70</v>
      </c>
      <c r="K37" s="9" t="s">
        <v>71</v>
      </c>
      <c r="L37" s="9" t="s">
        <v>72</v>
      </c>
      <c r="M37" s="9" t="s">
        <v>73</v>
      </c>
      <c r="O37" s="9">
        <v>1194</v>
      </c>
      <c r="P37" s="9">
        <v>2666</v>
      </c>
      <c r="R37" s="34">
        <v>10.4</v>
      </c>
      <c r="S37" s="34">
        <v>8.1999999999999993</v>
      </c>
      <c r="T37" s="34">
        <v>75.400000000000006</v>
      </c>
      <c r="U37" s="34">
        <v>26.5</v>
      </c>
      <c r="V37" s="34">
        <v>79</v>
      </c>
    </row>
    <row r="38" spans="1:22" ht="20.100000000000001" customHeight="1" x14ac:dyDescent="0.25">
      <c r="A38" s="9" t="s">
        <v>141</v>
      </c>
      <c r="B38" s="9">
        <v>36</v>
      </c>
      <c r="C38" s="9">
        <v>1</v>
      </c>
      <c r="D38" s="9">
        <v>2</v>
      </c>
      <c r="E38" s="9">
        <v>16</v>
      </c>
      <c r="F38" s="9" t="s">
        <v>12</v>
      </c>
      <c r="G38" s="9" t="s">
        <v>69</v>
      </c>
      <c r="H38" s="9" t="s">
        <v>8</v>
      </c>
      <c r="I38" s="9">
        <v>3</v>
      </c>
      <c r="J38" s="9" t="s">
        <v>70</v>
      </c>
      <c r="K38" s="9" t="s">
        <v>71</v>
      </c>
      <c r="L38" s="9" t="s">
        <v>72</v>
      </c>
      <c r="M38" s="9" t="s">
        <v>73</v>
      </c>
      <c r="O38" s="9">
        <v>1284</v>
      </c>
      <c r="P38" s="9">
        <v>2904</v>
      </c>
      <c r="R38" s="34">
        <v>10.3</v>
      </c>
      <c r="S38" s="34">
        <v>7.6</v>
      </c>
      <c r="T38" s="34">
        <v>76.900000000000006</v>
      </c>
      <c r="U38" s="34">
        <v>25.1</v>
      </c>
      <c r="V38" s="34">
        <v>79.400000000000006</v>
      </c>
    </row>
    <row r="39" spans="1:22" ht="20.100000000000001" customHeight="1" x14ac:dyDescent="0.25">
      <c r="A39" s="9" t="s">
        <v>142</v>
      </c>
      <c r="B39" s="9">
        <v>37</v>
      </c>
      <c r="C39" s="9">
        <v>1</v>
      </c>
      <c r="D39" s="9">
        <v>2</v>
      </c>
      <c r="E39" s="9">
        <v>17</v>
      </c>
      <c r="F39" s="9" t="s">
        <v>12</v>
      </c>
      <c r="G39" s="9" t="s">
        <v>69</v>
      </c>
      <c r="H39" s="9" t="s">
        <v>7</v>
      </c>
      <c r="I39" s="9">
        <v>3</v>
      </c>
      <c r="J39" s="9" t="s">
        <v>70</v>
      </c>
      <c r="K39" s="9" t="s">
        <v>71</v>
      </c>
      <c r="L39" s="9" t="s">
        <v>72</v>
      </c>
      <c r="M39" s="9" t="s">
        <v>73</v>
      </c>
      <c r="O39" s="9">
        <v>984</v>
      </c>
      <c r="P39" s="9">
        <v>2223</v>
      </c>
      <c r="R39" s="34">
        <v>9.6999999999999993</v>
      </c>
      <c r="S39" s="34">
        <v>8.3000000000000007</v>
      </c>
      <c r="T39" s="34">
        <v>76.8</v>
      </c>
      <c r="U39" s="34">
        <v>24.1</v>
      </c>
      <c r="V39" s="34">
        <v>77.599999999999994</v>
      </c>
    </row>
    <row r="40" spans="1:22" ht="20.100000000000001" customHeight="1" x14ac:dyDescent="0.25">
      <c r="A40" s="9" t="s">
        <v>143</v>
      </c>
      <c r="B40" s="9">
        <v>38</v>
      </c>
      <c r="C40" s="9">
        <v>1</v>
      </c>
      <c r="D40" s="9">
        <v>2</v>
      </c>
      <c r="E40" s="9">
        <v>18</v>
      </c>
      <c r="F40" s="9" t="s">
        <v>12</v>
      </c>
      <c r="G40" s="9" t="s">
        <v>69</v>
      </c>
      <c r="H40" s="9" t="s">
        <v>7</v>
      </c>
      <c r="I40" s="9">
        <v>4</v>
      </c>
      <c r="J40" s="9" t="s">
        <v>70</v>
      </c>
      <c r="K40" s="9" t="s">
        <v>71</v>
      </c>
      <c r="L40" s="9" t="s">
        <v>72</v>
      </c>
      <c r="M40" s="9" t="s">
        <v>73</v>
      </c>
      <c r="O40" s="9">
        <v>1072</v>
      </c>
      <c r="P40" s="9">
        <v>2527</v>
      </c>
      <c r="R40" s="34">
        <v>9.1999999999999993</v>
      </c>
      <c r="S40" s="34">
        <v>8.1</v>
      </c>
      <c r="T40" s="34">
        <v>76.5</v>
      </c>
      <c r="U40" s="34">
        <v>22.1</v>
      </c>
      <c r="V40" s="34">
        <v>77.099999999999994</v>
      </c>
    </row>
    <row r="41" spans="1:22" ht="20.100000000000001" customHeight="1" x14ac:dyDescent="0.25">
      <c r="A41" s="9" t="s">
        <v>144</v>
      </c>
      <c r="B41" s="9">
        <v>39</v>
      </c>
      <c r="C41" s="9">
        <v>1</v>
      </c>
      <c r="D41" s="9">
        <v>2</v>
      </c>
      <c r="E41" s="9">
        <v>19</v>
      </c>
      <c r="F41" s="9" t="s">
        <v>12</v>
      </c>
      <c r="G41" s="9" t="s">
        <v>69</v>
      </c>
      <c r="H41" s="9" t="s">
        <v>7</v>
      </c>
      <c r="I41" s="9">
        <v>2</v>
      </c>
      <c r="J41" s="9" t="s">
        <v>70</v>
      </c>
      <c r="K41" s="9" t="s">
        <v>71</v>
      </c>
      <c r="L41" s="9" t="s">
        <v>72</v>
      </c>
      <c r="M41" s="9" t="s">
        <v>73</v>
      </c>
      <c r="O41" s="9">
        <v>1128</v>
      </c>
      <c r="P41" s="9">
        <v>2538</v>
      </c>
      <c r="R41" s="34">
        <v>10.1</v>
      </c>
      <c r="S41" s="34">
        <v>7.7</v>
      </c>
      <c r="T41" s="34">
        <v>76</v>
      </c>
      <c r="U41" s="34">
        <v>25.1</v>
      </c>
      <c r="V41" s="34">
        <v>77.400000000000006</v>
      </c>
    </row>
    <row r="42" spans="1:22" ht="20.100000000000001" customHeight="1" x14ac:dyDescent="0.25">
      <c r="A42" s="9" t="s">
        <v>145</v>
      </c>
      <c r="B42" s="9">
        <v>40</v>
      </c>
      <c r="C42" s="9">
        <v>1</v>
      </c>
      <c r="D42" s="9">
        <v>2</v>
      </c>
      <c r="E42" s="9">
        <v>20</v>
      </c>
      <c r="F42" s="9" t="s">
        <v>12</v>
      </c>
      <c r="G42" s="9" t="s">
        <v>69</v>
      </c>
      <c r="H42" s="9" t="s">
        <v>7</v>
      </c>
      <c r="I42" s="9">
        <v>1</v>
      </c>
      <c r="J42" s="9" t="s">
        <v>70</v>
      </c>
      <c r="K42" s="9" t="s">
        <v>71</v>
      </c>
      <c r="L42" s="9" t="s">
        <v>72</v>
      </c>
      <c r="M42" s="9" t="s">
        <v>73</v>
      </c>
      <c r="O42" s="9">
        <v>1156</v>
      </c>
      <c r="P42" s="9">
        <v>2525</v>
      </c>
      <c r="R42" s="34">
        <v>10.5</v>
      </c>
      <c r="S42" s="34">
        <v>8.1999999999999993</v>
      </c>
      <c r="T42" s="34">
        <v>75.599999999999994</v>
      </c>
      <c r="U42" s="34">
        <v>27.2</v>
      </c>
      <c r="V42" s="34">
        <v>77.900000000000006</v>
      </c>
    </row>
    <row r="43" spans="1:22" ht="20.100000000000001" customHeight="1" x14ac:dyDescent="0.25"/>
    <row r="44" spans="1:22" ht="20.100000000000001" customHeight="1" x14ac:dyDescent="0.25">
      <c r="A44" s="9" t="s">
        <v>146</v>
      </c>
      <c r="B44" s="9">
        <v>41</v>
      </c>
      <c r="C44" s="9">
        <v>1</v>
      </c>
      <c r="D44" s="9">
        <v>3</v>
      </c>
      <c r="E44" s="9">
        <v>1</v>
      </c>
      <c r="F44" s="9" t="s">
        <v>12</v>
      </c>
      <c r="G44" s="9" t="s">
        <v>69</v>
      </c>
      <c r="H44" s="9" t="s">
        <v>8</v>
      </c>
      <c r="I44" s="9">
        <v>2</v>
      </c>
      <c r="J44" s="9" t="s">
        <v>70</v>
      </c>
      <c r="K44" s="9" t="s">
        <v>71</v>
      </c>
      <c r="L44" s="9" t="s">
        <v>72</v>
      </c>
      <c r="M44" s="9" t="s">
        <v>73</v>
      </c>
      <c r="O44" s="9">
        <v>1238</v>
      </c>
      <c r="P44" s="9">
        <v>2874</v>
      </c>
      <c r="R44" s="34">
        <v>10.1</v>
      </c>
      <c r="S44" s="34">
        <v>8.1999999999999993</v>
      </c>
      <c r="T44" s="34">
        <v>75.8</v>
      </c>
      <c r="U44" s="34">
        <v>25.7</v>
      </c>
      <c r="V44" s="34">
        <v>76.5</v>
      </c>
    </row>
    <row r="45" spans="1:22" ht="20.100000000000001" customHeight="1" x14ac:dyDescent="0.25">
      <c r="A45" s="9" t="s">
        <v>147</v>
      </c>
      <c r="B45" s="9">
        <v>42</v>
      </c>
      <c r="C45" s="9">
        <v>1</v>
      </c>
      <c r="D45" s="9">
        <v>3</v>
      </c>
      <c r="E45" s="9">
        <v>2</v>
      </c>
      <c r="F45" s="9" t="s">
        <v>12</v>
      </c>
      <c r="G45" s="9" t="s">
        <v>69</v>
      </c>
      <c r="H45" s="9" t="s">
        <v>8</v>
      </c>
      <c r="I45" s="9">
        <v>1</v>
      </c>
      <c r="J45" s="9" t="s">
        <v>70</v>
      </c>
      <c r="K45" s="9" t="s">
        <v>71</v>
      </c>
      <c r="L45" s="9" t="s">
        <v>72</v>
      </c>
      <c r="M45" s="9" t="s">
        <v>73</v>
      </c>
      <c r="O45" s="9">
        <v>1152</v>
      </c>
      <c r="P45" s="9">
        <v>2653</v>
      </c>
      <c r="R45" s="34">
        <v>10.1</v>
      </c>
      <c r="S45" s="34">
        <v>8.1</v>
      </c>
      <c r="T45" s="34">
        <v>75.8</v>
      </c>
      <c r="U45" s="34">
        <v>25.1</v>
      </c>
      <c r="V45" s="34">
        <v>78.2</v>
      </c>
    </row>
    <row r="46" spans="1:22" ht="20.100000000000001" customHeight="1" x14ac:dyDescent="0.25">
      <c r="A46" s="9" t="s">
        <v>148</v>
      </c>
      <c r="B46" s="9">
        <v>43</v>
      </c>
      <c r="C46" s="9">
        <v>1</v>
      </c>
      <c r="D46" s="9">
        <v>3</v>
      </c>
      <c r="E46" s="9">
        <v>3</v>
      </c>
      <c r="F46" s="9" t="s">
        <v>12</v>
      </c>
      <c r="G46" s="9" t="s">
        <v>69</v>
      </c>
      <c r="H46" s="9" t="s">
        <v>8</v>
      </c>
      <c r="I46" s="9">
        <v>4</v>
      </c>
      <c r="J46" s="9" t="s">
        <v>70</v>
      </c>
      <c r="K46" s="9" t="s">
        <v>71</v>
      </c>
      <c r="L46" s="9" t="s">
        <v>72</v>
      </c>
      <c r="M46" s="9" t="s">
        <v>73</v>
      </c>
      <c r="O46" s="9">
        <v>1067</v>
      </c>
      <c r="P46" s="9">
        <v>2546</v>
      </c>
      <c r="R46" s="34">
        <v>10.6</v>
      </c>
      <c r="S46" s="34">
        <v>8</v>
      </c>
      <c r="T46" s="34">
        <v>75.400000000000006</v>
      </c>
      <c r="U46" s="34">
        <v>27.1</v>
      </c>
      <c r="V46" s="34">
        <v>79.099999999999994</v>
      </c>
    </row>
    <row r="47" spans="1:22" ht="20.100000000000001" customHeight="1" x14ac:dyDescent="0.25">
      <c r="A47" s="9" t="s">
        <v>149</v>
      </c>
      <c r="B47" s="9">
        <v>44</v>
      </c>
      <c r="C47" s="9">
        <v>1</v>
      </c>
      <c r="D47" s="9">
        <v>3</v>
      </c>
      <c r="E47" s="9">
        <v>4</v>
      </c>
      <c r="F47" s="9" t="s">
        <v>12</v>
      </c>
      <c r="G47" s="9" t="s">
        <v>69</v>
      </c>
      <c r="H47" s="9" t="s">
        <v>8</v>
      </c>
      <c r="I47" s="9">
        <v>3</v>
      </c>
      <c r="J47" s="9" t="s">
        <v>70</v>
      </c>
      <c r="K47" s="9" t="s">
        <v>71</v>
      </c>
      <c r="L47" s="9" t="s">
        <v>72</v>
      </c>
      <c r="M47" s="9" t="s">
        <v>73</v>
      </c>
      <c r="O47" s="9">
        <v>1161</v>
      </c>
      <c r="P47" s="9">
        <v>2867</v>
      </c>
      <c r="R47" s="34">
        <v>10</v>
      </c>
      <c r="S47" s="34">
        <v>7.9</v>
      </c>
      <c r="T47" s="34">
        <v>76</v>
      </c>
      <c r="U47" s="34">
        <v>24.1</v>
      </c>
      <c r="V47" s="34">
        <v>76</v>
      </c>
    </row>
    <row r="48" spans="1:22" ht="20.100000000000001" customHeight="1" x14ac:dyDescent="0.25">
      <c r="A48" s="9" t="s">
        <v>150</v>
      </c>
      <c r="B48" s="9">
        <v>45</v>
      </c>
      <c r="C48" s="9">
        <v>1</v>
      </c>
      <c r="D48" s="9">
        <v>3</v>
      </c>
      <c r="E48" s="9">
        <v>5</v>
      </c>
      <c r="F48" s="9" t="s">
        <v>12</v>
      </c>
      <c r="G48" s="9" t="s">
        <v>69</v>
      </c>
      <c r="H48" s="9" t="s">
        <v>6</v>
      </c>
      <c r="I48" s="9">
        <v>2</v>
      </c>
      <c r="J48" s="9" t="s">
        <v>70</v>
      </c>
      <c r="K48" s="9" t="s">
        <v>71</v>
      </c>
      <c r="L48" s="9" t="s">
        <v>72</v>
      </c>
      <c r="M48" s="9" t="s">
        <v>73</v>
      </c>
      <c r="O48" s="9">
        <v>940</v>
      </c>
      <c r="P48" s="9">
        <v>2167</v>
      </c>
      <c r="R48" s="34">
        <v>9.6</v>
      </c>
      <c r="S48" s="34">
        <v>8.4</v>
      </c>
      <c r="T48" s="34">
        <v>75.900000000000006</v>
      </c>
      <c r="U48" s="34">
        <v>23.5</v>
      </c>
      <c r="V48" s="34">
        <v>75.5</v>
      </c>
    </row>
    <row r="49" spans="1:27" ht="20.100000000000001" customHeight="1" x14ac:dyDescent="0.25">
      <c r="A49" s="9" t="s">
        <v>151</v>
      </c>
      <c r="B49" s="9">
        <v>46</v>
      </c>
      <c r="C49" s="9">
        <v>1</v>
      </c>
      <c r="D49" s="9">
        <v>3</v>
      </c>
      <c r="E49" s="9">
        <v>6</v>
      </c>
      <c r="F49" s="9" t="s">
        <v>12</v>
      </c>
      <c r="G49" s="9" t="s">
        <v>69</v>
      </c>
      <c r="H49" s="9" t="s">
        <v>6</v>
      </c>
      <c r="I49" s="9">
        <v>4</v>
      </c>
      <c r="J49" s="9" t="s">
        <v>70</v>
      </c>
      <c r="K49" s="9" t="s">
        <v>71</v>
      </c>
      <c r="L49" s="9" t="s">
        <v>72</v>
      </c>
      <c r="M49" s="9" t="s">
        <v>73</v>
      </c>
      <c r="O49" s="9">
        <v>877</v>
      </c>
      <c r="P49" s="9">
        <v>1927</v>
      </c>
      <c r="R49" s="34">
        <v>10.1</v>
      </c>
      <c r="S49" s="34">
        <v>8.1</v>
      </c>
      <c r="T49" s="34">
        <v>76.2</v>
      </c>
      <c r="U49" s="34">
        <v>25</v>
      </c>
      <c r="V49" s="34">
        <v>78.599999999999994</v>
      </c>
    </row>
    <row r="50" spans="1:27" ht="20.100000000000001" customHeight="1" x14ac:dyDescent="0.25">
      <c r="A50" s="9" t="s">
        <v>152</v>
      </c>
      <c r="B50" s="9">
        <v>47</v>
      </c>
      <c r="C50" s="9">
        <v>1</v>
      </c>
      <c r="D50" s="9">
        <v>3</v>
      </c>
      <c r="E50" s="9">
        <v>7</v>
      </c>
      <c r="F50" s="9" t="s">
        <v>12</v>
      </c>
      <c r="G50" s="9" t="s">
        <v>69</v>
      </c>
      <c r="H50" s="9" t="s">
        <v>6</v>
      </c>
      <c r="I50" s="9">
        <v>1</v>
      </c>
      <c r="J50" s="9" t="s">
        <v>70</v>
      </c>
      <c r="K50" s="9" t="s">
        <v>71</v>
      </c>
      <c r="L50" s="9" t="s">
        <v>72</v>
      </c>
      <c r="M50" s="9" t="s">
        <v>73</v>
      </c>
      <c r="O50" s="9">
        <v>656</v>
      </c>
      <c r="P50" s="9">
        <v>1403</v>
      </c>
      <c r="R50" s="34">
        <v>11</v>
      </c>
      <c r="S50" s="34">
        <v>7.8</v>
      </c>
      <c r="T50" s="34">
        <v>72.2</v>
      </c>
      <c r="U50" s="34">
        <v>27.9</v>
      </c>
      <c r="V50" s="34">
        <v>78.400000000000006</v>
      </c>
    </row>
    <row r="51" spans="1:27" ht="20.100000000000001" customHeight="1" x14ac:dyDescent="0.25">
      <c r="A51" s="9" t="s">
        <v>153</v>
      </c>
      <c r="B51" s="9">
        <v>48</v>
      </c>
      <c r="C51" s="9">
        <v>1</v>
      </c>
      <c r="D51" s="9">
        <v>3</v>
      </c>
      <c r="E51" s="9">
        <v>8</v>
      </c>
      <c r="F51" s="9" t="s">
        <v>12</v>
      </c>
      <c r="G51" s="9" t="s">
        <v>69</v>
      </c>
      <c r="H51" s="9" t="s">
        <v>6</v>
      </c>
      <c r="I51" s="9">
        <v>3</v>
      </c>
      <c r="J51" s="9" t="s">
        <v>70</v>
      </c>
      <c r="K51" s="9" t="s">
        <v>71</v>
      </c>
      <c r="L51" s="9" t="s">
        <v>72</v>
      </c>
      <c r="M51" s="9" t="s">
        <v>73</v>
      </c>
      <c r="O51" s="9">
        <v>894</v>
      </c>
      <c r="P51" s="9">
        <v>2066</v>
      </c>
      <c r="R51" s="34">
        <v>9.4</v>
      </c>
      <c r="S51" s="34">
        <v>8</v>
      </c>
      <c r="T51" s="34">
        <v>76.7</v>
      </c>
      <c r="U51" s="34">
        <v>22.3</v>
      </c>
      <c r="V51" s="34">
        <v>75.599999999999994</v>
      </c>
    </row>
    <row r="52" spans="1:27" ht="20.100000000000001" customHeight="1" x14ac:dyDescent="0.25">
      <c r="A52" s="9" t="s">
        <v>154</v>
      </c>
      <c r="B52" s="9">
        <v>49</v>
      </c>
      <c r="C52" s="9">
        <v>1</v>
      </c>
      <c r="D52" s="9">
        <v>3</v>
      </c>
      <c r="E52" s="9">
        <v>9</v>
      </c>
      <c r="F52" s="9" t="s">
        <v>12</v>
      </c>
      <c r="G52" s="9" t="s">
        <v>69</v>
      </c>
      <c r="H52" s="9" t="s">
        <v>9</v>
      </c>
      <c r="I52" s="9">
        <v>1</v>
      </c>
      <c r="J52" s="9" t="s">
        <v>70</v>
      </c>
      <c r="K52" s="9" t="s">
        <v>71</v>
      </c>
      <c r="L52" s="9" t="s">
        <v>72</v>
      </c>
      <c r="M52" s="9" t="s">
        <v>73</v>
      </c>
      <c r="O52" s="9">
        <v>1226</v>
      </c>
      <c r="P52" s="9">
        <v>2859</v>
      </c>
      <c r="R52" s="34">
        <v>10.9</v>
      </c>
      <c r="S52" s="34">
        <v>7.9</v>
      </c>
      <c r="T52" s="34">
        <v>74.7</v>
      </c>
      <c r="U52" s="34">
        <v>28.1</v>
      </c>
      <c r="V52" s="34">
        <v>77</v>
      </c>
    </row>
    <row r="53" spans="1:27" ht="20.100000000000001" customHeight="1" x14ac:dyDescent="0.25">
      <c r="A53" s="9" t="s">
        <v>155</v>
      </c>
      <c r="B53" s="9">
        <v>50</v>
      </c>
      <c r="C53" s="9">
        <v>1</v>
      </c>
      <c r="D53" s="9">
        <v>3</v>
      </c>
      <c r="E53" s="9">
        <v>10</v>
      </c>
      <c r="F53" s="9" t="s">
        <v>12</v>
      </c>
      <c r="G53" s="9" t="s">
        <v>69</v>
      </c>
      <c r="H53" s="9" t="s">
        <v>9</v>
      </c>
      <c r="I53" s="9">
        <v>2</v>
      </c>
      <c r="J53" s="9" t="s">
        <v>70</v>
      </c>
      <c r="K53" s="9" t="s">
        <v>71</v>
      </c>
      <c r="L53" s="9" t="s">
        <v>72</v>
      </c>
      <c r="M53" s="9" t="s">
        <v>73</v>
      </c>
      <c r="O53" s="9">
        <v>1125</v>
      </c>
      <c r="P53" s="9">
        <v>2602</v>
      </c>
      <c r="R53" s="34">
        <v>11</v>
      </c>
      <c r="S53" s="34">
        <v>7.9</v>
      </c>
      <c r="T53" s="34">
        <v>74.7</v>
      </c>
      <c r="U53" s="34">
        <v>28.5</v>
      </c>
      <c r="V53" s="34">
        <v>79.2</v>
      </c>
    </row>
    <row r="54" spans="1:27" ht="20.100000000000001" customHeight="1" x14ac:dyDescent="0.25">
      <c r="A54" s="9" t="s">
        <v>156</v>
      </c>
      <c r="B54" s="9">
        <v>51</v>
      </c>
      <c r="C54" s="9">
        <v>1</v>
      </c>
      <c r="D54" s="9">
        <v>3</v>
      </c>
      <c r="E54" s="9">
        <v>11</v>
      </c>
      <c r="F54" s="9" t="s">
        <v>12</v>
      </c>
      <c r="G54" s="9" t="s">
        <v>69</v>
      </c>
      <c r="H54" s="9" t="s">
        <v>9</v>
      </c>
      <c r="I54" s="9">
        <v>4</v>
      </c>
      <c r="J54" s="9" t="s">
        <v>70</v>
      </c>
      <c r="K54" s="9" t="s">
        <v>71</v>
      </c>
      <c r="L54" s="9" t="s">
        <v>72</v>
      </c>
      <c r="M54" s="9" t="s">
        <v>73</v>
      </c>
      <c r="O54" s="9">
        <v>1197</v>
      </c>
      <c r="P54" s="9">
        <v>2915</v>
      </c>
      <c r="R54" s="34">
        <v>10.199999999999999</v>
      </c>
      <c r="S54" s="34">
        <v>7.6</v>
      </c>
      <c r="T54" s="34">
        <v>76.7</v>
      </c>
      <c r="U54" s="34">
        <v>24.4</v>
      </c>
      <c r="V54" s="34">
        <v>78.400000000000006</v>
      </c>
    </row>
    <row r="55" spans="1:27" ht="20.100000000000001" customHeight="1" x14ac:dyDescent="0.25">
      <c r="A55" s="36" t="s">
        <v>157</v>
      </c>
      <c r="B55" s="9">
        <v>52</v>
      </c>
      <c r="C55" s="9">
        <v>1</v>
      </c>
      <c r="D55" s="9">
        <v>3</v>
      </c>
      <c r="E55" s="9">
        <v>12</v>
      </c>
      <c r="F55" s="9" t="s">
        <v>12</v>
      </c>
      <c r="G55" s="9" t="s">
        <v>69</v>
      </c>
      <c r="H55" s="9" t="s">
        <v>9</v>
      </c>
      <c r="I55" s="9">
        <v>3</v>
      </c>
      <c r="J55" s="9" t="s">
        <v>70</v>
      </c>
      <c r="K55" s="9" t="s">
        <v>71</v>
      </c>
      <c r="L55" s="9" t="s">
        <v>72</v>
      </c>
      <c r="M55" s="9" t="s">
        <v>73</v>
      </c>
      <c r="O55" s="9">
        <v>1055</v>
      </c>
      <c r="P55" s="9">
        <v>2506</v>
      </c>
      <c r="R55" s="34">
        <v>9.6999999999999993</v>
      </c>
      <c r="S55" s="34">
        <v>8.1999999999999993</v>
      </c>
      <c r="T55" s="34">
        <v>77.099999999999994</v>
      </c>
      <c r="U55" s="34">
        <v>24.3</v>
      </c>
      <c r="V55" s="34">
        <v>77.900000000000006</v>
      </c>
    </row>
    <row r="56" spans="1:27" ht="20.100000000000001" customHeight="1" x14ac:dyDescent="0.25">
      <c r="A56" s="9" t="s">
        <v>158</v>
      </c>
      <c r="B56" s="9">
        <v>53</v>
      </c>
      <c r="C56" s="9">
        <v>1</v>
      </c>
      <c r="D56" s="9">
        <v>3</v>
      </c>
      <c r="E56" s="9">
        <v>13</v>
      </c>
      <c r="F56" s="9" t="s">
        <v>12</v>
      </c>
      <c r="G56" s="9" t="s">
        <v>69</v>
      </c>
      <c r="H56" s="9" t="s">
        <v>4</v>
      </c>
      <c r="I56" s="9">
        <v>4</v>
      </c>
      <c r="J56" s="9" t="s">
        <v>70</v>
      </c>
      <c r="K56" s="9" t="s">
        <v>71</v>
      </c>
      <c r="L56" s="9" t="s">
        <v>72</v>
      </c>
      <c r="M56" s="9" t="s">
        <v>73</v>
      </c>
      <c r="O56" s="9">
        <v>803</v>
      </c>
      <c r="P56" s="9">
        <v>1820</v>
      </c>
      <c r="R56" s="34">
        <v>9.9</v>
      </c>
      <c r="S56" s="34">
        <v>7.9</v>
      </c>
      <c r="T56" s="34">
        <v>75.8</v>
      </c>
      <c r="U56" s="34">
        <v>24</v>
      </c>
      <c r="V56" s="34">
        <v>78.2</v>
      </c>
    </row>
    <row r="57" spans="1:27" ht="20.100000000000001" customHeight="1" x14ac:dyDescent="0.25">
      <c r="A57" s="9" t="s">
        <v>159</v>
      </c>
      <c r="B57" s="9">
        <v>54</v>
      </c>
      <c r="C57" s="9">
        <v>1</v>
      </c>
      <c r="D57" s="9">
        <v>3</v>
      </c>
      <c r="E57" s="9">
        <v>14</v>
      </c>
      <c r="F57" s="9" t="s">
        <v>12</v>
      </c>
      <c r="G57" s="9" t="s">
        <v>69</v>
      </c>
      <c r="H57" s="9" t="s">
        <v>4</v>
      </c>
      <c r="I57" s="9">
        <v>1</v>
      </c>
      <c r="J57" s="9" t="s">
        <v>70</v>
      </c>
      <c r="K57" s="9" t="s">
        <v>71</v>
      </c>
      <c r="L57" s="9" t="s">
        <v>72</v>
      </c>
      <c r="M57" s="9" t="s">
        <v>73</v>
      </c>
      <c r="O57" s="9">
        <v>570</v>
      </c>
      <c r="P57" s="9">
        <v>1226</v>
      </c>
      <c r="R57" s="34">
        <v>10.6</v>
      </c>
      <c r="S57" s="34">
        <v>7.7</v>
      </c>
      <c r="T57" s="34">
        <v>74.7</v>
      </c>
      <c r="U57" s="34">
        <v>26.3</v>
      </c>
      <c r="V57" s="34">
        <v>78.099999999999994</v>
      </c>
    </row>
    <row r="58" spans="1:27" ht="20.100000000000001" customHeight="1" x14ac:dyDescent="0.25">
      <c r="A58" s="9" t="s">
        <v>160</v>
      </c>
      <c r="B58" s="9">
        <v>55</v>
      </c>
      <c r="C58" s="9">
        <v>1</v>
      </c>
      <c r="D58" s="9">
        <v>3</v>
      </c>
      <c r="E58" s="9">
        <v>15</v>
      </c>
      <c r="F58" s="9" t="s">
        <v>12</v>
      </c>
      <c r="G58" s="9" t="s">
        <v>69</v>
      </c>
      <c r="H58" s="9" t="s">
        <v>4</v>
      </c>
      <c r="I58" s="9">
        <v>3</v>
      </c>
      <c r="J58" s="9" t="s">
        <v>70</v>
      </c>
      <c r="K58" s="9" t="s">
        <v>71</v>
      </c>
      <c r="L58" s="9" t="s">
        <v>72</v>
      </c>
      <c r="M58" s="9" t="s">
        <v>73</v>
      </c>
      <c r="O58" s="9">
        <v>743</v>
      </c>
      <c r="P58" s="9">
        <v>1518</v>
      </c>
      <c r="R58" s="34">
        <v>10.7</v>
      </c>
      <c r="S58" s="34">
        <v>8.3000000000000007</v>
      </c>
      <c r="T58" s="34">
        <v>75.900000000000006</v>
      </c>
      <c r="U58" s="34">
        <v>28.1</v>
      </c>
      <c r="V58" s="34">
        <v>79.5</v>
      </c>
    </row>
    <row r="59" spans="1:27" ht="20.100000000000001" customHeight="1" x14ac:dyDescent="0.25">
      <c r="A59" s="9" t="s">
        <v>161</v>
      </c>
      <c r="B59" s="9">
        <v>56</v>
      </c>
      <c r="C59" s="9">
        <v>1</v>
      </c>
      <c r="D59" s="9">
        <v>3</v>
      </c>
      <c r="E59" s="9">
        <v>16</v>
      </c>
      <c r="F59" s="9" t="s">
        <v>12</v>
      </c>
      <c r="G59" s="9" t="s">
        <v>69</v>
      </c>
      <c r="H59" s="9" t="s">
        <v>4</v>
      </c>
      <c r="I59" s="9">
        <v>2</v>
      </c>
      <c r="J59" s="9" t="s">
        <v>70</v>
      </c>
      <c r="K59" s="9" t="s">
        <v>71</v>
      </c>
      <c r="L59" s="9" t="s">
        <v>72</v>
      </c>
      <c r="M59" s="9" t="s">
        <v>73</v>
      </c>
      <c r="O59" s="9">
        <v>677</v>
      </c>
      <c r="P59" s="9">
        <v>1500</v>
      </c>
      <c r="R59" s="34">
        <v>9.3000000000000007</v>
      </c>
      <c r="S59" s="34">
        <v>7.9</v>
      </c>
      <c r="T59" s="34">
        <v>76.599999999999994</v>
      </c>
      <c r="U59" s="34">
        <v>22.2</v>
      </c>
      <c r="V59" s="34">
        <v>77.599999999999994</v>
      </c>
    </row>
    <row r="60" spans="1:27" ht="20.100000000000001" customHeight="1" x14ac:dyDescent="0.25">
      <c r="A60" s="9" t="s">
        <v>162</v>
      </c>
      <c r="B60" s="9">
        <v>57</v>
      </c>
      <c r="C60" s="9">
        <v>1</v>
      </c>
      <c r="D60" s="9">
        <v>3</v>
      </c>
      <c r="E60" s="9">
        <v>17</v>
      </c>
      <c r="F60" s="9" t="s">
        <v>12</v>
      </c>
      <c r="G60" s="9" t="s">
        <v>69</v>
      </c>
      <c r="H60" s="9" t="s">
        <v>7</v>
      </c>
      <c r="I60" s="9">
        <v>4</v>
      </c>
      <c r="J60" s="9" t="s">
        <v>70</v>
      </c>
      <c r="K60" s="9" t="s">
        <v>71</v>
      </c>
      <c r="L60" s="9" t="s">
        <v>72</v>
      </c>
      <c r="M60" s="9" t="s">
        <v>73</v>
      </c>
      <c r="O60" s="9">
        <v>1430</v>
      </c>
      <c r="P60" s="9">
        <v>3236</v>
      </c>
      <c r="R60" s="34">
        <v>10.7</v>
      </c>
      <c r="S60" s="34">
        <v>8.1</v>
      </c>
      <c r="T60" s="34">
        <v>76.599999999999994</v>
      </c>
      <c r="U60" s="34">
        <v>27.8</v>
      </c>
      <c r="V60" s="34">
        <v>80</v>
      </c>
    </row>
    <row r="61" spans="1:27" ht="20.100000000000001" customHeight="1" x14ac:dyDescent="0.25">
      <c r="A61" s="9" t="s">
        <v>163</v>
      </c>
      <c r="B61" s="9">
        <v>58</v>
      </c>
      <c r="C61" s="9">
        <v>1</v>
      </c>
      <c r="D61" s="9">
        <v>3</v>
      </c>
      <c r="E61" s="9">
        <v>18</v>
      </c>
      <c r="F61" s="9" t="s">
        <v>12</v>
      </c>
      <c r="G61" s="9" t="s">
        <v>69</v>
      </c>
      <c r="H61" s="9" t="s">
        <v>7</v>
      </c>
      <c r="I61" s="9">
        <v>2</v>
      </c>
      <c r="J61" s="9" t="s">
        <v>70</v>
      </c>
      <c r="K61" s="9" t="s">
        <v>71</v>
      </c>
      <c r="L61" s="9" t="s">
        <v>72</v>
      </c>
      <c r="M61" s="9" t="s">
        <v>73</v>
      </c>
      <c r="O61" s="9">
        <v>837</v>
      </c>
      <c r="P61" s="9">
        <v>1900</v>
      </c>
      <c r="Q61" s="9" t="s">
        <v>1736</v>
      </c>
      <c r="R61" s="34">
        <v>10</v>
      </c>
      <c r="S61" s="34">
        <v>7.9</v>
      </c>
      <c r="T61" s="34">
        <v>74.599999999999994</v>
      </c>
      <c r="U61" s="34">
        <v>24.2</v>
      </c>
      <c r="V61" s="34">
        <v>77.900000000000006</v>
      </c>
    </row>
    <row r="62" spans="1:27" ht="20.100000000000001" customHeight="1" x14ac:dyDescent="0.25">
      <c r="A62" s="9" t="s">
        <v>164</v>
      </c>
      <c r="B62" s="9">
        <v>59</v>
      </c>
      <c r="C62" s="9">
        <v>1</v>
      </c>
      <c r="D62" s="9">
        <v>3</v>
      </c>
      <c r="E62" s="9">
        <v>19</v>
      </c>
      <c r="F62" s="9" t="s">
        <v>12</v>
      </c>
      <c r="G62" s="9" t="s">
        <v>69</v>
      </c>
      <c r="H62" s="9" t="s">
        <v>7</v>
      </c>
      <c r="I62" s="9">
        <v>3</v>
      </c>
      <c r="J62" s="9" t="s">
        <v>70</v>
      </c>
      <c r="K62" s="9" t="s">
        <v>71</v>
      </c>
      <c r="L62" s="9" t="s">
        <v>72</v>
      </c>
      <c r="M62" s="9" t="s">
        <v>73</v>
      </c>
      <c r="O62" s="9">
        <v>1004</v>
      </c>
      <c r="P62" s="9">
        <v>2239</v>
      </c>
      <c r="R62" s="34">
        <v>10.199999999999999</v>
      </c>
      <c r="S62" s="34">
        <v>8.5</v>
      </c>
      <c r="T62" s="34">
        <v>74.599999999999994</v>
      </c>
      <c r="U62" s="34">
        <v>26.1</v>
      </c>
      <c r="V62" s="34">
        <v>78.5</v>
      </c>
    </row>
    <row r="63" spans="1:27" ht="20.100000000000001" customHeight="1" x14ac:dyDescent="0.25">
      <c r="A63" s="9" t="s">
        <v>165</v>
      </c>
      <c r="B63" s="9">
        <v>60</v>
      </c>
      <c r="C63" s="9">
        <v>1</v>
      </c>
      <c r="D63" s="9">
        <v>3</v>
      </c>
      <c r="E63" s="9">
        <v>20</v>
      </c>
      <c r="F63" s="9" t="s">
        <v>12</v>
      </c>
      <c r="G63" s="9" t="s">
        <v>69</v>
      </c>
      <c r="H63" s="9" t="s">
        <v>7</v>
      </c>
      <c r="I63" s="9">
        <v>1</v>
      </c>
      <c r="J63" s="9" t="s">
        <v>70</v>
      </c>
      <c r="K63" s="9" t="s">
        <v>71</v>
      </c>
      <c r="L63" s="9" t="s">
        <v>72</v>
      </c>
      <c r="M63" s="9" t="s">
        <v>73</v>
      </c>
      <c r="O63" s="9">
        <v>955</v>
      </c>
      <c r="P63" s="9">
        <v>2156</v>
      </c>
      <c r="R63" s="34">
        <v>11</v>
      </c>
      <c r="S63" s="34">
        <v>8</v>
      </c>
      <c r="T63" s="34">
        <v>73.400000000000006</v>
      </c>
      <c r="U63" s="34">
        <v>28.8</v>
      </c>
      <c r="V63" s="34">
        <v>79.7</v>
      </c>
    </row>
    <row r="64" spans="1:27" ht="20.100000000000001" customHeight="1" x14ac:dyDescent="0.25">
      <c r="A64" s="37" t="s">
        <v>1938</v>
      </c>
      <c r="R64" s="38">
        <v>7.5</v>
      </c>
      <c r="S64" s="38">
        <v>8.5</v>
      </c>
      <c r="T64" s="38">
        <v>78.5</v>
      </c>
      <c r="U64" s="38">
        <v>17.100000000000001</v>
      </c>
      <c r="V64" s="38">
        <v>75.2</v>
      </c>
      <c r="W64" s="34" t="s">
        <v>1939</v>
      </c>
      <c r="X64" s="34" t="s">
        <v>1938</v>
      </c>
      <c r="Y64" s="34" t="s">
        <v>1938</v>
      </c>
      <c r="Z64" s="34" t="s">
        <v>1938</v>
      </c>
      <c r="AA64" s="34" t="s">
        <v>1938</v>
      </c>
    </row>
    <row r="65" spans="1:22" ht="20.100000000000001" customHeight="1" x14ac:dyDescent="0.25">
      <c r="A65" s="9" t="s">
        <v>166</v>
      </c>
      <c r="B65" s="9">
        <v>61</v>
      </c>
      <c r="C65" s="9">
        <v>1</v>
      </c>
      <c r="D65" s="9">
        <v>4</v>
      </c>
      <c r="E65" s="9">
        <v>1</v>
      </c>
      <c r="F65" s="9" t="s">
        <v>12</v>
      </c>
      <c r="G65" s="9" t="s">
        <v>69</v>
      </c>
      <c r="H65" s="9" t="s">
        <v>7</v>
      </c>
      <c r="I65" s="9">
        <v>4</v>
      </c>
      <c r="J65" s="9" t="s">
        <v>70</v>
      </c>
      <c r="K65" s="9" t="s">
        <v>71</v>
      </c>
      <c r="L65" s="9" t="s">
        <v>72</v>
      </c>
      <c r="M65" s="9" t="s">
        <v>73</v>
      </c>
      <c r="O65" s="9">
        <v>1100</v>
      </c>
      <c r="P65" s="9">
        <v>2478</v>
      </c>
      <c r="R65" s="34">
        <v>10.199999999999999</v>
      </c>
      <c r="S65" s="34">
        <v>8.1</v>
      </c>
      <c r="T65" s="34">
        <v>76.3</v>
      </c>
      <c r="U65" s="34">
        <v>26.2</v>
      </c>
      <c r="V65" s="34">
        <v>79.900000000000006</v>
      </c>
    </row>
    <row r="66" spans="1:22" ht="20.100000000000001" customHeight="1" x14ac:dyDescent="0.25">
      <c r="A66" s="9" t="s">
        <v>167</v>
      </c>
      <c r="B66" s="9">
        <v>62</v>
      </c>
      <c r="C66" s="9">
        <v>1</v>
      </c>
      <c r="D66" s="9">
        <v>4</v>
      </c>
      <c r="E66" s="9">
        <v>2</v>
      </c>
      <c r="F66" s="9" t="s">
        <v>12</v>
      </c>
      <c r="G66" s="9" t="s">
        <v>69</v>
      </c>
      <c r="H66" s="9" t="s">
        <v>7</v>
      </c>
      <c r="I66" s="9">
        <v>2</v>
      </c>
      <c r="J66" s="9" t="s">
        <v>70</v>
      </c>
      <c r="K66" s="9" t="s">
        <v>71</v>
      </c>
      <c r="L66" s="9" t="s">
        <v>72</v>
      </c>
      <c r="M66" s="9" t="s">
        <v>73</v>
      </c>
      <c r="O66" s="9">
        <v>865</v>
      </c>
      <c r="P66" s="9">
        <v>1859</v>
      </c>
      <c r="Q66" s="9" t="s">
        <v>1737</v>
      </c>
      <c r="R66" s="34">
        <v>10.1</v>
      </c>
      <c r="S66" s="34">
        <v>8.6999999999999993</v>
      </c>
      <c r="T66" s="34">
        <v>76</v>
      </c>
      <c r="U66" s="34">
        <v>26.4</v>
      </c>
      <c r="V66" s="34">
        <v>78.5</v>
      </c>
    </row>
    <row r="67" spans="1:22" ht="20.100000000000001" customHeight="1" x14ac:dyDescent="0.25">
      <c r="A67" s="9" t="s">
        <v>168</v>
      </c>
      <c r="B67" s="9">
        <v>63</v>
      </c>
      <c r="C67" s="9">
        <v>1</v>
      </c>
      <c r="D67" s="9">
        <v>4</v>
      </c>
      <c r="E67" s="9">
        <v>3</v>
      </c>
      <c r="F67" s="9" t="s">
        <v>12</v>
      </c>
      <c r="G67" s="9" t="s">
        <v>69</v>
      </c>
      <c r="H67" s="9" t="s">
        <v>7</v>
      </c>
      <c r="I67" s="9">
        <v>1</v>
      </c>
      <c r="J67" s="9" t="s">
        <v>70</v>
      </c>
      <c r="K67" s="9" t="s">
        <v>71</v>
      </c>
      <c r="L67" s="9" t="s">
        <v>72</v>
      </c>
      <c r="M67" s="9" t="s">
        <v>73</v>
      </c>
      <c r="O67" s="9">
        <v>842</v>
      </c>
      <c r="P67" s="9">
        <v>1831</v>
      </c>
      <c r="R67" s="34">
        <v>11</v>
      </c>
      <c r="S67" s="34">
        <v>8</v>
      </c>
      <c r="T67" s="34">
        <v>75.099999999999994</v>
      </c>
      <c r="U67" s="34">
        <v>29.2</v>
      </c>
      <c r="V67" s="34">
        <v>79.400000000000006</v>
      </c>
    </row>
    <row r="68" spans="1:22" ht="20.100000000000001" customHeight="1" x14ac:dyDescent="0.25">
      <c r="A68" s="9" t="s">
        <v>169</v>
      </c>
      <c r="B68" s="9">
        <v>64</v>
      </c>
      <c r="C68" s="9">
        <v>1</v>
      </c>
      <c r="D68" s="9">
        <v>4</v>
      </c>
      <c r="E68" s="9">
        <v>4</v>
      </c>
      <c r="F68" s="9" t="s">
        <v>12</v>
      </c>
      <c r="G68" s="9" t="s">
        <v>69</v>
      </c>
      <c r="H68" s="9" t="s">
        <v>7</v>
      </c>
      <c r="I68" s="9">
        <v>3</v>
      </c>
      <c r="J68" s="9" t="s">
        <v>70</v>
      </c>
      <c r="K68" s="9" t="s">
        <v>71</v>
      </c>
      <c r="L68" s="9" t="s">
        <v>72</v>
      </c>
      <c r="M68" s="9" t="s">
        <v>73</v>
      </c>
      <c r="O68" s="9">
        <v>844</v>
      </c>
      <c r="P68" s="9">
        <v>1922</v>
      </c>
      <c r="Q68" s="9" t="s">
        <v>1738</v>
      </c>
      <c r="R68" s="34">
        <v>9.4</v>
      </c>
      <c r="S68" s="34">
        <v>8.3000000000000007</v>
      </c>
      <c r="T68" s="34">
        <v>76.2</v>
      </c>
      <c r="U68" s="34">
        <v>22.7</v>
      </c>
      <c r="V68" s="34">
        <v>78.5</v>
      </c>
    </row>
    <row r="69" spans="1:22" ht="20.100000000000001" customHeight="1" x14ac:dyDescent="0.25">
      <c r="A69" s="9" t="s">
        <v>170</v>
      </c>
      <c r="B69" s="9">
        <v>65</v>
      </c>
      <c r="C69" s="9">
        <v>1</v>
      </c>
      <c r="D69" s="9">
        <v>4</v>
      </c>
      <c r="E69" s="9">
        <v>5</v>
      </c>
      <c r="F69" s="9" t="s">
        <v>12</v>
      </c>
      <c r="G69" s="9" t="s">
        <v>69</v>
      </c>
      <c r="H69" s="9" t="s">
        <v>6</v>
      </c>
      <c r="I69" s="9">
        <v>1</v>
      </c>
      <c r="J69" s="9" t="s">
        <v>70</v>
      </c>
      <c r="K69" s="9" t="s">
        <v>71</v>
      </c>
      <c r="L69" s="9" t="s">
        <v>72</v>
      </c>
      <c r="M69" s="9" t="s">
        <v>73</v>
      </c>
      <c r="O69" s="9">
        <v>848</v>
      </c>
      <c r="P69" s="9">
        <v>1790</v>
      </c>
      <c r="R69" s="34">
        <v>10.5</v>
      </c>
      <c r="S69" s="34">
        <v>8</v>
      </c>
      <c r="T69" s="34">
        <v>75.400000000000006</v>
      </c>
      <c r="U69" s="34">
        <v>26.9</v>
      </c>
      <c r="V69" s="34">
        <v>77.7</v>
      </c>
    </row>
    <row r="70" spans="1:22" ht="20.100000000000001" customHeight="1" x14ac:dyDescent="0.25">
      <c r="A70" s="9" t="s">
        <v>171</v>
      </c>
      <c r="B70" s="9">
        <v>66</v>
      </c>
      <c r="C70" s="9">
        <v>1</v>
      </c>
      <c r="D70" s="9">
        <v>4</v>
      </c>
      <c r="E70" s="9">
        <v>6</v>
      </c>
      <c r="F70" s="9" t="s">
        <v>12</v>
      </c>
      <c r="G70" s="9" t="s">
        <v>69</v>
      </c>
      <c r="H70" s="9" t="s">
        <v>6</v>
      </c>
      <c r="I70" s="9">
        <v>3</v>
      </c>
      <c r="J70" s="9" t="s">
        <v>70</v>
      </c>
      <c r="K70" s="9" t="s">
        <v>71</v>
      </c>
      <c r="L70" s="9" t="s">
        <v>72</v>
      </c>
      <c r="M70" s="9" t="s">
        <v>73</v>
      </c>
      <c r="O70" s="9">
        <v>835</v>
      </c>
      <c r="P70" s="9">
        <v>1843</v>
      </c>
      <c r="R70" s="34">
        <v>9.1999999999999993</v>
      </c>
      <c r="S70" s="34">
        <v>8.4</v>
      </c>
      <c r="T70" s="34">
        <v>77.7</v>
      </c>
      <c r="U70" s="34">
        <v>22.5</v>
      </c>
      <c r="V70" s="34">
        <v>77.7</v>
      </c>
    </row>
    <row r="71" spans="1:22" ht="20.100000000000001" customHeight="1" x14ac:dyDescent="0.25">
      <c r="A71" s="9" t="s">
        <v>172</v>
      </c>
      <c r="B71" s="9">
        <v>67</v>
      </c>
      <c r="C71" s="9">
        <v>1</v>
      </c>
      <c r="D71" s="9">
        <v>4</v>
      </c>
      <c r="E71" s="9">
        <v>7</v>
      </c>
      <c r="F71" s="9" t="s">
        <v>12</v>
      </c>
      <c r="G71" s="9" t="s">
        <v>69</v>
      </c>
      <c r="H71" s="9" t="s">
        <v>6</v>
      </c>
      <c r="I71" s="9">
        <v>4</v>
      </c>
      <c r="J71" s="9" t="s">
        <v>70</v>
      </c>
      <c r="K71" s="9" t="s">
        <v>71</v>
      </c>
      <c r="L71" s="9" t="s">
        <v>72</v>
      </c>
      <c r="M71" s="9" t="s">
        <v>73</v>
      </c>
      <c r="O71" s="9">
        <v>879</v>
      </c>
      <c r="P71" s="9">
        <v>1918</v>
      </c>
      <c r="R71" s="34">
        <v>10.1</v>
      </c>
      <c r="S71" s="34">
        <v>8.1</v>
      </c>
      <c r="T71" s="34">
        <v>76.7</v>
      </c>
      <c r="U71" s="34">
        <v>25.4</v>
      </c>
      <c r="V71" s="34">
        <v>78.8</v>
      </c>
    </row>
    <row r="72" spans="1:22" ht="20.100000000000001" customHeight="1" x14ac:dyDescent="0.25">
      <c r="A72" s="9" t="s">
        <v>173</v>
      </c>
      <c r="B72" s="9">
        <v>68</v>
      </c>
      <c r="C72" s="9">
        <v>1</v>
      </c>
      <c r="D72" s="9">
        <v>4</v>
      </c>
      <c r="E72" s="9">
        <v>8</v>
      </c>
      <c r="F72" s="9" t="s">
        <v>12</v>
      </c>
      <c r="G72" s="9" t="s">
        <v>69</v>
      </c>
      <c r="H72" s="9" t="s">
        <v>6</v>
      </c>
      <c r="I72" s="9">
        <v>2</v>
      </c>
      <c r="J72" s="9" t="s">
        <v>70</v>
      </c>
      <c r="K72" s="9" t="s">
        <v>71</v>
      </c>
      <c r="L72" s="9" t="s">
        <v>72</v>
      </c>
      <c r="M72" s="9" t="s">
        <v>73</v>
      </c>
      <c r="O72" s="9">
        <v>1002</v>
      </c>
      <c r="P72" s="9">
        <v>2305</v>
      </c>
      <c r="R72" s="34">
        <v>8.6</v>
      </c>
      <c r="S72" s="34">
        <v>8</v>
      </c>
      <c r="T72" s="34">
        <v>77</v>
      </c>
      <c r="U72" s="34">
        <v>20.100000000000001</v>
      </c>
      <c r="V72" s="34">
        <v>74.900000000000006</v>
      </c>
    </row>
    <row r="73" spans="1:22" ht="20.100000000000001" customHeight="1" x14ac:dyDescent="0.25">
      <c r="A73" s="9" t="s">
        <v>174</v>
      </c>
      <c r="B73" s="9">
        <v>69</v>
      </c>
      <c r="C73" s="9">
        <v>1</v>
      </c>
      <c r="D73" s="9">
        <v>4</v>
      </c>
      <c r="E73" s="9">
        <v>9</v>
      </c>
      <c r="F73" s="9" t="s">
        <v>12</v>
      </c>
      <c r="G73" s="9" t="s">
        <v>69</v>
      </c>
      <c r="H73" s="9" t="s">
        <v>8</v>
      </c>
      <c r="I73" s="9">
        <v>1</v>
      </c>
      <c r="J73" s="9" t="s">
        <v>70</v>
      </c>
      <c r="K73" s="9" t="s">
        <v>71</v>
      </c>
      <c r="L73" s="9" t="s">
        <v>72</v>
      </c>
      <c r="M73" s="9" t="s">
        <v>73</v>
      </c>
      <c r="O73" s="9">
        <v>1377</v>
      </c>
      <c r="P73" s="9">
        <v>3183</v>
      </c>
      <c r="R73" s="34">
        <v>11</v>
      </c>
      <c r="S73" s="34">
        <v>7.9</v>
      </c>
      <c r="T73" s="34">
        <v>74.599999999999994</v>
      </c>
      <c r="U73" s="34">
        <v>28.3</v>
      </c>
      <c r="V73" s="34">
        <v>79</v>
      </c>
    </row>
    <row r="74" spans="1:22" ht="20.100000000000001" customHeight="1" x14ac:dyDescent="0.25">
      <c r="A74" s="9" t="s">
        <v>175</v>
      </c>
      <c r="B74" s="9">
        <v>70</v>
      </c>
      <c r="C74" s="9">
        <v>1</v>
      </c>
      <c r="D74" s="9">
        <v>4</v>
      </c>
      <c r="E74" s="9">
        <v>10</v>
      </c>
      <c r="F74" s="9" t="s">
        <v>12</v>
      </c>
      <c r="G74" s="9" t="s">
        <v>69</v>
      </c>
      <c r="H74" s="9" t="s">
        <v>8</v>
      </c>
      <c r="I74" s="9">
        <v>2</v>
      </c>
      <c r="J74" s="9" t="s">
        <v>70</v>
      </c>
      <c r="K74" s="9" t="s">
        <v>71</v>
      </c>
      <c r="L74" s="9" t="s">
        <v>72</v>
      </c>
      <c r="M74" s="9" t="s">
        <v>73</v>
      </c>
      <c r="O74" s="9">
        <v>1167</v>
      </c>
      <c r="P74" s="9">
        <v>2695</v>
      </c>
      <c r="R74" s="34">
        <v>10.3</v>
      </c>
      <c r="S74" s="34">
        <v>8.1</v>
      </c>
      <c r="T74" s="34">
        <v>75.900000000000006</v>
      </c>
      <c r="U74" s="34">
        <v>26.3</v>
      </c>
      <c r="V74" s="34">
        <v>77</v>
      </c>
    </row>
    <row r="75" spans="1:22" ht="20.100000000000001" customHeight="1" x14ac:dyDescent="0.25">
      <c r="A75" s="9" t="s">
        <v>176</v>
      </c>
      <c r="B75" s="9">
        <v>71</v>
      </c>
      <c r="C75" s="9">
        <v>1</v>
      </c>
      <c r="D75" s="9">
        <v>4</v>
      </c>
      <c r="E75" s="9">
        <v>11</v>
      </c>
      <c r="F75" s="9" t="s">
        <v>12</v>
      </c>
      <c r="G75" s="9" t="s">
        <v>69</v>
      </c>
      <c r="H75" s="9" t="s">
        <v>8</v>
      </c>
      <c r="I75" s="9">
        <v>4</v>
      </c>
      <c r="J75" s="9" t="s">
        <v>70</v>
      </c>
      <c r="K75" s="9" t="s">
        <v>71</v>
      </c>
      <c r="L75" s="9" t="s">
        <v>72</v>
      </c>
      <c r="M75" s="9" t="s">
        <v>73</v>
      </c>
      <c r="O75" s="9">
        <v>1271</v>
      </c>
      <c r="P75" s="9">
        <v>3069</v>
      </c>
      <c r="R75" s="34">
        <v>9.5</v>
      </c>
      <c r="S75" s="34">
        <v>8</v>
      </c>
      <c r="T75" s="34">
        <v>75.599999999999994</v>
      </c>
      <c r="U75" s="34">
        <v>22.8</v>
      </c>
      <c r="V75" s="34">
        <v>77.7</v>
      </c>
    </row>
    <row r="76" spans="1:22" ht="20.100000000000001" customHeight="1" x14ac:dyDescent="0.25">
      <c r="A76" s="9" t="s">
        <v>177</v>
      </c>
      <c r="B76" s="9">
        <v>72</v>
      </c>
      <c r="C76" s="9">
        <v>1</v>
      </c>
      <c r="D76" s="9">
        <v>4</v>
      </c>
      <c r="E76" s="9">
        <v>12</v>
      </c>
      <c r="F76" s="9" t="s">
        <v>12</v>
      </c>
      <c r="G76" s="9" t="s">
        <v>69</v>
      </c>
      <c r="H76" s="9" t="s">
        <v>8</v>
      </c>
      <c r="I76" s="9">
        <v>3</v>
      </c>
      <c r="J76" s="9" t="s">
        <v>70</v>
      </c>
      <c r="K76" s="9" t="s">
        <v>71</v>
      </c>
      <c r="L76" s="9" t="s">
        <v>72</v>
      </c>
      <c r="M76" s="9" t="s">
        <v>73</v>
      </c>
      <c r="O76" s="9">
        <v>1112</v>
      </c>
      <c r="P76" s="9">
        <v>2609</v>
      </c>
      <c r="R76" s="34">
        <v>10</v>
      </c>
      <c r="S76" s="34">
        <v>7.7</v>
      </c>
      <c r="T76" s="34">
        <v>77.099999999999994</v>
      </c>
      <c r="U76" s="34">
        <v>24.2</v>
      </c>
      <c r="V76" s="34">
        <v>77.2</v>
      </c>
    </row>
    <row r="77" spans="1:22" ht="20.100000000000001" customHeight="1" x14ac:dyDescent="0.25">
      <c r="A77" s="9" t="s">
        <v>178</v>
      </c>
      <c r="B77" s="9">
        <v>73</v>
      </c>
      <c r="C77" s="9">
        <v>1</v>
      </c>
      <c r="D77" s="9">
        <v>4</v>
      </c>
      <c r="E77" s="9">
        <v>13</v>
      </c>
      <c r="F77" s="9" t="s">
        <v>12</v>
      </c>
      <c r="G77" s="9" t="s">
        <v>69</v>
      </c>
      <c r="H77" s="9" t="s">
        <v>4</v>
      </c>
      <c r="I77" s="9">
        <v>1</v>
      </c>
      <c r="J77" s="9" t="s">
        <v>70</v>
      </c>
      <c r="K77" s="9" t="s">
        <v>71</v>
      </c>
      <c r="L77" s="9" t="s">
        <v>72</v>
      </c>
      <c r="M77" s="9" t="s">
        <v>73</v>
      </c>
      <c r="O77" s="9">
        <v>776</v>
      </c>
      <c r="P77" s="9">
        <v>1672</v>
      </c>
      <c r="R77" s="34">
        <v>9.9</v>
      </c>
      <c r="S77" s="34">
        <v>8</v>
      </c>
      <c r="T77" s="34">
        <v>77</v>
      </c>
      <c r="U77" s="34">
        <v>24.7</v>
      </c>
      <c r="V77" s="34">
        <v>76.400000000000006</v>
      </c>
    </row>
    <row r="78" spans="1:22" ht="20.100000000000001" customHeight="1" x14ac:dyDescent="0.25">
      <c r="A78" s="9" t="s">
        <v>179</v>
      </c>
      <c r="B78" s="9">
        <v>74</v>
      </c>
      <c r="C78" s="9">
        <v>1</v>
      </c>
      <c r="D78" s="9">
        <v>4</v>
      </c>
      <c r="E78" s="9">
        <v>14</v>
      </c>
      <c r="F78" s="9" t="s">
        <v>12</v>
      </c>
      <c r="G78" s="9" t="s">
        <v>69</v>
      </c>
      <c r="H78" s="9" t="s">
        <v>4</v>
      </c>
      <c r="I78" s="9">
        <v>4</v>
      </c>
      <c r="J78" s="9" t="s">
        <v>70</v>
      </c>
      <c r="K78" s="9" t="s">
        <v>71</v>
      </c>
      <c r="L78" s="9" t="s">
        <v>72</v>
      </c>
      <c r="M78" s="9" t="s">
        <v>73</v>
      </c>
      <c r="O78" s="9">
        <v>719</v>
      </c>
      <c r="P78" s="9">
        <v>1622</v>
      </c>
      <c r="R78" s="34">
        <v>9.4</v>
      </c>
      <c r="S78" s="34">
        <v>8.1</v>
      </c>
      <c r="T78" s="34">
        <v>75.599999999999994</v>
      </c>
      <c r="U78" s="34">
        <v>22.3</v>
      </c>
      <c r="V78" s="34">
        <v>78.400000000000006</v>
      </c>
    </row>
    <row r="79" spans="1:22" ht="20.100000000000001" customHeight="1" x14ac:dyDescent="0.25">
      <c r="A79" s="9" t="s">
        <v>180</v>
      </c>
      <c r="B79" s="9">
        <v>75</v>
      </c>
      <c r="C79" s="9">
        <v>1</v>
      </c>
      <c r="D79" s="9">
        <v>4</v>
      </c>
      <c r="E79" s="9">
        <v>15</v>
      </c>
      <c r="F79" s="9" t="s">
        <v>12</v>
      </c>
      <c r="G79" s="9" t="s">
        <v>69</v>
      </c>
      <c r="H79" s="9" t="s">
        <v>4</v>
      </c>
      <c r="I79" s="9">
        <v>3</v>
      </c>
      <c r="J79" s="9" t="s">
        <v>70</v>
      </c>
      <c r="K79" s="9" t="s">
        <v>71</v>
      </c>
      <c r="L79" s="9" t="s">
        <v>72</v>
      </c>
      <c r="M79" s="9" t="s">
        <v>73</v>
      </c>
      <c r="O79" s="9">
        <v>944</v>
      </c>
      <c r="P79" s="9">
        <v>2049</v>
      </c>
      <c r="R79" s="34">
        <v>8.8000000000000007</v>
      </c>
      <c r="S79" s="34">
        <v>8.3000000000000007</v>
      </c>
      <c r="T79" s="34">
        <v>77.5</v>
      </c>
      <c r="U79" s="34">
        <v>20.8</v>
      </c>
      <c r="V79" s="34">
        <v>75.8</v>
      </c>
    </row>
    <row r="80" spans="1:22" ht="20.100000000000001" customHeight="1" x14ac:dyDescent="0.25">
      <c r="A80" s="9" t="s">
        <v>181</v>
      </c>
      <c r="B80" s="9">
        <v>76</v>
      </c>
      <c r="C80" s="9">
        <v>1</v>
      </c>
      <c r="D80" s="9">
        <v>4</v>
      </c>
      <c r="E80" s="9">
        <v>16</v>
      </c>
      <c r="F80" s="9" t="s">
        <v>12</v>
      </c>
      <c r="G80" s="9" t="s">
        <v>69</v>
      </c>
      <c r="H80" s="9" t="s">
        <v>4</v>
      </c>
      <c r="I80" s="9">
        <v>2</v>
      </c>
      <c r="J80" s="9" t="s">
        <v>70</v>
      </c>
      <c r="K80" s="9" t="s">
        <v>71</v>
      </c>
      <c r="L80" s="9" t="s">
        <v>72</v>
      </c>
      <c r="M80" s="9" t="s">
        <v>73</v>
      </c>
      <c r="O80" s="9">
        <v>893</v>
      </c>
      <c r="P80" s="9">
        <v>1978</v>
      </c>
      <c r="R80" s="34">
        <v>9.5</v>
      </c>
      <c r="S80" s="34">
        <v>8.1</v>
      </c>
      <c r="T80" s="34">
        <v>76.7</v>
      </c>
      <c r="U80" s="34">
        <v>23.1</v>
      </c>
      <c r="V80" s="34">
        <v>77.599999999999994</v>
      </c>
    </row>
    <row r="81" spans="1:22" ht="20.100000000000001" customHeight="1" x14ac:dyDescent="0.25">
      <c r="A81" s="9" t="s">
        <v>182</v>
      </c>
      <c r="B81" s="9">
        <v>77</v>
      </c>
      <c r="C81" s="9">
        <v>1</v>
      </c>
      <c r="D81" s="9">
        <v>4</v>
      </c>
      <c r="E81" s="9">
        <v>17</v>
      </c>
      <c r="F81" s="9" t="s">
        <v>12</v>
      </c>
      <c r="G81" s="9" t="s">
        <v>69</v>
      </c>
      <c r="H81" s="9" t="s">
        <v>9</v>
      </c>
      <c r="I81" s="9">
        <v>4</v>
      </c>
      <c r="J81" s="9" t="s">
        <v>70</v>
      </c>
      <c r="K81" s="9" t="s">
        <v>71</v>
      </c>
      <c r="L81" s="9" t="s">
        <v>72</v>
      </c>
      <c r="M81" s="9" t="s">
        <v>73</v>
      </c>
      <c r="O81" s="9">
        <v>1453</v>
      </c>
      <c r="P81" s="9">
        <v>3423</v>
      </c>
      <c r="R81" s="34">
        <v>10.5</v>
      </c>
      <c r="S81" s="34">
        <v>8.1999999999999993</v>
      </c>
      <c r="T81" s="34">
        <v>76.2</v>
      </c>
      <c r="U81" s="34">
        <v>27.5</v>
      </c>
      <c r="V81" s="34">
        <v>79.3</v>
      </c>
    </row>
    <row r="82" spans="1:22" ht="20.100000000000001" customHeight="1" x14ac:dyDescent="0.25">
      <c r="A82" s="9" t="s">
        <v>183</v>
      </c>
      <c r="B82" s="9">
        <v>78</v>
      </c>
      <c r="C82" s="9">
        <v>1</v>
      </c>
      <c r="D82" s="9">
        <v>4</v>
      </c>
      <c r="E82" s="9">
        <v>18</v>
      </c>
      <c r="F82" s="9" t="s">
        <v>12</v>
      </c>
      <c r="G82" s="9" t="s">
        <v>69</v>
      </c>
      <c r="H82" s="9" t="s">
        <v>9</v>
      </c>
      <c r="I82" s="9">
        <v>1</v>
      </c>
      <c r="J82" s="9" t="s">
        <v>70</v>
      </c>
      <c r="K82" s="9" t="s">
        <v>71</v>
      </c>
      <c r="L82" s="9" t="s">
        <v>72</v>
      </c>
      <c r="M82" s="9" t="s">
        <v>73</v>
      </c>
      <c r="O82" s="9">
        <v>1299</v>
      </c>
      <c r="P82" s="9">
        <v>3052</v>
      </c>
      <c r="R82" s="34">
        <v>11</v>
      </c>
      <c r="S82" s="34">
        <v>7.9</v>
      </c>
      <c r="T82" s="34">
        <v>73.599999999999994</v>
      </c>
      <c r="U82" s="34">
        <v>28.3</v>
      </c>
      <c r="V82" s="34">
        <v>77.2</v>
      </c>
    </row>
    <row r="83" spans="1:22" ht="20.100000000000001" customHeight="1" x14ac:dyDescent="0.25">
      <c r="A83" s="9" t="s">
        <v>184</v>
      </c>
      <c r="B83" s="9">
        <v>79</v>
      </c>
      <c r="C83" s="9">
        <v>1</v>
      </c>
      <c r="D83" s="9">
        <v>4</v>
      </c>
      <c r="E83" s="9">
        <v>19</v>
      </c>
      <c r="F83" s="9" t="s">
        <v>12</v>
      </c>
      <c r="G83" s="9" t="s">
        <v>69</v>
      </c>
      <c r="H83" s="9" t="s">
        <v>9</v>
      </c>
      <c r="I83" s="9">
        <v>2</v>
      </c>
      <c r="J83" s="9" t="s">
        <v>70</v>
      </c>
      <c r="K83" s="9" t="s">
        <v>71</v>
      </c>
      <c r="L83" s="9" t="s">
        <v>72</v>
      </c>
      <c r="M83" s="9" t="s">
        <v>73</v>
      </c>
      <c r="O83" s="9">
        <v>1247</v>
      </c>
      <c r="P83" s="9">
        <v>3157</v>
      </c>
      <c r="R83" s="34">
        <v>9.5</v>
      </c>
      <c r="S83" s="34">
        <v>8</v>
      </c>
      <c r="T83" s="34">
        <v>76</v>
      </c>
      <c r="U83" s="34">
        <v>22.8</v>
      </c>
      <c r="V83" s="34">
        <v>73.599999999999994</v>
      </c>
    </row>
    <row r="84" spans="1:22" ht="20.100000000000001" customHeight="1" x14ac:dyDescent="0.25">
      <c r="A84" s="9" t="s">
        <v>185</v>
      </c>
      <c r="B84" s="9">
        <v>80</v>
      </c>
      <c r="C84" s="9">
        <v>1</v>
      </c>
      <c r="D84" s="9">
        <v>4</v>
      </c>
      <c r="E84" s="9">
        <v>20</v>
      </c>
      <c r="F84" s="9" t="s">
        <v>12</v>
      </c>
      <c r="G84" s="9" t="s">
        <v>69</v>
      </c>
      <c r="H84" s="9" t="s">
        <v>9</v>
      </c>
      <c r="I84" s="9">
        <v>3</v>
      </c>
      <c r="J84" s="9" t="s">
        <v>70</v>
      </c>
      <c r="K84" s="9" t="s">
        <v>71</v>
      </c>
      <c r="L84" s="9" t="s">
        <v>72</v>
      </c>
      <c r="M84" s="9" t="s">
        <v>73</v>
      </c>
      <c r="O84" s="9">
        <v>1245</v>
      </c>
      <c r="P84" s="9">
        <v>3181</v>
      </c>
      <c r="R84" s="34">
        <v>10.1</v>
      </c>
      <c r="S84" s="34">
        <v>8.1</v>
      </c>
      <c r="T84" s="34">
        <v>75.599999999999994</v>
      </c>
      <c r="U84" s="34">
        <v>25.1</v>
      </c>
      <c r="V84" s="34">
        <v>76.3</v>
      </c>
    </row>
    <row r="85" spans="1:22" ht="20.100000000000001" customHeight="1" x14ac:dyDescent="0.25"/>
    <row r="86" spans="1:22" ht="20.100000000000001" customHeight="1" x14ac:dyDescent="0.25">
      <c r="A86" s="9" t="s">
        <v>186</v>
      </c>
      <c r="B86" s="9">
        <v>81</v>
      </c>
      <c r="C86" s="9">
        <v>2</v>
      </c>
      <c r="D86" s="9">
        <v>1</v>
      </c>
      <c r="E86" s="9">
        <v>1</v>
      </c>
      <c r="F86" s="9" t="s">
        <v>13</v>
      </c>
      <c r="G86" s="9" t="s">
        <v>74</v>
      </c>
      <c r="H86" s="9" t="s">
        <v>8</v>
      </c>
      <c r="I86" s="9">
        <v>2</v>
      </c>
      <c r="J86" s="9" t="s">
        <v>70</v>
      </c>
      <c r="K86" s="9" t="s">
        <v>71</v>
      </c>
      <c r="L86" s="9" t="s">
        <v>72</v>
      </c>
      <c r="M86" s="9" t="s">
        <v>73</v>
      </c>
      <c r="O86" s="9">
        <v>1068</v>
      </c>
      <c r="P86" s="9">
        <v>2431</v>
      </c>
      <c r="R86" s="34">
        <v>8.4</v>
      </c>
      <c r="S86" s="34">
        <v>8.6</v>
      </c>
      <c r="T86" s="34">
        <v>77.099999999999994</v>
      </c>
      <c r="U86" s="34">
        <v>19.8</v>
      </c>
      <c r="V86" s="34">
        <v>76</v>
      </c>
    </row>
    <row r="87" spans="1:22" ht="20.100000000000001" customHeight="1" x14ac:dyDescent="0.25">
      <c r="A87" s="9" t="s">
        <v>187</v>
      </c>
      <c r="B87" s="9">
        <v>82</v>
      </c>
      <c r="C87" s="9">
        <v>2</v>
      </c>
      <c r="D87" s="9">
        <v>1</v>
      </c>
      <c r="E87" s="9">
        <v>2</v>
      </c>
      <c r="F87" s="9" t="s">
        <v>13</v>
      </c>
      <c r="G87" s="9" t="s">
        <v>74</v>
      </c>
      <c r="H87" s="9" t="s">
        <v>8</v>
      </c>
      <c r="I87" s="9">
        <v>1</v>
      </c>
      <c r="J87" s="9" t="s">
        <v>70</v>
      </c>
      <c r="K87" s="9" t="s">
        <v>71</v>
      </c>
      <c r="L87" s="9" t="s">
        <v>72</v>
      </c>
      <c r="M87" s="9" t="s">
        <v>73</v>
      </c>
      <c r="O87" s="9">
        <v>914</v>
      </c>
      <c r="P87" s="9">
        <v>1959</v>
      </c>
      <c r="R87" s="34">
        <v>9.3000000000000007</v>
      </c>
      <c r="S87" s="34">
        <v>8</v>
      </c>
      <c r="T87" s="34">
        <v>75</v>
      </c>
      <c r="U87" s="34">
        <v>22.1</v>
      </c>
      <c r="V87" s="34">
        <v>76.599999999999994</v>
      </c>
    </row>
    <row r="88" spans="1:22" ht="20.100000000000001" customHeight="1" x14ac:dyDescent="0.25">
      <c r="A88" s="9" t="s">
        <v>188</v>
      </c>
      <c r="B88" s="9">
        <v>83</v>
      </c>
      <c r="C88" s="9">
        <v>2</v>
      </c>
      <c r="D88" s="9">
        <v>1</v>
      </c>
      <c r="E88" s="9">
        <v>3</v>
      </c>
      <c r="F88" s="9" t="s">
        <v>13</v>
      </c>
      <c r="G88" s="9" t="s">
        <v>74</v>
      </c>
      <c r="H88" s="9" t="s">
        <v>8</v>
      </c>
      <c r="I88" s="9">
        <v>4</v>
      </c>
      <c r="J88" s="9" t="s">
        <v>70</v>
      </c>
      <c r="K88" s="9" t="s">
        <v>71</v>
      </c>
      <c r="L88" s="9" t="s">
        <v>72</v>
      </c>
      <c r="M88" s="9" t="s">
        <v>73</v>
      </c>
      <c r="O88" s="9">
        <v>1437</v>
      </c>
      <c r="P88" s="9">
        <v>3547</v>
      </c>
      <c r="R88" s="34">
        <v>8.6999999999999993</v>
      </c>
      <c r="S88" s="34">
        <v>8.1</v>
      </c>
      <c r="T88" s="34">
        <v>78.5</v>
      </c>
      <c r="U88" s="34">
        <v>20.9</v>
      </c>
      <c r="V88" s="34">
        <v>76.900000000000006</v>
      </c>
    </row>
    <row r="89" spans="1:22" ht="20.100000000000001" customHeight="1" x14ac:dyDescent="0.25">
      <c r="A89" s="9" t="s">
        <v>189</v>
      </c>
      <c r="B89" s="9">
        <v>84</v>
      </c>
      <c r="C89" s="9">
        <v>2</v>
      </c>
      <c r="D89" s="9">
        <v>1</v>
      </c>
      <c r="E89" s="9">
        <v>4</v>
      </c>
      <c r="F89" s="9" t="s">
        <v>13</v>
      </c>
      <c r="G89" s="9" t="s">
        <v>74</v>
      </c>
      <c r="H89" s="9" t="s">
        <v>8</v>
      </c>
      <c r="I89" s="9">
        <v>3</v>
      </c>
      <c r="J89" s="9" t="s">
        <v>70</v>
      </c>
      <c r="K89" s="9" t="s">
        <v>71</v>
      </c>
      <c r="L89" s="9" t="s">
        <v>72</v>
      </c>
      <c r="M89" s="9" t="s">
        <v>73</v>
      </c>
      <c r="O89" s="9">
        <v>1050</v>
      </c>
      <c r="P89" s="9">
        <v>2714</v>
      </c>
      <c r="R89" s="34">
        <v>8.8000000000000007</v>
      </c>
      <c r="S89" s="34">
        <v>8.1</v>
      </c>
      <c r="T89" s="34">
        <v>76.900000000000006</v>
      </c>
      <c r="U89" s="34">
        <v>21</v>
      </c>
      <c r="V89" s="34">
        <v>75.5</v>
      </c>
    </row>
    <row r="90" spans="1:22" ht="20.100000000000001" customHeight="1" x14ac:dyDescent="0.25">
      <c r="A90" s="9" t="s">
        <v>190</v>
      </c>
      <c r="B90" s="9">
        <v>85</v>
      </c>
      <c r="C90" s="9">
        <v>2</v>
      </c>
      <c r="D90" s="9">
        <v>1</v>
      </c>
      <c r="E90" s="9">
        <v>5</v>
      </c>
      <c r="F90" s="9" t="s">
        <v>13</v>
      </c>
      <c r="G90" s="9" t="s">
        <v>74</v>
      </c>
      <c r="H90" s="9" t="s">
        <v>4</v>
      </c>
      <c r="I90" s="9">
        <v>2</v>
      </c>
      <c r="J90" s="9" t="s">
        <v>70</v>
      </c>
      <c r="K90" s="9" t="s">
        <v>71</v>
      </c>
      <c r="L90" s="9" t="s">
        <v>72</v>
      </c>
      <c r="M90" s="9" t="s">
        <v>73</v>
      </c>
      <c r="O90" s="9">
        <v>1025</v>
      </c>
      <c r="P90" s="9">
        <v>2288</v>
      </c>
      <c r="R90" s="34">
        <v>8.6</v>
      </c>
      <c r="S90" s="34">
        <v>8.1999999999999993</v>
      </c>
      <c r="T90" s="34">
        <v>77</v>
      </c>
      <c r="U90" s="34">
        <v>20.399999999999999</v>
      </c>
      <c r="V90" s="34">
        <v>76.400000000000006</v>
      </c>
    </row>
    <row r="91" spans="1:22" ht="20.100000000000001" customHeight="1" x14ac:dyDescent="0.25">
      <c r="A91" s="9" t="s">
        <v>191</v>
      </c>
      <c r="B91" s="9">
        <v>86</v>
      </c>
      <c r="C91" s="9">
        <v>2</v>
      </c>
      <c r="D91" s="9">
        <v>1</v>
      </c>
      <c r="E91" s="9">
        <v>6</v>
      </c>
      <c r="F91" s="9" t="s">
        <v>13</v>
      </c>
      <c r="G91" s="9" t="s">
        <v>74</v>
      </c>
      <c r="H91" s="9" t="s">
        <v>4</v>
      </c>
      <c r="I91" s="9">
        <v>4</v>
      </c>
      <c r="J91" s="9" t="s">
        <v>70</v>
      </c>
      <c r="K91" s="9" t="s">
        <v>71</v>
      </c>
      <c r="L91" s="9" t="s">
        <v>72</v>
      </c>
      <c r="M91" s="9" t="s">
        <v>73</v>
      </c>
      <c r="O91" s="9">
        <v>853</v>
      </c>
      <c r="P91" s="9">
        <v>1833</v>
      </c>
      <c r="R91" s="34">
        <v>8.1</v>
      </c>
      <c r="S91" s="34">
        <v>8.1999999999999993</v>
      </c>
      <c r="T91" s="34">
        <v>78.2</v>
      </c>
      <c r="U91" s="34">
        <v>19.2</v>
      </c>
      <c r="V91" s="34">
        <v>77.2</v>
      </c>
    </row>
    <row r="92" spans="1:22" ht="20.100000000000001" customHeight="1" x14ac:dyDescent="0.25">
      <c r="A92" s="9" t="s">
        <v>192</v>
      </c>
      <c r="B92" s="9">
        <v>87</v>
      </c>
      <c r="C92" s="9">
        <v>2</v>
      </c>
      <c r="D92" s="9">
        <v>1</v>
      </c>
      <c r="E92" s="9">
        <v>7</v>
      </c>
      <c r="F92" s="9" t="s">
        <v>13</v>
      </c>
      <c r="G92" s="9" t="s">
        <v>74</v>
      </c>
      <c r="H92" s="9" t="s">
        <v>4</v>
      </c>
      <c r="I92" s="9">
        <v>1</v>
      </c>
      <c r="J92" s="9" t="s">
        <v>70</v>
      </c>
      <c r="K92" s="9" t="s">
        <v>71</v>
      </c>
      <c r="L92" s="9" t="s">
        <v>72</v>
      </c>
      <c r="M92" s="9" t="s">
        <v>73</v>
      </c>
      <c r="O92" s="9">
        <v>1164</v>
      </c>
      <c r="P92" s="9">
        <v>2675</v>
      </c>
      <c r="R92" s="34">
        <v>8.5</v>
      </c>
      <c r="S92" s="34">
        <v>7.9</v>
      </c>
      <c r="T92" s="34">
        <v>76.400000000000006</v>
      </c>
      <c r="U92" s="34">
        <v>20.7</v>
      </c>
      <c r="V92" s="34">
        <v>76.5</v>
      </c>
    </row>
    <row r="93" spans="1:22" ht="20.100000000000001" customHeight="1" x14ac:dyDescent="0.25">
      <c r="A93" s="9" t="s">
        <v>193</v>
      </c>
      <c r="B93" s="9">
        <v>88</v>
      </c>
      <c r="C93" s="9">
        <v>2</v>
      </c>
      <c r="D93" s="9">
        <v>1</v>
      </c>
      <c r="E93" s="9">
        <v>8</v>
      </c>
      <c r="F93" s="9" t="s">
        <v>13</v>
      </c>
      <c r="G93" s="9" t="s">
        <v>74</v>
      </c>
      <c r="H93" s="9" t="s">
        <v>4</v>
      </c>
      <c r="I93" s="9">
        <v>3</v>
      </c>
      <c r="J93" s="9" t="s">
        <v>70</v>
      </c>
      <c r="K93" s="9" t="s">
        <v>71</v>
      </c>
      <c r="L93" s="9" t="s">
        <v>72</v>
      </c>
      <c r="M93" s="9" t="s">
        <v>73</v>
      </c>
      <c r="O93" s="9">
        <v>1062</v>
      </c>
      <c r="P93" s="9">
        <v>2478</v>
      </c>
      <c r="R93" s="34">
        <v>8</v>
      </c>
      <c r="S93" s="34">
        <v>8.1</v>
      </c>
      <c r="T93" s="34">
        <v>78.3</v>
      </c>
      <c r="U93" s="34">
        <v>18.7</v>
      </c>
      <c r="V93" s="34">
        <v>77.099999999999994</v>
      </c>
    </row>
    <row r="94" spans="1:22" ht="20.100000000000001" customHeight="1" x14ac:dyDescent="0.25">
      <c r="A94" s="9" t="s">
        <v>194</v>
      </c>
      <c r="B94" s="9">
        <v>89</v>
      </c>
      <c r="C94" s="9">
        <v>2</v>
      </c>
      <c r="D94" s="9">
        <v>1</v>
      </c>
      <c r="E94" s="9">
        <v>9</v>
      </c>
      <c r="F94" s="9" t="s">
        <v>13</v>
      </c>
      <c r="G94" s="9" t="s">
        <v>74</v>
      </c>
      <c r="H94" s="9" t="s">
        <v>6</v>
      </c>
      <c r="I94" s="9">
        <v>2</v>
      </c>
      <c r="J94" s="9" t="s">
        <v>70</v>
      </c>
      <c r="K94" s="9" t="s">
        <v>71</v>
      </c>
      <c r="L94" s="9" t="s">
        <v>72</v>
      </c>
      <c r="M94" s="9" t="s">
        <v>73</v>
      </c>
      <c r="O94" s="9">
        <v>1212</v>
      </c>
      <c r="P94" s="9">
        <v>2845</v>
      </c>
      <c r="R94" s="34">
        <v>8.6</v>
      </c>
      <c r="S94" s="34">
        <v>8.1</v>
      </c>
      <c r="T94" s="34">
        <v>77.5</v>
      </c>
      <c r="U94" s="34">
        <v>20.5</v>
      </c>
      <c r="V94" s="34">
        <v>74.7</v>
      </c>
    </row>
    <row r="95" spans="1:22" ht="20.100000000000001" customHeight="1" x14ac:dyDescent="0.25">
      <c r="A95" s="9" t="s">
        <v>195</v>
      </c>
      <c r="B95" s="9">
        <v>90</v>
      </c>
      <c r="C95" s="9">
        <v>2</v>
      </c>
      <c r="D95" s="9">
        <v>1</v>
      </c>
      <c r="E95" s="9">
        <v>10</v>
      </c>
      <c r="F95" s="9" t="s">
        <v>13</v>
      </c>
      <c r="G95" s="9" t="s">
        <v>74</v>
      </c>
      <c r="H95" s="9" t="s">
        <v>6</v>
      </c>
      <c r="I95" s="9">
        <v>3</v>
      </c>
      <c r="J95" s="9" t="s">
        <v>70</v>
      </c>
      <c r="K95" s="9" t="s">
        <v>71</v>
      </c>
      <c r="L95" s="9" t="s">
        <v>72</v>
      </c>
      <c r="M95" s="9" t="s">
        <v>73</v>
      </c>
      <c r="O95" s="9">
        <v>1082</v>
      </c>
      <c r="P95" s="9">
        <v>2301</v>
      </c>
      <c r="R95" s="34">
        <v>8.3000000000000007</v>
      </c>
      <c r="S95" s="34">
        <v>8.4</v>
      </c>
      <c r="T95" s="34">
        <v>78</v>
      </c>
      <c r="U95" s="34">
        <v>19.5</v>
      </c>
      <c r="V95" s="34">
        <v>76.400000000000006</v>
      </c>
    </row>
    <row r="96" spans="1:22" ht="20.100000000000001" customHeight="1" x14ac:dyDescent="0.25">
      <c r="A96" s="9" t="s">
        <v>196</v>
      </c>
      <c r="B96" s="9">
        <v>91</v>
      </c>
      <c r="C96" s="9">
        <v>2</v>
      </c>
      <c r="D96" s="9">
        <v>1</v>
      </c>
      <c r="E96" s="9">
        <v>11</v>
      </c>
      <c r="F96" s="9" t="s">
        <v>13</v>
      </c>
      <c r="G96" s="9" t="s">
        <v>74</v>
      </c>
      <c r="H96" s="9" t="s">
        <v>6</v>
      </c>
      <c r="I96" s="9">
        <v>1</v>
      </c>
      <c r="J96" s="9" t="s">
        <v>70</v>
      </c>
      <c r="K96" s="9" t="s">
        <v>71</v>
      </c>
      <c r="L96" s="9" t="s">
        <v>72</v>
      </c>
      <c r="M96" s="9" t="s">
        <v>73</v>
      </c>
      <c r="O96" s="9">
        <v>776</v>
      </c>
      <c r="P96" s="9">
        <v>1739</v>
      </c>
      <c r="R96" s="34">
        <v>8.3000000000000007</v>
      </c>
      <c r="S96" s="34">
        <v>8.1999999999999993</v>
      </c>
      <c r="T96" s="34">
        <v>78.2</v>
      </c>
      <c r="U96" s="34">
        <v>19.600000000000001</v>
      </c>
      <c r="V96" s="34">
        <v>77.099999999999994</v>
      </c>
    </row>
    <row r="97" spans="1:22" ht="20.100000000000001" customHeight="1" x14ac:dyDescent="0.25">
      <c r="A97" s="9" t="s">
        <v>197</v>
      </c>
      <c r="B97" s="9">
        <v>92</v>
      </c>
      <c r="C97" s="9">
        <v>2</v>
      </c>
      <c r="D97" s="9">
        <v>1</v>
      </c>
      <c r="E97" s="9">
        <v>12</v>
      </c>
      <c r="F97" s="9" t="s">
        <v>13</v>
      </c>
      <c r="G97" s="9" t="s">
        <v>74</v>
      </c>
      <c r="H97" s="9" t="s">
        <v>6</v>
      </c>
      <c r="I97" s="9">
        <v>4</v>
      </c>
      <c r="J97" s="9" t="s">
        <v>70</v>
      </c>
      <c r="K97" s="9" t="s">
        <v>71</v>
      </c>
      <c r="L97" s="9" t="s">
        <v>72</v>
      </c>
      <c r="M97" s="9" t="s">
        <v>73</v>
      </c>
      <c r="O97" s="9">
        <v>1228</v>
      </c>
      <c r="P97" s="9">
        <v>2918</v>
      </c>
      <c r="R97" s="34">
        <v>7.6</v>
      </c>
      <c r="S97" s="34">
        <v>7.9</v>
      </c>
      <c r="T97" s="34">
        <v>78.099999999999994</v>
      </c>
      <c r="U97" s="34">
        <v>18.2</v>
      </c>
      <c r="V97" s="34">
        <v>76.099999999999994</v>
      </c>
    </row>
    <row r="98" spans="1:22" ht="20.100000000000001" customHeight="1" x14ac:dyDescent="0.25">
      <c r="A98" s="9" t="s">
        <v>198</v>
      </c>
      <c r="B98" s="9">
        <v>93</v>
      </c>
      <c r="C98" s="9">
        <v>2</v>
      </c>
      <c r="D98" s="9">
        <v>1</v>
      </c>
      <c r="E98" s="9">
        <v>13</v>
      </c>
      <c r="F98" s="9" t="s">
        <v>13</v>
      </c>
      <c r="G98" s="9" t="s">
        <v>74</v>
      </c>
      <c r="H98" s="9" t="s">
        <v>7</v>
      </c>
      <c r="I98" s="9">
        <v>3</v>
      </c>
      <c r="J98" s="9" t="s">
        <v>70</v>
      </c>
      <c r="K98" s="9" t="s">
        <v>71</v>
      </c>
      <c r="L98" s="9" t="s">
        <v>72</v>
      </c>
      <c r="M98" s="9" t="s">
        <v>73</v>
      </c>
      <c r="O98" s="9">
        <v>1250</v>
      </c>
      <c r="P98" s="9">
        <v>3184</v>
      </c>
      <c r="R98" s="34">
        <v>8.1</v>
      </c>
      <c r="S98" s="34">
        <v>8.4</v>
      </c>
      <c r="T98" s="34">
        <v>78.400000000000006</v>
      </c>
      <c r="U98" s="34">
        <v>19</v>
      </c>
      <c r="V98" s="34">
        <v>75</v>
      </c>
    </row>
    <row r="99" spans="1:22" ht="20.100000000000001" customHeight="1" x14ac:dyDescent="0.25">
      <c r="A99" s="9" t="s">
        <v>199</v>
      </c>
      <c r="B99" s="9">
        <v>94</v>
      </c>
      <c r="C99" s="9">
        <v>2</v>
      </c>
      <c r="D99" s="9">
        <v>1</v>
      </c>
      <c r="E99" s="9">
        <v>14</v>
      </c>
      <c r="F99" s="9" t="s">
        <v>13</v>
      </c>
      <c r="G99" s="9" t="s">
        <v>74</v>
      </c>
      <c r="H99" s="9" t="s">
        <v>7</v>
      </c>
      <c r="I99" s="9">
        <v>4</v>
      </c>
      <c r="J99" s="9" t="s">
        <v>70</v>
      </c>
      <c r="K99" s="9" t="s">
        <v>71</v>
      </c>
      <c r="L99" s="9" t="s">
        <v>72</v>
      </c>
      <c r="M99" s="9" t="s">
        <v>73</v>
      </c>
      <c r="O99" s="9">
        <v>1222</v>
      </c>
      <c r="P99" s="9">
        <v>3305</v>
      </c>
      <c r="R99" s="34">
        <v>8.5</v>
      </c>
      <c r="S99" s="34">
        <v>8.1</v>
      </c>
      <c r="T99" s="34">
        <v>78.3</v>
      </c>
      <c r="U99" s="34">
        <v>20.5</v>
      </c>
      <c r="V99" s="34">
        <v>76.5</v>
      </c>
    </row>
    <row r="100" spans="1:22" ht="20.100000000000001" customHeight="1" x14ac:dyDescent="0.25">
      <c r="A100" s="9" t="s">
        <v>200</v>
      </c>
      <c r="B100" s="9">
        <v>95</v>
      </c>
      <c r="C100" s="9">
        <v>2</v>
      </c>
      <c r="D100" s="9">
        <v>1</v>
      </c>
      <c r="E100" s="9">
        <v>15</v>
      </c>
      <c r="F100" s="9" t="s">
        <v>13</v>
      </c>
      <c r="G100" s="9" t="s">
        <v>74</v>
      </c>
      <c r="H100" s="9" t="s">
        <v>7</v>
      </c>
      <c r="I100" s="9">
        <v>2</v>
      </c>
      <c r="J100" s="9" t="s">
        <v>70</v>
      </c>
      <c r="K100" s="9" t="s">
        <v>71</v>
      </c>
      <c r="L100" s="9" t="s">
        <v>72</v>
      </c>
      <c r="M100" s="9" t="s">
        <v>73</v>
      </c>
      <c r="O100" s="9">
        <v>895</v>
      </c>
      <c r="P100" s="9">
        <v>1898</v>
      </c>
      <c r="R100" s="34">
        <v>8.1</v>
      </c>
      <c r="S100" s="34">
        <v>8.1999999999999993</v>
      </c>
      <c r="T100" s="34">
        <v>77.900000000000006</v>
      </c>
      <c r="U100" s="34">
        <v>19.100000000000001</v>
      </c>
      <c r="V100" s="34">
        <v>77.2</v>
      </c>
    </row>
    <row r="101" spans="1:22" ht="20.100000000000001" customHeight="1" x14ac:dyDescent="0.25">
      <c r="A101" s="9" t="s">
        <v>201</v>
      </c>
      <c r="B101" s="9">
        <v>96</v>
      </c>
      <c r="C101" s="9">
        <v>2</v>
      </c>
      <c r="D101" s="9">
        <v>1</v>
      </c>
      <c r="E101" s="9">
        <v>16</v>
      </c>
      <c r="F101" s="9" t="s">
        <v>13</v>
      </c>
      <c r="G101" s="9" t="s">
        <v>74</v>
      </c>
      <c r="H101" s="9" t="s">
        <v>7</v>
      </c>
      <c r="I101" s="9">
        <v>1</v>
      </c>
      <c r="J101" s="9" t="s">
        <v>70</v>
      </c>
      <c r="K101" s="9" t="s">
        <v>71</v>
      </c>
      <c r="L101" s="9" t="s">
        <v>72</v>
      </c>
      <c r="M101" s="9" t="s">
        <v>73</v>
      </c>
      <c r="O101" s="9">
        <v>1431</v>
      </c>
      <c r="P101" s="9">
        <v>3120</v>
      </c>
      <c r="R101" s="34">
        <v>8</v>
      </c>
      <c r="S101" s="34">
        <v>8.1</v>
      </c>
      <c r="T101" s="34">
        <v>78.900000000000006</v>
      </c>
      <c r="U101" s="34">
        <v>19</v>
      </c>
      <c r="V101" s="34">
        <v>76.3</v>
      </c>
    </row>
    <row r="102" spans="1:22" ht="20.100000000000001" customHeight="1" x14ac:dyDescent="0.25">
      <c r="A102" s="9" t="s">
        <v>202</v>
      </c>
      <c r="B102" s="9">
        <v>97</v>
      </c>
      <c r="C102" s="9">
        <v>2</v>
      </c>
      <c r="D102" s="9">
        <v>1</v>
      </c>
      <c r="E102" s="9">
        <v>17</v>
      </c>
      <c r="F102" s="9" t="s">
        <v>13</v>
      </c>
      <c r="G102" s="9" t="s">
        <v>74</v>
      </c>
      <c r="H102" s="9" t="s">
        <v>9</v>
      </c>
      <c r="I102" s="9">
        <v>3</v>
      </c>
      <c r="J102" s="9" t="s">
        <v>70</v>
      </c>
      <c r="K102" s="9" t="s">
        <v>71</v>
      </c>
      <c r="L102" s="9" t="s">
        <v>72</v>
      </c>
      <c r="M102" s="9" t="s">
        <v>73</v>
      </c>
      <c r="O102" s="9">
        <v>1269</v>
      </c>
      <c r="P102" s="9">
        <v>3229</v>
      </c>
      <c r="R102" s="34">
        <v>8.6999999999999993</v>
      </c>
      <c r="S102" s="34">
        <v>8</v>
      </c>
      <c r="T102" s="34">
        <v>75.099999999999994</v>
      </c>
      <c r="U102" s="34">
        <v>20.399999999999999</v>
      </c>
      <c r="V102" s="34">
        <v>76.5</v>
      </c>
    </row>
    <row r="103" spans="1:22" ht="20.100000000000001" customHeight="1" x14ac:dyDescent="0.25">
      <c r="A103" s="9" t="s">
        <v>203</v>
      </c>
      <c r="B103" s="9">
        <v>98</v>
      </c>
      <c r="C103" s="9">
        <v>2</v>
      </c>
      <c r="D103" s="9">
        <v>1</v>
      </c>
      <c r="E103" s="9">
        <v>18</v>
      </c>
      <c r="F103" s="9" t="s">
        <v>13</v>
      </c>
      <c r="G103" s="9" t="s">
        <v>74</v>
      </c>
      <c r="H103" s="9" t="s">
        <v>9</v>
      </c>
      <c r="I103" s="9">
        <v>1</v>
      </c>
      <c r="J103" s="9" t="s">
        <v>70</v>
      </c>
      <c r="K103" s="9" t="s">
        <v>71</v>
      </c>
      <c r="L103" s="9" t="s">
        <v>72</v>
      </c>
      <c r="M103" s="9" t="s">
        <v>73</v>
      </c>
      <c r="O103" s="9">
        <v>1119</v>
      </c>
      <c r="P103" s="9">
        <v>3070</v>
      </c>
      <c r="R103" s="34">
        <v>8.9</v>
      </c>
      <c r="S103" s="34">
        <v>8.1</v>
      </c>
      <c r="T103" s="34">
        <v>77.2</v>
      </c>
      <c r="U103" s="34">
        <v>21.4</v>
      </c>
      <c r="V103" s="34">
        <v>72.900000000000006</v>
      </c>
    </row>
    <row r="104" spans="1:22" ht="20.100000000000001" customHeight="1" x14ac:dyDescent="0.25">
      <c r="A104" s="9" t="s">
        <v>204</v>
      </c>
      <c r="B104" s="9">
        <v>99</v>
      </c>
      <c r="C104" s="9">
        <v>2</v>
      </c>
      <c r="D104" s="9">
        <v>1</v>
      </c>
      <c r="E104" s="9">
        <v>19</v>
      </c>
      <c r="F104" s="9" t="s">
        <v>13</v>
      </c>
      <c r="G104" s="9" t="s">
        <v>74</v>
      </c>
      <c r="H104" s="9" t="s">
        <v>9</v>
      </c>
      <c r="I104" s="9">
        <v>4</v>
      </c>
      <c r="J104" s="9" t="s">
        <v>70</v>
      </c>
      <c r="K104" s="9" t="s">
        <v>71</v>
      </c>
      <c r="L104" s="9" t="s">
        <v>72</v>
      </c>
      <c r="M104" s="9" t="s">
        <v>73</v>
      </c>
      <c r="O104" s="9">
        <v>1161</v>
      </c>
      <c r="P104" s="9">
        <v>2696</v>
      </c>
      <c r="R104" s="34">
        <v>7.8</v>
      </c>
      <c r="S104" s="34">
        <v>8.1999999999999993</v>
      </c>
      <c r="T104" s="34">
        <v>76.099999999999994</v>
      </c>
      <c r="U104" s="34">
        <v>18.2</v>
      </c>
      <c r="V104" s="34">
        <v>75.599999999999994</v>
      </c>
    </row>
    <row r="105" spans="1:22" ht="20.100000000000001" customHeight="1" x14ac:dyDescent="0.25">
      <c r="A105" s="9" t="s">
        <v>205</v>
      </c>
      <c r="B105" s="9">
        <v>100</v>
      </c>
      <c r="C105" s="9">
        <v>2</v>
      </c>
      <c r="D105" s="9">
        <v>1</v>
      </c>
      <c r="E105" s="9">
        <v>20</v>
      </c>
      <c r="F105" s="9" t="s">
        <v>13</v>
      </c>
      <c r="G105" s="9" t="s">
        <v>74</v>
      </c>
      <c r="H105" s="9" t="s">
        <v>9</v>
      </c>
      <c r="I105" s="9">
        <v>2</v>
      </c>
      <c r="J105" s="9" t="s">
        <v>70</v>
      </c>
      <c r="K105" s="9" t="s">
        <v>71</v>
      </c>
      <c r="L105" s="9" t="s">
        <v>72</v>
      </c>
      <c r="M105" s="9" t="s">
        <v>73</v>
      </c>
      <c r="O105" s="9">
        <v>929</v>
      </c>
      <c r="P105" s="9">
        <v>2120</v>
      </c>
      <c r="R105" s="34">
        <v>7.8</v>
      </c>
      <c r="S105" s="34">
        <v>8.1999999999999993</v>
      </c>
      <c r="T105" s="34">
        <v>78.599999999999994</v>
      </c>
      <c r="U105" s="34">
        <v>18.399999999999999</v>
      </c>
      <c r="V105" s="34">
        <v>76.400000000000006</v>
      </c>
    </row>
    <row r="106" spans="1:22" ht="20.100000000000001" customHeight="1" x14ac:dyDescent="0.25"/>
    <row r="107" spans="1:22" ht="20.100000000000001" customHeight="1" x14ac:dyDescent="0.25">
      <c r="A107" s="9" t="s">
        <v>206</v>
      </c>
      <c r="B107" s="9">
        <v>101</v>
      </c>
      <c r="C107" s="9">
        <v>2</v>
      </c>
      <c r="D107" s="9">
        <v>2</v>
      </c>
      <c r="E107" s="9">
        <v>1</v>
      </c>
      <c r="F107" s="9" t="s">
        <v>13</v>
      </c>
      <c r="G107" s="9" t="s">
        <v>74</v>
      </c>
      <c r="H107" s="9" t="s">
        <v>6</v>
      </c>
      <c r="I107" s="9">
        <v>3</v>
      </c>
      <c r="J107" s="9" t="s">
        <v>70</v>
      </c>
      <c r="K107" s="9" t="s">
        <v>71</v>
      </c>
      <c r="L107" s="9" t="s">
        <v>72</v>
      </c>
      <c r="M107" s="9" t="s">
        <v>73</v>
      </c>
      <c r="O107" s="9">
        <v>1073</v>
      </c>
      <c r="P107" s="9">
        <v>2444</v>
      </c>
      <c r="R107" s="34">
        <v>7.8</v>
      </c>
      <c r="S107" s="34">
        <v>7.8</v>
      </c>
      <c r="T107" s="34">
        <v>7</v>
      </c>
      <c r="U107" s="34">
        <v>76.2</v>
      </c>
      <c r="V107" s="34">
        <v>75</v>
      </c>
    </row>
    <row r="108" spans="1:22" ht="20.100000000000001" customHeight="1" x14ac:dyDescent="0.25">
      <c r="A108" s="9" t="s">
        <v>207</v>
      </c>
      <c r="B108" s="9">
        <v>102</v>
      </c>
      <c r="C108" s="9">
        <v>2</v>
      </c>
      <c r="D108" s="9">
        <v>2</v>
      </c>
      <c r="E108" s="9">
        <v>2</v>
      </c>
      <c r="F108" s="9" t="s">
        <v>13</v>
      </c>
      <c r="G108" s="9" t="s">
        <v>74</v>
      </c>
      <c r="H108" s="9" t="s">
        <v>6</v>
      </c>
      <c r="I108" s="9">
        <v>4</v>
      </c>
      <c r="J108" s="9" t="s">
        <v>70</v>
      </c>
      <c r="K108" s="9" t="s">
        <v>71</v>
      </c>
      <c r="L108" s="9" t="s">
        <v>72</v>
      </c>
      <c r="M108" s="9" t="s">
        <v>73</v>
      </c>
      <c r="O108" s="9">
        <v>1048</v>
      </c>
      <c r="P108" s="9">
        <v>2346</v>
      </c>
      <c r="R108" s="34">
        <v>7.5</v>
      </c>
      <c r="S108" s="34">
        <v>8.1</v>
      </c>
      <c r="T108" s="34">
        <v>77.3</v>
      </c>
      <c r="U108" s="34">
        <v>17.8</v>
      </c>
      <c r="V108" s="34">
        <v>76</v>
      </c>
    </row>
    <row r="109" spans="1:22" ht="20.100000000000001" customHeight="1" x14ac:dyDescent="0.25">
      <c r="A109" s="9" t="s">
        <v>208</v>
      </c>
      <c r="B109" s="9">
        <v>103</v>
      </c>
      <c r="C109" s="9">
        <v>2</v>
      </c>
      <c r="D109" s="9">
        <v>2</v>
      </c>
      <c r="E109" s="9">
        <v>3</v>
      </c>
      <c r="F109" s="9" t="s">
        <v>13</v>
      </c>
      <c r="G109" s="9" t="s">
        <v>74</v>
      </c>
      <c r="H109" s="9" t="s">
        <v>6</v>
      </c>
      <c r="I109" s="9">
        <v>2</v>
      </c>
      <c r="J109" s="9" t="s">
        <v>70</v>
      </c>
      <c r="K109" s="9" t="s">
        <v>71</v>
      </c>
      <c r="L109" s="9" t="s">
        <v>72</v>
      </c>
      <c r="M109" s="9" t="s">
        <v>73</v>
      </c>
      <c r="O109" s="9">
        <v>1272</v>
      </c>
      <c r="P109" s="9">
        <v>3034</v>
      </c>
      <c r="R109" s="34">
        <v>7.7</v>
      </c>
      <c r="S109" s="34">
        <v>8.3000000000000007</v>
      </c>
      <c r="T109" s="34">
        <v>78.900000000000006</v>
      </c>
      <c r="U109" s="34">
        <v>18.2</v>
      </c>
      <c r="V109" s="34">
        <v>76.099999999999994</v>
      </c>
    </row>
    <row r="110" spans="1:22" ht="20.100000000000001" customHeight="1" x14ac:dyDescent="0.25">
      <c r="A110" s="9" t="s">
        <v>209</v>
      </c>
      <c r="B110" s="9">
        <v>104</v>
      </c>
      <c r="C110" s="9">
        <v>2</v>
      </c>
      <c r="D110" s="9">
        <v>2</v>
      </c>
      <c r="E110" s="9">
        <v>4</v>
      </c>
      <c r="F110" s="9" t="s">
        <v>13</v>
      </c>
      <c r="G110" s="9" t="s">
        <v>74</v>
      </c>
      <c r="H110" s="9" t="s">
        <v>6</v>
      </c>
      <c r="I110" s="9">
        <v>1</v>
      </c>
      <c r="J110" s="9" t="s">
        <v>70</v>
      </c>
      <c r="K110" s="9" t="s">
        <v>71</v>
      </c>
      <c r="L110" s="9" t="s">
        <v>72</v>
      </c>
      <c r="M110" s="9" t="s">
        <v>73</v>
      </c>
      <c r="O110" s="9">
        <v>1162</v>
      </c>
      <c r="P110" s="9">
        <v>2662</v>
      </c>
      <c r="R110" s="34">
        <v>8.9</v>
      </c>
      <c r="S110" s="34">
        <v>7.6</v>
      </c>
      <c r="T110" s="34">
        <v>76.099999999999994</v>
      </c>
      <c r="U110" s="34">
        <v>20.8</v>
      </c>
      <c r="V110" s="34">
        <v>75.400000000000006</v>
      </c>
    </row>
    <row r="111" spans="1:22" ht="20.100000000000001" customHeight="1" x14ac:dyDescent="0.25">
      <c r="A111" s="9" t="s">
        <v>210</v>
      </c>
      <c r="B111" s="9">
        <v>105</v>
      </c>
      <c r="C111" s="9">
        <v>2</v>
      </c>
      <c r="D111" s="9">
        <v>2</v>
      </c>
      <c r="E111" s="9">
        <v>5</v>
      </c>
      <c r="F111" s="9" t="s">
        <v>13</v>
      </c>
      <c r="G111" s="9" t="s">
        <v>74</v>
      </c>
      <c r="H111" s="9" t="s">
        <v>7</v>
      </c>
      <c r="I111" s="9">
        <v>2</v>
      </c>
      <c r="J111" s="9" t="s">
        <v>70</v>
      </c>
      <c r="K111" s="9" t="s">
        <v>71</v>
      </c>
      <c r="L111" s="9" t="s">
        <v>72</v>
      </c>
      <c r="M111" s="9" t="s">
        <v>73</v>
      </c>
      <c r="O111" s="9">
        <v>1186</v>
      </c>
      <c r="P111" s="9">
        <v>2861</v>
      </c>
      <c r="R111" s="34">
        <v>7.7</v>
      </c>
      <c r="S111" s="34">
        <v>8.1999999999999993</v>
      </c>
      <c r="T111" s="34">
        <v>78.7</v>
      </c>
      <c r="U111" s="34">
        <v>18.600000000000001</v>
      </c>
      <c r="V111" s="34">
        <v>74.599999999999994</v>
      </c>
    </row>
    <row r="112" spans="1:22" ht="20.100000000000001" customHeight="1" x14ac:dyDescent="0.25">
      <c r="A112" s="9" t="s">
        <v>211</v>
      </c>
      <c r="B112" s="9">
        <v>106</v>
      </c>
      <c r="C112" s="9">
        <v>2</v>
      </c>
      <c r="D112" s="9">
        <v>2</v>
      </c>
      <c r="E112" s="9">
        <v>6</v>
      </c>
      <c r="F112" s="9" t="s">
        <v>13</v>
      </c>
      <c r="G112" s="9" t="s">
        <v>74</v>
      </c>
      <c r="H112" s="9" t="s">
        <v>7</v>
      </c>
      <c r="I112" s="9">
        <v>4</v>
      </c>
      <c r="J112" s="9" t="s">
        <v>70</v>
      </c>
      <c r="K112" s="9" t="s">
        <v>71</v>
      </c>
      <c r="L112" s="9" t="s">
        <v>72</v>
      </c>
      <c r="M112" s="9" t="s">
        <v>73</v>
      </c>
      <c r="O112" s="9">
        <v>1103</v>
      </c>
      <c r="P112" s="9">
        <v>2572</v>
      </c>
      <c r="R112" s="34">
        <v>7.7</v>
      </c>
      <c r="S112" s="34">
        <v>8.1</v>
      </c>
      <c r="T112" s="34">
        <v>76.900000000000006</v>
      </c>
      <c r="U112" s="34">
        <v>18.600000000000001</v>
      </c>
      <c r="V112" s="34">
        <v>75.3</v>
      </c>
    </row>
    <row r="113" spans="1:22" ht="20.100000000000001" customHeight="1" x14ac:dyDescent="0.25">
      <c r="A113" s="9" t="s">
        <v>212</v>
      </c>
      <c r="B113" s="9">
        <v>107</v>
      </c>
      <c r="C113" s="9">
        <v>2</v>
      </c>
      <c r="D113" s="9">
        <v>2</v>
      </c>
      <c r="E113" s="9">
        <v>7</v>
      </c>
      <c r="F113" s="9" t="s">
        <v>13</v>
      </c>
      <c r="G113" s="9" t="s">
        <v>74</v>
      </c>
      <c r="H113" s="9" t="s">
        <v>7</v>
      </c>
      <c r="I113" s="9">
        <v>3</v>
      </c>
      <c r="J113" s="9" t="s">
        <v>70</v>
      </c>
      <c r="K113" s="9" t="s">
        <v>71</v>
      </c>
      <c r="L113" s="9" t="s">
        <v>72</v>
      </c>
      <c r="M113" s="9" t="s">
        <v>73</v>
      </c>
      <c r="O113" s="9">
        <v>1031</v>
      </c>
      <c r="P113" s="9">
        <v>2406</v>
      </c>
      <c r="R113" s="34">
        <v>7.3</v>
      </c>
      <c r="S113" s="34">
        <v>8.1999999999999993</v>
      </c>
      <c r="T113" s="34">
        <v>78.7</v>
      </c>
      <c r="U113" s="34">
        <v>17.399999999999999</v>
      </c>
      <c r="V113" s="34">
        <v>76.3</v>
      </c>
    </row>
    <row r="114" spans="1:22" ht="20.100000000000001" customHeight="1" x14ac:dyDescent="0.25">
      <c r="A114" s="9" t="s">
        <v>213</v>
      </c>
      <c r="B114" s="9">
        <v>108</v>
      </c>
      <c r="C114" s="9">
        <v>2</v>
      </c>
      <c r="D114" s="9">
        <v>2</v>
      </c>
      <c r="E114" s="9">
        <v>8</v>
      </c>
      <c r="F114" s="9" t="s">
        <v>13</v>
      </c>
      <c r="G114" s="9" t="s">
        <v>74</v>
      </c>
      <c r="H114" s="9" t="s">
        <v>7</v>
      </c>
      <c r="I114" s="9">
        <v>1</v>
      </c>
      <c r="J114" s="9" t="s">
        <v>70</v>
      </c>
      <c r="K114" s="9" t="s">
        <v>71</v>
      </c>
      <c r="L114" s="9" t="s">
        <v>72</v>
      </c>
      <c r="M114" s="9" t="s">
        <v>73</v>
      </c>
      <c r="O114" s="9">
        <v>1199</v>
      </c>
      <c r="P114" s="9">
        <v>2934</v>
      </c>
      <c r="R114" s="34">
        <v>9.1</v>
      </c>
      <c r="S114" s="34">
        <v>7.9</v>
      </c>
      <c r="T114" s="34">
        <v>76.099999999999994</v>
      </c>
      <c r="U114" s="34">
        <v>21.4</v>
      </c>
      <c r="V114" s="34">
        <v>73.8</v>
      </c>
    </row>
    <row r="115" spans="1:22" ht="20.100000000000001" customHeight="1" x14ac:dyDescent="0.25">
      <c r="A115" s="9" t="s">
        <v>214</v>
      </c>
      <c r="B115" s="9">
        <v>109</v>
      </c>
      <c r="C115" s="9">
        <v>2</v>
      </c>
      <c r="D115" s="9">
        <v>2</v>
      </c>
      <c r="E115" s="9">
        <v>9</v>
      </c>
      <c r="F115" s="9" t="s">
        <v>13</v>
      </c>
      <c r="G115" s="9" t="s">
        <v>74</v>
      </c>
      <c r="H115" s="9" t="s">
        <v>8</v>
      </c>
      <c r="I115" s="9">
        <v>3</v>
      </c>
      <c r="J115" s="9" t="s">
        <v>70</v>
      </c>
      <c r="K115" s="9" t="s">
        <v>71</v>
      </c>
      <c r="L115" s="9" t="s">
        <v>72</v>
      </c>
      <c r="M115" s="9" t="s">
        <v>73</v>
      </c>
      <c r="O115" s="9">
        <v>1246</v>
      </c>
      <c r="P115" s="9">
        <v>3073</v>
      </c>
      <c r="R115" s="34">
        <v>8.3000000000000007</v>
      </c>
      <c r="S115" s="34">
        <v>8</v>
      </c>
      <c r="T115" s="34">
        <v>78.599999999999994</v>
      </c>
      <c r="U115" s="34">
        <v>19.399999999999999</v>
      </c>
      <c r="V115" s="34">
        <v>75.8</v>
      </c>
    </row>
    <row r="116" spans="1:22" ht="20.100000000000001" customHeight="1" x14ac:dyDescent="0.25">
      <c r="A116" s="9" t="s">
        <v>215</v>
      </c>
      <c r="B116" s="9">
        <v>110</v>
      </c>
      <c r="C116" s="9">
        <v>2</v>
      </c>
      <c r="D116" s="9">
        <v>2</v>
      </c>
      <c r="E116" s="9">
        <v>10</v>
      </c>
      <c r="F116" s="9" t="s">
        <v>13</v>
      </c>
      <c r="G116" s="9" t="s">
        <v>74</v>
      </c>
      <c r="H116" s="9" t="s">
        <v>8</v>
      </c>
      <c r="I116" s="9">
        <v>1</v>
      </c>
      <c r="J116" s="9" t="s">
        <v>70</v>
      </c>
      <c r="K116" s="9" t="s">
        <v>71</v>
      </c>
      <c r="L116" s="9" t="s">
        <v>72</v>
      </c>
      <c r="M116" s="9" t="s">
        <v>73</v>
      </c>
      <c r="O116" s="9">
        <v>980</v>
      </c>
      <c r="P116" s="9">
        <v>2239</v>
      </c>
      <c r="R116" s="34">
        <v>8.4</v>
      </c>
      <c r="S116" s="34">
        <v>8.1</v>
      </c>
      <c r="T116" s="34">
        <v>76.900000000000006</v>
      </c>
      <c r="U116" s="34">
        <v>20.3</v>
      </c>
      <c r="V116" s="34">
        <v>75</v>
      </c>
    </row>
    <row r="117" spans="1:22" ht="20.100000000000001" customHeight="1" x14ac:dyDescent="0.25">
      <c r="A117" s="9" t="s">
        <v>216</v>
      </c>
      <c r="B117" s="9">
        <v>111</v>
      </c>
      <c r="C117" s="9">
        <v>2</v>
      </c>
      <c r="D117" s="9">
        <v>2</v>
      </c>
      <c r="E117" s="9">
        <v>11</v>
      </c>
      <c r="F117" s="9" t="s">
        <v>13</v>
      </c>
      <c r="G117" s="9" t="s">
        <v>74</v>
      </c>
      <c r="H117" s="9" t="s">
        <v>8</v>
      </c>
      <c r="I117" s="9">
        <v>2</v>
      </c>
      <c r="J117" s="9" t="s">
        <v>70</v>
      </c>
      <c r="K117" s="9" t="s">
        <v>71</v>
      </c>
      <c r="L117" s="9" t="s">
        <v>72</v>
      </c>
      <c r="M117" s="9" t="s">
        <v>73</v>
      </c>
      <c r="O117" s="9">
        <v>1071</v>
      </c>
      <c r="P117" s="9">
        <v>2358</v>
      </c>
      <c r="R117" s="34">
        <v>7.6</v>
      </c>
      <c r="S117" s="34">
        <v>8</v>
      </c>
      <c r="T117" s="34">
        <v>77.8</v>
      </c>
      <c r="U117" s="34">
        <v>18.600000000000001</v>
      </c>
      <c r="V117" s="34">
        <v>75.400000000000006</v>
      </c>
    </row>
    <row r="118" spans="1:22" ht="20.100000000000001" customHeight="1" x14ac:dyDescent="0.25">
      <c r="A118" s="9" t="s">
        <v>217</v>
      </c>
      <c r="B118" s="9">
        <v>112</v>
      </c>
      <c r="C118" s="9">
        <v>2</v>
      </c>
      <c r="D118" s="9">
        <v>2</v>
      </c>
      <c r="E118" s="9">
        <v>12</v>
      </c>
      <c r="F118" s="9" t="s">
        <v>13</v>
      </c>
      <c r="G118" s="9" t="s">
        <v>74</v>
      </c>
      <c r="H118" s="9" t="s">
        <v>8</v>
      </c>
      <c r="I118" s="9">
        <v>4</v>
      </c>
      <c r="J118" s="9" t="s">
        <v>70</v>
      </c>
      <c r="K118" s="9" t="s">
        <v>71</v>
      </c>
      <c r="L118" s="9" t="s">
        <v>72</v>
      </c>
      <c r="M118" s="9" t="s">
        <v>73</v>
      </c>
      <c r="O118" s="9">
        <v>1479</v>
      </c>
      <c r="P118" s="9">
        <v>3738</v>
      </c>
      <c r="R118" s="34">
        <v>9.4</v>
      </c>
      <c r="S118" s="34">
        <v>7.8</v>
      </c>
      <c r="T118" s="34">
        <v>75</v>
      </c>
      <c r="U118" s="34">
        <v>21.8</v>
      </c>
      <c r="V118" s="34">
        <v>74.3</v>
      </c>
    </row>
    <row r="119" spans="1:22" ht="20.100000000000001" customHeight="1" x14ac:dyDescent="0.25">
      <c r="A119" s="9" t="s">
        <v>218</v>
      </c>
      <c r="B119" s="9">
        <v>113</v>
      </c>
      <c r="C119" s="9">
        <v>2</v>
      </c>
      <c r="D119" s="9">
        <v>2</v>
      </c>
      <c r="E119" s="9">
        <v>13</v>
      </c>
      <c r="F119" s="9" t="s">
        <v>13</v>
      </c>
      <c r="G119" s="9" t="s">
        <v>74</v>
      </c>
      <c r="H119" s="9" t="s">
        <v>9</v>
      </c>
      <c r="I119" s="9">
        <v>2</v>
      </c>
      <c r="J119" s="9" t="s">
        <v>70</v>
      </c>
      <c r="K119" s="9" t="s">
        <v>71</v>
      </c>
      <c r="L119" s="9" t="s">
        <v>72</v>
      </c>
      <c r="M119" s="9" t="s">
        <v>73</v>
      </c>
      <c r="O119" s="9">
        <v>1292</v>
      </c>
      <c r="P119" s="9">
        <v>3145</v>
      </c>
      <c r="R119" s="34">
        <v>8.1999999999999993</v>
      </c>
      <c r="S119" s="34">
        <v>8</v>
      </c>
      <c r="T119" s="34">
        <v>78.2</v>
      </c>
      <c r="U119" s="34">
        <v>19.3</v>
      </c>
      <c r="V119" s="34">
        <v>75.7</v>
      </c>
    </row>
    <row r="120" spans="1:22" ht="20.100000000000001" customHeight="1" x14ac:dyDescent="0.25">
      <c r="A120" s="9" t="s">
        <v>219</v>
      </c>
      <c r="B120" s="9">
        <v>114</v>
      </c>
      <c r="C120" s="9">
        <v>2</v>
      </c>
      <c r="D120" s="9">
        <v>2</v>
      </c>
      <c r="E120" s="9">
        <v>14</v>
      </c>
      <c r="F120" s="9" t="s">
        <v>13</v>
      </c>
      <c r="G120" s="9" t="s">
        <v>74</v>
      </c>
      <c r="H120" s="9" t="s">
        <v>9</v>
      </c>
      <c r="I120" s="9">
        <v>4</v>
      </c>
      <c r="J120" s="9" t="s">
        <v>70</v>
      </c>
      <c r="K120" s="9" t="s">
        <v>71</v>
      </c>
      <c r="L120" s="9" t="s">
        <v>72</v>
      </c>
      <c r="M120" s="9" t="s">
        <v>73</v>
      </c>
      <c r="O120" s="9">
        <v>1099</v>
      </c>
      <c r="P120" s="9">
        <v>2540</v>
      </c>
      <c r="R120" s="34">
        <v>8.6</v>
      </c>
      <c r="S120" s="34">
        <v>8.1</v>
      </c>
      <c r="T120" s="34">
        <v>76.8</v>
      </c>
      <c r="U120" s="34">
        <v>20.100000000000001</v>
      </c>
      <c r="V120" s="34">
        <v>74.8</v>
      </c>
    </row>
    <row r="121" spans="1:22" ht="20.100000000000001" customHeight="1" x14ac:dyDescent="0.25">
      <c r="A121" s="9" t="s">
        <v>220</v>
      </c>
      <c r="B121" s="9">
        <v>115</v>
      </c>
      <c r="C121" s="9">
        <v>2</v>
      </c>
      <c r="D121" s="9">
        <v>2</v>
      </c>
      <c r="E121" s="9">
        <v>15</v>
      </c>
      <c r="F121" s="9" t="s">
        <v>13</v>
      </c>
      <c r="G121" s="9" t="s">
        <v>74</v>
      </c>
      <c r="H121" s="9" t="s">
        <v>9</v>
      </c>
      <c r="I121" s="9">
        <v>1</v>
      </c>
      <c r="J121" s="9" t="s">
        <v>70</v>
      </c>
      <c r="K121" s="9" t="s">
        <v>71</v>
      </c>
      <c r="L121" s="9" t="s">
        <v>72</v>
      </c>
      <c r="M121" s="9" t="s">
        <v>73</v>
      </c>
      <c r="O121" s="9">
        <v>672</v>
      </c>
      <c r="P121" s="9">
        <v>1533</v>
      </c>
      <c r="R121" s="34">
        <v>9.6</v>
      </c>
      <c r="S121" s="34">
        <v>8</v>
      </c>
      <c r="T121" s="34">
        <v>74.900000000000006</v>
      </c>
      <c r="U121" s="34">
        <v>23.1</v>
      </c>
      <c r="V121" s="34">
        <v>74.400000000000006</v>
      </c>
    </row>
    <row r="122" spans="1:22" ht="20.100000000000001" customHeight="1" x14ac:dyDescent="0.25">
      <c r="A122" s="9" t="s">
        <v>221</v>
      </c>
      <c r="B122" s="9">
        <v>116</v>
      </c>
      <c r="C122" s="9">
        <v>2</v>
      </c>
      <c r="D122" s="9">
        <v>2</v>
      </c>
      <c r="E122" s="9">
        <v>16</v>
      </c>
      <c r="F122" s="9" t="s">
        <v>13</v>
      </c>
      <c r="G122" s="9" t="s">
        <v>74</v>
      </c>
      <c r="H122" s="9" t="s">
        <v>9</v>
      </c>
      <c r="I122" s="9">
        <v>3</v>
      </c>
      <c r="J122" s="9" t="s">
        <v>70</v>
      </c>
      <c r="K122" s="9" t="s">
        <v>71</v>
      </c>
      <c r="L122" s="9" t="s">
        <v>72</v>
      </c>
      <c r="M122" s="9" t="s">
        <v>73</v>
      </c>
      <c r="O122" s="9">
        <v>1429</v>
      </c>
      <c r="P122" s="9">
        <v>3557</v>
      </c>
      <c r="R122" s="34">
        <v>9.1</v>
      </c>
      <c r="S122" s="34">
        <v>8.1</v>
      </c>
      <c r="T122" s="34">
        <v>77.900000000000006</v>
      </c>
      <c r="U122" s="34">
        <v>22</v>
      </c>
      <c r="V122" s="34">
        <v>76.3</v>
      </c>
    </row>
    <row r="123" spans="1:22" ht="20.100000000000001" customHeight="1" x14ac:dyDescent="0.25">
      <c r="A123" s="9" t="s">
        <v>222</v>
      </c>
      <c r="B123" s="9">
        <v>117</v>
      </c>
      <c r="C123" s="9">
        <v>2</v>
      </c>
      <c r="D123" s="9">
        <v>2</v>
      </c>
      <c r="E123" s="9">
        <v>17</v>
      </c>
      <c r="F123" s="9" t="s">
        <v>13</v>
      </c>
      <c r="G123" s="9" t="s">
        <v>74</v>
      </c>
      <c r="H123" s="9" t="s">
        <v>4</v>
      </c>
      <c r="I123" s="9">
        <v>2</v>
      </c>
      <c r="J123" s="9" t="s">
        <v>70</v>
      </c>
      <c r="K123" s="9" t="s">
        <v>71</v>
      </c>
      <c r="L123" s="9" t="s">
        <v>72</v>
      </c>
      <c r="M123" s="9" t="s">
        <v>73</v>
      </c>
      <c r="O123" s="9">
        <v>1107</v>
      </c>
      <c r="P123" s="9">
        <v>2592</v>
      </c>
      <c r="R123" s="34">
        <v>7.7</v>
      </c>
      <c r="S123" s="34">
        <v>8.1</v>
      </c>
      <c r="T123" s="34">
        <v>77.7</v>
      </c>
      <c r="U123" s="34">
        <v>18.399999999999999</v>
      </c>
      <c r="V123" s="34">
        <v>75.099999999999994</v>
      </c>
    </row>
    <row r="124" spans="1:22" ht="20.100000000000001" customHeight="1" x14ac:dyDescent="0.25">
      <c r="A124" s="9" t="s">
        <v>223</v>
      </c>
      <c r="B124" s="9">
        <v>118</v>
      </c>
      <c r="C124" s="9">
        <v>2</v>
      </c>
      <c r="D124" s="9">
        <v>2</v>
      </c>
      <c r="E124" s="9">
        <v>18</v>
      </c>
      <c r="F124" s="9" t="s">
        <v>13</v>
      </c>
      <c r="G124" s="9" t="s">
        <v>74</v>
      </c>
      <c r="H124" s="9" t="s">
        <v>4</v>
      </c>
      <c r="I124" s="9">
        <v>3</v>
      </c>
      <c r="J124" s="9" t="s">
        <v>70</v>
      </c>
      <c r="K124" s="9" t="s">
        <v>71</v>
      </c>
      <c r="L124" s="9" t="s">
        <v>72</v>
      </c>
      <c r="M124" s="9" t="s">
        <v>73</v>
      </c>
      <c r="O124" s="9">
        <v>956</v>
      </c>
      <c r="P124" s="9">
        <v>2416</v>
      </c>
      <c r="R124" s="34">
        <v>7.5</v>
      </c>
      <c r="S124" s="34">
        <v>7.9</v>
      </c>
      <c r="T124" s="34">
        <v>76.5</v>
      </c>
      <c r="U124" s="34">
        <v>18.399999999999999</v>
      </c>
      <c r="V124" s="34">
        <v>73</v>
      </c>
    </row>
    <row r="125" spans="1:22" ht="20.100000000000001" customHeight="1" x14ac:dyDescent="0.25">
      <c r="A125" s="9" t="s">
        <v>224</v>
      </c>
      <c r="B125" s="9">
        <v>119</v>
      </c>
      <c r="C125" s="9">
        <v>2</v>
      </c>
      <c r="D125" s="9">
        <v>2</v>
      </c>
      <c r="E125" s="9">
        <v>19</v>
      </c>
      <c r="F125" s="9" t="s">
        <v>13</v>
      </c>
      <c r="G125" s="9" t="s">
        <v>74</v>
      </c>
      <c r="H125" s="9" t="s">
        <v>4</v>
      </c>
      <c r="I125" s="9">
        <v>4</v>
      </c>
      <c r="J125" s="9" t="s">
        <v>70</v>
      </c>
      <c r="K125" s="9" t="s">
        <v>71</v>
      </c>
      <c r="L125" s="9" t="s">
        <v>72</v>
      </c>
      <c r="M125" s="9" t="s">
        <v>73</v>
      </c>
      <c r="O125" s="9">
        <v>999</v>
      </c>
      <c r="P125" s="9">
        <v>2200</v>
      </c>
      <c r="R125" s="34">
        <v>7.3</v>
      </c>
      <c r="S125" s="34">
        <v>8</v>
      </c>
      <c r="T125" s="34">
        <v>77.5</v>
      </c>
      <c r="U125" s="34">
        <v>18.2</v>
      </c>
      <c r="V125" s="34">
        <v>75.5</v>
      </c>
    </row>
    <row r="126" spans="1:22" ht="20.100000000000001" customHeight="1" x14ac:dyDescent="0.25">
      <c r="A126" s="9" t="s">
        <v>225</v>
      </c>
      <c r="B126" s="9">
        <v>120</v>
      </c>
      <c r="C126" s="9">
        <v>2</v>
      </c>
      <c r="D126" s="9">
        <v>2</v>
      </c>
      <c r="E126" s="9">
        <v>20</v>
      </c>
      <c r="F126" s="9" t="s">
        <v>13</v>
      </c>
      <c r="G126" s="9" t="s">
        <v>74</v>
      </c>
      <c r="H126" s="9" t="s">
        <v>4</v>
      </c>
      <c r="I126" s="9">
        <v>1</v>
      </c>
      <c r="J126" s="9" t="s">
        <v>70</v>
      </c>
      <c r="K126" s="9" t="s">
        <v>71</v>
      </c>
      <c r="L126" s="9" t="s">
        <v>72</v>
      </c>
      <c r="M126" s="9" t="s">
        <v>73</v>
      </c>
      <c r="O126" s="9">
        <v>875</v>
      </c>
      <c r="P126" s="9">
        <v>2041</v>
      </c>
      <c r="R126" s="34">
        <v>8.1999999999999993</v>
      </c>
      <c r="S126" s="34">
        <v>8.1</v>
      </c>
      <c r="T126" s="34">
        <v>78.5</v>
      </c>
      <c r="U126" s="34">
        <v>20</v>
      </c>
      <c r="V126" s="34">
        <v>76.099999999999994</v>
      </c>
    </row>
    <row r="127" spans="1:22" ht="20.100000000000001" customHeight="1" x14ac:dyDescent="0.25"/>
    <row r="128" spans="1:22" ht="20.100000000000001" customHeight="1" x14ac:dyDescent="0.25">
      <c r="A128" s="9" t="s">
        <v>226</v>
      </c>
      <c r="B128" s="9">
        <v>121</v>
      </c>
      <c r="C128" s="9">
        <v>2</v>
      </c>
      <c r="D128" s="9">
        <v>3</v>
      </c>
      <c r="E128" s="9">
        <v>1</v>
      </c>
      <c r="F128" s="9" t="s">
        <v>13</v>
      </c>
      <c r="G128" s="9" t="s">
        <v>74</v>
      </c>
      <c r="H128" s="9" t="s">
        <v>9</v>
      </c>
      <c r="I128" s="9">
        <v>1</v>
      </c>
      <c r="J128" s="9" t="s">
        <v>70</v>
      </c>
      <c r="K128" s="9" t="s">
        <v>71</v>
      </c>
      <c r="L128" s="9" t="s">
        <v>72</v>
      </c>
      <c r="M128" s="9" t="s">
        <v>73</v>
      </c>
      <c r="O128" s="9">
        <v>1164</v>
      </c>
      <c r="P128" s="9">
        <v>2773</v>
      </c>
      <c r="R128" s="34">
        <v>8.1999999999999993</v>
      </c>
      <c r="S128" s="34">
        <v>8.1</v>
      </c>
      <c r="T128" s="34">
        <v>75.900000000000006</v>
      </c>
      <c r="U128" s="34">
        <v>19</v>
      </c>
      <c r="V128" s="34">
        <v>76.8</v>
      </c>
    </row>
    <row r="129" spans="1:22" ht="20.100000000000001" customHeight="1" x14ac:dyDescent="0.25">
      <c r="A129" s="9" t="s">
        <v>227</v>
      </c>
      <c r="B129" s="9">
        <v>122</v>
      </c>
      <c r="C129" s="9">
        <v>2</v>
      </c>
      <c r="D129" s="9">
        <v>3</v>
      </c>
      <c r="E129" s="9">
        <v>2</v>
      </c>
      <c r="F129" s="9" t="s">
        <v>13</v>
      </c>
      <c r="G129" s="9" t="s">
        <v>74</v>
      </c>
      <c r="H129" s="9" t="s">
        <v>9</v>
      </c>
      <c r="I129" s="9">
        <v>4</v>
      </c>
      <c r="J129" s="9" t="s">
        <v>70</v>
      </c>
      <c r="K129" s="9" t="s">
        <v>71</v>
      </c>
      <c r="L129" s="9" t="s">
        <v>72</v>
      </c>
      <c r="M129" s="9" t="s">
        <v>73</v>
      </c>
      <c r="O129" s="9">
        <v>1199</v>
      </c>
      <c r="P129" s="9">
        <v>3000</v>
      </c>
      <c r="R129" s="34">
        <v>7.7</v>
      </c>
      <c r="S129" s="34">
        <v>8</v>
      </c>
      <c r="T129" s="34">
        <v>77</v>
      </c>
      <c r="U129" s="34">
        <v>18.399999999999999</v>
      </c>
      <c r="V129" s="34">
        <v>76.5</v>
      </c>
    </row>
    <row r="130" spans="1:22" ht="20.100000000000001" customHeight="1" x14ac:dyDescent="0.25">
      <c r="A130" s="9" t="s">
        <v>228</v>
      </c>
      <c r="B130" s="9">
        <v>123</v>
      </c>
      <c r="C130" s="9">
        <v>2</v>
      </c>
      <c r="D130" s="9">
        <v>3</v>
      </c>
      <c r="E130" s="9">
        <v>3</v>
      </c>
      <c r="F130" s="9" t="s">
        <v>13</v>
      </c>
      <c r="G130" s="9" t="s">
        <v>74</v>
      </c>
      <c r="H130" s="9" t="s">
        <v>9</v>
      </c>
      <c r="I130" s="9">
        <v>2</v>
      </c>
      <c r="J130" s="9" t="s">
        <v>70</v>
      </c>
      <c r="K130" s="9" t="s">
        <v>71</v>
      </c>
      <c r="L130" s="9" t="s">
        <v>72</v>
      </c>
      <c r="M130" s="9" t="s">
        <v>73</v>
      </c>
      <c r="O130" s="9">
        <v>987</v>
      </c>
      <c r="P130" s="9">
        <v>2438</v>
      </c>
      <c r="R130" s="34">
        <v>7.2</v>
      </c>
      <c r="S130" s="34">
        <v>8.1999999999999993</v>
      </c>
      <c r="T130" s="34">
        <v>78.5</v>
      </c>
      <c r="U130" s="34">
        <v>18</v>
      </c>
      <c r="V130" s="34">
        <v>72.900000000000006</v>
      </c>
    </row>
    <row r="131" spans="1:22" ht="20.100000000000001" customHeight="1" x14ac:dyDescent="0.25">
      <c r="A131" s="9" t="s">
        <v>229</v>
      </c>
      <c r="B131" s="9">
        <v>124</v>
      </c>
      <c r="C131" s="9">
        <v>2</v>
      </c>
      <c r="D131" s="9">
        <v>3</v>
      </c>
      <c r="E131" s="9">
        <v>4</v>
      </c>
      <c r="F131" s="9" t="s">
        <v>13</v>
      </c>
      <c r="G131" s="9" t="s">
        <v>74</v>
      </c>
      <c r="H131" s="9" t="s">
        <v>9</v>
      </c>
      <c r="I131" s="9">
        <v>3</v>
      </c>
      <c r="J131" s="9" t="s">
        <v>70</v>
      </c>
      <c r="K131" s="9" t="s">
        <v>71</v>
      </c>
      <c r="L131" s="9" t="s">
        <v>72</v>
      </c>
      <c r="M131" s="9" t="s">
        <v>73</v>
      </c>
      <c r="O131" s="9">
        <v>1021</v>
      </c>
      <c r="P131" s="9">
        <v>2265</v>
      </c>
      <c r="R131" s="34">
        <v>8.1999999999999993</v>
      </c>
      <c r="S131" s="34">
        <v>8.1</v>
      </c>
      <c r="T131" s="34">
        <v>78.400000000000006</v>
      </c>
      <c r="U131" s="34">
        <v>19.600000000000001</v>
      </c>
      <c r="V131" s="34">
        <v>74.8</v>
      </c>
    </row>
    <row r="132" spans="1:22" ht="20.100000000000001" customHeight="1" x14ac:dyDescent="0.25">
      <c r="A132" s="9" t="s">
        <v>230</v>
      </c>
      <c r="B132" s="9">
        <v>125</v>
      </c>
      <c r="C132" s="9">
        <v>2</v>
      </c>
      <c r="D132" s="9">
        <v>3</v>
      </c>
      <c r="E132" s="9">
        <v>5</v>
      </c>
      <c r="F132" s="9" t="s">
        <v>13</v>
      </c>
      <c r="G132" s="9" t="s">
        <v>74</v>
      </c>
      <c r="H132" s="9" t="s">
        <v>4</v>
      </c>
      <c r="I132" s="9">
        <v>2</v>
      </c>
      <c r="J132" s="9" t="s">
        <v>70</v>
      </c>
      <c r="K132" s="9" t="s">
        <v>71</v>
      </c>
      <c r="L132" s="9" t="s">
        <v>72</v>
      </c>
      <c r="M132" s="9" t="s">
        <v>73</v>
      </c>
      <c r="O132" s="9">
        <v>596</v>
      </c>
      <c r="P132" s="9">
        <v>1524</v>
      </c>
      <c r="Q132" s="9" t="s">
        <v>1940</v>
      </c>
      <c r="R132" s="34">
        <v>7.9</v>
      </c>
      <c r="S132" s="34">
        <v>8.1999999999999993</v>
      </c>
      <c r="T132" s="34">
        <v>78</v>
      </c>
      <c r="U132" s="34">
        <v>18.8</v>
      </c>
      <c r="V132" s="34">
        <v>76.8</v>
      </c>
    </row>
    <row r="133" spans="1:22" ht="20.100000000000001" customHeight="1" x14ac:dyDescent="0.25">
      <c r="A133" s="9" t="s">
        <v>231</v>
      </c>
      <c r="B133" s="9">
        <v>126</v>
      </c>
      <c r="C133" s="9">
        <v>2</v>
      </c>
      <c r="D133" s="9">
        <v>3</v>
      </c>
      <c r="E133" s="9">
        <v>6</v>
      </c>
      <c r="F133" s="9" t="s">
        <v>13</v>
      </c>
      <c r="G133" s="9" t="s">
        <v>74</v>
      </c>
      <c r="H133" s="9" t="s">
        <v>4</v>
      </c>
      <c r="I133" s="9">
        <v>4</v>
      </c>
      <c r="J133" s="9" t="s">
        <v>70</v>
      </c>
      <c r="K133" s="9" t="s">
        <v>71</v>
      </c>
      <c r="L133" s="9" t="s">
        <v>72</v>
      </c>
      <c r="M133" s="9" t="s">
        <v>73</v>
      </c>
      <c r="O133" s="9">
        <v>977</v>
      </c>
      <c r="P133" s="9">
        <v>2320</v>
      </c>
      <c r="R133" s="34">
        <v>7.6</v>
      </c>
      <c r="S133" s="34">
        <v>8.1999999999999993</v>
      </c>
      <c r="T133" s="34">
        <v>77.7</v>
      </c>
      <c r="U133" s="34">
        <v>18</v>
      </c>
      <c r="V133" s="34">
        <v>75.3</v>
      </c>
    </row>
    <row r="134" spans="1:22" ht="20.100000000000001" customHeight="1" x14ac:dyDescent="0.25">
      <c r="A134" s="9" t="s">
        <v>232</v>
      </c>
      <c r="B134" s="9">
        <v>127</v>
      </c>
      <c r="C134" s="9">
        <v>2</v>
      </c>
      <c r="D134" s="9">
        <v>3</v>
      </c>
      <c r="E134" s="9">
        <v>7</v>
      </c>
      <c r="F134" s="9" t="s">
        <v>13</v>
      </c>
      <c r="G134" s="9" t="s">
        <v>74</v>
      </c>
      <c r="H134" s="9" t="s">
        <v>4</v>
      </c>
      <c r="I134" s="9">
        <v>3</v>
      </c>
      <c r="J134" s="9" t="s">
        <v>70</v>
      </c>
      <c r="K134" s="9" t="s">
        <v>71</v>
      </c>
      <c r="L134" s="9" t="s">
        <v>72</v>
      </c>
      <c r="M134" s="9" t="s">
        <v>73</v>
      </c>
      <c r="O134" s="9">
        <v>923</v>
      </c>
      <c r="P134" s="9">
        <v>2189</v>
      </c>
      <c r="R134" s="34">
        <v>7.3</v>
      </c>
      <c r="S134" s="34">
        <v>8.1</v>
      </c>
      <c r="T134" s="34">
        <v>78.2</v>
      </c>
      <c r="U134" s="34">
        <v>17.8</v>
      </c>
      <c r="V134" s="34">
        <v>75.099999999999994</v>
      </c>
    </row>
    <row r="135" spans="1:22" ht="20.100000000000001" customHeight="1" x14ac:dyDescent="0.25">
      <c r="A135" s="9" t="s">
        <v>233</v>
      </c>
      <c r="B135" s="9">
        <v>128</v>
      </c>
      <c r="C135" s="9">
        <v>2</v>
      </c>
      <c r="D135" s="9">
        <v>3</v>
      </c>
      <c r="E135" s="9">
        <v>8</v>
      </c>
      <c r="F135" s="9" t="s">
        <v>13</v>
      </c>
      <c r="G135" s="9" t="s">
        <v>74</v>
      </c>
      <c r="H135" s="9" t="s">
        <v>4</v>
      </c>
      <c r="I135" s="9">
        <v>1</v>
      </c>
      <c r="J135" s="9" t="s">
        <v>70</v>
      </c>
      <c r="K135" s="9" t="s">
        <v>71</v>
      </c>
      <c r="L135" s="9" t="s">
        <v>72</v>
      </c>
      <c r="M135" s="9" t="s">
        <v>73</v>
      </c>
      <c r="O135" s="9">
        <v>572</v>
      </c>
      <c r="P135" s="9">
        <v>1398</v>
      </c>
      <c r="R135" s="34">
        <v>8.6999999999999993</v>
      </c>
      <c r="S135" s="34">
        <v>8.3000000000000007</v>
      </c>
      <c r="T135" s="34">
        <v>76.8</v>
      </c>
      <c r="U135" s="34">
        <v>21.3</v>
      </c>
      <c r="V135" s="34">
        <v>73.5</v>
      </c>
    </row>
    <row r="136" spans="1:22" ht="20.100000000000001" customHeight="1" x14ac:dyDescent="0.25">
      <c r="A136" s="9" t="s">
        <v>234</v>
      </c>
      <c r="B136" s="9">
        <v>129</v>
      </c>
      <c r="C136" s="9">
        <v>2</v>
      </c>
      <c r="D136" s="9">
        <v>3</v>
      </c>
      <c r="E136" s="9">
        <v>9</v>
      </c>
      <c r="F136" s="9" t="s">
        <v>13</v>
      </c>
      <c r="G136" s="9" t="s">
        <v>74</v>
      </c>
      <c r="H136" s="9" t="s">
        <v>7</v>
      </c>
      <c r="I136" s="9">
        <v>2</v>
      </c>
      <c r="J136" s="9" t="s">
        <v>70</v>
      </c>
      <c r="K136" s="9" t="s">
        <v>71</v>
      </c>
      <c r="L136" s="9" t="s">
        <v>72</v>
      </c>
      <c r="M136" s="9" t="s">
        <v>73</v>
      </c>
      <c r="O136" s="9">
        <v>935</v>
      </c>
      <c r="P136" s="9">
        <v>2258</v>
      </c>
      <c r="R136" s="34">
        <v>7.3</v>
      </c>
      <c r="S136" s="34">
        <v>8.3000000000000007</v>
      </c>
      <c r="T136" s="34">
        <v>79.099999999999994</v>
      </c>
      <c r="U136" s="34">
        <v>18</v>
      </c>
      <c r="V136" s="34">
        <v>75.5</v>
      </c>
    </row>
    <row r="137" spans="1:22" ht="20.100000000000001" customHeight="1" x14ac:dyDescent="0.25">
      <c r="A137" s="9" t="s">
        <v>235</v>
      </c>
      <c r="B137" s="9">
        <v>130</v>
      </c>
      <c r="C137" s="9">
        <v>2</v>
      </c>
      <c r="D137" s="9">
        <v>3</v>
      </c>
      <c r="E137" s="9">
        <v>10</v>
      </c>
      <c r="F137" s="9" t="s">
        <v>13</v>
      </c>
      <c r="G137" s="9" t="s">
        <v>74</v>
      </c>
      <c r="H137" s="9" t="s">
        <v>7</v>
      </c>
      <c r="I137" s="9">
        <v>1</v>
      </c>
      <c r="J137" s="9" t="s">
        <v>70</v>
      </c>
      <c r="K137" s="9" t="s">
        <v>71</v>
      </c>
      <c r="L137" s="9" t="s">
        <v>72</v>
      </c>
      <c r="M137" s="9" t="s">
        <v>73</v>
      </c>
      <c r="O137" s="9">
        <v>1009</v>
      </c>
      <c r="P137" s="9">
        <v>2287</v>
      </c>
      <c r="R137" s="34">
        <v>8</v>
      </c>
      <c r="S137" s="34">
        <v>8.1999999999999993</v>
      </c>
      <c r="T137" s="34">
        <v>78.5</v>
      </c>
      <c r="U137" s="34">
        <v>19.600000000000001</v>
      </c>
      <c r="V137" s="34">
        <v>74.3</v>
      </c>
    </row>
    <row r="138" spans="1:22" ht="20.100000000000001" customHeight="1" x14ac:dyDescent="0.25">
      <c r="A138" s="9" t="s">
        <v>236</v>
      </c>
      <c r="B138" s="9">
        <v>131</v>
      </c>
      <c r="C138" s="9">
        <v>2</v>
      </c>
      <c r="D138" s="9">
        <v>3</v>
      </c>
      <c r="E138" s="9">
        <v>11</v>
      </c>
      <c r="F138" s="9" t="s">
        <v>13</v>
      </c>
      <c r="G138" s="9" t="s">
        <v>74</v>
      </c>
      <c r="H138" s="9" t="s">
        <v>7</v>
      </c>
      <c r="I138" s="9">
        <v>3</v>
      </c>
      <c r="J138" s="9" t="s">
        <v>70</v>
      </c>
      <c r="K138" s="9" t="s">
        <v>71</v>
      </c>
      <c r="L138" s="9" t="s">
        <v>72</v>
      </c>
      <c r="M138" s="9" t="s">
        <v>73</v>
      </c>
      <c r="O138" s="9">
        <v>854</v>
      </c>
      <c r="P138" s="9">
        <v>2176</v>
      </c>
      <c r="R138" s="34">
        <v>7.3</v>
      </c>
      <c r="S138" s="34">
        <v>8.3000000000000007</v>
      </c>
      <c r="T138" s="34">
        <v>76.900000000000006</v>
      </c>
      <c r="U138" s="34">
        <v>17.399999999999999</v>
      </c>
      <c r="V138" s="34">
        <v>75</v>
      </c>
    </row>
    <row r="139" spans="1:22" ht="20.100000000000001" customHeight="1" x14ac:dyDescent="0.25">
      <c r="A139" s="9" t="s">
        <v>237</v>
      </c>
      <c r="B139" s="9">
        <v>132</v>
      </c>
      <c r="C139" s="9">
        <v>2</v>
      </c>
      <c r="D139" s="9">
        <v>3</v>
      </c>
      <c r="E139" s="9">
        <v>12</v>
      </c>
      <c r="F139" s="9" t="s">
        <v>13</v>
      </c>
      <c r="G139" s="9" t="s">
        <v>74</v>
      </c>
      <c r="H139" s="9" t="s">
        <v>7</v>
      </c>
      <c r="I139" s="9">
        <v>4</v>
      </c>
      <c r="J139" s="9" t="s">
        <v>70</v>
      </c>
      <c r="K139" s="9" t="s">
        <v>71</v>
      </c>
      <c r="L139" s="9" t="s">
        <v>72</v>
      </c>
      <c r="M139" s="9" t="s">
        <v>73</v>
      </c>
      <c r="O139" s="9">
        <v>1025</v>
      </c>
      <c r="P139" s="9">
        <v>2304</v>
      </c>
      <c r="R139" s="34">
        <v>7.6</v>
      </c>
      <c r="S139" s="34">
        <v>8.5</v>
      </c>
      <c r="T139" s="34">
        <v>78.900000000000006</v>
      </c>
      <c r="U139" s="34">
        <v>17.8</v>
      </c>
      <c r="V139" s="34">
        <v>75.400000000000006</v>
      </c>
    </row>
    <row r="140" spans="1:22" ht="20.100000000000001" customHeight="1" x14ac:dyDescent="0.25">
      <c r="A140" s="9" t="s">
        <v>238</v>
      </c>
      <c r="B140" s="9">
        <v>133</v>
      </c>
      <c r="C140" s="9">
        <v>2</v>
      </c>
      <c r="D140" s="9">
        <v>3</v>
      </c>
      <c r="E140" s="9">
        <v>13</v>
      </c>
      <c r="F140" s="9" t="s">
        <v>13</v>
      </c>
      <c r="G140" s="9" t="s">
        <v>74</v>
      </c>
      <c r="H140" s="9" t="s">
        <v>6</v>
      </c>
      <c r="I140" s="9">
        <v>3</v>
      </c>
      <c r="J140" s="9" t="s">
        <v>70</v>
      </c>
      <c r="K140" s="9" t="s">
        <v>71</v>
      </c>
      <c r="L140" s="9" t="s">
        <v>72</v>
      </c>
      <c r="M140" s="9" t="s">
        <v>73</v>
      </c>
      <c r="O140" s="9">
        <v>954</v>
      </c>
      <c r="P140" s="9">
        <v>2185</v>
      </c>
      <c r="R140" s="34">
        <v>7.9</v>
      </c>
      <c r="S140" s="34">
        <v>8.1</v>
      </c>
      <c r="T140" s="34">
        <v>76.900000000000006</v>
      </c>
      <c r="U140" s="34">
        <v>18.5</v>
      </c>
      <c r="V140" s="34">
        <v>76</v>
      </c>
    </row>
    <row r="141" spans="1:22" ht="20.100000000000001" customHeight="1" x14ac:dyDescent="0.25">
      <c r="A141" s="9" t="s">
        <v>239</v>
      </c>
      <c r="B141" s="9">
        <v>134</v>
      </c>
      <c r="C141" s="9">
        <v>2</v>
      </c>
      <c r="D141" s="9">
        <v>3</v>
      </c>
      <c r="E141" s="9">
        <v>14</v>
      </c>
      <c r="F141" s="9" t="s">
        <v>13</v>
      </c>
      <c r="G141" s="9" t="s">
        <v>74</v>
      </c>
      <c r="H141" s="9" t="s">
        <v>6</v>
      </c>
      <c r="I141" s="9">
        <v>1</v>
      </c>
      <c r="J141" s="9" t="s">
        <v>70</v>
      </c>
      <c r="K141" s="9" t="s">
        <v>71</v>
      </c>
      <c r="L141" s="9" t="s">
        <v>72</v>
      </c>
      <c r="M141" s="9" t="s">
        <v>73</v>
      </c>
      <c r="O141" s="9">
        <v>753</v>
      </c>
      <c r="P141" s="9">
        <v>1706</v>
      </c>
      <c r="R141" s="34">
        <v>8.5</v>
      </c>
      <c r="S141" s="34">
        <v>8.5</v>
      </c>
      <c r="T141" s="34">
        <v>77.599999999999994</v>
      </c>
      <c r="U141" s="34">
        <v>20</v>
      </c>
      <c r="V141" s="34">
        <v>74.5</v>
      </c>
    </row>
    <row r="142" spans="1:22" ht="20.100000000000001" customHeight="1" x14ac:dyDescent="0.25">
      <c r="A142" s="9" t="s">
        <v>240</v>
      </c>
      <c r="B142" s="9">
        <v>135</v>
      </c>
      <c r="C142" s="9">
        <v>2</v>
      </c>
      <c r="D142" s="9">
        <v>3</v>
      </c>
      <c r="E142" s="9">
        <v>15</v>
      </c>
      <c r="F142" s="9" t="s">
        <v>13</v>
      </c>
      <c r="G142" s="9" t="s">
        <v>74</v>
      </c>
      <c r="H142" s="9" t="s">
        <v>6</v>
      </c>
      <c r="I142" s="9">
        <v>2</v>
      </c>
      <c r="J142" s="9" t="s">
        <v>70</v>
      </c>
      <c r="K142" s="9" t="s">
        <v>71</v>
      </c>
      <c r="L142" s="9" t="s">
        <v>72</v>
      </c>
      <c r="M142" s="9" t="s">
        <v>73</v>
      </c>
      <c r="O142" s="9">
        <v>1052</v>
      </c>
      <c r="P142" s="9">
        <v>2463</v>
      </c>
      <c r="R142" s="34">
        <v>7.4</v>
      </c>
      <c r="S142" s="34">
        <v>8</v>
      </c>
      <c r="T142" s="34">
        <v>77.5</v>
      </c>
      <c r="U142" s="34">
        <v>17.8</v>
      </c>
      <c r="V142" s="34">
        <v>74.099999999999994</v>
      </c>
    </row>
    <row r="143" spans="1:22" ht="20.100000000000001" customHeight="1" x14ac:dyDescent="0.25">
      <c r="A143" s="9" t="s">
        <v>241</v>
      </c>
      <c r="B143" s="9">
        <v>136</v>
      </c>
      <c r="C143" s="9">
        <v>2</v>
      </c>
      <c r="D143" s="9">
        <v>3</v>
      </c>
      <c r="E143" s="9">
        <v>16</v>
      </c>
      <c r="F143" s="9" t="s">
        <v>13</v>
      </c>
      <c r="G143" s="9" t="s">
        <v>74</v>
      </c>
      <c r="H143" s="9" t="s">
        <v>6</v>
      </c>
      <c r="I143" s="9">
        <v>4</v>
      </c>
      <c r="J143" s="9" t="s">
        <v>70</v>
      </c>
      <c r="K143" s="9" t="s">
        <v>71</v>
      </c>
      <c r="L143" s="9" t="s">
        <v>72</v>
      </c>
      <c r="M143" s="9" t="s">
        <v>73</v>
      </c>
      <c r="O143" s="9">
        <v>1106</v>
      </c>
      <c r="P143" s="9">
        <v>2525</v>
      </c>
      <c r="R143" s="34">
        <v>7.8</v>
      </c>
      <c r="S143" s="34">
        <v>7.9</v>
      </c>
      <c r="T143" s="34">
        <v>78.7</v>
      </c>
      <c r="U143" s="34">
        <v>19</v>
      </c>
      <c r="V143" s="34">
        <v>73.400000000000006</v>
      </c>
    </row>
    <row r="144" spans="1:22" ht="20.100000000000001" customHeight="1" x14ac:dyDescent="0.25">
      <c r="A144" s="9" t="s">
        <v>242</v>
      </c>
      <c r="B144" s="9">
        <v>137</v>
      </c>
      <c r="C144" s="9">
        <v>2</v>
      </c>
      <c r="D144" s="9">
        <v>3</v>
      </c>
      <c r="E144" s="9">
        <v>17</v>
      </c>
      <c r="F144" s="9" t="s">
        <v>13</v>
      </c>
      <c r="G144" s="9" t="s">
        <v>74</v>
      </c>
      <c r="H144" s="9" t="s">
        <v>8</v>
      </c>
      <c r="I144" s="9">
        <v>1</v>
      </c>
      <c r="J144" s="9" t="s">
        <v>70</v>
      </c>
      <c r="K144" s="9" t="s">
        <v>71</v>
      </c>
      <c r="L144" s="9" t="s">
        <v>72</v>
      </c>
      <c r="M144" s="9" t="s">
        <v>73</v>
      </c>
      <c r="O144" s="9">
        <v>1278</v>
      </c>
      <c r="P144" s="9">
        <v>2966</v>
      </c>
      <c r="R144" s="34">
        <v>8.6</v>
      </c>
      <c r="S144" s="34">
        <v>8.3000000000000007</v>
      </c>
      <c r="T144" s="34">
        <v>77.8</v>
      </c>
      <c r="U144" s="34">
        <v>20.5</v>
      </c>
      <c r="V144" s="34">
        <v>77.2</v>
      </c>
    </row>
    <row r="145" spans="1:22" ht="20.100000000000001" customHeight="1" x14ac:dyDescent="0.25">
      <c r="A145" s="9" t="s">
        <v>243</v>
      </c>
      <c r="B145" s="9">
        <v>138</v>
      </c>
      <c r="C145" s="9">
        <v>2</v>
      </c>
      <c r="D145" s="9">
        <v>3</v>
      </c>
      <c r="E145" s="9">
        <v>18</v>
      </c>
      <c r="F145" s="9" t="s">
        <v>13</v>
      </c>
      <c r="G145" s="9" t="s">
        <v>74</v>
      </c>
      <c r="H145" s="9" t="s">
        <v>8</v>
      </c>
      <c r="I145" s="9">
        <v>3</v>
      </c>
      <c r="J145" s="9" t="s">
        <v>70</v>
      </c>
      <c r="K145" s="9" t="s">
        <v>71</v>
      </c>
      <c r="L145" s="9" t="s">
        <v>72</v>
      </c>
      <c r="M145" s="9" t="s">
        <v>73</v>
      </c>
      <c r="O145" s="9">
        <v>933</v>
      </c>
      <c r="P145" s="9">
        <v>2291</v>
      </c>
      <c r="R145" s="34">
        <v>8.3000000000000007</v>
      </c>
      <c r="S145" s="34">
        <v>8.1999999999999993</v>
      </c>
      <c r="T145" s="34">
        <v>76.3</v>
      </c>
      <c r="U145" s="34">
        <v>19.3</v>
      </c>
      <c r="V145" s="34">
        <v>75.900000000000006</v>
      </c>
    </row>
    <row r="146" spans="1:22" ht="20.100000000000001" customHeight="1" x14ac:dyDescent="0.25">
      <c r="A146" s="9" t="s">
        <v>244</v>
      </c>
      <c r="B146" s="9">
        <v>139</v>
      </c>
      <c r="C146" s="9">
        <v>2</v>
      </c>
      <c r="D146" s="9">
        <v>3</v>
      </c>
      <c r="E146" s="9">
        <v>19</v>
      </c>
      <c r="F146" s="9" t="s">
        <v>13</v>
      </c>
      <c r="G146" s="9" t="s">
        <v>74</v>
      </c>
      <c r="H146" s="9" t="s">
        <v>8</v>
      </c>
      <c r="I146" s="9">
        <v>4</v>
      </c>
      <c r="J146" s="9" t="s">
        <v>70</v>
      </c>
      <c r="K146" s="9" t="s">
        <v>71</v>
      </c>
      <c r="L146" s="9" t="s">
        <v>72</v>
      </c>
      <c r="M146" s="9" t="s">
        <v>73</v>
      </c>
      <c r="O146" s="9">
        <v>1196</v>
      </c>
      <c r="P146" s="9">
        <v>3034</v>
      </c>
      <c r="R146" s="34">
        <v>7.9</v>
      </c>
      <c r="S146" s="34">
        <v>8.1</v>
      </c>
      <c r="T146" s="34">
        <v>77.7</v>
      </c>
      <c r="U146" s="34">
        <v>18.600000000000001</v>
      </c>
      <c r="V146" s="34">
        <v>74.8</v>
      </c>
    </row>
    <row r="147" spans="1:22" ht="20.100000000000001" customHeight="1" x14ac:dyDescent="0.25">
      <c r="A147" s="9" t="s">
        <v>245</v>
      </c>
      <c r="B147" s="9">
        <v>140</v>
      </c>
      <c r="C147" s="9">
        <v>2</v>
      </c>
      <c r="D147" s="9">
        <v>3</v>
      </c>
      <c r="E147" s="9">
        <v>20</v>
      </c>
      <c r="F147" s="9" t="s">
        <v>13</v>
      </c>
      <c r="G147" s="9" t="s">
        <v>74</v>
      </c>
      <c r="H147" s="9" t="s">
        <v>8</v>
      </c>
      <c r="I147" s="9">
        <v>2</v>
      </c>
      <c r="J147" s="9" t="s">
        <v>70</v>
      </c>
      <c r="K147" s="9" t="s">
        <v>71</v>
      </c>
      <c r="L147" s="9" t="s">
        <v>72</v>
      </c>
      <c r="M147" s="9" t="s">
        <v>73</v>
      </c>
      <c r="O147" s="9">
        <v>798</v>
      </c>
      <c r="P147" s="9">
        <v>2001</v>
      </c>
      <c r="R147" s="34">
        <v>9.5</v>
      </c>
      <c r="S147" s="34">
        <v>7.9</v>
      </c>
      <c r="T147" s="34">
        <v>74.7</v>
      </c>
      <c r="U147" s="34">
        <v>22.6</v>
      </c>
      <c r="V147" s="34">
        <v>73.900000000000006</v>
      </c>
    </row>
    <row r="148" spans="1:22" ht="20.100000000000001" customHeight="1" x14ac:dyDescent="0.25"/>
    <row r="149" spans="1:22" ht="20.100000000000001" customHeight="1" x14ac:dyDescent="0.25">
      <c r="A149" s="9" t="s">
        <v>246</v>
      </c>
      <c r="B149" s="9">
        <v>141</v>
      </c>
      <c r="C149" s="9">
        <v>2</v>
      </c>
      <c r="D149" s="9">
        <v>4</v>
      </c>
      <c r="E149" s="9">
        <v>1</v>
      </c>
      <c r="F149" s="9" t="s">
        <v>13</v>
      </c>
      <c r="G149" s="9" t="s">
        <v>74</v>
      </c>
      <c r="H149" s="9" t="s">
        <v>9</v>
      </c>
      <c r="I149" s="9">
        <v>2</v>
      </c>
      <c r="J149" s="9" t="s">
        <v>70</v>
      </c>
      <c r="K149" s="9" t="s">
        <v>71</v>
      </c>
      <c r="L149" s="9" t="s">
        <v>72</v>
      </c>
      <c r="M149" s="9" t="s">
        <v>73</v>
      </c>
      <c r="O149" s="9">
        <v>1303</v>
      </c>
      <c r="P149" s="9">
        <v>3015</v>
      </c>
      <c r="R149" s="34">
        <v>8.8000000000000007</v>
      </c>
      <c r="S149" s="34">
        <v>8.1</v>
      </c>
      <c r="T149" s="34">
        <v>76.7</v>
      </c>
      <c r="U149" s="34">
        <v>20.9</v>
      </c>
      <c r="V149" s="34">
        <v>75.5</v>
      </c>
    </row>
    <row r="150" spans="1:22" ht="20.100000000000001" customHeight="1" x14ac:dyDescent="0.25">
      <c r="A150" s="9" t="s">
        <v>247</v>
      </c>
      <c r="B150" s="9">
        <v>142</v>
      </c>
      <c r="C150" s="9">
        <v>2</v>
      </c>
      <c r="D150" s="9">
        <v>4</v>
      </c>
      <c r="E150" s="9">
        <v>2</v>
      </c>
      <c r="F150" s="9" t="s">
        <v>13</v>
      </c>
      <c r="G150" s="9" t="s">
        <v>74</v>
      </c>
      <c r="H150" s="9" t="s">
        <v>9</v>
      </c>
      <c r="I150" s="9">
        <v>1</v>
      </c>
      <c r="J150" s="9" t="s">
        <v>70</v>
      </c>
      <c r="K150" s="9" t="s">
        <v>71</v>
      </c>
      <c r="L150" s="9" t="s">
        <v>72</v>
      </c>
      <c r="M150" s="9" t="s">
        <v>73</v>
      </c>
      <c r="O150" s="9">
        <v>1639</v>
      </c>
      <c r="P150" s="9">
        <v>3960</v>
      </c>
      <c r="R150" s="34">
        <v>11.2</v>
      </c>
      <c r="S150" s="34">
        <v>8</v>
      </c>
      <c r="T150" s="34">
        <v>73.900000000000006</v>
      </c>
      <c r="U150" s="34">
        <v>29.3</v>
      </c>
      <c r="V150" s="34">
        <v>75.8</v>
      </c>
    </row>
    <row r="151" spans="1:22" ht="20.100000000000001" customHeight="1" x14ac:dyDescent="0.25">
      <c r="A151" s="9" t="s">
        <v>248</v>
      </c>
      <c r="B151" s="9">
        <v>143</v>
      </c>
      <c r="C151" s="9">
        <v>2</v>
      </c>
      <c r="D151" s="9">
        <v>4</v>
      </c>
      <c r="E151" s="9">
        <v>3</v>
      </c>
      <c r="F151" s="9" t="s">
        <v>13</v>
      </c>
      <c r="G151" s="9" t="s">
        <v>74</v>
      </c>
      <c r="H151" s="9" t="s">
        <v>9</v>
      </c>
      <c r="I151" s="9">
        <v>4</v>
      </c>
      <c r="J151" s="9" t="s">
        <v>70</v>
      </c>
      <c r="K151" s="9" t="s">
        <v>71</v>
      </c>
      <c r="L151" s="9" t="s">
        <v>72</v>
      </c>
      <c r="M151" s="9" t="s">
        <v>73</v>
      </c>
      <c r="O151" s="9">
        <v>1270</v>
      </c>
      <c r="P151" s="9">
        <v>3488</v>
      </c>
      <c r="R151" s="34">
        <v>11.9</v>
      </c>
      <c r="S151" s="34">
        <v>7.6</v>
      </c>
      <c r="T151" s="34">
        <v>70.3</v>
      </c>
      <c r="U151" s="34">
        <v>30.5</v>
      </c>
      <c r="V151" s="34">
        <v>74</v>
      </c>
    </row>
    <row r="152" spans="1:22" ht="20.100000000000001" customHeight="1" x14ac:dyDescent="0.25">
      <c r="A152" s="9" t="s">
        <v>249</v>
      </c>
      <c r="B152" s="9">
        <v>144</v>
      </c>
      <c r="C152" s="9">
        <v>2</v>
      </c>
      <c r="D152" s="9">
        <v>4</v>
      </c>
      <c r="E152" s="9">
        <v>4</v>
      </c>
      <c r="F152" s="9" t="s">
        <v>13</v>
      </c>
      <c r="G152" s="9" t="s">
        <v>74</v>
      </c>
      <c r="H152" s="9" t="s">
        <v>9</v>
      </c>
      <c r="I152" s="9">
        <v>3</v>
      </c>
      <c r="J152" s="9" t="s">
        <v>70</v>
      </c>
      <c r="K152" s="9" t="s">
        <v>71</v>
      </c>
      <c r="L152" s="9" t="s">
        <v>72</v>
      </c>
      <c r="M152" s="9" t="s">
        <v>73</v>
      </c>
      <c r="O152" s="9">
        <v>1195</v>
      </c>
      <c r="P152" s="9">
        <v>3352</v>
      </c>
      <c r="R152" s="34">
        <v>13.2</v>
      </c>
      <c r="S152" s="34">
        <v>7.9</v>
      </c>
      <c r="T152" s="34">
        <v>68.099999999999994</v>
      </c>
      <c r="U152" s="34">
        <v>35.299999999999997</v>
      </c>
      <c r="V152" s="34">
        <v>73</v>
      </c>
    </row>
    <row r="153" spans="1:22" ht="20.100000000000001" customHeight="1" x14ac:dyDescent="0.25">
      <c r="A153" s="9" t="s">
        <v>250</v>
      </c>
      <c r="B153" s="9">
        <v>145</v>
      </c>
      <c r="C153" s="9">
        <v>2</v>
      </c>
      <c r="D153" s="9">
        <v>4</v>
      </c>
      <c r="E153" s="9">
        <v>5</v>
      </c>
      <c r="F153" s="9" t="s">
        <v>13</v>
      </c>
      <c r="G153" s="9" t="s">
        <v>74</v>
      </c>
      <c r="H153" s="9" t="s">
        <v>4</v>
      </c>
      <c r="I153" s="9">
        <v>3</v>
      </c>
      <c r="J153" s="9" t="s">
        <v>70</v>
      </c>
      <c r="K153" s="9" t="s">
        <v>71</v>
      </c>
      <c r="L153" s="9" t="s">
        <v>72</v>
      </c>
      <c r="M153" s="9" t="s">
        <v>73</v>
      </c>
      <c r="O153" s="9">
        <v>867</v>
      </c>
      <c r="P153" s="9">
        <v>2070</v>
      </c>
      <c r="R153" s="34">
        <v>7.1</v>
      </c>
      <c r="S153" s="34">
        <v>8.1999999999999993</v>
      </c>
      <c r="T153" s="34">
        <v>78.099999999999994</v>
      </c>
      <c r="U153" s="34">
        <v>17.5</v>
      </c>
      <c r="V153" s="34">
        <v>75.400000000000006</v>
      </c>
    </row>
    <row r="154" spans="1:22" ht="20.100000000000001" customHeight="1" x14ac:dyDescent="0.25">
      <c r="A154" s="9" t="s">
        <v>251</v>
      </c>
      <c r="B154" s="9">
        <v>146</v>
      </c>
      <c r="C154" s="9">
        <v>2</v>
      </c>
      <c r="D154" s="9">
        <v>4</v>
      </c>
      <c r="E154" s="9">
        <v>6</v>
      </c>
      <c r="F154" s="9" t="s">
        <v>13</v>
      </c>
      <c r="G154" s="9" t="s">
        <v>74</v>
      </c>
      <c r="H154" s="9" t="s">
        <v>4</v>
      </c>
      <c r="I154" s="9">
        <v>2</v>
      </c>
      <c r="J154" s="9" t="s">
        <v>70</v>
      </c>
      <c r="K154" s="9" t="s">
        <v>71</v>
      </c>
      <c r="L154" s="9" t="s">
        <v>72</v>
      </c>
      <c r="M154" s="9" t="s">
        <v>73</v>
      </c>
      <c r="O154" s="9">
        <v>1357</v>
      </c>
      <c r="P154" s="9">
        <v>3224</v>
      </c>
      <c r="R154" s="34">
        <v>9.3000000000000007</v>
      </c>
      <c r="S154" s="34">
        <v>8</v>
      </c>
      <c r="T154" s="34">
        <v>77</v>
      </c>
      <c r="U154" s="34">
        <v>22.4</v>
      </c>
      <c r="V154" s="34">
        <v>74.8</v>
      </c>
    </row>
    <row r="155" spans="1:22" ht="20.100000000000001" customHeight="1" x14ac:dyDescent="0.25">
      <c r="A155" s="9" t="s">
        <v>252</v>
      </c>
      <c r="B155" s="9">
        <v>147</v>
      </c>
      <c r="C155" s="9">
        <v>2</v>
      </c>
      <c r="D155" s="9">
        <v>4</v>
      </c>
      <c r="E155" s="9">
        <v>7</v>
      </c>
      <c r="F155" s="9" t="s">
        <v>13</v>
      </c>
      <c r="G155" s="9" t="s">
        <v>74</v>
      </c>
      <c r="H155" s="9" t="s">
        <v>4</v>
      </c>
      <c r="I155" s="9">
        <v>1</v>
      </c>
      <c r="J155" s="9" t="s">
        <v>70</v>
      </c>
      <c r="K155" s="9" t="s">
        <v>71</v>
      </c>
      <c r="L155" s="9" t="s">
        <v>72</v>
      </c>
      <c r="M155" s="9" t="s">
        <v>73</v>
      </c>
      <c r="O155" s="9">
        <v>1264</v>
      </c>
      <c r="P155" s="9">
        <v>3132</v>
      </c>
      <c r="R155" s="34">
        <v>10.3</v>
      </c>
      <c r="S155" s="34">
        <v>7.7</v>
      </c>
      <c r="T155" s="34">
        <v>72.400000000000006</v>
      </c>
      <c r="U155" s="34">
        <v>25</v>
      </c>
      <c r="V155" s="34">
        <v>73.099999999999994</v>
      </c>
    </row>
    <row r="156" spans="1:22" ht="20.100000000000001" customHeight="1" x14ac:dyDescent="0.25">
      <c r="A156" s="9" t="s">
        <v>253</v>
      </c>
      <c r="B156" s="9">
        <v>148</v>
      </c>
      <c r="C156" s="9">
        <v>2</v>
      </c>
      <c r="D156" s="9">
        <v>4</v>
      </c>
      <c r="E156" s="9">
        <v>8</v>
      </c>
      <c r="F156" s="9" t="s">
        <v>13</v>
      </c>
      <c r="G156" s="9" t="s">
        <v>74</v>
      </c>
      <c r="H156" s="9" t="s">
        <v>4</v>
      </c>
      <c r="I156" s="9">
        <v>4</v>
      </c>
      <c r="J156" s="9" t="s">
        <v>70</v>
      </c>
      <c r="K156" s="9" t="s">
        <v>71</v>
      </c>
      <c r="L156" s="9" t="s">
        <v>72</v>
      </c>
      <c r="M156" s="9" t="s">
        <v>73</v>
      </c>
      <c r="O156" s="9">
        <v>1405</v>
      </c>
      <c r="P156" s="9">
        <v>3514</v>
      </c>
      <c r="R156" s="34">
        <v>10.7</v>
      </c>
      <c r="S156" s="34">
        <v>7.6</v>
      </c>
      <c r="T156" s="34">
        <v>73.2</v>
      </c>
      <c r="U156" s="34">
        <v>26.1</v>
      </c>
      <c r="V156" s="34">
        <v>75.400000000000006</v>
      </c>
    </row>
    <row r="157" spans="1:22" ht="20.100000000000001" customHeight="1" x14ac:dyDescent="0.25">
      <c r="A157" s="9" t="s">
        <v>254</v>
      </c>
      <c r="B157" s="9">
        <v>149</v>
      </c>
      <c r="C157" s="9">
        <v>2</v>
      </c>
      <c r="D157" s="9">
        <v>4</v>
      </c>
      <c r="E157" s="9">
        <v>9</v>
      </c>
      <c r="F157" s="9" t="s">
        <v>13</v>
      </c>
      <c r="G157" s="9" t="s">
        <v>74</v>
      </c>
      <c r="H157" s="9" t="s">
        <v>8</v>
      </c>
      <c r="I157" s="9">
        <v>3</v>
      </c>
      <c r="J157" s="9" t="s">
        <v>70</v>
      </c>
      <c r="K157" s="9" t="s">
        <v>71</v>
      </c>
      <c r="L157" s="9" t="s">
        <v>72</v>
      </c>
      <c r="M157" s="9" t="s">
        <v>73</v>
      </c>
      <c r="O157" s="9">
        <v>852</v>
      </c>
      <c r="P157" s="9">
        <v>2028</v>
      </c>
      <c r="R157" s="34">
        <v>7.6</v>
      </c>
      <c r="S157" s="34">
        <v>8.3000000000000007</v>
      </c>
      <c r="T157" s="34">
        <v>77.5</v>
      </c>
      <c r="U157" s="34">
        <v>17.7</v>
      </c>
      <c r="V157" s="34">
        <v>75.5</v>
      </c>
    </row>
    <row r="158" spans="1:22" ht="20.100000000000001" customHeight="1" x14ac:dyDescent="0.25">
      <c r="A158" s="9" t="s">
        <v>255</v>
      </c>
      <c r="B158" s="9">
        <v>150</v>
      </c>
      <c r="C158" s="9">
        <v>2</v>
      </c>
      <c r="D158" s="9">
        <v>4</v>
      </c>
      <c r="E158" s="9">
        <v>10</v>
      </c>
      <c r="F158" s="9" t="s">
        <v>13</v>
      </c>
      <c r="G158" s="9" t="s">
        <v>74</v>
      </c>
      <c r="H158" s="9" t="s">
        <v>8</v>
      </c>
      <c r="I158" s="9">
        <v>2</v>
      </c>
      <c r="J158" s="9" t="s">
        <v>70</v>
      </c>
      <c r="K158" s="9" t="s">
        <v>71</v>
      </c>
      <c r="L158" s="9" t="s">
        <v>72</v>
      </c>
      <c r="M158" s="9" t="s">
        <v>73</v>
      </c>
      <c r="O158" s="9">
        <v>1495</v>
      </c>
      <c r="P158" s="9">
        <v>3595</v>
      </c>
      <c r="R158" s="34">
        <v>9.1999999999999993</v>
      </c>
      <c r="S158" s="34">
        <v>8.1</v>
      </c>
      <c r="T158" s="34">
        <v>76.900000000000006</v>
      </c>
      <c r="U158" s="34">
        <v>21.7</v>
      </c>
      <c r="V158" s="34">
        <v>75.3</v>
      </c>
    </row>
    <row r="159" spans="1:22" ht="20.100000000000001" customHeight="1" x14ac:dyDescent="0.25">
      <c r="A159" s="9" t="s">
        <v>256</v>
      </c>
      <c r="B159" s="9">
        <v>151</v>
      </c>
      <c r="C159" s="9">
        <v>2</v>
      </c>
      <c r="D159" s="9">
        <v>4</v>
      </c>
      <c r="E159" s="9">
        <v>11</v>
      </c>
      <c r="F159" s="9" t="s">
        <v>13</v>
      </c>
      <c r="G159" s="9" t="s">
        <v>74</v>
      </c>
      <c r="H159" s="9" t="s">
        <v>8</v>
      </c>
      <c r="I159" s="9">
        <v>4</v>
      </c>
      <c r="J159" s="9" t="s">
        <v>70</v>
      </c>
      <c r="K159" s="9" t="s">
        <v>71</v>
      </c>
      <c r="L159" s="9" t="s">
        <v>72</v>
      </c>
      <c r="M159" s="9" t="s">
        <v>73</v>
      </c>
      <c r="O159" s="9">
        <v>1493</v>
      </c>
      <c r="P159" s="9">
        <v>3712</v>
      </c>
      <c r="R159" s="34">
        <v>10.199999999999999</v>
      </c>
      <c r="S159" s="34">
        <v>8.1</v>
      </c>
      <c r="T159" s="34">
        <v>77</v>
      </c>
      <c r="U159" s="34">
        <v>25.7</v>
      </c>
      <c r="V159" s="34">
        <v>75.8</v>
      </c>
    </row>
    <row r="160" spans="1:22" ht="20.100000000000001" customHeight="1" x14ac:dyDescent="0.25">
      <c r="A160" s="9" t="s">
        <v>257</v>
      </c>
      <c r="B160" s="9">
        <v>152</v>
      </c>
      <c r="C160" s="9">
        <v>2</v>
      </c>
      <c r="D160" s="9">
        <v>4</v>
      </c>
      <c r="E160" s="9">
        <v>12</v>
      </c>
      <c r="F160" s="9" t="s">
        <v>13</v>
      </c>
      <c r="G160" s="9" t="s">
        <v>74</v>
      </c>
      <c r="H160" s="9" t="s">
        <v>8</v>
      </c>
      <c r="I160" s="9">
        <v>1</v>
      </c>
      <c r="J160" s="9" t="s">
        <v>70</v>
      </c>
      <c r="K160" s="9" t="s">
        <v>71</v>
      </c>
      <c r="L160" s="9" t="s">
        <v>72</v>
      </c>
      <c r="M160" s="9" t="s">
        <v>73</v>
      </c>
      <c r="O160" s="9">
        <v>1308</v>
      </c>
      <c r="P160" s="9">
        <v>3080</v>
      </c>
      <c r="R160" s="34">
        <v>9.6</v>
      </c>
      <c r="S160" s="34">
        <v>8.1999999999999993</v>
      </c>
      <c r="T160" s="34">
        <v>76.400000000000006</v>
      </c>
      <c r="U160" s="34">
        <v>23.8</v>
      </c>
      <c r="V160" s="34">
        <v>75.400000000000006</v>
      </c>
    </row>
    <row r="161" spans="1:22" ht="20.100000000000001" customHeight="1" x14ac:dyDescent="0.25">
      <c r="A161" s="9" t="s">
        <v>258</v>
      </c>
      <c r="B161" s="9">
        <v>153</v>
      </c>
      <c r="C161" s="9">
        <v>2</v>
      </c>
      <c r="D161" s="9">
        <v>4</v>
      </c>
      <c r="E161" s="9">
        <v>13</v>
      </c>
      <c r="F161" s="9" t="s">
        <v>13</v>
      </c>
      <c r="G161" s="9" t="s">
        <v>74</v>
      </c>
      <c r="H161" s="9" t="s">
        <v>7</v>
      </c>
      <c r="I161" s="9">
        <v>1</v>
      </c>
      <c r="J161" s="9" t="s">
        <v>70</v>
      </c>
      <c r="K161" s="9" t="s">
        <v>71</v>
      </c>
      <c r="L161" s="9" t="s">
        <v>72</v>
      </c>
      <c r="M161" s="9" t="s">
        <v>73</v>
      </c>
      <c r="O161" s="9">
        <v>639</v>
      </c>
      <c r="P161" s="9">
        <v>1710</v>
      </c>
      <c r="R161" s="34">
        <v>8</v>
      </c>
      <c r="S161" s="34">
        <v>7.9</v>
      </c>
      <c r="T161" s="34">
        <v>76.5</v>
      </c>
      <c r="U161" s="34">
        <v>19.2</v>
      </c>
      <c r="V161" s="34">
        <v>72.5</v>
      </c>
    </row>
    <row r="162" spans="1:22" ht="20.100000000000001" customHeight="1" x14ac:dyDescent="0.25">
      <c r="A162" s="9" t="s">
        <v>259</v>
      </c>
      <c r="B162" s="9">
        <v>154</v>
      </c>
      <c r="C162" s="9">
        <v>2</v>
      </c>
      <c r="D162" s="9">
        <v>4</v>
      </c>
      <c r="E162" s="9">
        <v>14</v>
      </c>
      <c r="F162" s="9" t="s">
        <v>13</v>
      </c>
      <c r="G162" s="9" t="s">
        <v>74</v>
      </c>
      <c r="H162" s="9" t="s">
        <v>7</v>
      </c>
      <c r="I162" s="9">
        <v>3</v>
      </c>
      <c r="J162" s="9" t="s">
        <v>70</v>
      </c>
      <c r="K162" s="9" t="s">
        <v>71</v>
      </c>
      <c r="L162" s="9" t="s">
        <v>72</v>
      </c>
      <c r="M162" s="9" t="s">
        <v>73</v>
      </c>
      <c r="O162" s="9">
        <v>1426</v>
      </c>
      <c r="P162" s="9">
        <v>3411</v>
      </c>
      <c r="R162" s="34">
        <v>7.4</v>
      </c>
      <c r="S162" s="34">
        <v>8.1</v>
      </c>
      <c r="T162" s="34">
        <v>76</v>
      </c>
      <c r="U162" s="34">
        <v>19.100000000000001</v>
      </c>
      <c r="V162" s="34">
        <v>76.3</v>
      </c>
    </row>
    <row r="163" spans="1:22" ht="20.100000000000001" customHeight="1" x14ac:dyDescent="0.25">
      <c r="A163" s="9" t="s">
        <v>260</v>
      </c>
      <c r="B163" s="9">
        <v>155</v>
      </c>
      <c r="C163" s="9">
        <v>2</v>
      </c>
      <c r="D163" s="9">
        <v>4</v>
      </c>
      <c r="E163" s="9">
        <v>15</v>
      </c>
      <c r="F163" s="9" t="s">
        <v>13</v>
      </c>
      <c r="G163" s="9" t="s">
        <v>74</v>
      </c>
      <c r="H163" s="9" t="s">
        <v>7</v>
      </c>
      <c r="I163" s="9">
        <v>2</v>
      </c>
      <c r="J163" s="9" t="s">
        <v>70</v>
      </c>
      <c r="K163" s="9" t="s">
        <v>71</v>
      </c>
      <c r="L163" s="9" t="s">
        <v>72</v>
      </c>
      <c r="M163" s="9" t="s">
        <v>73</v>
      </c>
      <c r="O163" s="9">
        <v>1155</v>
      </c>
      <c r="P163" s="9">
        <v>3112</v>
      </c>
      <c r="R163" s="34">
        <v>8.6999999999999993</v>
      </c>
      <c r="S163" s="34">
        <v>8</v>
      </c>
      <c r="T163" s="34">
        <v>76.7</v>
      </c>
      <c r="U163" s="34">
        <v>20.399999999999999</v>
      </c>
      <c r="V163" s="34">
        <v>73.8</v>
      </c>
    </row>
    <row r="164" spans="1:22" ht="20.100000000000001" customHeight="1" x14ac:dyDescent="0.25">
      <c r="A164" s="9" t="s">
        <v>261</v>
      </c>
      <c r="B164" s="9">
        <v>156</v>
      </c>
      <c r="C164" s="9">
        <v>2</v>
      </c>
      <c r="D164" s="9">
        <v>4</v>
      </c>
      <c r="E164" s="9">
        <v>16</v>
      </c>
      <c r="F164" s="9" t="s">
        <v>13</v>
      </c>
      <c r="G164" s="9" t="s">
        <v>74</v>
      </c>
      <c r="H164" s="9" t="s">
        <v>7</v>
      </c>
      <c r="I164" s="9">
        <v>4</v>
      </c>
      <c r="J164" s="9" t="s">
        <v>70</v>
      </c>
      <c r="K164" s="9" t="s">
        <v>71</v>
      </c>
      <c r="L164" s="9" t="s">
        <v>72</v>
      </c>
      <c r="M164" s="9" t="s">
        <v>73</v>
      </c>
      <c r="O164" s="9">
        <v>1420</v>
      </c>
      <c r="P164" s="9">
        <v>3413</v>
      </c>
      <c r="R164" s="34">
        <v>9.1999999999999993</v>
      </c>
      <c r="S164" s="34">
        <v>8.1</v>
      </c>
      <c r="T164" s="34">
        <v>75.400000000000006</v>
      </c>
      <c r="U164" s="34">
        <v>22.3</v>
      </c>
      <c r="V164" s="34">
        <v>77.2</v>
      </c>
    </row>
    <row r="165" spans="1:22" ht="20.100000000000001" customHeight="1" x14ac:dyDescent="0.25">
      <c r="A165" s="9" t="s">
        <v>262</v>
      </c>
      <c r="B165" s="9">
        <v>157</v>
      </c>
      <c r="C165" s="9">
        <v>2</v>
      </c>
      <c r="D165" s="9">
        <v>4</v>
      </c>
      <c r="E165" s="9">
        <v>17</v>
      </c>
      <c r="F165" s="9" t="s">
        <v>13</v>
      </c>
      <c r="G165" s="9" t="s">
        <v>74</v>
      </c>
      <c r="H165" s="9" t="s">
        <v>6</v>
      </c>
      <c r="I165" s="9">
        <v>1</v>
      </c>
      <c r="J165" s="9" t="s">
        <v>70</v>
      </c>
      <c r="K165" s="9" t="s">
        <v>71</v>
      </c>
      <c r="L165" s="9" t="s">
        <v>72</v>
      </c>
      <c r="M165" s="9" t="s">
        <v>73</v>
      </c>
      <c r="O165" s="9">
        <v>278</v>
      </c>
      <c r="P165" s="9">
        <v>760</v>
      </c>
      <c r="R165" s="34">
        <v>9.8000000000000007</v>
      </c>
      <c r="S165" s="34">
        <v>8.6999999999999993</v>
      </c>
      <c r="T165" s="34">
        <v>74.2</v>
      </c>
      <c r="U165" s="34">
        <v>25.2</v>
      </c>
      <c r="V165" s="34" t="s">
        <v>1937</v>
      </c>
    </row>
    <row r="166" spans="1:22" ht="20.100000000000001" customHeight="1" x14ac:dyDescent="0.25">
      <c r="A166" s="9" t="s">
        <v>1936</v>
      </c>
      <c r="B166" s="9">
        <v>158</v>
      </c>
      <c r="C166" s="9">
        <v>2</v>
      </c>
      <c r="D166" s="9">
        <v>4</v>
      </c>
      <c r="E166" s="9">
        <v>18</v>
      </c>
      <c r="F166" s="9" t="s">
        <v>13</v>
      </c>
      <c r="G166" s="9" t="s">
        <v>74</v>
      </c>
      <c r="H166" s="9" t="s">
        <v>6</v>
      </c>
      <c r="I166" s="9">
        <v>2</v>
      </c>
      <c r="J166" s="9" t="s">
        <v>70</v>
      </c>
      <c r="K166" s="9" t="s">
        <v>71</v>
      </c>
      <c r="L166" s="9" t="s">
        <v>72</v>
      </c>
      <c r="M166" s="9" t="s">
        <v>73</v>
      </c>
      <c r="O166" s="9">
        <v>1054</v>
      </c>
      <c r="P166" s="9">
        <v>2675</v>
      </c>
      <c r="R166" s="34">
        <v>7.4</v>
      </c>
      <c r="S166" s="34">
        <v>8.1</v>
      </c>
      <c r="T166" s="34">
        <v>77.599999999999994</v>
      </c>
      <c r="U166" s="34">
        <v>18.2</v>
      </c>
      <c r="V166" s="34">
        <v>75</v>
      </c>
    </row>
    <row r="167" spans="1:22" ht="20.100000000000001" customHeight="1" x14ac:dyDescent="0.25">
      <c r="A167" s="9" t="s">
        <v>263</v>
      </c>
      <c r="B167" s="9">
        <v>159</v>
      </c>
      <c r="C167" s="9">
        <v>2</v>
      </c>
      <c r="D167" s="9">
        <v>4</v>
      </c>
      <c r="E167" s="9">
        <v>19</v>
      </c>
      <c r="F167" s="9" t="s">
        <v>13</v>
      </c>
      <c r="G167" s="9" t="s">
        <v>74</v>
      </c>
      <c r="H167" s="9" t="s">
        <v>6</v>
      </c>
      <c r="I167" s="9">
        <v>3</v>
      </c>
      <c r="J167" s="9" t="s">
        <v>70</v>
      </c>
      <c r="K167" s="9" t="s">
        <v>71</v>
      </c>
      <c r="L167" s="9" t="s">
        <v>72</v>
      </c>
      <c r="M167" s="9" t="s">
        <v>73</v>
      </c>
      <c r="O167" s="9">
        <v>1300</v>
      </c>
      <c r="P167" s="9">
        <v>3168</v>
      </c>
      <c r="R167" s="34">
        <v>9.1999999999999993</v>
      </c>
      <c r="S167" s="34">
        <v>8.1</v>
      </c>
      <c r="T167" s="34">
        <v>77</v>
      </c>
      <c r="U167" s="34">
        <v>22.3</v>
      </c>
      <c r="V167" s="34">
        <v>75.7</v>
      </c>
    </row>
    <row r="168" spans="1:22" ht="20.100000000000001" customHeight="1" x14ac:dyDescent="0.25">
      <c r="A168" s="9" t="s">
        <v>264</v>
      </c>
      <c r="B168" s="9">
        <v>160</v>
      </c>
      <c r="C168" s="9">
        <v>2</v>
      </c>
      <c r="D168" s="9">
        <v>4</v>
      </c>
      <c r="E168" s="9">
        <v>20</v>
      </c>
      <c r="F168" s="9" t="s">
        <v>13</v>
      </c>
      <c r="G168" s="9" t="s">
        <v>74</v>
      </c>
      <c r="H168" s="9" t="s">
        <v>6</v>
      </c>
      <c r="I168" s="9">
        <v>4</v>
      </c>
      <c r="J168" s="9" t="s">
        <v>70</v>
      </c>
      <c r="K168" s="9" t="s">
        <v>71</v>
      </c>
      <c r="L168" s="9" t="s">
        <v>72</v>
      </c>
      <c r="M168" s="9" t="s">
        <v>73</v>
      </c>
      <c r="O168" s="9">
        <v>1369</v>
      </c>
      <c r="P168" s="9">
        <v>3107</v>
      </c>
      <c r="R168" s="34">
        <v>9.4</v>
      </c>
      <c r="S168" s="34">
        <v>8</v>
      </c>
      <c r="T168" s="34">
        <v>76.599999999999994</v>
      </c>
      <c r="U168" s="34">
        <v>22.5</v>
      </c>
      <c r="V168" s="34">
        <v>77.3</v>
      </c>
    </row>
    <row r="169" spans="1:22" ht="20.100000000000001" customHeight="1" x14ac:dyDescent="0.25"/>
    <row r="170" spans="1:22" ht="20.100000000000001" customHeight="1" x14ac:dyDescent="0.25">
      <c r="A170" s="9" t="s">
        <v>265</v>
      </c>
      <c r="B170" s="9">
        <v>161</v>
      </c>
      <c r="C170" s="9">
        <v>3</v>
      </c>
      <c r="D170" s="9">
        <v>1</v>
      </c>
      <c r="E170" s="9">
        <v>1</v>
      </c>
      <c r="F170" s="9" t="s">
        <v>75</v>
      </c>
      <c r="G170" s="9" t="s">
        <v>76</v>
      </c>
      <c r="H170" s="9" t="s">
        <v>4</v>
      </c>
      <c r="I170" s="9">
        <v>2</v>
      </c>
      <c r="J170" s="9" t="s">
        <v>70</v>
      </c>
      <c r="K170" s="9" t="s">
        <v>71</v>
      </c>
      <c r="L170" s="9" t="s">
        <v>72</v>
      </c>
      <c r="M170" s="9" t="s">
        <v>73</v>
      </c>
      <c r="O170" s="9">
        <v>659</v>
      </c>
      <c r="P170" s="9">
        <v>1492</v>
      </c>
      <c r="R170" s="34">
        <v>8.1</v>
      </c>
      <c r="S170" s="34">
        <v>8.3000000000000007</v>
      </c>
      <c r="T170" s="34">
        <v>78.3</v>
      </c>
      <c r="U170" s="34">
        <v>19.399999999999999</v>
      </c>
      <c r="V170" s="34">
        <v>76.599999999999994</v>
      </c>
    </row>
    <row r="171" spans="1:22" ht="20.100000000000001" customHeight="1" x14ac:dyDescent="0.25">
      <c r="A171" s="9" t="s">
        <v>266</v>
      </c>
      <c r="B171" s="9">
        <v>162</v>
      </c>
      <c r="C171" s="9">
        <v>3</v>
      </c>
      <c r="D171" s="9">
        <v>1</v>
      </c>
      <c r="E171" s="9">
        <v>2</v>
      </c>
      <c r="F171" s="9" t="s">
        <v>75</v>
      </c>
      <c r="G171" s="9" t="s">
        <v>76</v>
      </c>
      <c r="H171" s="9" t="s">
        <v>4</v>
      </c>
      <c r="I171" s="9">
        <v>1</v>
      </c>
      <c r="J171" s="9" t="s">
        <v>70</v>
      </c>
      <c r="K171" s="9" t="s">
        <v>71</v>
      </c>
      <c r="L171" s="9" t="s">
        <v>72</v>
      </c>
      <c r="M171" s="9" t="s">
        <v>73</v>
      </c>
      <c r="O171" s="9">
        <v>554</v>
      </c>
      <c r="P171" s="9">
        <v>1218</v>
      </c>
      <c r="R171" s="34">
        <v>7.8</v>
      </c>
      <c r="S171" s="34">
        <v>8.3000000000000007</v>
      </c>
      <c r="T171" s="34">
        <v>79.099999999999994</v>
      </c>
      <c r="U171" s="34">
        <v>18.3</v>
      </c>
      <c r="V171" s="34">
        <v>76.3</v>
      </c>
    </row>
    <row r="172" spans="1:22" ht="20.100000000000001" customHeight="1" x14ac:dyDescent="0.25">
      <c r="A172" s="9" t="s">
        <v>267</v>
      </c>
      <c r="B172" s="9">
        <v>163</v>
      </c>
      <c r="C172" s="9">
        <v>3</v>
      </c>
      <c r="D172" s="9">
        <v>1</v>
      </c>
      <c r="E172" s="9">
        <v>3</v>
      </c>
      <c r="F172" s="9" t="s">
        <v>75</v>
      </c>
      <c r="G172" s="9" t="s">
        <v>76</v>
      </c>
      <c r="H172" s="9" t="s">
        <v>4</v>
      </c>
      <c r="I172" s="9">
        <v>3</v>
      </c>
      <c r="J172" s="9" t="s">
        <v>70</v>
      </c>
      <c r="K172" s="9" t="s">
        <v>71</v>
      </c>
      <c r="L172" s="9" t="s">
        <v>72</v>
      </c>
      <c r="M172" s="9" t="s">
        <v>73</v>
      </c>
      <c r="O172" s="9">
        <v>794</v>
      </c>
      <c r="P172" s="9">
        <v>1789</v>
      </c>
      <c r="R172" s="34">
        <v>8.1999999999999993</v>
      </c>
      <c r="S172" s="34">
        <v>8.1</v>
      </c>
      <c r="T172" s="34">
        <v>78.2</v>
      </c>
      <c r="U172" s="34">
        <v>19.5</v>
      </c>
      <c r="V172" s="34">
        <v>78</v>
      </c>
    </row>
    <row r="173" spans="1:22" ht="20.100000000000001" customHeight="1" x14ac:dyDescent="0.25">
      <c r="A173" s="9" t="s">
        <v>268</v>
      </c>
      <c r="B173" s="9">
        <v>164</v>
      </c>
      <c r="C173" s="9">
        <v>3</v>
      </c>
      <c r="D173" s="9">
        <v>1</v>
      </c>
      <c r="E173" s="9">
        <v>4</v>
      </c>
      <c r="F173" s="9" t="s">
        <v>75</v>
      </c>
      <c r="G173" s="9" t="s">
        <v>76</v>
      </c>
      <c r="H173" s="9" t="s">
        <v>4</v>
      </c>
      <c r="I173" s="9">
        <v>4</v>
      </c>
      <c r="J173" s="9" t="s">
        <v>70</v>
      </c>
      <c r="K173" s="9" t="s">
        <v>71</v>
      </c>
      <c r="L173" s="9" t="s">
        <v>72</v>
      </c>
      <c r="M173" s="9" t="s">
        <v>73</v>
      </c>
      <c r="O173" s="9">
        <v>716</v>
      </c>
      <c r="P173" s="9">
        <v>1570</v>
      </c>
      <c r="R173" s="34">
        <v>8.6999999999999993</v>
      </c>
      <c r="S173" s="34">
        <v>8.4</v>
      </c>
      <c r="T173" s="34">
        <v>77.2</v>
      </c>
      <c r="U173" s="34">
        <v>20.7</v>
      </c>
      <c r="V173" s="34">
        <v>77.5</v>
      </c>
    </row>
    <row r="174" spans="1:22" ht="20.100000000000001" customHeight="1" x14ac:dyDescent="0.25">
      <c r="A174" s="9" t="s">
        <v>269</v>
      </c>
      <c r="B174" s="9">
        <v>165</v>
      </c>
      <c r="C174" s="9">
        <v>3</v>
      </c>
      <c r="D174" s="9">
        <v>1</v>
      </c>
      <c r="E174" s="9">
        <v>5</v>
      </c>
      <c r="F174" s="9" t="s">
        <v>75</v>
      </c>
      <c r="G174" s="9" t="s">
        <v>76</v>
      </c>
      <c r="H174" s="9" t="s">
        <v>7</v>
      </c>
      <c r="I174" s="9">
        <v>4</v>
      </c>
      <c r="J174" s="9" t="s">
        <v>70</v>
      </c>
      <c r="K174" s="9" t="s">
        <v>71</v>
      </c>
      <c r="L174" s="9" t="s">
        <v>72</v>
      </c>
      <c r="M174" s="9" t="s">
        <v>73</v>
      </c>
      <c r="O174" s="9">
        <v>862</v>
      </c>
      <c r="P174" s="9">
        <v>2228</v>
      </c>
      <c r="R174" s="34">
        <v>8.9</v>
      </c>
      <c r="S174" s="34">
        <v>8.1</v>
      </c>
      <c r="T174" s="34">
        <v>77.400000000000006</v>
      </c>
      <c r="U174" s="34">
        <v>21.2</v>
      </c>
      <c r="V174" s="34">
        <v>74.3</v>
      </c>
    </row>
    <row r="175" spans="1:22" ht="20.100000000000001" customHeight="1" x14ac:dyDescent="0.25">
      <c r="A175" s="9" t="s">
        <v>270</v>
      </c>
      <c r="B175" s="9">
        <v>166</v>
      </c>
      <c r="C175" s="9">
        <v>3</v>
      </c>
      <c r="D175" s="9">
        <v>1</v>
      </c>
      <c r="E175" s="9">
        <v>6</v>
      </c>
      <c r="F175" s="9" t="s">
        <v>75</v>
      </c>
      <c r="G175" s="9" t="s">
        <v>76</v>
      </c>
      <c r="H175" s="9" t="s">
        <v>7</v>
      </c>
      <c r="I175" s="9">
        <v>1</v>
      </c>
      <c r="J175" s="9" t="s">
        <v>70</v>
      </c>
      <c r="K175" s="9" t="s">
        <v>71</v>
      </c>
      <c r="L175" s="9" t="s">
        <v>72</v>
      </c>
      <c r="M175" s="9" t="s">
        <v>73</v>
      </c>
      <c r="O175" s="9">
        <v>903</v>
      </c>
      <c r="P175" s="9">
        <v>2066</v>
      </c>
      <c r="R175" s="34">
        <v>8.4</v>
      </c>
      <c r="S175" s="34">
        <v>8.1</v>
      </c>
      <c r="T175" s="34">
        <v>77.3</v>
      </c>
      <c r="U175" s="34">
        <v>19.600000000000001</v>
      </c>
      <c r="V175" s="34">
        <v>74.5</v>
      </c>
    </row>
    <row r="176" spans="1:22" ht="20.100000000000001" customHeight="1" x14ac:dyDescent="0.25">
      <c r="A176" s="9" t="s">
        <v>271</v>
      </c>
      <c r="B176" s="9">
        <v>167</v>
      </c>
      <c r="C176" s="9">
        <v>3</v>
      </c>
      <c r="D176" s="9">
        <v>1</v>
      </c>
      <c r="E176" s="9">
        <v>7</v>
      </c>
      <c r="F176" s="9" t="s">
        <v>75</v>
      </c>
      <c r="G176" s="9" t="s">
        <v>76</v>
      </c>
      <c r="H176" s="9" t="s">
        <v>7</v>
      </c>
      <c r="I176" s="9">
        <v>2</v>
      </c>
      <c r="J176" s="9" t="s">
        <v>70</v>
      </c>
      <c r="K176" s="9" t="s">
        <v>71</v>
      </c>
      <c r="L176" s="9" t="s">
        <v>72</v>
      </c>
      <c r="M176" s="9" t="s">
        <v>73</v>
      </c>
      <c r="O176" s="9">
        <v>987</v>
      </c>
      <c r="P176" s="9">
        <v>2288</v>
      </c>
      <c r="R176" s="34">
        <v>8.5</v>
      </c>
      <c r="S176" s="34">
        <v>8.1999999999999993</v>
      </c>
      <c r="T176" s="34">
        <v>77.900000000000006</v>
      </c>
      <c r="U176" s="34">
        <v>20.3</v>
      </c>
      <c r="V176" s="34">
        <v>76.2</v>
      </c>
    </row>
    <row r="177" spans="1:22" ht="20.100000000000001" customHeight="1" x14ac:dyDescent="0.25">
      <c r="A177" s="9" t="s">
        <v>272</v>
      </c>
      <c r="B177" s="9">
        <v>168</v>
      </c>
      <c r="C177" s="9">
        <v>3</v>
      </c>
      <c r="D177" s="9">
        <v>1</v>
      </c>
      <c r="E177" s="9">
        <v>8</v>
      </c>
      <c r="F177" s="9" t="s">
        <v>75</v>
      </c>
      <c r="G177" s="9" t="s">
        <v>76</v>
      </c>
      <c r="H177" s="9" t="s">
        <v>7</v>
      </c>
      <c r="I177" s="9">
        <v>3</v>
      </c>
      <c r="J177" s="9" t="s">
        <v>70</v>
      </c>
      <c r="K177" s="9" t="s">
        <v>71</v>
      </c>
      <c r="L177" s="9" t="s">
        <v>72</v>
      </c>
      <c r="M177" s="9" t="s">
        <v>73</v>
      </c>
      <c r="O177" s="9">
        <v>1073</v>
      </c>
      <c r="P177" s="9">
        <v>2466</v>
      </c>
      <c r="R177" s="34">
        <v>9</v>
      </c>
      <c r="S177" s="34">
        <v>8.4</v>
      </c>
      <c r="T177" s="34">
        <v>77.3</v>
      </c>
      <c r="U177" s="34">
        <v>21.7</v>
      </c>
      <c r="V177" s="34">
        <v>79.3</v>
      </c>
    </row>
    <row r="178" spans="1:22" ht="20.100000000000001" customHeight="1" x14ac:dyDescent="0.25">
      <c r="A178" s="9" t="s">
        <v>273</v>
      </c>
      <c r="B178" s="9">
        <v>169</v>
      </c>
      <c r="C178" s="9">
        <v>3</v>
      </c>
      <c r="D178" s="9">
        <v>1</v>
      </c>
      <c r="E178" s="9">
        <v>9</v>
      </c>
      <c r="F178" s="9" t="s">
        <v>75</v>
      </c>
      <c r="G178" s="9" t="s">
        <v>76</v>
      </c>
      <c r="H178" s="9" t="s">
        <v>8</v>
      </c>
      <c r="I178" s="9">
        <v>4</v>
      </c>
      <c r="J178" s="9" t="s">
        <v>70</v>
      </c>
      <c r="K178" s="9" t="s">
        <v>71</v>
      </c>
      <c r="L178" s="9" t="s">
        <v>72</v>
      </c>
      <c r="M178" s="9" t="s">
        <v>73</v>
      </c>
      <c r="O178" s="9">
        <v>778</v>
      </c>
      <c r="P178" s="9">
        <v>2091</v>
      </c>
      <c r="R178" s="34">
        <v>10.3</v>
      </c>
      <c r="S178" s="34">
        <v>7.9</v>
      </c>
      <c r="T178" s="34">
        <v>73.900000000000006</v>
      </c>
      <c r="U178" s="34">
        <v>25.4</v>
      </c>
      <c r="V178" s="34">
        <v>72.3</v>
      </c>
    </row>
    <row r="179" spans="1:22" ht="20.100000000000001" customHeight="1" x14ac:dyDescent="0.25">
      <c r="A179" s="9" t="s">
        <v>274</v>
      </c>
      <c r="B179" s="9">
        <v>170</v>
      </c>
      <c r="C179" s="9">
        <v>3</v>
      </c>
      <c r="D179" s="9">
        <v>1</v>
      </c>
      <c r="E179" s="9">
        <v>10</v>
      </c>
      <c r="F179" s="9" t="s">
        <v>75</v>
      </c>
      <c r="G179" s="9" t="s">
        <v>76</v>
      </c>
      <c r="H179" s="9" t="s">
        <v>8</v>
      </c>
      <c r="I179" s="9">
        <v>1</v>
      </c>
      <c r="J179" s="9" t="s">
        <v>70</v>
      </c>
      <c r="K179" s="9" t="s">
        <v>71</v>
      </c>
      <c r="L179" s="9" t="s">
        <v>72</v>
      </c>
      <c r="M179" s="9" t="s">
        <v>73</v>
      </c>
      <c r="O179" s="9">
        <v>988</v>
      </c>
      <c r="P179" s="9">
        <v>2291</v>
      </c>
      <c r="R179" s="34">
        <v>9.8000000000000007</v>
      </c>
      <c r="S179" s="34">
        <v>8</v>
      </c>
      <c r="T179" s="34">
        <v>75.3</v>
      </c>
      <c r="U179" s="34">
        <v>23.9</v>
      </c>
      <c r="V179" s="34">
        <v>73</v>
      </c>
    </row>
    <row r="180" spans="1:22" ht="20.100000000000001" customHeight="1" x14ac:dyDescent="0.25">
      <c r="A180" s="9" t="s">
        <v>275</v>
      </c>
      <c r="B180" s="9">
        <v>171</v>
      </c>
      <c r="C180" s="9">
        <v>3</v>
      </c>
      <c r="D180" s="9">
        <v>1</v>
      </c>
      <c r="E180" s="9">
        <v>11</v>
      </c>
      <c r="F180" s="9" t="s">
        <v>75</v>
      </c>
      <c r="G180" s="9" t="s">
        <v>76</v>
      </c>
      <c r="H180" s="9" t="s">
        <v>8</v>
      </c>
      <c r="I180" s="9">
        <v>3</v>
      </c>
      <c r="J180" s="9" t="s">
        <v>70</v>
      </c>
      <c r="K180" s="9" t="s">
        <v>71</v>
      </c>
      <c r="L180" s="9" t="s">
        <v>72</v>
      </c>
      <c r="M180" s="9" t="s">
        <v>73</v>
      </c>
      <c r="O180" s="9">
        <v>909</v>
      </c>
      <c r="P180" s="9">
        <v>2099</v>
      </c>
      <c r="R180" s="34">
        <v>9</v>
      </c>
      <c r="S180" s="34">
        <v>7.9</v>
      </c>
      <c r="T180" s="34">
        <v>75.7</v>
      </c>
      <c r="U180" s="34">
        <v>21.2</v>
      </c>
      <c r="V180" s="34">
        <v>76.7</v>
      </c>
    </row>
    <row r="181" spans="1:22" ht="20.100000000000001" customHeight="1" x14ac:dyDescent="0.25">
      <c r="A181" s="9" t="s">
        <v>276</v>
      </c>
      <c r="B181" s="9">
        <v>172</v>
      </c>
      <c r="C181" s="9">
        <v>3</v>
      </c>
      <c r="D181" s="9">
        <v>1</v>
      </c>
      <c r="E181" s="9">
        <v>12</v>
      </c>
      <c r="F181" s="9" t="s">
        <v>75</v>
      </c>
      <c r="G181" s="9" t="s">
        <v>76</v>
      </c>
      <c r="H181" s="9" t="s">
        <v>8</v>
      </c>
      <c r="I181" s="9">
        <v>2</v>
      </c>
      <c r="J181" s="9" t="s">
        <v>70</v>
      </c>
      <c r="K181" s="9" t="s">
        <v>71</v>
      </c>
      <c r="L181" s="9" t="s">
        <v>72</v>
      </c>
      <c r="M181" s="9" t="s">
        <v>73</v>
      </c>
      <c r="O181" s="9">
        <v>1270</v>
      </c>
      <c r="P181" s="9">
        <v>2903</v>
      </c>
      <c r="R181" s="34">
        <v>10.5</v>
      </c>
      <c r="S181" s="34">
        <v>8</v>
      </c>
      <c r="T181" s="34">
        <v>75.3</v>
      </c>
      <c r="U181" s="34">
        <v>26.5</v>
      </c>
      <c r="V181" s="34">
        <v>76.2</v>
      </c>
    </row>
    <row r="182" spans="1:22" ht="20.100000000000001" customHeight="1" x14ac:dyDescent="0.25">
      <c r="A182" s="9" t="s">
        <v>277</v>
      </c>
      <c r="B182" s="9">
        <v>173</v>
      </c>
      <c r="C182" s="9">
        <v>3</v>
      </c>
      <c r="D182" s="9">
        <v>1</v>
      </c>
      <c r="E182" s="9">
        <v>13</v>
      </c>
      <c r="F182" s="9" t="s">
        <v>75</v>
      </c>
      <c r="G182" s="9" t="s">
        <v>76</v>
      </c>
      <c r="H182" s="9" t="s">
        <v>9</v>
      </c>
      <c r="I182" s="9">
        <v>1</v>
      </c>
      <c r="J182" s="9" t="s">
        <v>70</v>
      </c>
      <c r="K182" s="9" t="s">
        <v>71</v>
      </c>
      <c r="L182" s="9" t="s">
        <v>72</v>
      </c>
      <c r="M182" s="9" t="s">
        <v>73</v>
      </c>
      <c r="O182" s="9">
        <v>659</v>
      </c>
      <c r="P182" s="9">
        <v>1600</v>
      </c>
      <c r="R182" s="34">
        <v>8.6</v>
      </c>
      <c r="S182" s="34">
        <v>8.3000000000000007</v>
      </c>
      <c r="T182" s="34">
        <v>77.3</v>
      </c>
      <c r="U182" s="34">
        <v>20.8</v>
      </c>
      <c r="V182" s="34">
        <v>72.900000000000006</v>
      </c>
    </row>
    <row r="183" spans="1:22" ht="20.100000000000001" customHeight="1" x14ac:dyDescent="0.25">
      <c r="A183" s="9" t="s">
        <v>278</v>
      </c>
      <c r="B183" s="9">
        <v>174</v>
      </c>
      <c r="C183" s="9">
        <v>3</v>
      </c>
      <c r="D183" s="9">
        <v>1</v>
      </c>
      <c r="E183" s="9">
        <v>14</v>
      </c>
      <c r="F183" s="9" t="s">
        <v>75</v>
      </c>
      <c r="G183" s="9" t="s">
        <v>76</v>
      </c>
      <c r="H183" s="9" t="s">
        <v>9</v>
      </c>
      <c r="I183" s="9">
        <v>3</v>
      </c>
      <c r="J183" s="9" t="s">
        <v>70</v>
      </c>
      <c r="K183" s="9" t="s">
        <v>71</v>
      </c>
      <c r="L183" s="9" t="s">
        <v>72</v>
      </c>
      <c r="M183" s="9" t="s">
        <v>73</v>
      </c>
      <c r="O183" s="9">
        <v>863</v>
      </c>
      <c r="P183" s="9">
        <v>2085</v>
      </c>
      <c r="R183" s="34">
        <v>10.8</v>
      </c>
      <c r="S183" s="34">
        <v>8</v>
      </c>
      <c r="T183" s="34">
        <v>74.2</v>
      </c>
      <c r="U183" s="34">
        <v>28</v>
      </c>
      <c r="V183" s="34">
        <v>73.5</v>
      </c>
    </row>
    <row r="184" spans="1:22" ht="20.100000000000001" customHeight="1" x14ac:dyDescent="0.25">
      <c r="A184" s="9" t="s">
        <v>279</v>
      </c>
      <c r="B184" s="9">
        <v>175</v>
      </c>
      <c r="C184" s="9">
        <v>3</v>
      </c>
      <c r="D184" s="9">
        <v>1</v>
      </c>
      <c r="E184" s="9">
        <v>15</v>
      </c>
      <c r="F184" s="9" t="s">
        <v>75</v>
      </c>
      <c r="G184" s="9" t="s">
        <v>76</v>
      </c>
      <c r="H184" s="9" t="s">
        <v>9</v>
      </c>
      <c r="I184" s="9">
        <v>2</v>
      </c>
      <c r="J184" s="9" t="s">
        <v>70</v>
      </c>
      <c r="K184" s="9" t="s">
        <v>71</v>
      </c>
      <c r="L184" s="9" t="s">
        <v>72</v>
      </c>
      <c r="M184" s="9" t="s">
        <v>73</v>
      </c>
      <c r="O184" s="9">
        <v>975</v>
      </c>
      <c r="P184" s="9">
        <v>2252</v>
      </c>
      <c r="R184" s="34">
        <v>10</v>
      </c>
      <c r="S184" s="34">
        <v>7.7</v>
      </c>
      <c r="T184" s="34">
        <v>76.3</v>
      </c>
      <c r="U184" s="34">
        <v>24.3</v>
      </c>
      <c r="V184" s="34">
        <v>74.099999999999994</v>
      </c>
    </row>
    <row r="185" spans="1:22" ht="20.100000000000001" customHeight="1" x14ac:dyDescent="0.25">
      <c r="A185" s="9" t="s">
        <v>280</v>
      </c>
      <c r="B185" s="9">
        <v>176</v>
      </c>
      <c r="C185" s="9">
        <v>3</v>
      </c>
      <c r="D185" s="9">
        <v>1</v>
      </c>
      <c r="E185" s="9">
        <v>16</v>
      </c>
      <c r="F185" s="9" t="s">
        <v>75</v>
      </c>
      <c r="G185" s="9" t="s">
        <v>76</v>
      </c>
      <c r="H185" s="9" t="s">
        <v>9</v>
      </c>
      <c r="I185" s="9">
        <v>4</v>
      </c>
      <c r="J185" s="9" t="s">
        <v>70</v>
      </c>
      <c r="K185" s="9" t="s">
        <v>71</v>
      </c>
      <c r="L185" s="9" t="s">
        <v>72</v>
      </c>
      <c r="M185" s="9" t="s">
        <v>73</v>
      </c>
      <c r="O185" s="9">
        <v>1057</v>
      </c>
      <c r="P185" s="9">
        <v>2440</v>
      </c>
      <c r="R185" s="34">
        <v>10.4</v>
      </c>
      <c r="S185" s="34">
        <v>8.1</v>
      </c>
      <c r="T185" s="34">
        <v>75.8</v>
      </c>
      <c r="U185" s="34">
        <v>27.3</v>
      </c>
      <c r="V185" s="34">
        <v>78.2</v>
      </c>
    </row>
    <row r="186" spans="1:22" ht="20.100000000000001" customHeight="1" x14ac:dyDescent="0.25">
      <c r="A186" s="9" t="s">
        <v>281</v>
      </c>
      <c r="B186" s="9">
        <v>177</v>
      </c>
      <c r="C186" s="9">
        <v>3</v>
      </c>
      <c r="D186" s="9">
        <v>1</v>
      </c>
      <c r="E186" s="9">
        <v>17</v>
      </c>
      <c r="F186" s="9" t="s">
        <v>75</v>
      </c>
      <c r="G186" s="9" t="s">
        <v>76</v>
      </c>
      <c r="H186" s="9" t="s">
        <v>6</v>
      </c>
      <c r="I186" s="9">
        <v>4</v>
      </c>
      <c r="J186" s="9" t="s">
        <v>70</v>
      </c>
      <c r="K186" s="9" t="s">
        <v>71</v>
      </c>
      <c r="L186" s="9" t="s">
        <v>72</v>
      </c>
      <c r="M186" s="9" t="s">
        <v>73</v>
      </c>
      <c r="O186" s="9">
        <v>647</v>
      </c>
      <c r="P186" s="9">
        <v>1559</v>
      </c>
      <c r="R186" s="34">
        <v>7.7</v>
      </c>
      <c r="S186" s="34">
        <v>8.3000000000000007</v>
      </c>
      <c r="T186" s="34">
        <v>78.400000000000006</v>
      </c>
      <c r="U186" s="34">
        <v>18.399999999999999</v>
      </c>
      <c r="V186" s="34">
        <v>73.400000000000006</v>
      </c>
    </row>
    <row r="187" spans="1:22" ht="20.100000000000001" customHeight="1" x14ac:dyDescent="0.25">
      <c r="A187" s="9" t="s">
        <v>282</v>
      </c>
      <c r="B187" s="9">
        <v>178</v>
      </c>
      <c r="C187" s="9">
        <v>3</v>
      </c>
      <c r="D187" s="9">
        <v>1</v>
      </c>
      <c r="E187" s="9">
        <v>18</v>
      </c>
      <c r="F187" s="9" t="s">
        <v>75</v>
      </c>
      <c r="G187" s="9" t="s">
        <v>76</v>
      </c>
      <c r="H187" s="9" t="s">
        <v>6</v>
      </c>
      <c r="I187" s="9">
        <v>2</v>
      </c>
      <c r="J187" s="9" t="s">
        <v>70</v>
      </c>
      <c r="K187" s="9" t="s">
        <v>71</v>
      </c>
      <c r="L187" s="9" t="s">
        <v>72</v>
      </c>
      <c r="M187" s="9" t="s">
        <v>73</v>
      </c>
      <c r="O187" s="9">
        <v>814</v>
      </c>
      <c r="P187" s="9">
        <v>1831</v>
      </c>
      <c r="R187" s="34">
        <v>9.1</v>
      </c>
      <c r="S187" s="34">
        <v>8.1</v>
      </c>
      <c r="T187" s="34">
        <v>77.3</v>
      </c>
      <c r="U187" s="34">
        <v>22.4</v>
      </c>
      <c r="V187" s="34">
        <v>76.5</v>
      </c>
    </row>
    <row r="188" spans="1:22" ht="20.100000000000001" customHeight="1" x14ac:dyDescent="0.25">
      <c r="A188" s="9" t="s">
        <v>283</v>
      </c>
      <c r="B188" s="9">
        <v>179</v>
      </c>
      <c r="C188" s="9">
        <v>3</v>
      </c>
      <c r="D188" s="9">
        <v>1</v>
      </c>
      <c r="E188" s="9">
        <v>19</v>
      </c>
      <c r="F188" s="9" t="s">
        <v>75</v>
      </c>
      <c r="G188" s="9" t="s">
        <v>76</v>
      </c>
      <c r="H188" s="9" t="s">
        <v>6</v>
      </c>
      <c r="I188" s="9">
        <v>3</v>
      </c>
      <c r="J188" s="9" t="s">
        <v>70</v>
      </c>
      <c r="K188" s="9" t="s">
        <v>71</v>
      </c>
      <c r="L188" s="9" t="s">
        <v>72</v>
      </c>
      <c r="M188" s="9" t="s">
        <v>73</v>
      </c>
      <c r="O188" s="9">
        <v>596</v>
      </c>
      <c r="P188" s="9">
        <v>1389</v>
      </c>
      <c r="R188" s="34">
        <v>9</v>
      </c>
      <c r="S188" s="34">
        <v>8.1</v>
      </c>
      <c r="T188" s="34">
        <v>77.8</v>
      </c>
      <c r="U188" s="34">
        <v>21.8</v>
      </c>
      <c r="V188" s="34">
        <v>78.400000000000006</v>
      </c>
    </row>
    <row r="189" spans="1:22" ht="20.100000000000001" customHeight="1" x14ac:dyDescent="0.25">
      <c r="A189" s="9" t="s">
        <v>284</v>
      </c>
      <c r="B189" s="9">
        <v>180</v>
      </c>
      <c r="C189" s="9">
        <v>3</v>
      </c>
      <c r="D189" s="9">
        <v>1</v>
      </c>
      <c r="E189" s="9">
        <v>20</v>
      </c>
      <c r="F189" s="9" t="s">
        <v>75</v>
      </c>
      <c r="G189" s="9" t="s">
        <v>76</v>
      </c>
      <c r="H189" s="9" t="s">
        <v>6</v>
      </c>
      <c r="I189" s="9">
        <v>1</v>
      </c>
      <c r="J189" s="9" t="s">
        <v>70</v>
      </c>
      <c r="K189" s="9" t="s">
        <v>71</v>
      </c>
      <c r="L189" s="9" t="s">
        <v>72</v>
      </c>
      <c r="M189" s="9" t="s">
        <v>73</v>
      </c>
      <c r="O189" s="9">
        <v>337</v>
      </c>
      <c r="P189" s="9">
        <v>1145</v>
      </c>
      <c r="R189" s="34">
        <v>14.8</v>
      </c>
      <c r="S189" s="34">
        <v>8.1</v>
      </c>
      <c r="T189" s="34">
        <v>65.2</v>
      </c>
      <c r="U189" s="34">
        <v>42.2</v>
      </c>
      <c r="V189" s="34" t="s">
        <v>1937</v>
      </c>
    </row>
    <row r="190" spans="1:22" ht="20.100000000000001" customHeight="1" x14ac:dyDescent="0.25"/>
    <row r="191" spans="1:22" ht="20.100000000000001" customHeight="1" x14ac:dyDescent="0.25">
      <c r="A191" s="9" t="s">
        <v>285</v>
      </c>
      <c r="B191" s="9">
        <v>181</v>
      </c>
      <c r="C191" s="9">
        <v>3</v>
      </c>
      <c r="D191" s="9">
        <v>2</v>
      </c>
      <c r="E191" s="9">
        <v>1</v>
      </c>
      <c r="F191" s="9" t="s">
        <v>75</v>
      </c>
      <c r="G191" s="9" t="s">
        <v>76</v>
      </c>
      <c r="H191" s="9" t="s">
        <v>9</v>
      </c>
      <c r="I191" s="9">
        <v>3</v>
      </c>
      <c r="J191" s="9" t="s">
        <v>70</v>
      </c>
      <c r="K191" s="9" t="s">
        <v>71</v>
      </c>
      <c r="L191" s="9" t="s">
        <v>72</v>
      </c>
      <c r="M191" s="9" t="s">
        <v>73</v>
      </c>
      <c r="O191" s="9">
        <v>661</v>
      </c>
      <c r="P191" s="9">
        <v>1765</v>
      </c>
      <c r="R191" s="34">
        <v>11.4</v>
      </c>
      <c r="S191" s="34">
        <v>7.6</v>
      </c>
      <c r="T191" s="34">
        <v>70.900000000000006</v>
      </c>
      <c r="U191" s="34">
        <v>28.8</v>
      </c>
      <c r="V191" s="34">
        <v>71.599999999999994</v>
      </c>
    </row>
    <row r="192" spans="1:22" ht="20.100000000000001" customHeight="1" x14ac:dyDescent="0.25">
      <c r="A192" s="9" t="s">
        <v>286</v>
      </c>
      <c r="B192" s="9">
        <v>182</v>
      </c>
      <c r="C192" s="9">
        <v>3</v>
      </c>
      <c r="D192" s="9">
        <v>2</v>
      </c>
      <c r="E192" s="9">
        <v>2</v>
      </c>
      <c r="F192" s="9" t="s">
        <v>75</v>
      </c>
      <c r="G192" s="9" t="s">
        <v>76</v>
      </c>
      <c r="H192" s="9" t="s">
        <v>9</v>
      </c>
      <c r="I192" s="9">
        <v>4</v>
      </c>
      <c r="J192" s="9" t="s">
        <v>70</v>
      </c>
      <c r="K192" s="9" t="s">
        <v>71</v>
      </c>
      <c r="L192" s="9" t="s">
        <v>72</v>
      </c>
      <c r="M192" s="9" t="s">
        <v>73</v>
      </c>
      <c r="O192" s="9">
        <v>850</v>
      </c>
      <c r="P192" s="9">
        <v>2059</v>
      </c>
      <c r="R192" s="34">
        <v>11.4</v>
      </c>
      <c r="S192" s="34">
        <v>7.4</v>
      </c>
      <c r="T192" s="34">
        <v>71.3</v>
      </c>
      <c r="U192" s="34">
        <v>27.9</v>
      </c>
      <c r="V192" s="34">
        <v>72.099999999999994</v>
      </c>
    </row>
    <row r="193" spans="1:22" ht="20.100000000000001" customHeight="1" x14ac:dyDescent="0.25">
      <c r="A193" s="9" t="s">
        <v>287</v>
      </c>
      <c r="B193" s="9">
        <v>183</v>
      </c>
      <c r="C193" s="9">
        <v>3</v>
      </c>
      <c r="D193" s="9">
        <v>2</v>
      </c>
      <c r="E193" s="9">
        <v>3</v>
      </c>
      <c r="F193" s="9" t="s">
        <v>75</v>
      </c>
      <c r="G193" s="9" t="s">
        <v>76</v>
      </c>
      <c r="H193" s="9" t="s">
        <v>9</v>
      </c>
      <c r="I193" s="9">
        <v>2</v>
      </c>
      <c r="J193" s="9" t="s">
        <v>70</v>
      </c>
      <c r="K193" s="9" t="s">
        <v>71</v>
      </c>
      <c r="L193" s="9" t="s">
        <v>72</v>
      </c>
      <c r="M193" s="9" t="s">
        <v>73</v>
      </c>
      <c r="O193" s="9">
        <v>870</v>
      </c>
      <c r="P193" s="9">
        <v>2047</v>
      </c>
      <c r="R193" s="34">
        <v>10.6</v>
      </c>
      <c r="S193" s="34">
        <v>7.6</v>
      </c>
      <c r="T193" s="34">
        <v>71.8</v>
      </c>
      <c r="U193" s="34">
        <v>26.3</v>
      </c>
      <c r="V193" s="34">
        <v>73.3</v>
      </c>
    </row>
    <row r="194" spans="1:22" ht="20.100000000000001" customHeight="1" x14ac:dyDescent="0.25">
      <c r="A194" s="9" t="s">
        <v>288</v>
      </c>
      <c r="B194" s="9">
        <v>184</v>
      </c>
      <c r="C194" s="9">
        <v>3</v>
      </c>
      <c r="D194" s="9">
        <v>2</v>
      </c>
      <c r="E194" s="9">
        <v>4</v>
      </c>
      <c r="F194" s="9" t="s">
        <v>75</v>
      </c>
      <c r="G194" s="9" t="s">
        <v>76</v>
      </c>
      <c r="H194" s="9" t="s">
        <v>9</v>
      </c>
      <c r="I194" s="9">
        <v>1</v>
      </c>
      <c r="J194" s="9" t="s">
        <v>70</v>
      </c>
      <c r="K194" s="9" t="s">
        <v>71</v>
      </c>
      <c r="L194" s="9" t="s">
        <v>72</v>
      </c>
      <c r="M194" s="9" t="s">
        <v>73</v>
      </c>
      <c r="O194" s="9">
        <v>770</v>
      </c>
      <c r="P194" s="9">
        <v>1711</v>
      </c>
      <c r="R194" s="34">
        <v>11.8</v>
      </c>
      <c r="S194" s="34">
        <v>7.8</v>
      </c>
      <c r="T194" s="34">
        <v>71.7</v>
      </c>
      <c r="U194" s="34">
        <v>31.5</v>
      </c>
      <c r="V194" s="34">
        <v>76.099999999999994</v>
      </c>
    </row>
    <row r="195" spans="1:22" ht="20.100000000000001" customHeight="1" x14ac:dyDescent="0.25">
      <c r="A195" s="9" t="s">
        <v>289</v>
      </c>
      <c r="B195" s="9">
        <v>185</v>
      </c>
      <c r="C195" s="9">
        <v>3</v>
      </c>
      <c r="D195" s="9">
        <v>2</v>
      </c>
      <c r="E195" s="9">
        <v>5</v>
      </c>
      <c r="F195" s="9" t="s">
        <v>75</v>
      </c>
      <c r="G195" s="9" t="s">
        <v>76</v>
      </c>
      <c r="H195" s="9" t="s">
        <v>7</v>
      </c>
      <c r="I195" s="9">
        <v>1</v>
      </c>
      <c r="J195" s="9" t="s">
        <v>70</v>
      </c>
      <c r="K195" s="9" t="s">
        <v>71</v>
      </c>
      <c r="L195" s="9" t="s">
        <v>72</v>
      </c>
      <c r="M195" s="9" t="s">
        <v>73</v>
      </c>
      <c r="O195" s="9">
        <v>646</v>
      </c>
      <c r="P195" s="9">
        <v>1537</v>
      </c>
      <c r="R195" s="34">
        <v>8.6999999999999993</v>
      </c>
      <c r="S195" s="34">
        <v>8.1</v>
      </c>
      <c r="T195" s="34">
        <v>77.7</v>
      </c>
      <c r="U195" s="34">
        <v>20.9</v>
      </c>
      <c r="V195" s="34">
        <v>74.900000000000006</v>
      </c>
    </row>
    <row r="196" spans="1:22" ht="20.100000000000001" customHeight="1" x14ac:dyDescent="0.25">
      <c r="A196" s="9" t="s">
        <v>290</v>
      </c>
      <c r="B196" s="9">
        <v>186</v>
      </c>
      <c r="C196" s="9">
        <v>3</v>
      </c>
      <c r="D196" s="9">
        <v>2</v>
      </c>
      <c r="E196" s="9">
        <v>6</v>
      </c>
      <c r="F196" s="9" t="s">
        <v>75</v>
      </c>
      <c r="G196" s="9" t="s">
        <v>76</v>
      </c>
      <c r="H196" s="9" t="s">
        <v>7</v>
      </c>
      <c r="I196" s="9">
        <v>2</v>
      </c>
      <c r="J196" s="9" t="s">
        <v>70</v>
      </c>
      <c r="K196" s="9" t="s">
        <v>71</v>
      </c>
      <c r="L196" s="9" t="s">
        <v>72</v>
      </c>
      <c r="M196" s="9" t="s">
        <v>73</v>
      </c>
      <c r="O196" s="9">
        <v>641</v>
      </c>
      <c r="P196" s="9">
        <v>1496</v>
      </c>
      <c r="R196" s="34">
        <v>10.199999999999999</v>
      </c>
      <c r="S196" s="34">
        <v>7.9</v>
      </c>
      <c r="T196" s="34">
        <v>73.8</v>
      </c>
      <c r="U196" s="34">
        <v>25.4</v>
      </c>
      <c r="V196" s="34">
        <v>72.7</v>
      </c>
    </row>
    <row r="197" spans="1:22" ht="20.100000000000001" customHeight="1" x14ac:dyDescent="0.25">
      <c r="A197" s="9" t="s">
        <v>291</v>
      </c>
      <c r="B197" s="9">
        <v>187</v>
      </c>
      <c r="C197" s="9">
        <v>3</v>
      </c>
      <c r="D197" s="9">
        <v>2</v>
      </c>
      <c r="E197" s="9">
        <v>7</v>
      </c>
      <c r="F197" s="9" t="s">
        <v>75</v>
      </c>
      <c r="G197" s="9" t="s">
        <v>76</v>
      </c>
      <c r="H197" s="9" t="s">
        <v>7</v>
      </c>
      <c r="I197" s="9">
        <v>3</v>
      </c>
      <c r="J197" s="9" t="s">
        <v>70</v>
      </c>
      <c r="K197" s="9" t="s">
        <v>71</v>
      </c>
      <c r="L197" s="9" t="s">
        <v>72</v>
      </c>
      <c r="M197" s="9" t="s">
        <v>73</v>
      </c>
      <c r="O197" s="9">
        <v>777</v>
      </c>
      <c r="P197" s="9">
        <v>1748</v>
      </c>
      <c r="R197" s="34">
        <v>8.9</v>
      </c>
      <c r="S197" s="34">
        <v>7.8</v>
      </c>
      <c r="T197" s="34">
        <v>75.599999999999994</v>
      </c>
      <c r="U197" s="34">
        <v>21.3</v>
      </c>
      <c r="V197" s="34">
        <v>75.7</v>
      </c>
    </row>
    <row r="198" spans="1:22" ht="20.100000000000001" customHeight="1" x14ac:dyDescent="0.25">
      <c r="A198" s="9" t="s">
        <v>292</v>
      </c>
      <c r="B198" s="9">
        <v>188</v>
      </c>
      <c r="C198" s="9">
        <v>3</v>
      </c>
      <c r="D198" s="9">
        <v>2</v>
      </c>
      <c r="E198" s="9">
        <v>8</v>
      </c>
      <c r="F198" s="9" t="s">
        <v>75</v>
      </c>
      <c r="G198" s="9" t="s">
        <v>76</v>
      </c>
      <c r="H198" s="9" t="s">
        <v>7</v>
      </c>
      <c r="I198" s="9">
        <v>4</v>
      </c>
      <c r="J198" s="9" t="s">
        <v>70</v>
      </c>
      <c r="K198" s="9" t="s">
        <v>71</v>
      </c>
      <c r="L198" s="9" t="s">
        <v>72</v>
      </c>
      <c r="M198" s="9" t="s">
        <v>73</v>
      </c>
      <c r="O198" s="9">
        <v>601</v>
      </c>
      <c r="P198" s="9">
        <v>1543</v>
      </c>
      <c r="R198" s="34">
        <v>12</v>
      </c>
      <c r="S198" s="34">
        <v>8.1</v>
      </c>
      <c r="T198" s="34">
        <v>73.400000000000006</v>
      </c>
      <c r="U198" s="34">
        <v>32.700000000000003</v>
      </c>
      <c r="V198" s="34">
        <v>80.2</v>
      </c>
    </row>
    <row r="199" spans="1:22" ht="20.100000000000001" customHeight="1" x14ac:dyDescent="0.25">
      <c r="A199" s="9" t="s">
        <v>293</v>
      </c>
      <c r="B199" s="9">
        <v>189</v>
      </c>
      <c r="C199" s="9">
        <v>3</v>
      </c>
      <c r="D199" s="9">
        <v>2</v>
      </c>
      <c r="E199" s="9">
        <v>9</v>
      </c>
      <c r="F199" s="9" t="s">
        <v>75</v>
      </c>
      <c r="G199" s="9" t="s">
        <v>76</v>
      </c>
      <c r="H199" s="9" t="s">
        <v>4</v>
      </c>
      <c r="I199" s="9">
        <v>4</v>
      </c>
      <c r="J199" s="9" t="s">
        <v>70</v>
      </c>
      <c r="K199" s="9" t="s">
        <v>71</v>
      </c>
      <c r="L199" s="9" t="s">
        <v>72</v>
      </c>
      <c r="M199" s="9" t="s">
        <v>73</v>
      </c>
      <c r="O199" s="9">
        <v>697</v>
      </c>
      <c r="P199" s="9">
        <v>1692</v>
      </c>
      <c r="R199" s="34">
        <v>8.4</v>
      </c>
      <c r="S199" s="34">
        <v>8.1</v>
      </c>
      <c r="T199" s="34">
        <v>77.5</v>
      </c>
      <c r="U199" s="34">
        <v>20</v>
      </c>
      <c r="V199" s="34">
        <v>76.400000000000006</v>
      </c>
    </row>
    <row r="200" spans="1:22" ht="20.100000000000001" customHeight="1" x14ac:dyDescent="0.25">
      <c r="A200" s="9" t="s">
        <v>294</v>
      </c>
      <c r="B200" s="9">
        <v>190</v>
      </c>
      <c r="C200" s="9">
        <v>3</v>
      </c>
      <c r="D200" s="9">
        <v>2</v>
      </c>
      <c r="E200" s="9">
        <v>10</v>
      </c>
      <c r="F200" s="9" t="s">
        <v>75</v>
      </c>
      <c r="G200" s="9" t="s">
        <v>76</v>
      </c>
      <c r="H200" s="9" t="s">
        <v>4</v>
      </c>
      <c r="I200" s="9">
        <v>2</v>
      </c>
      <c r="J200" s="9" t="s">
        <v>70</v>
      </c>
      <c r="K200" s="9" t="s">
        <v>71</v>
      </c>
      <c r="L200" s="9" t="s">
        <v>72</v>
      </c>
      <c r="M200" s="9" t="s">
        <v>73</v>
      </c>
      <c r="O200" s="9">
        <v>1010</v>
      </c>
      <c r="P200" s="9">
        <v>2332</v>
      </c>
      <c r="R200" s="34">
        <v>9.6999999999999993</v>
      </c>
      <c r="S200" s="34">
        <v>8</v>
      </c>
      <c r="T200" s="34">
        <v>76.099999999999994</v>
      </c>
      <c r="U200" s="34">
        <v>24.4</v>
      </c>
      <c r="V200" s="34">
        <v>77.099999999999994</v>
      </c>
    </row>
    <row r="201" spans="1:22" ht="20.100000000000001" customHeight="1" x14ac:dyDescent="0.25">
      <c r="A201" s="9" t="s">
        <v>295</v>
      </c>
      <c r="B201" s="9">
        <v>191</v>
      </c>
      <c r="C201" s="9">
        <v>3</v>
      </c>
      <c r="D201" s="9">
        <v>2</v>
      </c>
      <c r="E201" s="9">
        <v>11</v>
      </c>
      <c r="F201" s="9" t="s">
        <v>75</v>
      </c>
      <c r="G201" s="9" t="s">
        <v>76</v>
      </c>
      <c r="H201" s="9" t="s">
        <v>4</v>
      </c>
      <c r="I201" s="9">
        <v>3</v>
      </c>
      <c r="J201" s="9" t="s">
        <v>70</v>
      </c>
      <c r="K201" s="9" t="s">
        <v>71</v>
      </c>
      <c r="L201" s="9" t="s">
        <v>72</v>
      </c>
      <c r="M201" s="9" t="s">
        <v>73</v>
      </c>
      <c r="O201" s="9">
        <v>543</v>
      </c>
      <c r="P201" s="9">
        <v>1155</v>
      </c>
      <c r="R201" s="34">
        <v>8.9</v>
      </c>
      <c r="S201" s="34">
        <v>8</v>
      </c>
      <c r="T201" s="34">
        <v>75.7</v>
      </c>
      <c r="U201" s="34">
        <v>21.3</v>
      </c>
      <c r="V201" s="34">
        <v>75.900000000000006</v>
      </c>
    </row>
    <row r="202" spans="1:22" ht="20.100000000000001" customHeight="1" x14ac:dyDescent="0.25">
      <c r="A202" s="9" t="s">
        <v>296</v>
      </c>
      <c r="B202" s="9">
        <v>192</v>
      </c>
      <c r="C202" s="9">
        <v>3</v>
      </c>
      <c r="D202" s="9">
        <v>2</v>
      </c>
      <c r="E202" s="9">
        <v>12</v>
      </c>
      <c r="F202" s="9" t="s">
        <v>75</v>
      </c>
      <c r="G202" s="9" t="s">
        <v>76</v>
      </c>
      <c r="H202" s="9" t="s">
        <v>4</v>
      </c>
      <c r="I202" s="9">
        <v>1</v>
      </c>
      <c r="J202" s="9" t="s">
        <v>70</v>
      </c>
      <c r="K202" s="9" t="s">
        <v>71</v>
      </c>
      <c r="L202" s="9" t="s">
        <v>72</v>
      </c>
      <c r="M202" s="9" t="s">
        <v>73</v>
      </c>
      <c r="O202" s="9">
        <v>244</v>
      </c>
      <c r="P202" s="9">
        <v>907</v>
      </c>
      <c r="R202" s="34">
        <v>16.399999999999999</v>
      </c>
      <c r="S202" s="34">
        <v>8.3000000000000007</v>
      </c>
      <c r="T202" s="34">
        <v>63.4</v>
      </c>
      <c r="U202" s="34">
        <v>47.4</v>
      </c>
      <c r="V202" s="34" t="s">
        <v>1937</v>
      </c>
    </row>
    <row r="203" spans="1:22" ht="20.100000000000001" customHeight="1" x14ac:dyDescent="0.25">
      <c r="A203" s="9" t="s">
        <v>297</v>
      </c>
      <c r="B203" s="9">
        <v>193</v>
      </c>
      <c r="C203" s="9">
        <v>3</v>
      </c>
      <c r="D203" s="9">
        <v>2</v>
      </c>
      <c r="E203" s="9">
        <v>13</v>
      </c>
      <c r="F203" s="9" t="s">
        <v>75</v>
      </c>
      <c r="G203" s="9" t="s">
        <v>76</v>
      </c>
      <c r="H203" s="9" t="s">
        <v>8</v>
      </c>
      <c r="I203" s="9">
        <v>4</v>
      </c>
      <c r="J203" s="9" t="s">
        <v>70</v>
      </c>
      <c r="K203" s="9" t="s">
        <v>71</v>
      </c>
      <c r="L203" s="9" t="s">
        <v>72</v>
      </c>
      <c r="M203" s="9" t="s">
        <v>73</v>
      </c>
      <c r="O203" s="9">
        <v>811</v>
      </c>
      <c r="P203" s="9">
        <v>2023</v>
      </c>
      <c r="R203" s="34">
        <v>11</v>
      </c>
      <c r="S203" s="34">
        <v>7.6</v>
      </c>
      <c r="T203" s="34">
        <v>72.8</v>
      </c>
      <c r="U203" s="34">
        <v>27.6</v>
      </c>
      <c r="V203" s="34">
        <v>72.7</v>
      </c>
    </row>
    <row r="204" spans="1:22" ht="20.100000000000001" customHeight="1" x14ac:dyDescent="0.25">
      <c r="A204" s="9" t="s">
        <v>298</v>
      </c>
      <c r="B204" s="9">
        <v>194</v>
      </c>
      <c r="C204" s="9">
        <v>3</v>
      </c>
      <c r="D204" s="9">
        <v>2</v>
      </c>
      <c r="E204" s="9">
        <v>14</v>
      </c>
      <c r="F204" s="9" t="s">
        <v>75</v>
      </c>
      <c r="G204" s="9" t="s">
        <v>76</v>
      </c>
      <c r="H204" s="9" t="s">
        <v>8</v>
      </c>
      <c r="I204" s="9">
        <v>1</v>
      </c>
      <c r="J204" s="9" t="s">
        <v>70</v>
      </c>
      <c r="K204" s="9" t="s">
        <v>71</v>
      </c>
      <c r="L204" s="9" t="s">
        <v>72</v>
      </c>
      <c r="M204" s="9" t="s">
        <v>73</v>
      </c>
      <c r="O204" s="9">
        <v>789</v>
      </c>
      <c r="P204" s="9">
        <v>1817</v>
      </c>
      <c r="R204" s="34">
        <v>10.1</v>
      </c>
      <c r="S204" s="34">
        <v>7.8</v>
      </c>
      <c r="T204" s="34">
        <v>75.900000000000006</v>
      </c>
      <c r="U204" s="34">
        <v>25.1</v>
      </c>
      <c r="V204" s="34">
        <v>73</v>
      </c>
    </row>
    <row r="205" spans="1:22" ht="20.100000000000001" customHeight="1" x14ac:dyDescent="0.25">
      <c r="A205" s="9" t="s">
        <v>299</v>
      </c>
      <c r="B205" s="9">
        <v>195</v>
      </c>
      <c r="C205" s="9">
        <v>3</v>
      </c>
      <c r="D205" s="9">
        <v>2</v>
      </c>
      <c r="E205" s="9">
        <v>15</v>
      </c>
      <c r="F205" s="9" t="s">
        <v>75</v>
      </c>
      <c r="G205" s="9" t="s">
        <v>76</v>
      </c>
      <c r="H205" s="9" t="s">
        <v>8</v>
      </c>
      <c r="I205" s="9">
        <v>3</v>
      </c>
      <c r="J205" s="9" t="s">
        <v>70</v>
      </c>
      <c r="K205" s="9" t="s">
        <v>71</v>
      </c>
      <c r="L205" s="9" t="s">
        <v>72</v>
      </c>
      <c r="M205" s="9" t="s">
        <v>73</v>
      </c>
      <c r="O205" s="9">
        <v>1040</v>
      </c>
      <c r="P205" s="9">
        <v>2398</v>
      </c>
      <c r="R205" s="34">
        <v>9.6</v>
      </c>
      <c r="S205" s="34">
        <v>8</v>
      </c>
      <c r="T205" s="34">
        <v>74.599999999999994</v>
      </c>
      <c r="U205" s="34">
        <v>23.6</v>
      </c>
      <c r="V205" s="34">
        <v>75.8</v>
      </c>
    </row>
    <row r="206" spans="1:22" ht="20.100000000000001" customHeight="1" x14ac:dyDescent="0.25">
      <c r="A206" s="9" t="s">
        <v>300</v>
      </c>
      <c r="B206" s="9">
        <v>196</v>
      </c>
      <c r="C206" s="9">
        <v>3</v>
      </c>
      <c r="D206" s="9">
        <v>2</v>
      </c>
      <c r="E206" s="9">
        <v>16</v>
      </c>
      <c r="F206" s="9" t="s">
        <v>75</v>
      </c>
      <c r="G206" s="9" t="s">
        <v>76</v>
      </c>
      <c r="H206" s="9" t="s">
        <v>8</v>
      </c>
      <c r="I206" s="9">
        <v>2</v>
      </c>
      <c r="J206" s="9" t="s">
        <v>70</v>
      </c>
      <c r="K206" s="9" t="s">
        <v>71</v>
      </c>
      <c r="L206" s="9" t="s">
        <v>72</v>
      </c>
      <c r="M206" s="9" t="s">
        <v>73</v>
      </c>
      <c r="O206" s="9">
        <v>874</v>
      </c>
      <c r="P206" s="9">
        <v>1954</v>
      </c>
      <c r="R206" s="34">
        <v>11.2</v>
      </c>
      <c r="S206" s="34">
        <v>8</v>
      </c>
      <c r="T206" s="34">
        <v>73.400000000000006</v>
      </c>
      <c r="U206" s="34">
        <v>29.7</v>
      </c>
      <c r="V206" s="34">
        <v>76.599999999999994</v>
      </c>
    </row>
    <row r="207" spans="1:22" ht="20.100000000000001" customHeight="1" x14ac:dyDescent="0.25">
      <c r="A207" s="9" t="s">
        <v>301</v>
      </c>
      <c r="B207" s="9">
        <v>197</v>
      </c>
      <c r="C207" s="9">
        <v>3</v>
      </c>
      <c r="D207" s="9">
        <v>2</v>
      </c>
      <c r="E207" s="9">
        <v>17</v>
      </c>
      <c r="F207" s="9" t="s">
        <v>75</v>
      </c>
      <c r="G207" s="9" t="s">
        <v>76</v>
      </c>
      <c r="H207" s="9" t="s">
        <v>6</v>
      </c>
      <c r="I207" s="9">
        <v>1</v>
      </c>
      <c r="J207" s="9" t="s">
        <v>70</v>
      </c>
      <c r="K207" s="9" t="s">
        <v>71</v>
      </c>
      <c r="L207" s="9" t="s">
        <v>72</v>
      </c>
      <c r="M207" s="9" t="s">
        <v>73</v>
      </c>
      <c r="O207" s="9">
        <v>705</v>
      </c>
      <c r="P207" s="9">
        <v>1558</v>
      </c>
      <c r="R207" s="34">
        <v>9.9</v>
      </c>
      <c r="S207" s="34">
        <v>7.8</v>
      </c>
      <c r="T207" s="34">
        <v>73.400000000000006</v>
      </c>
      <c r="U207" s="34">
        <v>24</v>
      </c>
      <c r="V207" s="34">
        <v>72.900000000000006</v>
      </c>
    </row>
    <row r="208" spans="1:22" ht="20.100000000000001" customHeight="1" x14ac:dyDescent="0.25">
      <c r="A208" s="9" t="s">
        <v>302</v>
      </c>
      <c r="B208" s="9">
        <v>198</v>
      </c>
      <c r="C208" s="9">
        <v>3</v>
      </c>
      <c r="D208" s="9">
        <v>2</v>
      </c>
      <c r="E208" s="9">
        <v>18</v>
      </c>
      <c r="F208" s="9" t="s">
        <v>75</v>
      </c>
      <c r="G208" s="9" t="s">
        <v>76</v>
      </c>
      <c r="H208" s="9" t="s">
        <v>6</v>
      </c>
      <c r="I208" s="9">
        <v>4</v>
      </c>
      <c r="J208" s="9" t="s">
        <v>70</v>
      </c>
      <c r="K208" s="9" t="s">
        <v>71</v>
      </c>
      <c r="L208" s="9" t="s">
        <v>72</v>
      </c>
      <c r="M208" s="9" t="s">
        <v>73</v>
      </c>
      <c r="O208" s="9">
        <v>831</v>
      </c>
      <c r="P208" s="9">
        <v>1815</v>
      </c>
      <c r="R208" s="34">
        <v>9.6</v>
      </c>
      <c r="S208" s="34">
        <v>8.1999999999999993</v>
      </c>
      <c r="T208" s="34">
        <v>76.099999999999994</v>
      </c>
      <c r="U208" s="34">
        <v>24.1</v>
      </c>
      <c r="V208" s="34">
        <v>77.2</v>
      </c>
    </row>
    <row r="209" spans="1:22" ht="20.100000000000001" customHeight="1" x14ac:dyDescent="0.25">
      <c r="A209" s="9" t="s">
        <v>303</v>
      </c>
      <c r="B209" s="9">
        <v>199</v>
      </c>
      <c r="C209" s="9">
        <v>3</v>
      </c>
      <c r="D209" s="9">
        <v>2</v>
      </c>
      <c r="E209" s="9">
        <v>19</v>
      </c>
      <c r="F209" s="9" t="s">
        <v>75</v>
      </c>
      <c r="G209" s="9" t="s">
        <v>76</v>
      </c>
      <c r="H209" s="9" t="s">
        <v>6</v>
      </c>
      <c r="I209" s="9">
        <v>2</v>
      </c>
      <c r="J209" s="9" t="s">
        <v>70</v>
      </c>
      <c r="K209" s="9" t="s">
        <v>71</v>
      </c>
      <c r="L209" s="9" t="s">
        <v>72</v>
      </c>
      <c r="M209" s="9" t="s">
        <v>73</v>
      </c>
      <c r="O209" s="9">
        <v>607</v>
      </c>
      <c r="P209" s="9">
        <v>1657</v>
      </c>
      <c r="R209" s="34">
        <v>13.1</v>
      </c>
      <c r="S209" s="34">
        <v>7.8</v>
      </c>
      <c r="T209" s="34">
        <v>70.7</v>
      </c>
      <c r="U209" s="34">
        <v>35.799999999999997</v>
      </c>
      <c r="V209" s="34">
        <v>80.3</v>
      </c>
    </row>
    <row r="210" spans="1:22" ht="20.100000000000001" customHeight="1" x14ac:dyDescent="0.25">
      <c r="A210" s="9" t="s">
        <v>304</v>
      </c>
      <c r="B210" s="9">
        <v>200</v>
      </c>
      <c r="C210" s="9">
        <v>3</v>
      </c>
      <c r="D210" s="9">
        <v>2</v>
      </c>
      <c r="E210" s="9">
        <v>20</v>
      </c>
      <c r="F210" s="9" t="s">
        <v>75</v>
      </c>
      <c r="G210" s="9" t="s">
        <v>76</v>
      </c>
      <c r="H210" s="9" t="s">
        <v>6</v>
      </c>
      <c r="I210" s="9">
        <v>3</v>
      </c>
      <c r="J210" s="9" t="s">
        <v>70</v>
      </c>
      <c r="K210" s="9" t="s">
        <v>71</v>
      </c>
      <c r="L210" s="9" t="s">
        <v>72</v>
      </c>
      <c r="M210" s="9" t="s">
        <v>73</v>
      </c>
      <c r="O210" s="9">
        <v>624</v>
      </c>
      <c r="P210" s="9">
        <v>1593</v>
      </c>
      <c r="R210" s="34">
        <v>12.2</v>
      </c>
      <c r="S210" s="34">
        <v>7.7</v>
      </c>
      <c r="T210" s="34">
        <v>69.400000000000006</v>
      </c>
      <c r="U210" s="34">
        <v>32.799999999999997</v>
      </c>
      <c r="V210" s="34">
        <v>79.7</v>
      </c>
    </row>
    <row r="211" spans="1:22" ht="20.100000000000001" customHeight="1" x14ac:dyDescent="0.25"/>
    <row r="212" spans="1:22" ht="20.100000000000001" customHeight="1" x14ac:dyDescent="0.25">
      <c r="A212" s="9" t="s">
        <v>305</v>
      </c>
      <c r="B212" s="9">
        <v>201</v>
      </c>
      <c r="C212" s="9">
        <v>3</v>
      </c>
      <c r="D212" s="9">
        <v>3</v>
      </c>
      <c r="E212" s="9">
        <v>1</v>
      </c>
      <c r="F212" s="9" t="s">
        <v>75</v>
      </c>
      <c r="G212" s="9" t="s">
        <v>76</v>
      </c>
      <c r="H212" s="9" t="s">
        <v>6</v>
      </c>
      <c r="I212" s="9">
        <v>3</v>
      </c>
      <c r="J212" s="9" t="s">
        <v>70</v>
      </c>
      <c r="K212" s="9" t="s">
        <v>71</v>
      </c>
      <c r="L212" s="9" t="s">
        <v>72</v>
      </c>
      <c r="M212" s="9" t="s">
        <v>73</v>
      </c>
      <c r="O212" s="9">
        <v>870</v>
      </c>
      <c r="P212" s="9">
        <v>1933</v>
      </c>
      <c r="R212" s="34">
        <v>9.5</v>
      </c>
      <c r="S212" s="34">
        <v>8.1</v>
      </c>
      <c r="T212" s="34">
        <v>76.5</v>
      </c>
      <c r="U212" s="34">
        <v>23.4</v>
      </c>
      <c r="V212" s="34">
        <v>74.8</v>
      </c>
    </row>
    <row r="213" spans="1:22" ht="20.100000000000001" customHeight="1" x14ac:dyDescent="0.25">
      <c r="A213" s="9" t="s">
        <v>306</v>
      </c>
      <c r="B213" s="9">
        <v>202</v>
      </c>
      <c r="C213" s="9">
        <v>3</v>
      </c>
      <c r="D213" s="9">
        <v>3</v>
      </c>
      <c r="E213" s="9">
        <v>2</v>
      </c>
      <c r="F213" s="9" t="s">
        <v>75</v>
      </c>
      <c r="G213" s="9" t="s">
        <v>76</v>
      </c>
      <c r="H213" s="9" t="s">
        <v>6</v>
      </c>
      <c r="I213" s="9">
        <v>1</v>
      </c>
      <c r="J213" s="9" t="s">
        <v>70</v>
      </c>
      <c r="K213" s="9" t="s">
        <v>71</v>
      </c>
      <c r="L213" s="9" t="s">
        <v>72</v>
      </c>
      <c r="M213" s="9" t="s">
        <v>73</v>
      </c>
      <c r="O213" s="9">
        <v>891</v>
      </c>
      <c r="P213" s="9">
        <v>1961</v>
      </c>
      <c r="R213" s="34">
        <v>9.8000000000000007</v>
      </c>
      <c r="S213" s="34">
        <v>7.9</v>
      </c>
      <c r="T213" s="34">
        <v>74.3</v>
      </c>
      <c r="U213" s="34">
        <v>24</v>
      </c>
      <c r="V213" s="34">
        <v>76.2</v>
      </c>
    </row>
    <row r="214" spans="1:22" ht="20.100000000000001" customHeight="1" x14ac:dyDescent="0.25">
      <c r="A214" s="9" t="s">
        <v>307</v>
      </c>
      <c r="B214" s="9">
        <v>203</v>
      </c>
      <c r="C214" s="9">
        <v>3</v>
      </c>
      <c r="D214" s="9">
        <v>3</v>
      </c>
      <c r="E214" s="9">
        <v>3</v>
      </c>
      <c r="F214" s="9" t="s">
        <v>75</v>
      </c>
      <c r="G214" s="9" t="s">
        <v>76</v>
      </c>
      <c r="H214" s="9" t="s">
        <v>6</v>
      </c>
      <c r="I214" s="9">
        <v>2</v>
      </c>
      <c r="J214" s="9" t="s">
        <v>70</v>
      </c>
      <c r="K214" s="9" t="s">
        <v>71</v>
      </c>
      <c r="L214" s="9" t="s">
        <v>72</v>
      </c>
      <c r="M214" s="9" t="s">
        <v>73</v>
      </c>
      <c r="O214" s="9">
        <v>571</v>
      </c>
      <c r="P214" s="9">
        <v>1553</v>
      </c>
      <c r="R214" s="34">
        <v>13.4</v>
      </c>
      <c r="S214" s="34">
        <v>8.3000000000000007</v>
      </c>
      <c r="T214" s="34">
        <v>70</v>
      </c>
      <c r="U214" s="34">
        <v>36.6</v>
      </c>
      <c r="V214" s="34">
        <v>79.900000000000006</v>
      </c>
    </row>
    <row r="215" spans="1:22" ht="20.100000000000001" customHeight="1" x14ac:dyDescent="0.25">
      <c r="A215" s="9" t="s">
        <v>308</v>
      </c>
      <c r="B215" s="9">
        <v>204</v>
      </c>
      <c r="C215" s="9">
        <v>3</v>
      </c>
      <c r="D215" s="9">
        <v>3</v>
      </c>
      <c r="E215" s="9">
        <v>4</v>
      </c>
      <c r="F215" s="9" t="s">
        <v>75</v>
      </c>
      <c r="G215" s="9" t="s">
        <v>76</v>
      </c>
      <c r="H215" s="9" t="s">
        <v>6</v>
      </c>
      <c r="I215" s="9">
        <v>4</v>
      </c>
      <c r="J215" s="9" t="s">
        <v>70</v>
      </c>
      <c r="K215" s="9" t="s">
        <v>71</v>
      </c>
      <c r="L215" s="9" t="s">
        <v>72</v>
      </c>
      <c r="M215" s="9" t="s">
        <v>73</v>
      </c>
      <c r="O215" s="9">
        <v>517</v>
      </c>
      <c r="P215" s="9">
        <v>1347</v>
      </c>
      <c r="R215" s="34">
        <v>12</v>
      </c>
      <c r="S215" s="34">
        <v>7.8</v>
      </c>
      <c r="T215" s="34">
        <v>71.8</v>
      </c>
      <c r="U215" s="34">
        <v>31.9</v>
      </c>
      <c r="V215" s="34">
        <v>79.900000000000006</v>
      </c>
    </row>
    <row r="216" spans="1:22" ht="20.100000000000001" customHeight="1" x14ac:dyDescent="0.25">
      <c r="A216" s="9" t="s">
        <v>309</v>
      </c>
      <c r="B216" s="9">
        <v>205</v>
      </c>
      <c r="C216" s="9">
        <v>3</v>
      </c>
      <c r="D216" s="9">
        <v>3</v>
      </c>
      <c r="E216" s="9">
        <v>5</v>
      </c>
      <c r="F216" s="9" t="s">
        <v>75</v>
      </c>
      <c r="G216" s="9" t="s">
        <v>76</v>
      </c>
      <c r="H216" s="9" t="s">
        <v>7</v>
      </c>
      <c r="I216" s="9">
        <v>2</v>
      </c>
      <c r="J216" s="9" t="s">
        <v>70</v>
      </c>
      <c r="K216" s="9" t="s">
        <v>71</v>
      </c>
      <c r="L216" s="9" t="s">
        <v>72</v>
      </c>
      <c r="M216" s="9" t="s">
        <v>73</v>
      </c>
      <c r="O216" s="9">
        <v>675</v>
      </c>
      <c r="P216" s="9">
        <v>1467</v>
      </c>
      <c r="Q216" s="35"/>
      <c r="R216" s="34">
        <v>9.4</v>
      </c>
      <c r="S216" s="34">
        <v>7.9</v>
      </c>
      <c r="T216" s="34">
        <v>75.099999999999994</v>
      </c>
      <c r="U216" s="34">
        <v>22.4</v>
      </c>
      <c r="V216" s="34">
        <v>75.099999999999994</v>
      </c>
    </row>
    <row r="217" spans="1:22" ht="20.100000000000001" customHeight="1" x14ac:dyDescent="0.25">
      <c r="A217" s="9" t="s">
        <v>310</v>
      </c>
      <c r="B217" s="9">
        <v>206</v>
      </c>
      <c r="C217" s="9">
        <v>3</v>
      </c>
      <c r="D217" s="9">
        <v>3</v>
      </c>
      <c r="E217" s="9">
        <v>6</v>
      </c>
      <c r="F217" s="9" t="s">
        <v>75</v>
      </c>
      <c r="G217" s="9" t="s">
        <v>76</v>
      </c>
      <c r="H217" s="9" t="s">
        <v>7</v>
      </c>
      <c r="I217" s="9">
        <v>1</v>
      </c>
      <c r="J217" s="9" t="s">
        <v>70</v>
      </c>
      <c r="K217" s="9" t="s">
        <v>71</v>
      </c>
      <c r="L217" s="9" t="s">
        <v>72</v>
      </c>
      <c r="M217" s="9" t="s">
        <v>73</v>
      </c>
      <c r="O217" s="9">
        <v>918</v>
      </c>
      <c r="P217" s="9">
        <v>2075</v>
      </c>
      <c r="R217" s="34">
        <v>9.4</v>
      </c>
      <c r="S217" s="34">
        <v>7.7</v>
      </c>
      <c r="T217" s="34">
        <v>74</v>
      </c>
      <c r="U217" s="34">
        <v>22.1</v>
      </c>
      <c r="V217" s="34">
        <v>74.2</v>
      </c>
    </row>
    <row r="218" spans="1:22" ht="20.100000000000001" customHeight="1" x14ac:dyDescent="0.25">
      <c r="A218" s="9" t="s">
        <v>311</v>
      </c>
      <c r="B218" s="9">
        <v>207</v>
      </c>
      <c r="C218" s="9">
        <v>3</v>
      </c>
      <c r="D218" s="9">
        <v>3</v>
      </c>
      <c r="E218" s="9">
        <v>7</v>
      </c>
      <c r="F218" s="9" t="s">
        <v>75</v>
      </c>
      <c r="G218" s="9" t="s">
        <v>76</v>
      </c>
      <c r="H218" s="9" t="s">
        <v>7</v>
      </c>
      <c r="I218" s="9">
        <v>4</v>
      </c>
      <c r="J218" s="9" t="s">
        <v>70</v>
      </c>
      <c r="K218" s="9" t="s">
        <v>71</v>
      </c>
      <c r="L218" s="9" t="s">
        <v>72</v>
      </c>
      <c r="M218" s="9" t="s">
        <v>73</v>
      </c>
      <c r="O218" s="9">
        <v>983</v>
      </c>
      <c r="P218" s="9">
        <v>2427</v>
      </c>
      <c r="R218" s="34">
        <v>10.3</v>
      </c>
      <c r="S218" s="34">
        <v>8</v>
      </c>
      <c r="T218" s="34">
        <v>76.2</v>
      </c>
      <c r="U218" s="34">
        <v>26.7</v>
      </c>
      <c r="V218" s="34">
        <v>77.7</v>
      </c>
    </row>
    <row r="219" spans="1:22" ht="20.100000000000001" customHeight="1" x14ac:dyDescent="0.25">
      <c r="A219" s="9" t="s">
        <v>312</v>
      </c>
      <c r="B219" s="9">
        <v>208</v>
      </c>
      <c r="C219" s="9">
        <v>3</v>
      </c>
      <c r="D219" s="9">
        <v>3</v>
      </c>
      <c r="E219" s="9">
        <v>8</v>
      </c>
      <c r="F219" s="9" t="s">
        <v>75</v>
      </c>
      <c r="G219" s="9" t="s">
        <v>76</v>
      </c>
      <c r="H219" s="9" t="s">
        <v>7</v>
      </c>
      <c r="I219" s="9">
        <v>3</v>
      </c>
      <c r="J219" s="9" t="s">
        <v>70</v>
      </c>
      <c r="K219" s="9" t="s">
        <v>71</v>
      </c>
      <c r="L219" s="9" t="s">
        <v>72</v>
      </c>
      <c r="M219" s="9" t="s">
        <v>73</v>
      </c>
      <c r="O219" s="9">
        <v>520</v>
      </c>
      <c r="P219" s="9">
        <v>1443</v>
      </c>
      <c r="R219" s="34">
        <v>12.6</v>
      </c>
      <c r="S219" s="34">
        <v>7.8</v>
      </c>
      <c r="T219" s="34">
        <v>71.900000000000006</v>
      </c>
      <c r="U219" s="34">
        <v>34</v>
      </c>
      <c r="V219" s="34">
        <v>79.900000000000006</v>
      </c>
    </row>
    <row r="220" spans="1:22" ht="20.100000000000001" customHeight="1" x14ac:dyDescent="0.25">
      <c r="A220" s="35" t="s">
        <v>313</v>
      </c>
      <c r="B220" s="9">
        <v>209</v>
      </c>
      <c r="C220" s="9">
        <v>3</v>
      </c>
      <c r="D220" s="9">
        <v>3</v>
      </c>
      <c r="E220" s="9">
        <v>9</v>
      </c>
      <c r="F220" s="9" t="s">
        <v>75</v>
      </c>
      <c r="G220" s="9" t="s">
        <v>76</v>
      </c>
      <c r="H220" s="9" t="s">
        <v>4</v>
      </c>
      <c r="I220" s="9">
        <v>4</v>
      </c>
      <c r="J220" s="9" t="s">
        <v>70</v>
      </c>
      <c r="K220" s="9" t="s">
        <v>71</v>
      </c>
      <c r="L220" s="9" t="s">
        <v>72</v>
      </c>
      <c r="M220" s="9" t="s">
        <v>73</v>
      </c>
    </row>
    <row r="221" spans="1:22" ht="20.100000000000001" customHeight="1" x14ac:dyDescent="0.25">
      <c r="A221" s="35" t="s">
        <v>314</v>
      </c>
      <c r="B221" s="9">
        <v>210</v>
      </c>
      <c r="C221" s="9">
        <v>3</v>
      </c>
      <c r="D221" s="9">
        <v>3</v>
      </c>
      <c r="E221" s="9">
        <v>10</v>
      </c>
      <c r="F221" s="9" t="s">
        <v>75</v>
      </c>
      <c r="G221" s="9" t="s">
        <v>76</v>
      </c>
      <c r="H221" s="9" t="s">
        <v>4</v>
      </c>
      <c r="I221" s="9">
        <v>3</v>
      </c>
      <c r="J221" s="9" t="s">
        <v>70</v>
      </c>
      <c r="K221" s="9" t="s">
        <v>71</v>
      </c>
      <c r="L221" s="9" t="s">
        <v>72</v>
      </c>
      <c r="M221" s="9" t="s">
        <v>73</v>
      </c>
    </row>
    <row r="222" spans="1:22" ht="20.100000000000001" customHeight="1" x14ac:dyDescent="0.25">
      <c r="A222" s="35" t="s">
        <v>315</v>
      </c>
      <c r="B222" s="9">
        <v>211</v>
      </c>
      <c r="C222" s="9">
        <v>3</v>
      </c>
      <c r="D222" s="9">
        <v>3</v>
      </c>
      <c r="E222" s="9">
        <v>11</v>
      </c>
      <c r="F222" s="9" t="s">
        <v>75</v>
      </c>
      <c r="G222" s="9" t="s">
        <v>76</v>
      </c>
      <c r="H222" s="9" t="s">
        <v>4</v>
      </c>
      <c r="I222" s="9">
        <v>2</v>
      </c>
      <c r="J222" s="9" t="s">
        <v>70</v>
      </c>
      <c r="K222" s="9" t="s">
        <v>71</v>
      </c>
      <c r="L222" s="9" t="s">
        <v>72</v>
      </c>
      <c r="M222" s="9" t="s">
        <v>73</v>
      </c>
    </row>
    <row r="223" spans="1:22" ht="20.100000000000001" customHeight="1" x14ac:dyDescent="0.25">
      <c r="A223" s="35" t="s">
        <v>316</v>
      </c>
      <c r="B223" s="9">
        <v>212</v>
      </c>
      <c r="C223" s="9">
        <v>3</v>
      </c>
      <c r="D223" s="9">
        <v>3</v>
      </c>
      <c r="E223" s="9">
        <v>12</v>
      </c>
      <c r="F223" s="9" t="s">
        <v>75</v>
      </c>
      <c r="G223" s="9" t="s">
        <v>76</v>
      </c>
      <c r="H223" s="9" t="s">
        <v>4</v>
      </c>
      <c r="I223" s="9">
        <v>1</v>
      </c>
      <c r="J223" s="9" t="s">
        <v>70</v>
      </c>
      <c r="K223" s="9" t="s">
        <v>71</v>
      </c>
      <c r="L223" s="9" t="s">
        <v>72</v>
      </c>
      <c r="M223" s="9" t="s">
        <v>73</v>
      </c>
    </row>
    <row r="224" spans="1:22" ht="20.100000000000001" customHeight="1" x14ac:dyDescent="0.25">
      <c r="A224" s="9" t="s">
        <v>317</v>
      </c>
      <c r="B224" s="9">
        <v>213</v>
      </c>
      <c r="C224" s="9">
        <v>3</v>
      </c>
      <c r="D224" s="9">
        <v>3</v>
      </c>
      <c r="E224" s="9">
        <v>13</v>
      </c>
      <c r="F224" s="9" t="s">
        <v>75</v>
      </c>
      <c r="G224" s="9" t="s">
        <v>76</v>
      </c>
      <c r="H224" s="9" t="s">
        <v>9</v>
      </c>
      <c r="I224" s="9">
        <v>1</v>
      </c>
      <c r="J224" s="9" t="s">
        <v>70</v>
      </c>
      <c r="K224" s="9" t="s">
        <v>71</v>
      </c>
      <c r="L224" s="9" t="s">
        <v>72</v>
      </c>
      <c r="M224" s="9" t="s">
        <v>73</v>
      </c>
      <c r="O224" s="9">
        <v>772</v>
      </c>
      <c r="P224" s="9">
        <v>1796</v>
      </c>
      <c r="R224" s="34">
        <v>10.6</v>
      </c>
      <c r="S224" s="34">
        <v>7.7</v>
      </c>
      <c r="T224" s="34">
        <v>73.2</v>
      </c>
      <c r="U224" s="34">
        <v>26.9</v>
      </c>
      <c r="V224" s="34">
        <v>74</v>
      </c>
    </row>
    <row r="225" spans="1:22" ht="20.100000000000001" customHeight="1" x14ac:dyDescent="0.25">
      <c r="A225" s="9" t="s">
        <v>318</v>
      </c>
      <c r="B225" s="9">
        <v>214</v>
      </c>
      <c r="C225" s="9">
        <v>3</v>
      </c>
      <c r="D225" s="9">
        <v>3</v>
      </c>
      <c r="E225" s="9">
        <v>14</v>
      </c>
      <c r="F225" s="9" t="s">
        <v>75</v>
      </c>
      <c r="G225" s="9" t="s">
        <v>76</v>
      </c>
      <c r="H225" s="9" t="s">
        <v>9</v>
      </c>
      <c r="I225" s="9">
        <v>4</v>
      </c>
      <c r="J225" s="9" t="s">
        <v>70</v>
      </c>
      <c r="K225" s="9" t="s">
        <v>71</v>
      </c>
      <c r="L225" s="9" t="s">
        <v>72</v>
      </c>
      <c r="M225" s="9" t="s">
        <v>73</v>
      </c>
      <c r="O225" s="9">
        <v>1123</v>
      </c>
      <c r="P225" s="9">
        <v>2638</v>
      </c>
      <c r="R225" s="34">
        <v>9.5</v>
      </c>
      <c r="S225" s="34">
        <v>7.7</v>
      </c>
      <c r="T225" s="34">
        <v>75.5</v>
      </c>
      <c r="U225" s="34">
        <v>22.3</v>
      </c>
      <c r="V225" s="34">
        <v>76</v>
      </c>
    </row>
    <row r="226" spans="1:22" ht="20.100000000000001" customHeight="1" x14ac:dyDescent="0.25">
      <c r="A226" s="9" t="s">
        <v>319</v>
      </c>
      <c r="B226" s="9">
        <v>215</v>
      </c>
      <c r="C226" s="9">
        <v>3</v>
      </c>
      <c r="D226" s="9">
        <v>3</v>
      </c>
      <c r="E226" s="9">
        <v>15</v>
      </c>
      <c r="F226" s="9" t="s">
        <v>75</v>
      </c>
      <c r="G226" s="9" t="s">
        <v>76</v>
      </c>
      <c r="H226" s="9" t="s">
        <v>9</v>
      </c>
      <c r="I226" s="9">
        <v>3</v>
      </c>
      <c r="J226" s="9" t="s">
        <v>70</v>
      </c>
      <c r="K226" s="9" t="s">
        <v>71</v>
      </c>
      <c r="L226" s="9" t="s">
        <v>72</v>
      </c>
      <c r="M226" s="9" t="s">
        <v>73</v>
      </c>
      <c r="O226" s="9">
        <v>994</v>
      </c>
      <c r="P226" s="9">
        <v>2291</v>
      </c>
      <c r="R226" s="34">
        <v>9.8000000000000007</v>
      </c>
      <c r="S226" s="34">
        <v>8.1</v>
      </c>
      <c r="T226" s="34">
        <v>75.900000000000006</v>
      </c>
      <c r="U226" s="34">
        <v>24.4</v>
      </c>
      <c r="V226" s="34">
        <v>74.599999999999994</v>
      </c>
    </row>
    <row r="227" spans="1:22" ht="20.100000000000001" customHeight="1" x14ac:dyDescent="0.25">
      <c r="A227" s="9" t="s">
        <v>320</v>
      </c>
      <c r="B227" s="9">
        <v>216</v>
      </c>
      <c r="C227" s="9">
        <v>3</v>
      </c>
      <c r="D227" s="9">
        <v>3</v>
      </c>
      <c r="E227" s="9">
        <v>16</v>
      </c>
      <c r="F227" s="9" t="s">
        <v>75</v>
      </c>
      <c r="G227" s="9" t="s">
        <v>76</v>
      </c>
      <c r="H227" s="9" t="s">
        <v>9</v>
      </c>
      <c r="I227" s="9">
        <v>2</v>
      </c>
      <c r="J227" s="9" t="s">
        <v>70</v>
      </c>
      <c r="K227" s="9" t="s">
        <v>71</v>
      </c>
      <c r="L227" s="9" t="s">
        <v>72</v>
      </c>
      <c r="M227" s="9" t="s">
        <v>73</v>
      </c>
      <c r="O227" s="9">
        <v>849</v>
      </c>
      <c r="P227" s="9">
        <v>1995</v>
      </c>
      <c r="R227" s="34">
        <v>10.4</v>
      </c>
      <c r="S227" s="34">
        <v>7.9</v>
      </c>
      <c r="T227" s="34">
        <v>73.5</v>
      </c>
      <c r="U227" s="34">
        <v>25.9</v>
      </c>
      <c r="V227" s="34">
        <v>75.8</v>
      </c>
    </row>
    <row r="228" spans="1:22" ht="20.100000000000001" customHeight="1" x14ac:dyDescent="0.25">
      <c r="A228" s="9" t="s">
        <v>321</v>
      </c>
      <c r="B228" s="9">
        <v>217</v>
      </c>
      <c r="C228" s="9">
        <v>3</v>
      </c>
      <c r="D228" s="9">
        <v>3</v>
      </c>
      <c r="E228" s="9">
        <v>17</v>
      </c>
      <c r="F228" s="9" t="s">
        <v>75</v>
      </c>
      <c r="G228" s="9" t="s">
        <v>76</v>
      </c>
      <c r="H228" s="9" t="s">
        <v>8</v>
      </c>
      <c r="I228" s="9">
        <v>4</v>
      </c>
      <c r="J228" s="9" t="s">
        <v>70</v>
      </c>
      <c r="K228" s="9" t="s">
        <v>71</v>
      </c>
      <c r="L228" s="9" t="s">
        <v>72</v>
      </c>
      <c r="M228" s="9" t="s">
        <v>73</v>
      </c>
      <c r="O228" s="9">
        <v>1055</v>
      </c>
      <c r="P228" s="9">
        <v>2470</v>
      </c>
      <c r="R228" s="34">
        <v>9.1999999999999993</v>
      </c>
      <c r="S228" s="34">
        <v>7.6</v>
      </c>
      <c r="T228" s="34">
        <v>76.900000000000006</v>
      </c>
      <c r="U228" s="34">
        <v>21.4</v>
      </c>
      <c r="V228" s="34">
        <v>75.2</v>
      </c>
    </row>
    <row r="229" spans="1:22" ht="20.100000000000001" customHeight="1" x14ac:dyDescent="0.25">
      <c r="A229" s="9" t="s">
        <v>322</v>
      </c>
      <c r="B229" s="9">
        <v>218</v>
      </c>
      <c r="C229" s="9">
        <v>3</v>
      </c>
      <c r="D229" s="9">
        <v>3</v>
      </c>
      <c r="E229" s="9">
        <v>18</v>
      </c>
      <c r="F229" s="9" t="s">
        <v>75</v>
      </c>
      <c r="G229" s="9" t="s">
        <v>76</v>
      </c>
      <c r="H229" s="9" t="s">
        <v>8</v>
      </c>
      <c r="I229" s="9">
        <v>3</v>
      </c>
      <c r="J229" s="9" t="s">
        <v>70</v>
      </c>
      <c r="K229" s="9" t="s">
        <v>71</v>
      </c>
      <c r="L229" s="9" t="s">
        <v>72</v>
      </c>
      <c r="M229" s="9" t="s">
        <v>73</v>
      </c>
      <c r="O229" s="9">
        <v>1176</v>
      </c>
      <c r="P229" s="9">
        <v>2666</v>
      </c>
      <c r="R229" s="34">
        <v>10.1</v>
      </c>
      <c r="S229" s="34">
        <v>8.1</v>
      </c>
      <c r="T229" s="34">
        <v>76.099999999999994</v>
      </c>
      <c r="U229" s="34">
        <v>25.8</v>
      </c>
      <c r="V229" s="34">
        <v>76.2</v>
      </c>
    </row>
    <row r="230" spans="1:22" ht="20.100000000000001" customHeight="1" x14ac:dyDescent="0.25">
      <c r="A230" s="9" t="s">
        <v>323</v>
      </c>
      <c r="B230" s="9">
        <v>219</v>
      </c>
      <c r="C230" s="9">
        <v>3</v>
      </c>
      <c r="D230" s="9">
        <v>3</v>
      </c>
      <c r="E230" s="9">
        <v>19</v>
      </c>
      <c r="F230" s="9" t="s">
        <v>75</v>
      </c>
      <c r="G230" s="9" t="s">
        <v>76</v>
      </c>
      <c r="H230" s="9" t="s">
        <v>8</v>
      </c>
      <c r="I230" s="9">
        <v>2</v>
      </c>
      <c r="J230" s="9" t="s">
        <v>70</v>
      </c>
      <c r="K230" s="9" t="s">
        <v>71</v>
      </c>
      <c r="L230" s="9" t="s">
        <v>72</v>
      </c>
      <c r="M230" s="9" t="s">
        <v>73</v>
      </c>
      <c r="O230" s="9">
        <v>1119</v>
      </c>
      <c r="P230" s="9">
        <v>2527</v>
      </c>
      <c r="R230" s="34">
        <v>10.1</v>
      </c>
      <c r="S230" s="34">
        <v>7.8</v>
      </c>
      <c r="T230" s="34">
        <v>75.2</v>
      </c>
      <c r="U230" s="34">
        <v>25.5</v>
      </c>
      <c r="V230" s="34">
        <v>73.900000000000006</v>
      </c>
    </row>
    <row r="231" spans="1:22" ht="20.100000000000001" customHeight="1" x14ac:dyDescent="0.25">
      <c r="A231" s="9" t="s">
        <v>324</v>
      </c>
      <c r="B231" s="9">
        <v>220</v>
      </c>
      <c r="C231" s="9">
        <v>3</v>
      </c>
      <c r="D231" s="9">
        <v>3</v>
      </c>
      <c r="E231" s="9">
        <v>20</v>
      </c>
      <c r="F231" s="9" t="s">
        <v>75</v>
      </c>
      <c r="G231" s="9" t="s">
        <v>76</v>
      </c>
      <c r="H231" s="9" t="s">
        <v>8</v>
      </c>
      <c r="I231" s="9">
        <v>1</v>
      </c>
      <c r="J231" s="9" t="s">
        <v>70</v>
      </c>
      <c r="K231" s="9" t="s">
        <v>71</v>
      </c>
      <c r="L231" s="9" t="s">
        <v>72</v>
      </c>
      <c r="M231" s="9" t="s">
        <v>73</v>
      </c>
      <c r="O231" s="9">
        <v>688</v>
      </c>
      <c r="P231" s="9">
        <v>1689</v>
      </c>
      <c r="R231" s="34">
        <v>11.3</v>
      </c>
      <c r="S231" s="34">
        <v>7.9</v>
      </c>
      <c r="T231" s="34">
        <v>73.7</v>
      </c>
      <c r="U231" s="34">
        <v>30.2</v>
      </c>
      <c r="V231" s="34">
        <v>76.7</v>
      </c>
    </row>
    <row r="232" spans="1:22" ht="20.100000000000001" customHeight="1" x14ac:dyDescent="0.25"/>
    <row r="233" spans="1:22" ht="20.100000000000001" customHeight="1" x14ac:dyDescent="0.25">
      <c r="A233" s="35" t="s">
        <v>325</v>
      </c>
      <c r="B233" s="9">
        <v>221</v>
      </c>
      <c r="C233" s="9">
        <v>3</v>
      </c>
      <c r="D233" s="9">
        <v>4</v>
      </c>
      <c r="E233" s="9">
        <v>1</v>
      </c>
      <c r="F233" s="9" t="s">
        <v>75</v>
      </c>
      <c r="G233" s="9" t="s">
        <v>76</v>
      </c>
      <c r="H233" s="9" t="s">
        <v>6</v>
      </c>
      <c r="I233" s="9">
        <v>2</v>
      </c>
      <c r="J233" s="9" t="s">
        <v>70</v>
      </c>
      <c r="K233" s="9" t="s">
        <v>71</v>
      </c>
      <c r="L233" s="9" t="s">
        <v>72</v>
      </c>
      <c r="M233" s="9" t="s">
        <v>73</v>
      </c>
    </row>
    <row r="234" spans="1:22" ht="20.100000000000001" customHeight="1" x14ac:dyDescent="0.25">
      <c r="A234" s="35" t="s">
        <v>326</v>
      </c>
      <c r="B234" s="9">
        <v>222</v>
      </c>
      <c r="C234" s="9">
        <v>3</v>
      </c>
      <c r="D234" s="9">
        <v>4</v>
      </c>
      <c r="E234" s="9">
        <v>2</v>
      </c>
      <c r="F234" s="9" t="s">
        <v>75</v>
      </c>
      <c r="G234" s="9" t="s">
        <v>76</v>
      </c>
      <c r="H234" s="9" t="s">
        <v>6</v>
      </c>
      <c r="I234" s="9">
        <v>4</v>
      </c>
      <c r="J234" s="9" t="s">
        <v>70</v>
      </c>
      <c r="K234" s="9" t="s">
        <v>71</v>
      </c>
      <c r="L234" s="9" t="s">
        <v>72</v>
      </c>
      <c r="M234" s="9" t="s">
        <v>73</v>
      </c>
    </row>
    <row r="235" spans="1:22" ht="20.100000000000001" customHeight="1" x14ac:dyDescent="0.25">
      <c r="A235" s="35" t="s">
        <v>327</v>
      </c>
      <c r="B235" s="9">
        <v>223</v>
      </c>
      <c r="C235" s="9">
        <v>3</v>
      </c>
      <c r="D235" s="9">
        <v>4</v>
      </c>
      <c r="E235" s="9">
        <v>3</v>
      </c>
      <c r="F235" s="9" t="s">
        <v>75</v>
      </c>
      <c r="G235" s="9" t="s">
        <v>76</v>
      </c>
      <c r="H235" s="9" t="s">
        <v>6</v>
      </c>
      <c r="I235" s="9">
        <v>3</v>
      </c>
      <c r="J235" s="9" t="s">
        <v>70</v>
      </c>
      <c r="K235" s="9" t="s">
        <v>71</v>
      </c>
      <c r="L235" s="9" t="s">
        <v>72</v>
      </c>
      <c r="M235" s="9" t="s">
        <v>73</v>
      </c>
    </row>
    <row r="236" spans="1:22" ht="20.100000000000001" customHeight="1" x14ac:dyDescent="0.25">
      <c r="A236" s="35" t="s">
        <v>328</v>
      </c>
      <c r="B236" s="9">
        <v>224</v>
      </c>
      <c r="C236" s="9">
        <v>3</v>
      </c>
      <c r="D236" s="9">
        <v>4</v>
      </c>
      <c r="E236" s="9">
        <v>4</v>
      </c>
      <c r="F236" s="9" t="s">
        <v>75</v>
      </c>
      <c r="G236" s="9" t="s">
        <v>76</v>
      </c>
      <c r="H236" s="9" t="s">
        <v>6</v>
      </c>
      <c r="I236" s="9">
        <v>1</v>
      </c>
      <c r="J236" s="9" t="s">
        <v>70</v>
      </c>
      <c r="K236" s="9" t="s">
        <v>71</v>
      </c>
      <c r="L236" s="9" t="s">
        <v>72</v>
      </c>
      <c r="M236" s="9" t="s">
        <v>73</v>
      </c>
    </row>
    <row r="237" spans="1:22" ht="20.100000000000001" customHeight="1" x14ac:dyDescent="0.25">
      <c r="A237" s="9" t="s">
        <v>329</v>
      </c>
      <c r="B237" s="9">
        <v>225</v>
      </c>
      <c r="C237" s="9">
        <v>3</v>
      </c>
      <c r="D237" s="9">
        <v>4</v>
      </c>
      <c r="E237" s="9">
        <v>5</v>
      </c>
      <c r="F237" s="9" t="s">
        <v>75</v>
      </c>
      <c r="G237" s="9" t="s">
        <v>76</v>
      </c>
      <c r="H237" s="9" t="s">
        <v>4</v>
      </c>
      <c r="I237" s="9">
        <v>2</v>
      </c>
      <c r="J237" s="9" t="s">
        <v>70</v>
      </c>
      <c r="K237" s="9" t="s">
        <v>71</v>
      </c>
      <c r="L237" s="9" t="s">
        <v>72</v>
      </c>
      <c r="M237" s="9" t="s">
        <v>73</v>
      </c>
      <c r="O237" s="9">
        <v>586</v>
      </c>
      <c r="P237" s="9">
        <v>1367</v>
      </c>
      <c r="R237" s="34">
        <v>7.2</v>
      </c>
      <c r="S237" s="34">
        <v>8.1999999999999993</v>
      </c>
      <c r="T237" s="34">
        <v>78.2</v>
      </c>
      <c r="U237" s="34">
        <v>17.8</v>
      </c>
      <c r="V237" s="34">
        <v>75.3</v>
      </c>
    </row>
    <row r="238" spans="1:22" ht="20.100000000000001" customHeight="1" x14ac:dyDescent="0.25">
      <c r="A238" s="9" t="s">
        <v>330</v>
      </c>
      <c r="B238" s="9">
        <v>226</v>
      </c>
      <c r="C238" s="9">
        <v>3</v>
      </c>
      <c r="D238" s="9">
        <v>4</v>
      </c>
      <c r="E238" s="9">
        <v>6</v>
      </c>
      <c r="F238" s="9" t="s">
        <v>75</v>
      </c>
      <c r="G238" s="9" t="s">
        <v>76</v>
      </c>
      <c r="H238" s="9" t="s">
        <v>4</v>
      </c>
      <c r="I238" s="9">
        <v>4</v>
      </c>
      <c r="J238" s="9" t="s">
        <v>70</v>
      </c>
      <c r="K238" s="9" t="s">
        <v>71</v>
      </c>
      <c r="L238" s="9" t="s">
        <v>72</v>
      </c>
      <c r="M238" s="9" t="s">
        <v>73</v>
      </c>
      <c r="O238" s="9">
        <v>711</v>
      </c>
      <c r="P238" s="9">
        <v>1675</v>
      </c>
      <c r="R238" s="34">
        <v>8.6999999999999993</v>
      </c>
      <c r="S238" s="34">
        <v>8.3000000000000007</v>
      </c>
      <c r="T238" s="34">
        <v>77.099999999999994</v>
      </c>
      <c r="U238" s="34">
        <v>20.7</v>
      </c>
      <c r="V238" s="34">
        <v>78.7</v>
      </c>
    </row>
    <row r="239" spans="1:22" ht="20.100000000000001" customHeight="1" x14ac:dyDescent="0.25">
      <c r="A239" s="9" t="s">
        <v>331</v>
      </c>
      <c r="B239" s="9">
        <v>227</v>
      </c>
      <c r="C239" s="9">
        <v>3</v>
      </c>
      <c r="D239" s="9">
        <v>4</v>
      </c>
      <c r="E239" s="9">
        <v>7</v>
      </c>
      <c r="F239" s="9" t="s">
        <v>75</v>
      </c>
      <c r="G239" s="9" t="s">
        <v>76</v>
      </c>
      <c r="H239" s="9" t="s">
        <v>4</v>
      </c>
      <c r="I239" s="9">
        <v>3</v>
      </c>
      <c r="J239" s="9" t="s">
        <v>70</v>
      </c>
      <c r="K239" s="9" t="s">
        <v>71</v>
      </c>
      <c r="L239" s="9" t="s">
        <v>72</v>
      </c>
      <c r="M239" s="9" t="s">
        <v>73</v>
      </c>
      <c r="O239" s="9">
        <v>721</v>
      </c>
      <c r="P239" s="9">
        <v>1698</v>
      </c>
      <c r="R239" s="34">
        <v>9.8000000000000007</v>
      </c>
      <c r="S239" s="34">
        <v>7.7</v>
      </c>
      <c r="T239" s="34">
        <v>76.3</v>
      </c>
      <c r="U239" s="34">
        <v>23.2</v>
      </c>
      <c r="V239" s="34">
        <v>79.3</v>
      </c>
    </row>
    <row r="240" spans="1:22" ht="20.100000000000001" customHeight="1" x14ac:dyDescent="0.25">
      <c r="A240" s="9" t="s">
        <v>332</v>
      </c>
      <c r="B240" s="9">
        <v>228</v>
      </c>
      <c r="C240" s="9">
        <v>3</v>
      </c>
      <c r="D240" s="9">
        <v>4</v>
      </c>
      <c r="E240" s="9">
        <v>8</v>
      </c>
      <c r="F240" s="9" t="s">
        <v>75</v>
      </c>
      <c r="G240" s="9" t="s">
        <v>76</v>
      </c>
      <c r="H240" s="9" t="s">
        <v>4</v>
      </c>
      <c r="I240" s="9">
        <v>1</v>
      </c>
      <c r="J240" s="9" t="s">
        <v>70</v>
      </c>
      <c r="K240" s="9" t="s">
        <v>71</v>
      </c>
      <c r="L240" s="9" t="s">
        <v>72</v>
      </c>
      <c r="M240" s="9" t="s">
        <v>73</v>
      </c>
      <c r="O240" s="9">
        <v>270</v>
      </c>
      <c r="P240" s="9">
        <v>926</v>
      </c>
      <c r="R240" s="34">
        <v>13.5</v>
      </c>
      <c r="S240" s="34">
        <v>8.3000000000000007</v>
      </c>
      <c r="T240" s="34">
        <v>68.7</v>
      </c>
      <c r="U240" s="34">
        <v>37.299999999999997</v>
      </c>
      <c r="V240" s="34" t="s">
        <v>1937</v>
      </c>
    </row>
    <row r="241" spans="1:22" ht="20.100000000000001" customHeight="1" x14ac:dyDescent="0.25">
      <c r="A241" s="9" t="s">
        <v>333</v>
      </c>
      <c r="B241" s="9">
        <v>229</v>
      </c>
      <c r="C241" s="9">
        <v>3</v>
      </c>
      <c r="D241" s="9">
        <v>4</v>
      </c>
      <c r="E241" s="9">
        <v>9</v>
      </c>
      <c r="F241" s="9" t="s">
        <v>75</v>
      </c>
      <c r="G241" s="9" t="s">
        <v>76</v>
      </c>
      <c r="H241" s="9" t="s">
        <v>8</v>
      </c>
      <c r="I241" s="9">
        <v>3</v>
      </c>
      <c r="J241" s="9" t="s">
        <v>70</v>
      </c>
      <c r="K241" s="9" t="s">
        <v>71</v>
      </c>
      <c r="L241" s="9" t="s">
        <v>72</v>
      </c>
      <c r="M241" s="9" t="s">
        <v>73</v>
      </c>
      <c r="O241" s="9">
        <v>814</v>
      </c>
      <c r="P241" s="9">
        <v>1875</v>
      </c>
      <c r="R241" s="34">
        <v>7.4</v>
      </c>
      <c r="S241" s="34">
        <v>8.1</v>
      </c>
      <c r="T241" s="34">
        <v>78</v>
      </c>
      <c r="U241" s="34">
        <v>18</v>
      </c>
      <c r="V241" s="34">
        <v>75.099999999999994</v>
      </c>
    </row>
    <row r="242" spans="1:22" ht="20.100000000000001" customHeight="1" x14ac:dyDescent="0.25">
      <c r="A242" s="9" t="s">
        <v>334</v>
      </c>
      <c r="B242" s="9">
        <v>230</v>
      </c>
      <c r="C242" s="9">
        <v>3</v>
      </c>
      <c r="D242" s="9">
        <v>4</v>
      </c>
      <c r="E242" s="9">
        <v>10</v>
      </c>
      <c r="F242" s="9" t="s">
        <v>75</v>
      </c>
      <c r="G242" s="9" t="s">
        <v>76</v>
      </c>
      <c r="H242" s="9" t="s">
        <v>8</v>
      </c>
      <c r="I242" s="9">
        <v>1</v>
      </c>
      <c r="J242" s="9" t="s">
        <v>70</v>
      </c>
      <c r="K242" s="9" t="s">
        <v>71</v>
      </c>
      <c r="L242" s="9" t="s">
        <v>72</v>
      </c>
      <c r="M242" s="9" t="s">
        <v>73</v>
      </c>
      <c r="O242" s="9">
        <v>891</v>
      </c>
      <c r="P242" s="9">
        <v>2055</v>
      </c>
      <c r="R242" s="34">
        <v>9.1</v>
      </c>
      <c r="S242" s="34">
        <v>7.9</v>
      </c>
      <c r="T242" s="34">
        <v>76.2</v>
      </c>
      <c r="U242" s="34">
        <v>21.7</v>
      </c>
      <c r="V242" s="34">
        <v>73.900000000000006</v>
      </c>
    </row>
    <row r="243" spans="1:22" ht="20.100000000000001" customHeight="1" x14ac:dyDescent="0.25">
      <c r="A243" s="9" t="s">
        <v>335</v>
      </c>
      <c r="B243" s="9">
        <v>231</v>
      </c>
      <c r="C243" s="9">
        <v>3</v>
      </c>
      <c r="D243" s="9">
        <v>4</v>
      </c>
      <c r="E243" s="9">
        <v>11</v>
      </c>
      <c r="F243" s="9" t="s">
        <v>75</v>
      </c>
      <c r="G243" s="9" t="s">
        <v>76</v>
      </c>
      <c r="H243" s="9" t="s">
        <v>8</v>
      </c>
      <c r="I243" s="9">
        <v>4</v>
      </c>
      <c r="J243" s="9" t="s">
        <v>70</v>
      </c>
      <c r="K243" s="9" t="s">
        <v>71</v>
      </c>
      <c r="L243" s="9" t="s">
        <v>72</v>
      </c>
      <c r="M243" s="9" t="s">
        <v>73</v>
      </c>
      <c r="O243" s="9">
        <v>1158</v>
      </c>
      <c r="P243" s="9">
        <v>2679</v>
      </c>
      <c r="R243" s="34">
        <v>9</v>
      </c>
      <c r="S243" s="34">
        <v>8</v>
      </c>
      <c r="T243" s="34">
        <v>76.900000000000006</v>
      </c>
      <c r="U243" s="34">
        <v>21.4</v>
      </c>
      <c r="V243" s="34">
        <v>75</v>
      </c>
    </row>
    <row r="244" spans="1:22" ht="20.100000000000001" customHeight="1" x14ac:dyDescent="0.25">
      <c r="A244" s="9" t="s">
        <v>336</v>
      </c>
      <c r="B244" s="9">
        <v>232</v>
      </c>
      <c r="C244" s="9">
        <v>3</v>
      </c>
      <c r="D244" s="9">
        <v>4</v>
      </c>
      <c r="E244" s="9">
        <v>12</v>
      </c>
      <c r="F244" s="9" t="s">
        <v>75</v>
      </c>
      <c r="G244" s="9" t="s">
        <v>76</v>
      </c>
      <c r="H244" s="9" t="s">
        <v>8</v>
      </c>
      <c r="I244" s="9">
        <v>2</v>
      </c>
      <c r="J244" s="9" t="s">
        <v>70</v>
      </c>
      <c r="K244" s="9" t="s">
        <v>71</v>
      </c>
      <c r="L244" s="9" t="s">
        <v>72</v>
      </c>
      <c r="M244" s="9" t="s">
        <v>73</v>
      </c>
      <c r="O244" s="9">
        <v>1061</v>
      </c>
      <c r="P244" s="9">
        <v>2347</v>
      </c>
      <c r="R244" s="34">
        <v>10</v>
      </c>
      <c r="S244" s="34">
        <v>7.9</v>
      </c>
      <c r="T244" s="34">
        <v>74.3</v>
      </c>
      <c r="U244" s="34">
        <v>24.8</v>
      </c>
      <c r="V244" s="34">
        <v>76</v>
      </c>
    </row>
    <row r="245" spans="1:22" ht="20.100000000000001" customHeight="1" x14ac:dyDescent="0.25">
      <c r="A245" s="9" t="s">
        <v>337</v>
      </c>
      <c r="B245" s="9">
        <v>233</v>
      </c>
      <c r="C245" s="9">
        <v>3</v>
      </c>
      <c r="D245" s="9">
        <v>4</v>
      </c>
      <c r="E245" s="9">
        <v>13</v>
      </c>
      <c r="F245" s="9" t="s">
        <v>75</v>
      </c>
      <c r="G245" s="9" t="s">
        <v>76</v>
      </c>
      <c r="H245" s="9" t="s">
        <v>9</v>
      </c>
      <c r="I245" s="9">
        <v>3</v>
      </c>
      <c r="J245" s="9" t="s">
        <v>70</v>
      </c>
      <c r="K245" s="9" t="s">
        <v>71</v>
      </c>
      <c r="L245" s="9" t="s">
        <v>72</v>
      </c>
      <c r="M245" s="9" t="s">
        <v>73</v>
      </c>
      <c r="O245" s="9">
        <v>1070</v>
      </c>
      <c r="P245" s="9">
        <v>2436</v>
      </c>
      <c r="R245" s="34">
        <v>9.8000000000000007</v>
      </c>
      <c r="S245" s="34">
        <v>8</v>
      </c>
      <c r="T245" s="34">
        <v>76.7</v>
      </c>
      <c r="U245" s="34">
        <v>24.2</v>
      </c>
      <c r="V245" s="34">
        <v>75.599999999999994</v>
      </c>
    </row>
    <row r="246" spans="1:22" ht="20.100000000000001" customHeight="1" x14ac:dyDescent="0.25">
      <c r="A246" s="9" t="s">
        <v>338</v>
      </c>
      <c r="B246" s="9">
        <v>234</v>
      </c>
      <c r="C246" s="9">
        <v>3</v>
      </c>
      <c r="D246" s="9">
        <v>4</v>
      </c>
      <c r="E246" s="9">
        <v>14</v>
      </c>
      <c r="F246" s="9" t="s">
        <v>75</v>
      </c>
      <c r="G246" s="9" t="s">
        <v>76</v>
      </c>
      <c r="H246" s="9" t="s">
        <v>9</v>
      </c>
      <c r="I246" s="9">
        <v>2</v>
      </c>
      <c r="J246" s="9" t="s">
        <v>70</v>
      </c>
      <c r="K246" s="9" t="s">
        <v>71</v>
      </c>
      <c r="L246" s="9" t="s">
        <v>72</v>
      </c>
      <c r="M246" s="9" t="s">
        <v>73</v>
      </c>
      <c r="O246" s="9">
        <v>1390</v>
      </c>
      <c r="P246" s="9">
        <v>3288</v>
      </c>
      <c r="R246" s="34">
        <v>10</v>
      </c>
      <c r="S246" s="34">
        <v>7.9</v>
      </c>
      <c r="T246" s="34">
        <v>74.5</v>
      </c>
      <c r="U246" s="34">
        <v>24.4</v>
      </c>
      <c r="V246" s="34">
        <v>74.400000000000006</v>
      </c>
    </row>
    <row r="247" spans="1:22" ht="20.100000000000001" customHeight="1" x14ac:dyDescent="0.25">
      <c r="A247" s="9" t="s">
        <v>339</v>
      </c>
      <c r="B247" s="9">
        <v>235</v>
      </c>
      <c r="C247" s="9">
        <v>3</v>
      </c>
      <c r="D247" s="9">
        <v>4</v>
      </c>
      <c r="E247" s="9">
        <v>15</v>
      </c>
      <c r="F247" s="9" t="s">
        <v>75</v>
      </c>
      <c r="G247" s="9" t="s">
        <v>76</v>
      </c>
      <c r="H247" s="9" t="s">
        <v>9</v>
      </c>
      <c r="I247" s="9">
        <v>4</v>
      </c>
      <c r="J247" s="9" t="s">
        <v>70</v>
      </c>
      <c r="K247" s="9" t="s">
        <v>71</v>
      </c>
      <c r="L247" s="9" t="s">
        <v>72</v>
      </c>
      <c r="M247" s="9" t="s">
        <v>73</v>
      </c>
      <c r="O247" s="9">
        <v>1253</v>
      </c>
      <c r="P247" s="9">
        <v>3013</v>
      </c>
      <c r="R247" s="34">
        <v>9.5</v>
      </c>
      <c r="S247" s="34">
        <v>7.6</v>
      </c>
      <c r="T247" s="34">
        <v>74.8</v>
      </c>
      <c r="U247" s="34">
        <v>22</v>
      </c>
      <c r="V247" s="34">
        <v>75.5</v>
      </c>
    </row>
    <row r="248" spans="1:22" ht="20.100000000000001" customHeight="1" x14ac:dyDescent="0.25">
      <c r="A248" s="9" t="s">
        <v>340</v>
      </c>
      <c r="B248" s="9">
        <v>236</v>
      </c>
      <c r="C248" s="9">
        <v>3</v>
      </c>
      <c r="D248" s="9">
        <v>4</v>
      </c>
      <c r="E248" s="9">
        <v>16</v>
      </c>
      <c r="F248" s="9" t="s">
        <v>75</v>
      </c>
      <c r="G248" s="9" t="s">
        <v>76</v>
      </c>
      <c r="H248" s="9" t="s">
        <v>9</v>
      </c>
      <c r="I248" s="9">
        <v>1</v>
      </c>
      <c r="J248" s="9" t="s">
        <v>70</v>
      </c>
      <c r="K248" s="9" t="s">
        <v>71</v>
      </c>
      <c r="L248" s="9" t="s">
        <v>72</v>
      </c>
      <c r="M248" s="9" t="s">
        <v>73</v>
      </c>
      <c r="O248" s="9">
        <v>1108</v>
      </c>
      <c r="P248" s="9">
        <v>2667</v>
      </c>
      <c r="R248" s="34">
        <v>10.6</v>
      </c>
      <c r="S248" s="34">
        <v>7.6</v>
      </c>
      <c r="T248" s="34">
        <v>74.599999999999994</v>
      </c>
      <c r="U248" s="34">
        <v>25.3</v>
      </c>
      <c r="V248" s="34">
        <v>72.3</v>
      </c>
    </row>
    <row r="249" spans="1:22" ht="20.100000000000001" customHeight="1" x14ac:dyDescent="0.25">
      <c r="A249" s="9" t="s">
        <v>341</v>
      </c>
      <c r="B249" s="9">
        <v>237</v>
      </c>
      <c r="C249" s="9">
        <v>3</v>
      </c>
      <c r="D249" s="9">
        <v>4</v>
      </c>
      <c r="E249" s="9">
        <v>17</v>
      </c>
      <c r="F249" s="9" t="s">
        <v>75</v>
      </c>
      <c r="G249" s="9" t="s">
        <v>76</v>
      </c>
      <c r="H249" s="9" t="s">
        <v>7</v>
      </c>
      <c r="I249" s="9">
        <v>3</v>
      </c>
      <c r="J249" s="9" t="s">
        <v>70</v>
      </c>
      <c r="K249" s="9" t="s">
        <v>71</v>
      </c>
      <c r="L249" s="9" t="s">
        <v>72</v>
      </c>
      <c r="M249" s="9" t="s">
        <v>73</v>
      </c>
      <c r="O249" s="9">
        <v>961</v>
      </c>
      <c r="P249" s="9">
        <v>2054</v>
      </c>
      <c r="Q249" s="9" t="s">
        <v>1738</v>
      </c>
      <c r="R249" s="34">
        <v>9.9</v>
      </c>
      <c r="S249" s="34">
        <v>8.1</v>
      </c>
      <c r="T249" s="34">
        <v>76.900000000000006</v>
      </c>
      <c r="U249" s="34">
        <v>25</v>
      </c>
      <c r="V249" s="34">
        <v>76.900000000000006</v>
      </c>
    </row>
    <row r="250" spans="1:22" ht="20.100000000000001" customHeight="1" x14ac:dyDescent="0.25">
      <c r="A250" s="9" t="s">
        <v>342</v>
      </c>
      <c r="B250" s="9">
        <v>238</v>
      </c>
      <c r="C250" s="9">
        <v>3</v>
      </c>
      <c r="D250" s="9">
        <v>4</v>
      </c>
      <c r="E250" s="9">
        <v>18</v>
      </c>
      <c r="F250" s="9" t="s">
        <v>75</v>
      </c>
      <c r="G250" s="9" t="s">
        <v>76</v>
      </c>
      <c r="H250" s="9" t="s">
        <v>7</v>
      </c>
      <c r="I250" s="9">
        <v>1</v>
      </c>
      <c r="J250" s="9" t="s">
        <v>70</v>
      </c>
      <c r="K250" s="9" t="s">
        <v>71</v>
      </c>
      <c r="L250" s="9" t="s">
        <v>72</v>
      </c>
      <c r="M250" s="9" t="s">
        <v>73</v>
      </c>
      <c r="O250" s="9">
        <v>1319</v>
      </c>
      <c r="P250" s="9">
        <v>2957</v>
      </c>
      <c r="R250" s="34">
        <v>9.5</v>
      </c>
      <c r="S250" s="34">
        <v>7.9</v>
      </c>
      <c r="T250" s="34">
        <v>75.8</v>
      </c>
      <c r="U250" s="34">
        <v>22.7</v>
      </c>
      <c r="V250" s="34">
        <v>76.400000000000006</v>
      </c>
    </row>
    <row r="251" spans="1:22" ht="20.100000000000001" customHeight="1" x14ac:dyDescent="0.25">
      <c r="A251" s="9" t="s">
        <v>343</v>
      </c>
      <c r="B251" s="9">
        <v>239</v>
      </c>
      <c r="C251" s="9">
        <v>3</v>
      </c>
      <c r="D251" s="9">
        <v>4</v>
      </c>
      <c r="E251" s="9">
        <v>19</v>
      </c>
      <c r="F251" s="9" t="s">
        <v>75</v>
      </c>
      <c r="G251" s="9" t="s">
        <v>76</v>
      </c>
      <c r="H251" s="9" t="s">
        <v>7</v>
      </c>
      <c r="I251" s="9">
        <v>2</v>
      </c>
      <c r="J251" s="9" t="s">
        <v>70</v>
      </c>
      <c r="K251" s="9" t="s">
        <v>71</v>
      </c>
      <c r="L251" s="9" t="s">
        <v>72</v>
      </c>
      <c r="M251" s="9" t="s">
        <v>73</v>
      </c>
      <c r="O251" s="9">
        <v>1151</v>
      </c>
      <c r="P251" s="9">
        <v>2674</v>
      </c>
      <c r="R251" s="34">
        <v>8.4</v>
      </c>
      <c r="S251" s="34">
        <v>8</v>
      </c>
      <c r="T251" s="34">
        <v>77</v>
      </c>
      <c r="U251" s="34">
        <v>19.5</v>
      </c>
      <c r="V251" s="34">
        <v>76.2</v>
      </c>
    </row>
    <row r="252" spans="1:22" ht="20.100000000000001" customHeight="1" x14ac:dyDescent="0.25">
      <c r="A252" s="9" t="s">
        <v>344</v>
      </c>
      <c r="B252" s="9">
        <v>240</v>
      </c>
      <c r="C252" s="9">
        <v>3</v>
      </c>
      <c r="D252" s="9">
        <v>4</v>
      </c>
      <c r="E252" s="9">
        <v>20</v>
      </c>
      <c r="F252" s="9" t="s">
        <v>75</v>
      </c>
      <c r="G252" s="9" t="s">
        <v>76</v>
      </c>
      <c r="H252" s="9" t="s">
        <v>7</v>
      </c>
      <c r="I252" s="9">
        <v>4</v>
      </c>
      <c r="J252" s="9" t="s">
        <v>70</v>
      </c>
      <c r="K252" s="9" t="s">
        <v>71</v>
      </c>
      <c r="L252" s="9" t="s">
        <v>72</v>
      </c>
      <c r="M252" s="9" t="s">
        <v>73</v>
      </c>
      <c r="O252" s="9">
        <v>1278</v>
      </c>
      <c r="P252" s="9">
        <v>2970</v>
      </c>
      <c r="R252" s="34">
        <v>8.8000000000000007</v>
      </c>
      <c r="S252" s="34">
        <v>8.1</v>
      </c>
      <c r="T252" s="34">
        <v>76.400000000000006</v>
      </c>
      <c r="U252" s="34">
        <v>20.5</v>
      </c>
      <c r="V252" s="34">
        <v>77</v>
      </c>
    </row>
    <row r="253" spans="1:22" ht="20.100000000000001" customHeight="1" x14ac:dyDescent="0.25"/>
    <row r="254" spans="1:22" ht="20.100000000000001" customHeight="1" x14ac:dyDescent="0.25"/>
    <row r="1213" spans="3:11" ht="18" customHeight="1" x14ac:dyDescent="0.25">
      <c r="C1213" s="10"/>
      <c r="D1213" s="10"/>
      <c r="E1213" s="10"/>
      <c r="F1213" s="10"/>
      <c r="G1213" s="10"/>
      <c r="H1213" s="10"/>
      <c r="I1213" s="10"/>
      <c r="J1213" s="10"/>
      <c r="K1213" s="10"/>
    </row>
    <row r="1214" spans="3:11" ht="18" customHeight="1" x14ac:dyDescent="0.25">
      <c r="C1214" s="10"/>
      <c r="D1214" s="10"/>
      <c r="E1214" s="10"/>
      <c r="F1214" s="10"/>
      <c r="G1214" s="10"/>
      <c r="H1214" s="10"/>
      <c r="I1214" s="10"/>
      <c r="J1214" s="10"/>
      <c r="K1214" s="10"/>
    </row>
    <row r="1215" spans="3:11" ht="18" customHeight="1" x14ac:dyDescent="0.25">
      <c r="C1215" s="10"/>
      <c r="D1215" s="10"/>
      <c r="E1215" s="10"/>
      <c r="F1215" s="10"/>
      <c r="G1215" s="10"/>
      <c r="H1215" s="10"/>
      <c r="I1215" s="10"/>
      <c r="J1215" s="10"/>
      <c r="K1215" s="10"/>
    </row>
    <row r="1216" spans="3:11" ht="18" customHeight="1" x14ac:dyDescent="0.25">
      <c r="C1216" s="10"/>
      <c r="D1216" s="10"/>
      <c r="E1216" s="10"/>
      <c r="F1216" s="10"/>
      <c r="G1216" s="10"/>
      <c r="H1216" s="10"/>
      <c r="I1216" s="10"/>
      <c r="J1216" s="10"/>
      <c r="K1216" s="10"/>
    </row>
    <row r="1217" spans="3:11" ht="18" customHeight="1" x14ac:dyDescent="0.25">
      <c r="C1217" s="10"/>
      <c r="D1217" s="10"/>
      <c r="E1217" s="10"/>
      <c r="F1217" s="10"/>
      <c r="G1217" s="10"/>
      <c r="H1217" s="10"/>
      <c r="I1217" s="10"/>
      <c r="J1217" s="10"/>
      <c r="K1217" s="10"/>
    </row>
    <row r="1218" spans="3:11" ht="18" customHeight="1" x14ac:dyDescent="0.25">
      <c r="C1218" s="10"/>
      <c r="D1218" s="10"/>
      <c r="E1218" s="10"/>
      <c r="F1218" s="10"/>
      <c r="G1218" s="10"/>
      <c r="H1218" s="10"/>
      <c r="I1218" s="10"/>
      <c r="J1218" s="10"/>
      <c r="K1218" s="10"/>
    </row>
    <row r="1219" spans="3:11" ht="18" customHeight="1" x14ac:dyDescent="0.25">
      <c r="C1219" s="10"/>
      <c r="D1219" s="10"/>
      <c r="E1219" s="10"/>
      <c r="F1219" s="10"/>
      <c r="G1219" s="10"/>
      <c r="H1219" s="10"/>
      <c r="I1219" s="10"/>
      <c r="J1219" s="10"/>
      <c r="K1219" s="10"/>
    </row>
    <row r="1222" spans="3:11" ht="18" customHeight="1" x14ac:dyDescent="0.25">
      <c r="C1222" s="10"/>
      <c r="D1222" s="10"/>
      <c r="E1222" s="10"/>
      <c r="F1222" s="10"/>
      <c r="G1222" s="10"/>
      <c r="H1222" s="10"/>
      <c r="I1222" s="10"/>
      <c r="J1222" s="10"/>
      <c r="K1222" s="10"/>
    </row>
    <row r="1223" spans="3:11" ht="18" customHeight="1" x14ac:dyDescent="0.25">
      <c r="C1223" s="10"/>
      <c r="D1223" s="10"/>
      <c r="E1223" s="10"/>
      <c r="F1223" s="10"/>
      <c r="G1223" s="10"/>
      <c r="H1223" s="10"/>
      <c r="I1223" s="10"/>
      <c r="J1223" s="10"/>
      <c r="K1223" s="10"/>
    </row>
    <row r="1225" spans="3:11" ht="18" customHeight="1" x14ac:dyDescent="0.25">
      <c r="C1225" s="10"/>
      <c r="D1225" s="10"/>
      <c r="E1225" s="10"/>
      <c r="F1225" s="10"/>
      <c r="G1225" s="10"/>
      <c r="H1225" s="10"/>
      <c r="I1225" s="10"/>
      <c r="J1225" s="10"/>
      <c r="K1225" s="10"/>
    </row>
    <row r="1226" spans="3:11" ht="18" customHeight="1" x14ac:dyDescent="0.25">
      <c r="C1226" s="10"/>
      <c r="D1226" s="10"/>
      <c r="E1226" s="10"/>
      <c r="F1226" s="10"/>
      <c r="G1226" s="10"/>
      <c r="H1226" s="10"/>
      <c r="I1226" s="10"/>
      <c r="J1226" s="10"/>
      <c r="K1226" s="10"/>
    </row>
  </sheetData>
  <pageMargins left="0.7" right="0.7" top="0.75" bottom="0.75" header="0.3" footer="0.3"/>
  <pageSetup orientation="portrait" r:id="rId1"/>
  <headerFooter>
    <oddHeader>&amp;CNRPD Cook Agronomy Farm</oddHeader>
    <oddFooter>&amp;L&amp;D&amp;R&amp;Z&amp;F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AF815"/>
  <sheetViews>
    <sheetView topLeftCell="B2" zoomScale="80" zoomScaleNormal="80" workbookViewId="0">
      <pane xSplit="17" ySplit="1" topLeftCell="S3" activePane="bottomRight" state="frozen"/>
      <selection activeCell="B2" sqref="B2"/>
      <selection pane="topRight" activeCell="S2" sqref="S2"/>
      <selection pane="bottomLeft" activeCell="B3" sqref="B3"/>
      <selection pane="bottomRight" activeCell="J27" sqref="J27"/>
    </sheetView>
  </sheetViews>
  <sheetFormatPr defaultColWidth="10.88671875" defaultRowHeight="14.4" x14ac:dyDescent="0.3"/>
  <cols>
    <col min="1" max="1" width="26.33203125" style="2" bestFit="1" customWidth="1"/>
    <col min="2" max="4" width="11.44140625" style="1" customWidth="1"/>
    <col min="5" max="5" width="11.88671875" style="1" customWidth="1"/>
    <col min="6" max="9" width="11.44140625" style="1" customWidth="1"/>
    <col min="10" max="10" width="12.44140625" style="2" customWidth="1"/>
    <col min="11" max="11" width="4.5546875" style="2" customWidth="1"/>
    <col min="12" max="12" width="20.6640625" style="2" customWidth="1"/>
    <col min="13" max="13" width="19.6640625" style="2" customWidth="1"/>
    <col min="14" max="14" width="20.33203125" style="2" customWidth="1"/>
    <col min="15" max="15" width="23" style="2" customWidth="1"/>
    <col min="16" max="16" width="16.44140625" style="56" customWidth="1"/>
    <col min="17" max="17" width="14.88671875" style="56" customWidth="1"/>
    <col min="18" max="18" width="20" style="56" customWidth="1"/>
    <col min="19" max="23" width="13.88671875" style="2" customWidth="1"/>
    <col min="24" max="24" width="7.33203125" style="2" customWidth="1"/>
    <col min="25" max="31" width="3.33203125" style="2" bestFit="1" customWidth="1"/>
    <col min="32" max="16384" width="10.88671875" style="2"/>
  </cols>
  <sheetData>
    <row r="1" spans="1:30" s="25" customFormat="1" hidden="1" x14ac:dyDescent="0.3">
      <c r="A1" s="41">
        <v>1</v>
      </c>
      <c r="B1" s="42">
        <v>2</v>
      </c>
      <c r="C1" s="42">
        <v>3</v>
      </c>
      <c r="D1" s="41">
        <v>4</v>
      </c>
      <c r="E1" s="42">
        <v>5</v>
      </c>
      <c r="F1" s="42">
        <v>6</v>
      </c>
      <c r="G1" s="41">
        <v>7</v>
      </c>
      <c r="H1" s="42">
        <v>8</v>
      </c>
      <c r="I1" s="42">
        <v>9</v>
      </c>
      <c r="J1" s="41">
        <v>10</v>
      </c>
      <c r="K1" s="42">
        <v>11</v>
      </c>
      <c r="L1" s="42">
        <v>12</v>
      </c>
      <c r="M1" s="41">
        <v>13</v>
      </c>
      <c r="N1" s="42">
        <v>14</v>
      </c>
      <c r="O1" s="42">
        <v>15</v>
      </c>
      <c r="P1" s="61">
        <v>16</v>
      </c>
      <c r="Q1" s="61">
        <v>17</v>
      </c>
      <c r="R1" s="61">
        <v>18</v>
      </c>
      <c r="S1" s="41">
        <v>19</v>
      </c>
      <c r="T1" s="42">
        <v>20</v>
      </c>
      <c r="U1" s="42">
        <v>21</v>
      </c>
      <c r="V1" s="41">
        <v>22</v>
      </c>
      <c r="W1" s="42">
        <v>23</v>
      </c>
      <c r="X1" s="26">
        <v>24</v>
      </c>
      <c r="Y1" s="25">
        <v>25</v>
      </c>
      <c r="Z1" s="26">
        <v>26</v>
      </c>
      <c r="AA1" s="26">
        <v>27</v>
      </c>
      <c r="AB1" s="25">
        <v>28</v>
      </c>
      <c r="AC1" s="26">
        <v>29</v>
      </c>
      <c r="AD1" s="26">
        <v>30</v>
      </c>
    </row>
    <row r="2" spans="1:30" s="25" customFormat="1" ht="45.75" customHeight="1" x14ac:dyDescent="0.3">
      <c r="A2" s="41" t="s">
        <v>46</v>
      </c>
      <c r="B2" s="42" t="s">
        <v>52</v>
      </c>
      <c r="C2" s="42" t="s">
        <v>77</v>
      </c>
      <c r="D2" s="42" t="s">
        <v>78</v>
      </c>
      <c r="E2" s="42" t="s">
        <v>79</v>
      </c>
      <c r="F2" s="42" t="s">
        <v>80</v>
      </c>
      <c r="G2" s="42" t="s">
        <v>81</v>
      </c>
      <c r="H2" s="42" t="s">
        <v>16</v>
      </c>
      <c r="I2" s="42" t="s">
        <v>345</v>
      </c>
      <c r="J2" s="41" t="s">
        <v>346</v>
      </c>
      <c r="K2" s="41"/>
      <c r="L2" s="41" t="s">
        <v>1734</v>
      </c>
      <c r="M2" s="41" t="s">
        <v>1735</v>
      </c>
      <c r="N2" s="41" t="s">
        <v>1822</v>
      </c>
      <c r="O2" s="41" t="s">
        <v>1809</v>
      </c>
      <c r="P2" s="61" t="s">
        <v>1819</v>
      </c>
      <c r="Q2" s="61" t="s">
        <v>1811</v>
      </c>
      <c r="R2" s="61" t="s">
        <v>1812</v>
      </c>
      <c r="S2" s="43" t="s">
        <v>1931</v>
      </c>
      <c r="T2" s="43" t="s">
        <v>1932</v>
      </c>
      <c r="U2" s="43" t="s">
        <v>1933</v>
      </c>
      <c r="V2" s="43" t="s">
        <v>1934</v>
      </c>
      <c r="W2" s="43" t="s">
        <v>1935</v>
      </c>
    </row>
    <row r="3" spans="1:30" x14ac:dyDescent="0.3">
      <c r="A3" s="2" t="s">
        <v>839</v>
      </c>
      <c r="B3" s="1">
        <v>10</v>
      </c>
      <c r="C3" s="1">
        <v>14</v>
      </c>
      <c r="D3" s="1" t="s">
        <v>4</v>
      </c>
      <c r="E3" s="1">
        <v>493606.467921998</v>
      </c>
      <c r="F3" s="1">
        <v>5180579.8379899804</v>
      </c>
      <c r="G3" s="1">
        <v>5</v>
      </c>
      <c r="H3" s="1" t="s">
        <v>6</v>
      </c>
      <c r="I3" s="1" t="s">
        <v>36</v>
      </c>
      <c r="J3" s="2" t="s">
        <v>94</v>
      </c>
      <c r="L3" s="2">
        <v>840</v>
      </c>
      <c r="O3" s="2">
        <v>1.8280000000000001</v>
      </c>
      <c r="P3" s="56">
        <f>L3/O3</f>
        <v>459.51859956236325</v>
      </c>
      <c r="Q3" s="56">
        <f>P3*8.922</f>
        <v>4099.8249452954051</v>
      </c>
      <c r="R3" s="56">
        <f>Q3/60</f>
        <v>68.330415754923422</v>
      </c>
      <c r="S3" s="40">
        <v>10.8</v>
      </c>
      <c r="T3" s="40">
        <v>9.1999999999999993</v>
      </c>
      <c r="U3" s="40">
        <v>67.3</v>
      </c>
      <c r="V3" s="40"/>
      <c r="W3" s="40">
        <v>72.5</v>
      </c>
    </row>
    <row r="4" spans="1:30" x14ac:dyDescent="0.3">
      <c r="A4" s="2" t="s">
        <v>840</v>
      </c>
      <c r="B4" s="1">
        <v>31</v>
      </c>
      <c r="C4" s="1">
        <v>14</v>
      </c>
      <c r="D4" s="1" t="s">
        <v>6</v>
      </c>
      <c r="E4" s="1">
        <v>493628.33457200002</v>
      </c>
      <c r="F4" s="1">
        <v>5180611.5956800003</v>
      </c>
      <c r="G4" s="1">
        <v>5</v>
      </c>
      <c r="H4" s="1" t="s">
        <v>6</v>
      </c>
      <c r="I4" s="1" t="s">
        <v>36</v>
      </c>
      <c r="J4" s="2" t="s">
        <v>104</v>
      </c>
      <c r="L4" s="2">
        <v>744</v>
      </c>
      <c r="M4" s="2">
        <v>1407</v>
      </c>
      <c r="O4" s="2">
        <v>1.8280000000000001</v>
      </c>
      <c r="P4" s="56">
        <f t="shared" ref="P4:P67" si="0">L4/O4</f>
        <v>407.00218818380745</v>
      </c>
      <c r="Q4" s="56">
        <f t="shared" ref="Q4:Q67" si="1">P4*8.922</f>
        <v>3631.2735229759305</v>
      </c>
      <c r="R4" s="56">
        <f t="shared" ref="R4:R67" si="2">Q4/60</f>
        <v>60.521225382932172</v>
      </c>
      <c r="S4" s="40">
        <v>11</v>
      </c>
      <c r="T4" s="40">
        <v>8.9</v>
      </c>
      <c r="U4" s="40">
        <v>66.400000000000006</v>
      </c>
      <c r="V4" s="40"/>
      <c r="W4" s="40">
        <v>72.900000000000006</v>
      </c>
    </row>
    <row r="5" spans="1:30" x14ac:dyDescent="0.3">
      <c r="A5" s="2" t="s">
        <v>841</v>
      </c>
      <c r="B5" s="1">
        <v>55</v>
      </c>
      <c r="C5" s="1">
        <v>15</v>
      </c>
      <c r="D5" s="1" t="s">
        <v>7</v>
      </c>
      <c r="E5" s="1">
        <v>493640.878448</v>
      </c>
      <c r="F5" s="1">
        <v>5180634.5846699905</v>
      </c>
      <c r="G5" s="1">
        <v>5</v>
      </c>
      <c r="H5" s="1" t="s">
        <v>6</v>
      </c>
      <c r="I5" s="1" t="s">
        <v>36</v>
      </c>
      <c r="J5" s="2" t="s">
        <v>94</v>
      </c>
      <c r="L5" s="2">
        <v>777</v>
      </c>
      <c r="O5" s="2">
        <v>1.8280000000000001</v>
      </c>
      <c r="P5" s="56">
        <f t="shared" si="0"/>
        <v>425.05470459518597</v>
      </c>
      <c r="Q5" s="56">
        <f t="shared" si="1"/>
        <v>3792.3380743982493</v>
      </c>
      <c r="R5" s="56">
        <f t="shared" si="2"/>
        <v>63.205634573304152</v>
      </c>
      <c r="S5" s="40">
        <v>11.5</v>
      </c>
      <c r="T5" s="40">
        <v>9.1999999999999993</v>
      </c>
      <c r="U5" s="40">
        <v>67.099999999999994</v>
      </c>
      <c r="V5" s="40"/>
      <c r="W5" s="40">
        <v>73.900000000000006</v>
      </c>
    </row>
    <row r="6" spans="1:30" x14ac:dyDescent="0.3">
      <c r="A6" s="2" t="s">
        <v>842</v>
      </c>
      <c r="B6" s="1">
        <v>56</v>
      </c>
      <c r="C6" s="1">
        <v>16</v>
      </c>
      <c r="D6" s="1" t="s">
        <v>7</v>
      </c>
      <c r="E6" s="1">
        <v>493671.430219998</v>
      </c>
      <c r="F6" s="1">
        <v>5180643.5840299902</v>
      </c>
      <c r="G6" s="1">
        <v>5</v>
      </c>
      <c r="H6" s="1" t="s">
        <v>6</v>
      </c>
      <c r="I6" s="1" t="s">
        <v>36</v>
      </c>
      <c r="J6" s="2" t="s">
        <v>94</v>
      </c>
      <c r="L6" s="2">
        <v>991</v>
      </c>
      <c r="O6" s="2">
        <v>1.8280000000000001</v>
      </c>
      <c r="P6" s="56">
        <f t="shared" si="0"/>
        <v>542.12253829321662</v>
      </c>
      <c r="Q6" s="56">
        <f t="shared" si="1"/>
        <v>4836.817286652079</v>
      </c>
      <c r="R6" s="56">
        <f t="shared" si="2"/>
        <v>80.613621444201314</v>
      </c>
      <c r="S6" s="40">
        <v>10.3</v>
      </c>
      <c r="T6" s="40">
        <v>9.3000000000000007</v>
      </c>
      <c r="U6" s="40">
        <v>67.599999999999994</v>
      </c>
      <c r="V6" s="40"/>
      <c r="W6" s="40">
        <v>74.599999999999994</v>
      </c>
    </row>
    <row r="7" spans="1:30" x14ac:dyDescent="0.3">
      <c r="A7" s="2" t="s">
        <v>843</v>
      </c>
      <c r="B7" s="1">
        <v>81</v>
      </c>
      <c r="C7" s="1">
        <v>16</v>
      </c>
      <c r="D7" s="1" t="s">
        <v>8</v>
      </c>
      <c r="E7" s="1">
        <v>493679.47076</v>
      </c>
      <c r="F7" s="1">
        <v>5180673.9922799803</v>
      </c>
      <c r="G7" s="1">
        <v>5</v>
      </c>
      <c r="H7" s="1" t="s">
        <v>6</v>
      </c>
      <c r="I7" s="1" t="s">
        <v>36</v>
      </c>
      <c r="J7" s="2" t="s">
        <v>94</v>
      </c>
      <c r="L7" s="2">
        <v>1056</v>
      </c>
      <c r="O7" s="2">
        <v>1.8280000000000001</v>
      </c>
      <c r="P7" s="56">
        <f t="shared" si="0"/>
        <v>577.68052516411376</v>
      </c>
      <c r="Q7" s="56">
        <f t="shared" si="1"/>
        <v>5154.0656455142234</v>
      </c>
      <c r="R7" s="56">
        <f t="shared" si="2"/>
        <v>85.90109409190373</v>
      </c>
      <c r="S7" s="40">
        <v>9</v>
      </c>
      <c r="T7" s="40">
        <v>9.3000000000000007</v>
      </c>
      <c r="U7" s="40">
        <v>68.8</v>
      </c>
      <c r="V7" s="40"/>
      <c r="W7" s="40">
        <v>73.400000000000006</v>
      </c>
    </row>
    <row r="8" spans="1:30" x14ac:dyDescent="0.3">
      <c r="A8" s="2" t="s">
        <v>844</v>
      </c>
      <c r="B8" s="1">
        <v>108</v>
      </c>
      <c r="C8" s="1">
        <v>16</v>
      </c>
      <c r="D8" s="1" t="s">
        <v>9</v>
      </c>
      <c r="E8" s="1">
        <v>493690.954815</v>
      </c>
      <c r="F8" s="1">
        <v>5180705.7611499904</v>
      </c>
      <c r="G8" s="1">
        <v>5</v>
      </c>
      <c r="H8" s="1" t="s">
        <v>6</v>
      </c>
      <c r="I8" s="1" t="s">
        <v>36</v>
      </c>
      <c r="J8" s="2" t="s">
        <v>94</v>
      </c>
      <c r="L8" s="2">
        <v>1014</v>
      </c>
      <c r="O8" s="2">
        <v>1.8280000000000001</v>
      </c>
      <c r="P8" s="56">
        <f t="shared" si="0"/>
        <v>554.70459518599557</v>
      </c>
      <c r="Q8" s="56">
        <f t="shared" si="1"/>
        <v>4949.0743982494532</v>
      </c>
      <c r="R8" s="56">
        <f t="shared" si="2"/>
        <v>82.48457330415755</v>
      </c>
      <c r="S8" s="40">
        <v>9.3000000000000007</v>
      </c>
      <c r="T8" s="40">
        <v>9.3000000000000007</v>
      </c>
      <c r="U8" s="40">
        <v>68</v>
      </c>
      <c r="V8" s="40"/>
      <c r="W8" s="40">
        <v>73.5</v>
      </c>
    </row>
    <row r="9" spans="1:30" x14ac:dyDescent="0.3">
      <c r="A9" s="2" t="s">
        <v>845</v>
      </c>
      <c r="B9" s="1">
        <v>135</v>
      </c>
      <c r="C9" s="1">
        <v>17</v>
      </c>
      <c r="D9" s="1" t="s">
        <v>10</v>
      </c>
      <c r="E9" s="1">
        <v>493720.1532</v>
      </c>
      <c r="F9" s="1">
        <v>5180741.6229999904</v>
      </c>
      <c r="G9" s="1">
        <v>5</v>
      </c>
      <c r="H9" s="1" t="s">
        <v>6</v>
      </c>
      <c r="I9" s="1" t="s">
        <v>36</v>
      </c>
      <c r="J9" s="2" t="s">
        <v>94</v>
      </c>
      <c r="L9" s="2">
        <v>969</v>
      </c>
      <c r="O9" s="2">
        <v>1.8280000000000001</v>
      </c>
      <c r="P9" s="56">
        <f t="shared" si="0"/>
        <v>530.08752735229757</v>
      </c>
      <c r="Q9" s="56">
        <f t="shared" si="1"/>
        <v>4729.4409190371989</v>
      </c>
      <c r="R9" s="56">
        <f t="shared" si="2"/>
        <v>78.824015317286651</v>
      </c>
      <c r="S9" s="40">
        <v>10.199999999999999</v>
      </c>
      <c r="T9" s="40">
        <v>9.3000000000000007</v>
      </c>
      <c r="U9" s="40">
        <v>67.2</v>
      </c>
      <c r="V9" s="40"/>
      <c r="W9" s="40">
        <v>73.400000000000006</v>
      </c>
    </row>
    <row r="10" spans="1:30" x14ac:dyDescent="0.3">
      <c r="A10" s="2" t="s">
        <v>846</v>
      </c>
      <c r="B10" s="1">
        <v>161</v>
      </c>
      <c r="C10" s="1">
        <v>18</v>
      </c>
      <c r="D10" s="1" t="s">
        <v>11</v>
      </c>
      <c r="E10" s="1">
        <v>493733.751358999</v>
      </c>
      <c r="F10" s="1">
        <v>5180751.3875399902</v>
      </c>
      <c r="G10" s="1">
        <v>5</v>
      </c>
      <c r="H10" s="1" t="s">
        <v>6</v>
      </c>
      <c r="I10" s="1" t="s">
        <v>36</v>
      </c>
      <c r="J10" s="2" t="s">
        <v>104</v>
      </c>
      <c r="L10" s="2">
        <v>1137</v>
      </c>
      <c r="M10" s="2">
        <v>2311</v>
      </c>
      <c r="O10" s="2">
        <v>1.8280000000000001</v>
      </c>
      <c r="P10" s="56">
        <f t="shared" si="0"/>
        <v>621.99124726477021</v>
      </c>
      <c r="Q10" s="56">
        <f t="shared" si="1"/>
        <v>5549.4059080962797</v>
      </c>
      <c r="R10" s="56">
        <f t="shared" si="2"/>
        <v>92.490098468271327</v>
      </c>
      <c r="S10" s="40">
        <v>9.6999999999999993</v>
      </c>
      <c r="T10" s="40">
        <v>9.5</v>
      </c>
      <c r="U10" s="40">
        <v>65.900000000000006</v>
      </c>
      <c r="V10" s="40"/>
      <c r="W10" s="40">
        <v>72.7</v>
      </c>
    </row>
    <row r="11" spans="1:30" x14ac:dyDescent="0.3">
      <c r="A11" s="2" t="s">
        <v>847</v>
      </c>
      <c r="B11" s="1">
        <v>187</v>
      </c>
      <c r="C11" s="1">
        <v>18</v>
      </c>
      <c r="D11" s="1" t="s">
        <v>12</v>
      </c>
      <c r="E11" s="1">
        <v>493750.88386399799</v>
      </c>
      <c r="F11" s="1">
        <v>5180783.1506200004</v>
      </c>
      <c r="G11" s="1">
        <v>5</v>
      </c>
      <c r="H11" s="1" t="s">
        <v>6</v>
      </c>
      <c r="I11" s="1" t="s">
        <v>36</v>
      </c>
      <c r="J11" s="2" t="s">
        <v>94</v>
      </c>
      <c r="L11" s="2">
        <v>552</v>
      </c>
      <c r="O11" s="2">
        <v>1.8280000000000001</v>
      </c>
      <c r="P11" s="56">
        <f t="shared" si="0"/>
        <v>301.96936542669584</v>
      </c>
      <c r="Q11" s="56">
        <f t="shared" si="1"/>
        <v>2694.1706783369805</v>
      </c>
      <c r="R11" s="56">
        <f t="shared" si="2"/>
        <v>44.902844638949674</v>
      </c>
      <c r="S11" s="40">
        <v>10.8</v>
      </c>
      <c r="T11" s="40">
        <v>9.1</v>
      </c>
      <c r="U11" s="40">
        <v>66.599999999999994</v>
      </c>
      <c r="V11" s="40"/>
      <c r="W11" s="40">
        <v>71</v>
      </c>
    </row>
    <row r="12" spans="1:30" x14ac:dyDescent="0.3">
      <c r="A12" s="2" t="s">
        <v>848</v>
      </c>
      <c r="B12" s="1">
        <v>188</v>
      </c>
      <c r="C12" s="1">
        <v>19</v>
      </c>
      <c r="D12" s="1" t="s">
        <v>12</v>
      </c>
      <c r="E12" s="1">
        <v>493782.808423999</v>
      </c>
      <c r="F12" s="1">
        <v>5180798.5634500002</v>
      </c>
      <c r="G12" s="1">
        <v>5</v>
      </c>
      <c r="H12" s="1" t="s">
        <v>6</v>
      </c>
      <c r="I12" s="1" t="s">
        <v>36</v>
      </c>
      <c r="J12" s="2" t="s">
        <v>94</v>
      </c>
      <c r="L12" s="2">
        <v>821</v>
      </c>
      <c r="O12" s="2">
        <v>1.8280000000000001</v>
      </c>
      <c r="P12" s="56">
        <f t="shared" si="0"/>
        <v>449.12472647702407</v>
      </c>
      <c r="Q12" s="56">
        <f t="shared" si="1"/>
        <v>4007.0908096280091</v>
      </c>
      <c r="R12" s="56">
        <f t="shared" si="2"/>
        <v>66.784846827133478</v>
      </c>
      <c r="S12" s="40"/>
      <c r="T12" s="40"/>
      <c r="U12" s="40"/>
      <c r="V12" s="40"/>
      <c r="W12" s="40"/>
    </row>
    <row r="13" spans="1:30" x14ac:dyDescent="0.3">
      <c r="A13" s="2" t="s">
        <v>849</v>
      </c>
      <c r="B13" s="1">
        <v>213</v>
      </c>
      <c r="C13" s="1">
        <v>20</v>
      </c>
      <c r="D13" s="1" t="s">
        <v>13</v>
      </c>
      <c r="E13" s="1">
        <v>493799.55908699799</v>
      </c>
      <c r="F13" s="1">
        <v>5180830.5493200002</v>
      </c>
      <c r="G13" s="1">
        <v>5</v>
      </c>
      <c r="H13" s="1" t="s">
        <v>6</v>
      </c>
      <c r="I13" s="1" t="s">
        <v>36</v>
      </c>
      <c r="J13" s="2" t="s">
        <v>104</v>
      </c>
      <c r="O13" s="2">
        <v>1.8280000000000001</v>
      </c>
      <c r="P13" s="56">
        <f t="shared" si="0"/>
        <v>0</v>
      </c>
      <c r="Q13" s="56">
        <f t="shared" si="1"/>
        <v>0</v>
      </c>
      <c r="R13" s="56">
        <f t="shared" si="2"/>
        <v>0</v>
      </c>
      <c r="S13" s="40"/>
      <c r="T13" s="40"/>
      <c r="U13" s="40"/>
      <c r="V13" s="40"/>
      <c r="W13" s="40"/>
    </row>
    <row r="14" spans="1:30" x14ac:dyDescent="0.3">
      <c r="A14" s="2" t="s">
        <v>850</v>
      </c>
      <c r="B14" s="1">
        <v>237</v>
      </c>
      <c r="C14" s="1">
        <v>19</v>
      </c>
      <c r="D14" s="1" t="s">
        <v>14</v>
      </c>
      <c r="E14" s="1">
        <v>493798.241069999</v>
      </c>
      <c r="F14" s="1">
        <v>5180860.3842399903</v>
      </c>
      <c r="G14" s="1">
        <v>5</v>
      </c>
      <c r="H14" s="1" t="s">
        <v>6</v>
      </c>
      <c r="I14" s="1" t="s">
        <v>36</v>
      </c>
      <c r="J14" s="2" t="s">
        <v>94</v>
      </c>
      <c r="L14" s="2">
        <v>664</v>
      </c>
      <c r="O14" s="2">
        <v>1.8280000000000001</v>
      </c>
      <c r="P14" s="56">
        <f t="shared" si="0"/>
        <v>363.2385120350109</v>
      </c>
      <c r="Q14" s="56">
        <f t="shared" si="1"/>
        <v>3240.8140043763674</v>
      </c>
      <c r="R14" s="56">
        <f t="shared" si="2"/>
        <v>54.013566739606127</v>
      </c>
      <c r="S14" s="40">
        <v>10.5</v>
      </c>
      <c r="T14" s="40">
        <v>8.3000000000000007</v>
      </c>
      <c r="U14" s="40">
        <v>66.900000000000006</v>
      </c>
      <c r="V14" s="40"/>
      <c r="W14" s="40">
        <v>71.8</v>
      </c>
    </row>
    <row r="15" spans="1:30" x14ac:dyDescent="0.3">
      <c r="A15" s="2" t="s">
        <v>851</v>
      </c>
      <c r="B15" s="1">
        <v>238</v>
      </c>
      <c r="C15" s="1">
        <v>20</v>
      </c>
      <c r="D15" s="1" t="s">
        <v>14</v>
      </c>
      <c r="E15" s="1">
        <v>493827.45429000002</v>
      </c>
      <c r="F15" s="1">
        <v>5180862.3015200002</v>
      </c>
      <c r="G15" s="1">
        <v>5</v>
      </c>
      <c r="H15" s="1" t="s">
        <v>6</v>
      </c>
      <c r="I15" s="1" t="s">
        <v>36</v>
      </c>
      <c r="J15" s="2" t="s">
        <v>94</v>
      </c>
      <c r="L15" s="2">
        <v>1117</v>
      </c>
      <c r="O15" s="2">
        <v>1.8280000000000001</v>
      </c>
      <c r="P15" s="56">
        <f t="shared" si="0"/>
        <v>611.05032822757107</v>
      </c>
      <c r="Q15" s="56">
        <f t="shared" si="1"/>
        <v>5451.7910284463896</v>
      </c>
      <c r="R15" s="56">
        <f t="shared" si="2"/>
        <v>90.863183807439825</v>
      </c>
      <c r="S15" s="40">
        <v>10.9</v>
      </c>
      <c r="T15" s="40">
        <v>9.3000000000000007</v>
      </c>
      <c r="U15" s="40">
        <v>67.099999999999994</v>
      </c>
      <c r="V15" s="40"/>
      <c r="W15" s="40">
        <v>74.099999999999994</v>
      </c>
    </row>
    <row r="16" spans="1:30" x14ac:dyDescent="0.3">
      <c r="A16" s="2" t="s">
        <v>852</v>
      </c>
      <c r="B16" s="1">
        <v>261</v>
      </c>
      <c r="C16" s="1">
        <v>21</v>
      </c>
      <c r="D16" s="1" t="s">
        <v>82</v>
      </c>
      <c r="E16" s="1">
        <v>493828.46287400002</v>
      </c>
      <c r="F16" s="1">
        <v>5180878.0798399802</v>
      </c>
      <c r="G16" s="1">
        <v>5</v>
      </c>
      <c r="H16" s="1" t="s">
        <v>6</v>
      </c>
      <c r="I16" s="1" t="s">
        <v>36</v>
      </c>
      <c r="J16" s="2" t="s">
        <v>104</v>
      </c>
      <c r="L16" s="2">
        <v>928</v>
      </c>
      <c r="M16" s="2">
        <v>1784</v>
      </c>
      <c r="O16" s="2">
        <v>1.8280000000000001</v>
      </c>
      <c r="P16" s="56">
        <f t="shared" si="0"/>
        <v>507.6586433260394</v>
      </c>
      <c r="Q16" s="56">
        <f t="shared" si="1"/>
        <v>4529.3304157549237</v>
      </c>
      <c r="R16" s="56">
        <f t="shared" si="2"/>
        <v>75.488840262582059</v>
      </c>
      <c r="S16" s="40">
        <v>10.1</v>
      </c>
      <c r="T16" s="40">
        <v>9.1999999999999993</v>
      </c>
      <c r="U16" s="40">
        <v>66.7</v>
      </c>
      <c r="V16" s="40"/>
      <c r="W16" s="40">
        <v>73.099999999999994</v>
      </c>
    </row>
    <row r="17" spans="1:23" x14ac:dyDescent="0.3">
      <c r="A17" s="2" t="s">
        <v>853</v>
      </c>
      <c r="B17" s="1">
        <v>262</v>
      </c>
      <c r="C17" s="1">
        <v>22</v>
      </c>
      <c r="D17" s="1" t="s">
        <v>82</v>
      </c>
      <c r="E17" s="1">
        <v>493860.40082600003</v>
      </c>
      <c r="F17" s="1">
        <v>5180907.2722300002</v>
      </c>
      <c r="G17" s="1">
        <v>5</v>
      </c>
      <c r="H17" s="1" t="s">
        <v>6</v>
      </c>
      <c r="I17" s="1" t="s">
        <v>36</v>
      </c>
      <c r="J17" s="2" t="s">
        <v>94</v>
      </c>
      <c r="L17" s="2">
        <v>847</v>
      </c>
      <c r="O17" s="2">
        <v>1.8280000000000001</v>
      </c>
      <c r="P17" s="56">
        <f t="shared" si="0"/>
        <v>463.34792122538289</v>
      </c>
      <c r="Q17" s="56">
        <f t="shared" si="1"/>
        <v>4133.9901531728665</v>
      </c>
      <c r="R17" s="56">
        <f t="shared" si="2"/>
        <v>68.899835886214447</v>
      </c>
      <c r="S17" s="40">
        <v>10.7</v>
      </c>
      <c r="T17" s="40">
        <v>9.3000000000000007</v>
      </c>
      <c r="U17" s="40">
        <v>67.2</v>
      </c>
      <c r="V17" s="40"/>
      <c r="W17" s="40">
        <v>73.8</v>
      </c>
    </row>
    <row r="18" spans="1:23" x14ac:dyDescent="0.3">
      <c r="A18" s="2" t="s">
        <v>854</v>
      </c>
      <c r="B18" s="1">
        <v>284</v>
      </c>
      <c r="C18" s="1">
        <v>21</v>
      </c>
      <c r="D18" s="1" t="s">
        <v>75</v>
      </c>
      <c r="E18" s="1">
        <v>493849.41125</v>
      </c>
      <c r="F18" s="1">
        <v>5180909.8392899903</v>
      </c>
      <c r="G18" s="1">
        <v>5</v>
      </c>
      <c r="H18" s="1" t="s">
        <v>6</v>
      </c>
      <c r="I18" s="1" t="s">
        <v>36</v>
      </c>
      <c r="J18" s="2" t="s">
        <v>94</v>
      </c>
      <c r="L18" s="2">
        <v>754</v>
      </c>
      <c r="O18" s="2">
        <v>1.8280000000000001</v>
      </c>
      <c r="P18" s="56">
        <f t="shared" si="0"/>
        <v>412.47264770240696</v>
      </c>
      <c r="Q18" s="56">
        <f t="shared" si="1"/>
        <v>3680.0809628008751</v>
      </c>
      <c r="R18" s="56">
        <f t="shared" si="2"/>
        <v>61.334682713347917</v>
      </c>
      <c r="S18" s="40">
        <v>10.3</v>
      </c>
      <c r="T18" s="40">
        <v>9.1999999999999993</v>
      </c>
      <c r="U18" s="40">
        <v>66.5</v>
      </c>
      <c r="V18" s="40"/>
      <c r="W18" s="40">
        <v>72.400000000000006</v>
      </c>
    </row>
    <row r="19" spans="1:23" x14ac:dyDescent="0.3">
      <c r="A19" s="2" t="s">
        <v>855</v>
      </c>
      <c r="B19" s="1">
        <v>285</v>
      </c>
      <c r="C19" s="1">
        <v>22</v>
      </c>
      <c r="D19" s="1" t="s">
        <v>75</v>
      </c>
      <c r="E19" s="1">
        <v>493881.348931999</v>
      </c>
      <c r="F19" s="1">
        <v>5180939.0317900004</v>
      </c>
      <c r="G19" s="1">
        <v>5</v>
      </c>
      <c r="H19" s="1" t="s">
        <v>6</v>
      </c>
      <c r="I19" s="1" t="s">
        <v>36</v>
      </c>
      <c r="J19" s="2" t="s">
        <v>94</v>
      </c>
      <c r="L19" s="2">
        <v>995</v>
      </c>
      <c r="O19" s="2">
        <v>1.8280000000000001</v>
      </c>
      <c r="P19" s="56">
        <f t="shared" si="0"/>
        <v>544.31072210065645</v>
      </c>
      <c r="Q19" s="56">
        <f t="shared" si="1"/>
        <v>4856.3402625820572</v>
      </c>
      <c r="R19" s="56">
        <f t="shared" si="2"/>
        <v>80.93900437636762</v>
      </c>
      <c r="S19" s="40"/>
      <c r="T19" s="40"/>
      <c r="U19" s="40"/>
      <c r="V19" s="40"/>
      <c r="W19" s="40"/>
    </row>
    <row r="20" spans="1:23" x14ac:dyDescent="0.3">
      <c r="A20" s="2" t="s">
        <v>856</v>
      </c>
      <c r="B20" s="1">
        <v>309</v>
      </c>
      <c r="C20" s="1">
        <v>21</v>
      </c>
      <c r="D20" s="1" t="s">
        <v>83</v>
      </c>
      <c r="E20" s="1">
        <v>493855.16524100001</v>
      </c>
      <c r="F20" s="1">
        <v>5180939.6167799802</v>
      </c>
      <c r="G20" s="1">
        <v>5</v>
      </c>
      <c r="H20" s="1" t="s">
        <v>6</v>
      </c>
      <c r="I20" s="1" t="s">
        <v>36</v>
      </c>
      <c r="J20" s="2" t="s">
        <v>104</v>
      </c>
      <c r="L20" s="2">
        <v>749</v>
      </c>
      <c r="M20" s="2">
        <v>1455</v>
      </c>
      <c r="O20" s="2">
        <v>1.8280000000000001</v>
      </c>
      <c r="P20" s="56">
        <f t="shared" si="0"/>
        <v>409.73741794310723</v>
      </c>
      <c r="Q20" s="56">
        <f t="shared" si="1"/>
        <v>3655.6772428884028</v>
      </c>
      <c r="R20" s="56">
        <f t="shared" si="2"/>
        <v>60.927954048140045</v>
      </c>
      <c r="S20" s="40">
        <v>9.9</v>
      </c>
      <c r="T20" s="40">
        <v>9.4</v>
      </c>
      <c r="U20" s="40">
        <v>66.599999999999994</v>
      </c>
      <c r="V20" s="40"/>
      <c r="W20" s="40">
        <v>72.900000000000006</v>
      </c>
    </row>
    <row r="21" spans="1:23" x14ac:dyDescent="0.3">
      <c r="A21" s="2" t="s">
        <v>857</v>
      </c>
      <c r="B21" s="1">
        <v>310</v>
      </c>
      <c r="C21" s="1">
        <v>22</v>
      </c>
      <c r="D21" s="1" t="s">
        <v>83</v>
      </c>
      <c r="E21" s="1">
        <v>493885.503361999</v>
      </c>
      <c r="F21" s="1">
        <v>5180970.8085200004</v>
      </c>
      <c r="G21" s="1">
        <v>5</v>
      </c>
      <c r="H21" s="1" t="s">
        <v>6</v>
      </c>
      <c r="I21" s="1" t="s">
        <v>36</v>
      </c>
      <c r="J21" s="2" t="s">
        <v>94</v>
      </c>
      <c r="L21" s="2">
        <v>985</v>
      </c>
      <c r="O21" s="2">
        <v>1.8280000000000001</v>
      </c>
      <c r="P21" s="56">
        <f t="shared" si="0"/>
        <v>538.84026258205688</v>
      </c>
      <c r="Q21" s="56">
        <f t="shared" si="1"/>
        <v>4807.5328227571117</v>
      </c>
      <c r="R21" s="56">
        <f t="shared" si="2"/>
        <v>80.125547045951862</v>
      </c>
      <c r="S21" s="40">
        <v>9.5</v>
      </c>
      <c r="T21" s="40">
        <v>9.3000000000000007</v>
      </c>
      <c r="U21" s="40">
        <v>68.2</v>
      </c>
      <c r="V21" s="40"/>
      <c r="W21" s="40">
        <v>74.8</v>
      </c>
    </row>
    <row r="22" spans="1:23" x14ac:dyDescent="0.3">
      <c r="A22" s="2" t="s">
        <v>858</v>
      </c>
      <c r="B22" s="1">
        <v>336</v>
      </c>
      <c r="C22" s="1">
        <v>23</v>
      </c>
      <c r="D22" s="1" t="s">
        <v>84</v>
      </c>
      <c r="E22" s="1">
        <v>493913.54685899901</v>
      </c>
      <c r="F22" s="1">
        <v>5180999.3384299902</v>
      </c>
      <c r="G22" s="1">
        <v>5</v>
      </c>
      <c r="H22" s="1" t="s">
        <v>6</v>
      </c>
      <c r="I22" s="1" t="s">
        <v>36</v>
      </c>
      <c r="J22" s="2" t="s">
        <v>94</v>
      </c>
      <c r="L22" s="2">
        <v>881</v>
      </c>
      <c r="O22" s="2">
        <v>1.8280000000000001</v>
      </c>
      <c r="P22" s="56">
        <f t="shared" si="0"/>
        <v>481.94748358862142</v>
      </c>
      <c r="Q22" s="56">
        <f t="shared" si="1"/>
        <v>4299.9354485776803</v>
      </c>
      <c r="R22" s="56">
        <f t="shared" si="2"/>
        <v>71.665590809628</v>
      </c>
      <c r="S22" s="40">
        <v>9.5</v>
      </c>
      <c r="T22" s="40">
        <v>9.3000000000000007</v>
      </c>
      <c r="U22" s="40">
        <v>68.599999999999994</v>
      </c>
      <c r="V22" s="40"/>
      <c r="W22" s="40">
        <v>74.099999999999994</v>
      </c>
    </row>
    <row r="23" spans="1:23" x14ac:dyDescent="0.3">
      <c r="A23" s="2" t="s">
        <v>859</v>
      </c>
      <c r="B23" s="1">
        <v>360</v>
      </c>
      <c r="C23" s="1">
        <v>23</v>
      </c>
      <c r="D23" s="1" t="s">
        <v>85</v>
      </c>
      <c r="E23" s="1">
        <v>493923.807727999</v>
      </c>
      <c r="F23" s="1">
        <v>5181031.1089899903</v>
      </c>
      <c r="G23" s="1">
        <v>5</v>
      </c>
      <c r="H23" s="1" t="s">
        <v>6</v>
      </c>
      <c r="I23" s="1" t="s">
        <v>36</v>
      </c>
      <c r="J23" s="2" t="s">
        <v>94</v>
      </c>
      <c r="L23" s="2">
        <v>702</v>
      </c>
      <c r="O23" s="2">
        <v>1.8280000000000001</v>
      </c>
      <c r="P23" s="56">
        <f t="shared" si="0"/>
        <v>384.02625820568926</v>
      </c>
      <c r="Q23" s="56">
        <f t="shared" si="1"/>
        <v>3426.2822757111599</v>
      </c>
      <c r="R23" s="56">
        <f t="shared" si="2"/>
        <v>57.104704595186</v>
      </c>
      <c r="S23" s="40">
        <v>9.1999999999999993</v>
      </c>
      <c r="T23" s="40">
        <v>9.1999999999999993</v>
      </c>
      <c r="U23" s="40">
        <v>67.8</v>
      </c>
      <c r="V23" s="40"/>
      <c r="W23" s="40">
        <v>72.5</v>
      </c>
    </row>
    <row r="24" spans="1:23" x14ac:dyDescent="0.3">
      <c r="O24" s="2">
        <v>1.8280000000000001</v>
      </c>
      <c r="P24" s="56">
        <f t="shared" si="0"/>
        <v>0</v>
      </c>
      <c r="Q24" s="56">
        <f t="shared" si="1"/>
        <v>0</v>
      </c>
      <c r="R24" s="56">
        <f t="shared" si="2"/>
        <v>0</v>
      </c>
      <c r="S24" s="40"/>
      <c r="T24" s="40"/>
      <c r="U24" s="40"/>
      <c r="V24" s="40"/>
      <c r="W24" s="40"/>
    </row>
    <row r="25" spans="1:23" x14ac:dyDescent="0.3">
      <c r="A25" s="2" t="s">
        <v>860</v>
      </c>
      <c r="B25" s="1">
        <v>11</v>
      </c>
      <c r="C25" s="1">
        <v>15</v>
      </c>
      <c r="D25" s="1" t="s">
        <v>4</v>
      </c>
      <c r="E25" s="1">
        <v>493638.36825900001</v>
      </c>
      <c r="F25" s="1">
        <v>5180571.02544</v>
      </c>
      <c r="G25" s="1">
        <v>6</v>
      </c>
      <c r="H25" s="1" t="s">
        <v>6</v>
      </c>
      <c r="I25" s="1" t="s">
        <v>88</v>
      </c>
      <c r="J25" s="2" t="s">
        <v>94</v>
      </c>
      <c r="L25" s="2">
        <v>289</v>
      </c>
      <c r="N25" s="2">
        <v>272</v>
      </c>
      <c r="O25" s="2">
        <v>1.8280000000000001</v>
      </c>
      <c r="P25" s="56">
        <f t="shared" si="0"/>
        <v>158.09628008752733</v>
      </c>
      <c r="Q25" s="56">
        <f t="shared" si="1"/>
        <v>1410.5350109409189</v>
      </c>
      <c r="R25" s="56">
        <f t="shared" si="2"/>
        <v>23.508916849015314</v>
      </c>
      <c r="S25" s="40"/>
      <c r="T25" s="40"/>
      <c r="U25" s="40"/>
      <c r="V25" s="40"/>
      <c r="W25" s="40"/>
    </row>
    <row r="26" spans="1:23" x14ac:dyDescent="0.3">
      <c r="A26" s="2" t="s">
        <v>861</v>
      </c>
      <c r="B26" s="1">
        <v>12</v>
      </c>
      <c r="C26" s="1">
        <v>16</v>
      </c>
      <c r="D26" s="1" t="s">
        <v>4</v>
      </c>
      <c r="E26" s="1">
        <v>493668.466732</v>
      </c>
      <c r="F26" s="1">
        <v>5180579.1139500001</v>
      </c>
      <c r="G26" s="1">
        <v>6</v>
      </c>
      <c r="H26" s="1" t="s">
        <v>6</v>
      </c>
      <c r="I26" s="1" t="s">
        <v>88</v>
      </c>
      <c r="J26" s="2" t="s">
        <v>94</v>
      </c>
      <c r="O26" s="2">
        <v>1.8280000000000001</v>
      </c>
      <c r="P26" s="56">
        <f t="shared" si="0"/>
        <v>0</v>
      </c>
      <c r="Q26" s="56">
        <f t="shared" si="1"/>
        <v>0</v>
      </c>
      <c r="R26" s="56">
        <f t="shared" si="2"/>
        <v>0</v>
      </c>
      <c r="S26" s="40"/>
      <c r="T26" s="40"/>
      <c r="U26" s="40"/>
      <c r="V26" s="40"/>
      <c r="W26" s="40"/>
    </row>
    <row r="27" spans="1:23" x14ac:dyDescent="0.3">
      <c r="A27" s="2" t="s">
        <v>862</v>
      </c>
      <c r="B27" s="1">
        <v>32</v>
      </c>
      <c r="C27" s="1">
        <v>15</v>
      </c>
      <c r="D27" s="1" t="s">
        <v>6</v>
      </c>
      <c r="E27" s="1">
        <v>493660.234772</v>
      </c>
      <c r="F27" s="1">
        <v>5180602.7832500003</v>
      </c>
      <c r="G27" s="1">
        <v>6</v>
      </c>
      <c r="H27" s="1" t="s">
        <v>6</v>
      </c>
      <c r="I27" s="1" t="s">
        <v>88</v>
      </c>
      <c r="J27" s="2" t="s">
        <v>94</v>
      </c>
      <c r="L27" s="2">
        <v>389</v>
      </c>
      <c r="O27" s="2">
        <v>1.8280000000000001</v>
      </c>
      <c r="P27" s="56">
        <f t="shared" si="0"/>
        <v>212.80087527352296</v>
      </c>
      <c r="Q27" s="56">
        <f t="shared" si="1"/>
        <v>1898.6094091903719</v>
      </c>
      <c r="R27" s="56">
        <f t="shared" si="2"/>
        <v>31.643490153172866</v>
      </c>
      <c r="S27" s="40"/>
      <c r="T27" s="40"/>
      <c r="U27" s="40"/>
      <c r="V27" s="40"/>
      <c r="W27" s="40"/>
    </row>
    <row r="28" spans="1:23" x14ac:dyDescent="0.3">
      <c r="A28" s="2" t="s">
        <v>863</v>
      </c>
      <c r="B28" s="1">
        <v>33</v>
      </c>
      <c r="C28" s="1">
        <v>16</v>
      </c>
      <c r="D28" s="1" t="s">
        <v>6</v>
      </c>
      <c r="E28" s="1">
        <v>493692.152348998</v>
      </c>
      <c r="F28" s="1">
        <v>5180610.4170500003</v>
      </c>
      <c r="G28" s="1">
        <v>6</v>
      </c>
      <c r="H28" s="1" t="s">
        <v>6</v>
      </c>
      <c r="I28" s="1" t="s">
        <v>88</v>
      </c>
      <c r="J28" s="2" t="s">
        <v>104</v>
      </c>
      <c r="L28" s="2">
        <v>214</v>
      </c>
      <c r="M28" s="2">
        <v>477</v>
      </c>
      <c r="N28" s="2">
        <v>207</v>
      </c>
      <c r="O28" s="2">
        <v>1.8280000000000001</v>
      </c>
      <c r="P28" s="56">
        <f t="shared" si="0"/>
        <v>117.06783369803063</v>
      </c>
      <c r="Q28" s="56">
        <f t="shared" si="1"/>
        <v>1044.4792122538292</v>
      </c>
      <c r="R28" s="56">
        <f t="shared" si="2"/>
        <v>17.407986870897155</v>
      </c>
      <c r="S28" s="40"/>
      <c r="T28" s="40"/>
      <c r="U28" s="40"/>
      <c r="V28" s="40"/>
      <c r="W28" s="40"/>
    </row>
    <row r="29" spans="1:23" x14ac:dyDescent="0.3">
      <c r="A29" s="2" t="s">
        <v>864</v>
      </c>
      <c r="B29" s="1">
        <v>57</v>
      </c>
      <c r="C29" s="1">
        <v>17</v>
      </c>
      <c r="D29" s="1" t="s">
        <v>7</v>
      </c>
      <c r="E29" s="1">
        <v>493704.70950300002</v>
      </c>
      <c r="F29" s="1">
        <v>5180646.2963300003</v>
      </c>
      <c r="G29" s="1">
        <v>6</v>
      </c>
      <c r="H29" s="1" t="s">
        <v>6</v>
      </c>
      <c r="I29" s="1" t="s">
        <v>88</v>
      </c>
      <c r="J29" s="2" t="s">
        <v>94</v>
      </c>
      <c r="L29" s="2">
        <v>413</v>
      </c>
      <c r="N29" s="2">
        <v>394</v>
      </c>
      <c r="O29" s="2">
        <v>1.8280000000000001</v>
      </c>
      <c r="P29" s="56">
        <f t="shared" si="0"/>
        <v>225.92997811816193</v>
      </c>
      <c r="Q29" s="56">
        <f t="shared" si="1"/>
        <v>2015.7472647702409</v>
      </c>
      <c r="R29" s="56">
        <f t="shared" si="2"/>
        <v>33.595787746170679</v>
      </c>
      <c r="S29" s="40"/>
      <c r="T29" s="40"/>
      <c r="U29" s="40"/>
      <c r="V29" s="40"/>
      <c r="W29" s="40"/>
    </row>
    <row r="30" spans="1:23" x14ac:dyDescent="0.3">
      <c r="A30" s="2" t="s">
        <v>865</v>
      </c>
      <c r="B30" s="1">
        <v>82</v>
      </c>
      <c r="C30" s="1">
        <v>17</v>
      </c>
      <c r="D30" s="1" t="s">
        <v>8</v>
      </c>
      <c r="E30" s="1">
        <v>493711.38420799799</v>
      </c>
      <c r="F30" s="1">
        <v>5180678.0702799903</v>
      </c>
      <c r="G30" s="1">
        <v>6</v>
      </c>
      <c r="H30" s="1" t="s">
        <v>6</v>
      </c>
      <c r="I30" s="1" t="s">
        <v>88</v>
      </c>
      <c r="J30" s="2" t="s">
        <v>94</v>
      </c>
      <c r="L30" s="2">
        <v>480</v>
      </c>
      <c r="N30" s="2">
        <v>478</v>
      </c>
      <c r="O30" s="2">
        <v>1.8280000000000001</v>
      </c>
      <c r="P30" s="56">
        <f t="shared" si="0"/>
        <v>262.58205689277901</v>
      </c>
      <c r="Q30" s="56">
        <f t="shared" si="1"/>
        <v>2342.7571115973747</v>
      </c>
      <c r="R30" s="56">
        <f t="shared" si="2"/>
        <v>39.045951859956247</v>
      </c>
      <c r="S30" s="40"/>
      <c r="T30" s="40"/>
      <c r="U30" s="40"/>
      <c r="V30" s="40"/>
      <c r="W30" s="40"/>
    </row>
    <row r="31" spans="1:23" x14ac:dyDescent="0.3">
      <c r="A31" s="2" t="s">
        <v>866</v>
      </c>
      <c r="B31" s="1">
        <v>109</v>
      </c>
      <c r="C31" s="1">
        <v>17</v>
      </c>
      <c r="D31" s="1" t="s">
        <v>9</v>
      </c>
      <c r="E31" s="1">
        <v>493725.57659200003</v>
      </c>
      <c r="F31" s="1">
        <v>5180706.6988500003</v>
      </c>
      <c r="G31" s="1">
        <v>6</v>
      </c>
      <c r="H31" s="1" t="s">
        <v>6</v>
      </c>
      <c r="I31" s="1" t="s">
        <v>88</v>
      </c>
      <c r="J31" s="2" t="s">
        <v>94</v>
      </c>
      <c r="L31" s="2">
        <v>471</v>
      </c>
      <c r="N31" s="2">
        <v>470</v>
      </c>
      <c r="O31" s="2">
        <v>1.8280000000000001</v>
      </c>
      <c r="P31" s="56">
        <f t="shared" si="0"/>
        <v>257.6586433260394</v>
      </c>
      <c r="Q31" s="56">
        <f t="shared" si="1"/>
        <v>2298.8304157549237</v>
      </c>
      <c r="R31" s="56">
        <f t="shared" si="2"/>
        <v>38.313840262582062</v>
      </c>
      <c r="S31" s="40"/>
      <c r="T31" s="40"/>
      <c r="U31" s="40"/>
      <c r="V31" s="40"/>
      <c r="W31" s="40"/>
    </row>
    <row r="32" spans="1:23" x14ac:dyDescent="0.3">
      <c r="A32" s="2" t="s">
        <v>867</v>
      </c>
      <c r="B32" s="1">
        <v>136</v>
      </c>
      <c r="C32" s="1">
        <v>18</v>
      </c>
      <c r="D32" s="1" t="s">
        <v>10</v>
      </c>
      <c r="E32" s="1">
        <v>493752.039076999</v>
      </c>
      <c r="F32" s="1">
        <v>5180719.5875199903</v>
      </c>
      <c r="G32" s="1">
        <v>6</v>
      </c>
      <c r="H32" s="1" t="s">
        <v>6</v>
      </c>
      <c r="I32" s="1" t="s">
        <v>88</v>
      </c>
      <c r="J32" s="2" t="s">
        <v>94</v>
      </c>
      <c r="L32" s="2">
        <v>462</v>
      </c>
      <c r="N32" s="2">
        <v>443</v>
      </c>
      <c r="O32" s="2">
        <v>1.8280000000000001</v>
      </c>
      <c r="P32" s="56">
        <f t="shared" si="0"/>
        <v>252.73522975929978</v>
      </c>
      <c r="Q32" s="56">
        <f t="shared" si="1"/>
        <v>2254.9037199124728</v>
      </c>
      <c r="R32" s="56">
        <f t="shared" si="2"/>
        <v>37.581728665207876</v>
      </c>
      <c r="S32" s="40"/>
      <c r="T32" s="40"/>
      <c r="U32" s="40"/>
      <c r="V32" s="40"/>
      <c r="W32" s="40"/>
    </row>
    <row r="33" spans="1:23" x14ac:dyDescent="0.3">
      <c r="A33" s="2" t="s">
        <v>868</v>
      </c>
      <c r="B33" s="1">
        <v>137</v>
      </c>
      <c r="C33" s="1">
        <v>19</v>
      </c>
      <c r="D33" s="1" t="s">
        <v>10</v>
      </c>
      <c r="E33" s="1">
        <v>493782.143090998</v>
      </c>
      <c r="F33" s="1">
        <v>5180736.3660199903</v>
      </c>
      <c r="G33" s="1">
        <v>6</v>
      </c>
      <c r="H33" s="1" t="s">
        <v>6</v>
      </c>
      <c r="I33" s="1" t="s">
        <v>88</v>
      </c>
      <c r="J33" s="2" t="s">
        <v>104</v>
      </c>
      <c r="L33" s="2">
        <v>441</v>
      </c>
      <c r="M33" s="2">
        <v>876</v>
      </c>
      <c r="N33" s="2">
        <v>439</v>
      </c>
      <c r="O33" s="2">
        <v>1.8280000000000001</v>
      </c>
      <c r="P33" s="56">
        <f t="shared" si="0"/>
        <v>241.24726477024069</v>
      </c>
      <c r="Q33" s="56">
        <f t="shared" si="1"/>
        <v>2152.4080962800876</v>
      </c>
      <c r="R33" s="56">
        <f t="shared" si="2"/>
        <v>35.873468271334794</v>
      </c>
      <c r="S33" s="40"/>
      <c r="T33" s="40"/>
      <c r="U33" s="40"/>
      <c r="V33" s="40"/>
      <c r="W33" s="40"/>
    </row>
    <row r="34" spans="1:23" x14ac:dyDescent="0.3">
      <c r="A34" s="2" t="s">
        <v>869</v>
      </c>
      <c r="B34" s="1">
        <v>162</v>
      </c>
      <c r="C34" s="1">
        <v>19</v>
      </c>
      <c r="D34" s="1" t="s">
        <v>11</v>
      </c>
      <c r="E34" s="1">
        <v>493767.49701400002</v>
      </c>
      <c r="F34" s="1">
        <v>5180765.4346099803</v>
      </c>
      <c r="G34" s="1">
        <v>6</v>
      </c>
      <c r="H34" s="1" t="s">
        <v>6</v>
      </c>
      <c r="I34" s="1" t="s">
        <v>88</v>
      </c>
      <c r="J34" s="2" t="s">
        <v>94</v>
      </c>
      <c r="L34" s="2">
        <v>455</v>
      </c>
      <c r="N34" s="2">
        <v>444</v>
      </c>
      <c r="O34" s="2">
        <v>1.8280000000000001</v>
      </c>
      <c r="P34" s="56">
        <f t="shared" si="0"/>
        <v>248.90590809628009</v>
      </c>
      <c r="Q34" s="56">
        <f t="shared" si="1"/>
        <v>2220.7385120350109</v>
      </c>
      <c r="R34" s="56">
        <f t="shared" si="2"/>
        <v>37.012308533916851</v>
      </c>
      <c r="S34" s="40"/>
      <c r="T34" s="40"/>
      <c r="U34" s="40"/>
      <c r="V34" s="40"/>
      <c r="W34" s="40"/>
    </row>
    <row r="35" spans="1:23" x14ac:dyDescent="0.3">
      <c r="A35" s="2" t="s">
        <v>870</v>
      </c>
      <c r="B35" s="1">
        <v>163</v>
      </c>
      <c r="C35" s="1">
        <v>20</v>
      </c>
      <c r="D35" s="1" t="s">
        <v>11</v>
      </c>
      <c r="E35" s="1">
        <v>493797.58500899799</v>
      </c>
      <c r="F35" s="1">
        <v>5180766.9894599803</v>
      </c>
      <c r="G35" s="1">
        <v>6</v>
      </c>
      <c r="H35" s="1" t="s">
        <v>6</v>
      </c>
      <c r="I35" s="1" t="s">
        <v>88</v>
      </c>
      <c r="J35" s="2" t="s">
        <v>94</v>
      </c>
      <c r="L35" s="2">
        <v>395</v>
      </c>
      <c r="N35" s="2">
        <v>395</v>
      </c>
      <c r="O35" s="2">
        <v>1.8280000000000001</v>
      </c>
      <c r="P35" s="56">
        <f t="shared" si="0"/>
        <v>216.0831509846827</v>
      </c>
      <c r="Q35" s="56">
        <f t="shared" si="1"/>
        <v>1927.8938730853392</v>
      </c>
      <c r="R35" s="56">
        <f t="shared" si="2"/>
        <v>32.131564551422322</v>
      </c>
      <c r="S35" s="40"/>
      <c r="T35" s="40"/>
      <c r="U35" s="40"/>
      <c r="V35" s="40"/>
      <c r="W35" s="40"/>
    </row>
    <row r="36" spans="1:23" x14ac:dyDescent="0.3">
      <c r="A36" s="2" t="s">
        <v>871</v>
      </c>
      <c r="B36" s="1">
        <v>189</v>
      </c>
      <c r="C36" s="1">
        <v>20</v>
      </c>
      <c r="D36" s="1" t="s">
        <v>12</v>
      </c>
      <c r="E36" s="1">
        <v>493814.71713100001</v>
      </c>
      <c r="F36" s="1">
        <v>5180798.7527299803</v>
      </c>
      <c r="G36" s="1">
        <v>6</v>
      </c>
      <c r="H36" s="1" t="s">
        <v>6</v>
      </c>
      <c r="I36" s="1" t="s">
        <v>88</v>
      </c>
      <c r="J36" s="2" t="s">
        <v>94</v>
      </c>
      <c r="L36" s="2">
        <v>358</v>
      </c>
      <c r="N36" s="2">
        <v>356</v>
      </c>
      <c r="O36" s="2">
        <v>1.8280000000000001</v>
      </c>
      <c r="P36" s="56">
        <f t="shared" si="0"/>
        <v>195.84245076586433</v>
      </c>
      <c r="Q36" s="56">
        <f t="shared" si="1"/>
        <v>1747.3063457330416</v>
      </c>
      <c r="R36" s="56">
        <f t="shared" si="2"/>
        <v>29.121772428884025</v>
      </c>
      <c r="S36" s="40"/>
      <c r="T36" s="40"/>
      <c r="U36" s="40"/>
      <c r="V36" s="40"/>
      <c r="W36" s="40"/>
    </row>
    <row r="37" spans="1:23" x14ac:dyDescent="0.3">
      <c r="A37" s="2" t="s">
        <v>872</v>
      </c>
      <c r="B37" s="1">
        <v>214</v>
      </c>
      <c r="C37" s="1">
        <v>21</v>
      </c>
      <c r="D37" s="1" t="s">
        <v>13</v>
      </c>
      <c r="E37" s="1">
        <v>493831.45094800001</v>
      </c>
      <c r="F37" s="1">
        <v>5180814.5148600005</v>
      </c>
      <c r="G37" s="1">
        <v>6</v>
      </c>
      <c r="H37" s="1" t="s">
        <v>6</v>
      </c>
      <c r="I37" s="1" t="s">
        <v>88</v>
      </c>
      <c r="J37" s="2" t="s">
        <v>94</v>
      </c>
      <c r="L37" s="2">
        <v>532</v>
      </c>
      <c r="N37" s="2">
        <v>524</v>
      </c>
      <c r="O37" s="2">
        <v>1.8280000000000001</v>
      </c>
      <c r="P37" s="56">
        <f t="shared" si="0"/>
        <v>291.02844638949671</v>
      </c>
      <c r="Q37" s="56">
        <f t="shared" si="1"/>
        <v>2596.5557986870899</v>
      </c>
      <c r="R37" s="56">
        <f t="shared" si="2"/>
        <v>43.275929978118164</v>
      </c>
      <c r="S37" s="40"/>
      <c r="T37" s="40"/>
      <c r="U37" s="40"/>
      <c r="V37" s="40"/>
      <c r="W37" s="40"/>
    </row>
    <row r="38" spans="1:23" x14ac:dyDescent="0.3">
      <c r="A38" s="2" t="s">
        <v>873</v>
      </c>
      <c r="B38" s="1">
        <v>215</v>
      </c>
      <c r="C38" s="1">
        <v>22</v>
      </c>
      <c r="D38" s="1" t="s">
        <v>13</v>
      </c>
      <c r="E38" s="1">
        <v>493859.74745999801</v>
      </c>
      <c r="F38" s="1">
        <v>5180844.1624800004</v>
      </c>
      <c r="G38" s="1">
        <v>6</v>
      </c>
      <c r="H38" s="1" t="s">
        <v>6</v>
      </c>
      <c r="I38" s="1" t="s">
        <v>88</v>
      </c>
      <c r="J38" s="2" t="s">
        <v>94</v>
      </c>
      <c r="L38" s="2">
        <v>419</v>
      </c>
      <c r="N38" s="2">
        <v>416</v>
      </c>
      <c r="O38" s="2">
        <v>1.8280000000000001</v>
      </c>
      <c r="P38" s="56">
        <f t="shared" si="0"/>
        <v>229.21225382932167</v>
      </c>
      <c r="Q38" s="56">
        <f t="shared" si="1"/>
        <v>2045.031728665208</v>
      </c>
      <c r="R38" s="56">
        <f t="shared" si="2"/>
        <v>34.083862144420131</v>
      </c>
      <c r="S38" s="40"/>
      <c r="T38" s="40"/>
      <c r="U38" s="40"/>
      <c r="V38" s="40"/>
      <c r="W38" s="40"/>
    </row>
    <row r="39" spans="1:23" x14ac:dyDescent="0.3">
      <c r="A39" s="2" t="s">
        <v>874</v>
      </c>
      <c r="B39" s="1">
        <v>239</v>
      </c>
      <c r="C39" s="1">
        <v>21</v>
      </c>
      <c r="D39" s="1" t="s">
        <v>14</v>
      </c>
      <c r="E39" s="1">
        <v>493858.43561599799</v>
      </c>
      <c r="F39" s="1">
        <v>5180848.0880899904</v>
      </c>
      <c r="G39" s="1">
        <v>6</v>
      </c>
      <c r="H39" s="1" t="s">
        <v>6</v>
      </c>
      <c r="I39" s="1" t="s">
        <v>88</v>
      </c>
      <c r="J39" s="2" t="s">
        <v>104</v>
      </c>
      <c r="L39" s="2">
        <v>408</v>
      </c>
      <c r="M39" s="2">
        <v>823</v>
      </c>
      <c r="N39" s="2">
        <v>405</v>
      </c>
      <c r="O39" s="2">
        <v>1.8280000000000001</v>
      </c>
      <c r="P39" s="56">
        <f t="shared" si="0"/>
        <v>223.19474835886214</v>
      </c>
      <c r="Q39" s="56">
        <f t="shared" si="1"/>
        <v>1991.3435448577682</v>
      </c>
      <c r="R39" s="56">
        <f t="shared" si="2"/>
        <v>33.189059080962799</v>
      </c>
      <c r="S39" s="40"/>
      <c r="T39" s="40"/>
      <c r="U39" s="40"/>
      <c r="V39" s="40"/>
      <c r="W39" s="40"/>
    </row>
    <row r="40" spans="1:23" x14ac:dyDescent="0.3">
      <c r="A40" s="2" t="s">
        <v>875</v>
      </c>
      <c r="B40" s="1">
        <v>240</v>
      </c>
      <c r="C40" s="1">
        <v>22</v>
      </c>
      <c r="D40" s="1" t="s">
        <v>14</v>
      </c>
      <c r="E40" s="1">
        <v>493884.760519</v>
      </c>
      <c r="F40" s="1">
        <v>5180880.6179999802</v>
      </c>
      <c r="G40" s="1">
        <v>6</v>
      </c>
      <c r="H40" s="1" t="s">
        <v>6</v>
      </c>
      <c r="I40" s="1" t="s">
        <v>88</v>
      </c>
      <c r="J40" s="2" t="s">
        <v>94</v>
      </c>
      <c r="L40" s="2">
        <v>266</v>
      </c>
      <c r="N40" s="2">
        <v>254</v>
      </c>
      <c r="O40" s="2">
        <v>1.8280000000000001</v>
      </c>
      <c r="P40" s="56">
        <f t="shared" si="0"/>
        <v>145.51422319474835</v>
      </c>
      <c r="Q40" s="56">
        <f t="shared" si="1"/>
        <v>1298.277899343545</v>
      </c>
      <c r="R40" s="56">
        <f t="shared" si="2"/>
        <v>21.637964989059082</v>
      </c>
      <c r="S40" s="40"/>
      <c r="T40" s="40"/>
      <c r="U40" s="40"/>
      <c r="V40" s="40"/>
      <c r="W40" s="40"/>
    </row>
    <row r="41" spans="1:23" x14ac:dyDescent="0.3">
      <c r="A41" s="2" t="s">
        <v>876</v>
      </c>
      <c r="B41" s="1">
        <v>263</v>
      </c>
      <c r="C41" s="1">
        <v>23</v>
      </c>
      <c r="D41" s="1" t="s">
        <v>82</v>
      </c>
      <c r="E41" s="1">
        <v>493892.30544600001</v>
      </c>
      <c r="F41" s="1">
        <v>5180904.0171299903</v>
      </c>
      <c r="G41" s="1">
        <v>6</v>
      </c>
      <c r="H41" s="1" t="s">
        <v>6</v>
      </c>
      <c r="I41" s="1" t="s">
        <v>88</v>
      </c>
      <c r="J41" s="2" t="s">
        <v>94</v>
      </c>
      <c r="L41" s="2">
        <v>419</v>
      </c>
      <c r="N41" s="2">
        <v>411</v>
      </c>
      <c r="O41" s="2">
        <v>1.8280000000000001</v>
      </c>
      <c r="P41" s="56">
        <f t="shared" si="0"/>
        <v>229.21225382932167</v>
      </c>
      <c r="Q41" s="56">
        <f t="shared" si="1"/>
        <v>2045.031728665208</v>
      </c>
      <c r="R41" s="56">
        <f t="shared" si="2"/>
        <v>34.083862144420131</v>
      </c>
      <c r="S41" s="40"/>
      <c r="T41" s="40"/>
      <c r="U41" s="40"/>
      <c r="V41" s="40"/>
      <c r="W41" s="40"/>
    </row>
    <row r="42" spans="1:23" x14ac:dyDescent="0.3">
      <c r="A42" s="2" t="s">
        <v>877</v>
      </c>
      <c r="B42" s="1">
        <v>286</v>
      </c>
      <c r="C42" s="1">
        <v>23</v>
      </c>
      <c r="D42" s="1" t="s">
        <v>75</v>
      </c>
      <c r="E42" s="1">
        <v>493913.253394</v>
      </c>
      <c r="F42" s="1">
        <v>5180935.7768099904</v>
      </c>
      <c r="G42" s="1">
        <v>6</v>
      </c>
      <c r="H42" s="1" t="s">
        <v>6</v>
      </c>
      <c r="I42" s="1" t="s">
        <v>88</v>
      </c>
      <c r="J42" s="2" t="s">
        <v>94</v>
      </c>
      <c r="L42" s="2">
        <v>526</v>
      </c>
      <c r="N42" s="2">
        <v>526</v>
      </c>
      <c r="O42" s="2">
        <v>1.8280000000000001</v>
      </c>
      <c r="P42" s="56">
        <f t="shared" si="0"/>
        <v>287.74617067833697</v>
      </c>
      <c r="Q42" s="56">
        <f t="shared" si="1"/>
        <v>2567.2713347921226</v>
      </c>
      <c r="R42" s="56">
        <f t="shared" si="2"/>
        <v>42.787855579868712</v>
      </c>
      <c r="S42" s="40"/>
      <c r="T42" s="40"/>
      <c r="U42" s="40"/>
      <c r="V42" s="40"/>
      <c r="W42" s="40"/>
    </row>
    <row r="43" spans="1:23" x14ac:dyDescent="0.3">
      <c r="A43" s="2" t="s">
        <v>878</v>
      </c>
      <c r="B43" s="1">
        <v>311</v>
      </c>
      <c r="C43" s="1">
        <v>23</v>
      </c>
      <c r="D43" s="1" t="s">
        <v>83</v>
      </c>
      <c r="E43" s="1">
        <v>493917.40765800001</v>
      </c>
      <c r="F43" s="1">
        <v>5180967.5535500003</v>
      </c>
      <c r="G43" s="1">
        <v>6</v>
      </c>
      <c r="H43" s="1" t="s">
        <v>6</v>
      </c>
      <c r="I43" s="1" t="s">
        <v>88</v>
      </c>
      <c r="J43" s="2" t="s">
        <v>94</v>
      </c>
      <c r="L43" s="2">
        <v>437</v>
      </c>
      <c r="N43" s="2">
        <v>434</v>
      </c>
      <c r="O43" s="2">
        <v>1.8280000000000001</v>
      </c>
      <c r="P43" s="56">
        <f t="shared" si="0"/>
        <v>239.05908096280086</v>
      </c>
      <c r="Q43" s="56">
        <f t="shared" si="1"/>
        <v>2132.8851203501094</v>
      </c>
      <c r="R43" s="56">
        <f t="shared" si="2"/>
        <v>35.548085339168487</v>
      </c>
      <c r="S43" s="40"/>
      <c r="T43" s="40"/>
      <c r="U43" s="40"/>
      <c r="V43" s="40"/>
      <c r="W43" s="40"/>
    </row>
    <row r="44" spans="1:23" x14ac:dyDescent="0.3">
      <c r="A44" s="2" t="s">
        <v>879</v>
      </c>
      <c r="B44" s="1">
        <v>312</v>
      </c>
      <c r="C44" s="1">
        <v>24</v>
      </c>
      <c r="D44" s="1" t="s">
        <v>83</v>
      </c>
      <c r="E44" s="1">
        <v>493946.579880998</v>
      </c>
      <c r="F44" s="1">
        <v>5180965.7970000003</v>
      </c>
      <c r="G44" s="1">
        <v>6</v>
      </c>
      <c r="H44" s="1" t="s">
        <v>6</v>
      </c>
      <c r="I44" s="1" t="s">
        <v>88</v>
      </c>
      <c r="J44" s="2" t="s">
        <v>104</v>
      </c>
      <c r="L44" s="2">
        <v>542</v>
      </c>
      <c r="M44" s="2">
        <v>1099</v>
      </c>
      <c r="N44" s="2">
        <v>540</v>
      </c>
      <c r="O44" s="2">
        <v>1.8280000000000001</v>
      </c>
      <c r="P44" s="56">
        <f t="shared" si="0"/>
        <v>296.49890590809628</v>
      </c>
      <c r="Q44" s="56">
        <f t="shared" si="1"/>
        <v>2645.363238512035</v>
      </c>
      <c r="R44" s="56">
        <f t="shared" si="2"/>
        <v>44.089387308533915</v>
      </c>
      <c r="S44" s="40"/>
      <c r="T44" s="40"/>
      <c r="U44" s="40"/>
      <c r="V44" s="40"/>
      <c r="W44" s="40"/>
    </row>
    <row r="45" spans="1:23" x14ac:dyDescent="0.3">
      <c r="A45" s="2" t="s">
        <v>880</v>
      </c>
      <c r="B45" s="1">
        <v>337</v>
      </c>
      <c r="C45" s="1">
        <v>24</v>
      </c>
      <c r="D45" s="1" t="s">
        <v>84</v>
      </c>
      <c r="E45" s="1">
        <v>493945.450232998</v>
      </c>
      <c r="F45" s="1">
        <v>5180995.3057500003</v>
      </c>
      <c r="G45" s="1">
        <v>6</v>
      </c>
      <c r="H45" s="1" t="s">
        <v>6</v>
      </c>
      <c r="I45" s="1" t="s">
        <v>88</v>
      </c>
      <c r="J45" s="2" t="s">
        <v>94</v>
      </c>
      <c r="L45" s="2">
        <v>183</v>
      </c>
      <c r="N45" s="2">
        <v>181</v>
      </c>
      <c r="O45" s="2">
        <v>1.8280000000000001</v>
      </c>
      <c r="P45" s="56">
        <f t="shared" si="0"/>
        <v>100.10940919037199</v>
      </c>
      <c r="Q45" s="56">
        <f t="shared" si="1"/>
        <v>893.17614879649898</v>
      </c>
      <c r="R45" s="56">
        <f t="shared" si="2"/>
        <v>14.886269146608317</v>
      </c>
      <c r="S45" s="40"/>
      <c r="T45" s="40"/>
      <c r="U45" s="40"/>
      <c r="V45" s="40"/>
      <c r="W45" s="40"/>
    </row>
    <row r="46" spans="1:23" x14ac:dyDescent="0.3">
      <c r="O46" s="2">
        <v>1.8280000000000001</v>
      </c>
      <c r="P46" s="56">
        <f t="shared" si="0"/>
        <v>0</v>
      </c>
      <c r="Q46" s="56">
        <f t="shared" si="1"/>
        <v>0</v>
      </c>
      <c r="R46" s="56">
        <f t="shared" si="2"/>
        <v>0</v>
      </c>
      <c r="S46" s="40"/>
      <c r="T46" s="40"/>
      <c r="U46" s="40"/>
      <c r="V46" s="40"/>
      <c r="W46" s="40"/>
    </row>
    <row r="47" spans="1:23" x14ac:dyDescent="0.3">
      <c r="A47" s="2" t="s">
        <v>881</v>
      </c>
      <c r="B47" s="1">
        <v>13</v>
      </c>
      <c r="C47" s="1">
        <v>17</v>
      </c>
      <c r="D47" s="1" t="s">
        <v>4</v>
      </c>
      <c r="E47" s="1">
        <v>493702.19999400002</v>
      </c>
      <c r="F47" s="1">
        <v>5180582.7370800003</v>
      </c>
      <c r="G47" s="1">
        <v>1</v>
      </c>
      <c r="H47" s="1" t="s">
        <v>7</v>
      </c>
      <c r="I47" s="1" t="s">
        <v>88</v>
      </c>
      <c r="J47" s="2" t="s">
        <v>94</v>
      </c>
      <c r="L47" s="2">
        <v>256</v>
      </c>
      <c r="N47" s="2">
        <v>248</v>
      </c>
      <c r="O47" s="2">
        <v>1.8280000000000001</v>
      </c>
      <c r="P47" s="56">
        <f t="shared" si="0"/>
        <v>140.04376367614879</v>
      </c>
      <c r="Q47" s="56">
        <f t="shared" si="1"/>
        <v>1249.4704595185995</v>
      </c>
      <c r="R47" s="56">
        <f t="shared" si="2"/>
        <v>20.824507658643324</v>
      </c>
      <c r="S47" s="40"/>
      <c r="T47" s="40"/>
      <c r="U47" s="40"/>
      <c r="V47" s="40"/>
      <c r="W47" s="40"/>
    </row>
    <row r="48" spans="1:23" x14ac:dyDescent="0.3">
      <c r="A48" s="2" t="s">
        <v>882</v>
      </c>
      <c r="B48" s="1">
        <v>34</v>
      </c>
      <c r="C48" s="1">
        <v>17</v>
      </c>
      <c r="D48" s="1" t="s">
        <v>6</v>
      </c>
      <c r="E48" s="1">
        <v>493724.06612700003</v>
      </c>
      <c r="F48" s="1">
        <v>5180614.4951200001</v>
      </c>
      <c r="G48" s="1">
        <v>1</v>
      </c>
      <c r="H48" s="1" t="s">
        <v>7</v>
      </c>
      <c r="I48" s="1" t="s">
        <v>88</v>
      </c>
      <c r="J48" s="2" t="s">
        <v>94</v>
      </c>
      <c r="L48" s="2">
        <v>386</v>
      </c>
      <c r="N48" s="2">
        <v>372</v>
      </c>
      <c r="O48" s="2">
        <v>1.8280000000000001</v>
      </c>
      <c r="P48" s="56">
        <f t="shared" si="0"/>
        <v>211.15973741794309</v>
      </c>
      <c r="Q48" s="56">
        <f t="shared" si="1"/>
        <v>1883.9671772428883</v>
      </c>
      <c r="R48" s="56">
        <f t="shared" si="2"/>
        <v>31.399452954048137</v>
      </c>
      <c r="S48" s="40"/>
      <c r="T48" s="40"/>
      <c r="U48" s="40"/>
      <c r="V48" s="40"/>
      <c r="W48" s="40"/>
    </row>
    <row r="49" spans="1:23" x14ac:dyDescent="0.3">
      <c r="A49" s="2" t="s">
        <v>883</v>
      </c>
      <c r="B49" s="1">
        <v>58</v>
      </c>
      <c r="C49" s="1">
        <v>18</v>
      </c>
      <c r="D49" s="1" t="s">
        <v>7</v>
      </c>
      <c r="E49" s="1">
        <v>493736.59583100001</v>
      </c>
      <c r="F49" s="1">
        <v>5180624.2607800001</v>
      </c>
      <c r="G49" s="1">
        <v>1</v>
      </c>
      <c r="H49" s="1" t="s">
        <v>7</v>
      </c>
      <c r="I49" s="1" t="s">
        <v>88</v>
      </c>
      <c r="J49" s="2" t="s">
        <v>94</v>
      </c>
      <c r="L49" s="2">
        <v>343</v>
      </c>
      <c r="N49" s="2">
        <v>341</v>
      </c>
      <c r="O49" s="2">
        <v>1.8280000000000001</v>
      </c>
      <c r="P49" s="56">
        <f t="shared" si="0"/>
        <v>187.63676148796498</v>
      </c>
      <c r="Q49" s="56">
        <f t="shared" si="1"/>
        <v>1674.0951859956235</v>
      </c>
      <c r="R49" s="56">
        <f t="shared" si="2"/>
        <v>27.901586433260391</v>
      </c>
      <c r="S49" s="40"/>
      <c r="T49" s="40"/>
      <c r="U49" s="40"/>
      <c r="V49" s="40"/>
      <c r="W49" s="40"/>
    </row>
    <row r="50" spans="1:23" x14ac:dyDescent="0.3">
      <c r="A50" s="2" t="s">
        <v>884</v>
      </c>
      <c r="B50" s="1">
        <v>83</v>
      </c>
      <c r="C50" s="1">
        <v>18</v>
      </c>
      <c r="D50" s="1" t="s">
        <v>8</v>
      </c>
      <c r="E50" s="1">
        <v>493743.27039100003</v>
      </c>
      <c r="F50" s="1">
        <v>5180656.0347600002</v>
      </c>
      <c r="G50" s="1">
        <v>1</v>
      </c>
      <c r="H50" s="1" t="s">
        <v>7</v>
      </c>
      <c r="I50" s="1" t="s">
        <v>88</v>
      </c>
      <c r="J50" s="2" t="s">
        <v>104</v>
      </c>
      <c r="L50" s="2">
        <v>323</v>
      </c>
      <c r="M50" s="2">
        <v>653</v>
      </c>
      <c r="N50" s="2">
        <v>311</v>
      </c>
      <c r="O50" s="2">
        <v>1.8280000000000001</v>
      </c>
      <c r="P50" s="56">
        <f t="shared" si="0"/>
        <v>176.69584245076587</v>
      </c>
      <c r="Q50" s="56">
        <f t="shared" si="1"/>
        <v>1576.4803063457332</v>
      </c>
      <c r="R50" s="56">
        <f t="shared" si="2"/>
        <v>26.274671772428885</v>
      </c>
      <c r="S50" s="40"/>
      <c r="T50" s="40"/>
      <c r="U50" s="40"/>
      <c r="V50" s="40"/>
      <c r="W50" s="40"/>
    </row>
    <row r="51" spans="1:23" x14ac:dyDescent="0.3">
      <c r="A51" s="2" t="s">
        <v>885</v>
      </c>
      <c r="B51" s="1">
        <v>84</v>
      </c>
      <c r="C51" s="1">
        <v>19</v>
      </c>
      <c r="D51" s="1" t="s">
        <v>8</v>
      </c>
      <c r="E51" s="1">
        <v>493775.195645998</v>
      </c>
      <c r="F51" s="1">
        <v>5180671.4475499904</v>
      </c>
      <c r="G51" s="1">
        <v>1</v>
      </c>
      <c r="H51" s="1" t="s">
        <v>7</v>
      </c>
      <c r="I51" s="1" t="s">
        <v>88</v>
      </c>
      <c r="J51" s="2" t="s">
        <v>94</v>
      </c>
      <c r="L51" s="2">
        <v>436</v>
      </c>
      <c r="N51" s="2">
        <v>433</v>
      </c>
      <c r="O51" s="2">
        <v>1.8280000000000001</v>
      </c>
      <c r="P51" s="56">
        <f t="shared" si="0"/>
        <v>238.51203501094091</v>
      </c>
      <c r="Q51" s="56">
        <f t="shared" si="1"/>
        <v>2128.0043763676149</v>
      </c>
      <c r="R51" s="56">
        <f t="shared" si="2"/>
        <v>35.466739606126914</v>
      </c>
      <c r="S51" s="40"/>
      <c r="T51" s="40"/>
      <c r="U51" s="40"/>
      <c r="V51" s="40"/>
      <c r="W51" s="40"/>
    </row>
    <row r="52" spans="1:23" x14ac:dyDescent="0.3">
      <c r="A52" s="2" t="s">
        <v>886</v>
      </c>
      <c r="B52" s="1">
        <v>110</v>
      </c>
      <c r="C52" s="1">
        <v>18</v>
      </c>
      <c r="D52" s="1" t="s">
        <v>9</v>
      </c>
      <c r="E52" s="1">
        <v>493759.15355300001</v>
      </c>
      <c r="F52" s="1">
        <v>5180683.4043399803</v>
      </c>
      <c r="G52" s="1">
        <v>1</v>
      </c>
      <c r="H52" s="1" t="s">
        <v>7</v>
      </c>
      <c r="I52" s="1" t="s">
        <v>88</v>
      </c>
      <c r="J52" s="2" t="s">
        <v>94</v>
      </c>
      <c r="L52" s="2">
        <v>447</v>
      </c>
      <c r="N52" s="2">
        <v>427</v>
      </c>
      <c r="O52" s="2">
        <v>1.8280000000000001</v>
      </c>
      <c r="P52" s="56">
        <f t="shared" si="0"/>
        <v>244.52954048140043</v>
      </c>
      <c r="Q52" s="56">
        <f t="shared" si="1"/>
        <v>2181.692560175055</v>
      </c>
      <c r="R52" s="56">
        <f t="shared" si="2"/>
        <v>36.361542669584246</v>
      </c>
      <c r="S52" s="40"/>
      <c r="T52" s="40"/>
      <c r="U52" s="40"/>
      <c r="V52" s="40"/>
      <c r="W52" s="40"/>
    </row>
    <row r="53" spans="1:23" x14ac:dyDescent="0.3">
      <c r="A53" s="2" t="s">
        <v>887</v>
      </c>
      <c r="B53" s="1">
        <v>111</v>
      </c>
      <c r="C53" s="1">
        <v>19</v>
      </c>
      <c r="D53" s="1" t="s">
        <v>9</v>
      </c>
      <c r="E53" s="1">
        <v>493786.67919900001</v>
      </c>
      <c r="F53" s="1">
        <v>5180703.2165999804</v>
      </c>
      <c r="G53" s="1">
        <v>1</v>
      </c>
      <c r="H53" s="1" t="s">
        <v>7</v>
      </c>
      <c r="I53" s="1" t="s">
        <v>88</v>
      </c>
      <c r="J53" s="2" t="s">
        <v>94</v>
      </c>
      <c r="L53" s="2">
        <v>276</v>
      </c>
      <c r="N53" s="2">
        <v>275</v>
      </c>
      <c r="O53" s="2">
        <v>1.8280000000000001</v>
      </c>
      <c r="P53" s="56">
        <f t="shared" si="0"/>
        <v>150.98468271334792</v>
      </c>
      <c r="Q53" s="56">
        <f t="shared" si="1"/>
        <v>1347.0853391684902</v>
      </c>
      <c r="R53" s="56">
        <f t="shared" si="2"/>
        <v>22.451422319474837</v>
      </c>
      <c r="S53" s="40"/>
      <c r="T53" s="40"/>
      <c r="U53" s="40"/>
      <c r="V53" s="40"/>
      <c r="W53" s="40"/>
    </row>
    <row r="54" spans="1:23" x14ac:dyDescent="0.3">
      <c r="A54" s="2" t="s">
        <v>888</v>
      </c>
      <c r="B54" s="1">
        <v>138</v>
      </c>
      <c r="C54" s="1">
        <v>20</v>
      </c>
      <c r="D54" s="1" t="s">
        <v>10</v>
      </c>
      <c r="E54" s="1">
        <v>493815.87301600003</v>
      </c>
      <c r="F54" s="1">
        <v>5180735.1896400005</v>
      </c>
      <c r="G54" s="1">
        <v>1</v>
      </c>
      <c r="H54" s="1" t="s">
        <v>7</v>
      </c>
      <c r="I54" s="1" t="s">
        <v>88</v>
      </c>
      <c r="J54" s="2" t="s">
        <v>94</v>
      </c>
      <c r="L54" s="2">
        <v>497</v>
      </c>
      <c r="N54" s="2">
        <v>478</v>
      </c>
      <c r="O54" s="2">
        <v>1.8280000000000001</v>
      </c>
      <c r="P54" s="56">
        <f t="shared" si="0"/>
        <v>271.88183807439822</v>
      </c>
      <c r="Q54" s="56">
        <f t="shared" si="1"/>
        <v>2425.7297592997811</v>
      </c>
      <c r="R54" s="56">
        <f t="shared" si="2"/>
        <v>40.428829321663017</v>
      </c>
      <c r="S54" s="40"/>
      <c r="T54" s="40"/>
      <c r="U54" s="40"/>
      <c r="V54" s="40"/>
      <c r="W54" s="40"/>
    </row>
    <row r="55" spans="1:23" x14ac:dyDescent="0.3">
      <c r="A55" s="2" t="s">
        <v>889</v>
      </c>
      <c r="B55" s="1">
        <v>164</v>
      </c>
      <c r="C55" s="1">
        <v>21</v>
      </c>
      <c r="D55" s="1" t="s">
        <v>11</v>
      </c>
      <c r="E55" s="1">
        <v>493829.477202999</v>
      </c>
      <c r="F55" s="1">
        <v>5180750.9549900005</v>
      </c>
      <c r="G55" s="1">
        <v>1</v>
      </c>
      <c r="H55" s="1" t="s">
        <v>7</v>
      </c>
      <c r="I55" s="1" t="s">
        <v>88</v>
      </c>
      <c r="J55" s="2" t="s">
        <v>104</v>
      </c>
      <c r="L55" s="2">
        <v>415</v>
      </c>
      <c r="M55" s="2">
        <v>793</v>
      </c>
      <c r="N55" s="2">
        <v>401</v>
      </c>
      <c r="O55" s="2">
        <v>1.8280000000000001</v>
      </c>
      <c r="P55" s="56">
        <f t="shared" si="0"/>
        <v>227.02407002188184</v>
      </c>
      <c r="Q55" s="56">
        <f t="shared" si="1"/>
        <v>2025.50875273523</v>
      </c>
      <c r="R55" s="56">
        <f t="shared" si="2"/>
        <v>33.758479212253832</v>
      </c>
      <c r="S55" s="40"/>
      <c r="T55" s="40"/>
      <c r="U55" s="40"/>
      <c r="V55" s="40"/>
      <c r="W55" s="40"/>
    </row>
    <row r="56" spans="1:23" x14ac:dyDescent="0.3">
      <c r="A56" s="2" t="s">
        <v>890</v>
      </c>
      <c r="B56" s="1">
        <v>165</v>
      </c>
      <c r="C56" s="1">
        <v>22</v>
      </c>
      <c r="D56" s="1" t="s">
        <v>11</v>
      </c>
      <c r="E56" s="1">
        <v>493861.415824998</v>
      </c>
      <c r="F56" s="1">
        <v>5180780.14738</v>
      </c>
      <c r="G56" s="1">
        <v>1</v>
      </c>
      <c r="H56" s="1" t="s">
        <v>7</v>
      </c>
      <c r="I56" s="1" t="s">
        <v>88</v>
      </c>
      <c r="J56" s="2" t="s">
        <v>94</v>
      </c>
      <c r="L56" s="2">
        <v>354</v>
      </c>
      <c r="N56" s="2">
        <v>347</v>
      </c>
      <c r="O56" s="2">
        <v>1.8280000000000001</v>
      </c>
      <c r="P56" s="56">
        <f t="shared" si="0"/>
        <v>193.6542669584245</v>
      </c>
      <c r="Q56" s="56">
        <f t="shared" si="1"/>
        <v>1727.7833698030636</v>
      </c>
      <c r="R56" s="56">
        <f t="shared" si="2"/>
        <v>28.796389496717726</v>
      </c>
      <c r="S56" s="40"/>
      <c r="T56" s="40"/>
      <c r="U56" s="40"/>
      <c r="V56" s="40"/>
      <c r="W56" s="40"/>
    </row>
    <row r="57" spans="1:23" x14ac:dyDescent="0.3">
      <c r="A57" s="2" t="s">
        <v>891</v>
      </c>
      <c r="B57" s="1">
        <v>190</v>
      </c>
      <c r="C57" s="1">
        <v>21</v>
      </c>
      <c r="D57" s="1" t="s">
        <v>12</v>
      </c>
      <c r="E57" s="1">
        <v>493846.60920200002</v>
      </c>
      <c r="F57" s="1">
        <v>5180782.7183499904</v>
      </c>
      <c r="G57" s="1">
        <v>1</v>
      </c>
      <c r="H57" s="1" t="s">
        <v>7</v>
      </c>
      <c r="I57" s="1" t="s">
        <v>88</v>
      </c>
      <c r="J57" s="2" t="s">
        <v>94</v>
      </c>
      <c r="N57" s="2">
        <v>458</v>
      </c>
      <c r="O57" s="2">
        <v>1.8280000000000001</v>
      </c>
      <c r="P57" s="56">
        <f t="shared" si="0"/>
        <v>0</v>
      </c>
      <c r="Q57" s="56">
        <f t="shared" si="1"/>
        <v>0</v>
      </c>
      <c r="R57" s="56">
        <f t="shared" si="2"/>
        <v>0</v>
      </c>
      <c r="S57" s="40"/>
      <c r="T57" s="40"/>
      <c r="U57" s="40"/>
      <c r="V57" s="40"/>
      <c r="W57" s="40"/>
    </row>
    <row r="58" spans="1:23" x14ac:dyDescent="0.3">
      <c r="A58" s="2" t="s">
        <v>892</v>
      </c>
      <c r="B58" s="1">
        <v>191</v>
      </c>
      <c r="C58" s="1">
        <v>22</v>
      </c>
      <c r="D58" s="1" t="s">
        <v>12</v>
      </c>
      <c r="E58" s="1">
        <v>493878.54757200001</v>
      </c>
      <c r="F58" s="1">
        <v>5180811.9108300004</v>
      </c>
      <c r="G58" s="1">
        <v>1</v>
      </c>
      <c r="H58" s="1" t="s">
        <v>7</v>
      </c>
      <c r="I58" s="1" t="s">
        <v>88</v>
      </c>
      <c r="J58" s="2" t="s">
        <v>94</v>
      </c>
      <c r="L58" s="2">
        <v>373</v>
      </c>
      <c r="N58" s="2">
        <v>372</v>
      </c>
      <c r="O58" s="2">
        <v>1.8280000000000001</v>
      </c>
      <c r="P58" s="56">
        <f t="shared" si="0"/>
        <v>204.04814004376368</v>
      </c>
      <c r="Q58" s="56">
        <f t="shared" si="1"/>
        <v>1820.5175054704596</v>
      </c>
      <c r="R58" s="56">
        <f t="shared" si="2"/>
        <v>30.341958424507659</v>
      </c>
      <c r="S58" s="40"/>
      <c r="T58" s="40"/>
      <c r="U58" s="40"/>
      <c r="V58" s="40"/>
      <c r="W58" s="40"/>
    </row>
    <row r="59" spans="1:23" x14ac:dyDescent="0.3">
      <c r="A59" s="2" t="s">
        <v>893</v>
      </c>
      <c r="B59" s="1">
        <v>216</v>
      </c>
      <c r="C59" s="1">
        <v>23</v>
      </c>
      <c r="D59" s="1" t="s">
        <v>13</v>
      </c>
      <c r="E59" s="1">
        <v>493895.294181998</v>
      </c>
      <c r="F59" s="1">
        <v>5180840.45218</v>
      </c>
      <c r="G59" s="1">
        <v>1</v>
      </c>
      <c r="H59" s="1" t="s">
        <v>7</v>
      </c>
      <c r="I59" s="1" t="s">
        <v>88</v>
      </c>
      <c r="J59" s="2" t="s">
        <v>94</v>
      </c>
      <c r="L59" s="2">
        <v>452</v>
      </c>
      <c r="N59" s="2">
        <v>435</v>
      </c>
      <c r="O59" s="2">
        <v>1.8280000000000001</v>
      </c>
      <c r="P59" s="56">
        <f t="shared" si="0"/>
        <v>247.26477024070022</v>
      </c>
      <c r="Q59" s="56">
        <f t="shared" si="1"/>
        <v>2206.0962800875272</v>
      </c>
      <c r="R59" s="56">
        <f t="shared" si="2"/>
        <v>36.768271334792118</v>
      </c>
      <c r="S59" s="40"/>
      <c r="T59" s="40"/>
      <c r="U59" s="40"/>
      <c r="V59" s="40"/>
      <c r="W59" s="40"/>
    </row>
    <row r="60" spans="1:23" x14ac:dyDescent="0.3">
      <c r="A60" s="2" t="s">
        <v>894</v>
      </c>
      <c r="B60" s="1">
        <v>241</v>
      </c>
      <c r="C60" s="1">
        <v>23</v>
      </c>
      <c r="D60" s="1" t="s">
        <v>14</v>
      </c>
      <c r="E60" s="1">
        <v>493923.18883200001</v>
      </c>
      <c r="F60" s="1">
        <v>5180872.2048300002</v>
      </c>
      <c r="G60" s="1">
        <v>1</v>
      </c>
      <c r="H60" s="1" t="s">
        <v>7</v>
      </c>
      <c r="I60" s="1" t="s">
        <v>88</v>
      </c>
      <c r="J60" s="2" t="s">
        <v>94</v>
      </c>
      <c r="L60" s="2">
        <v>390</v>
      </c>
      <c r="N60" s="2">
        <v>381</v>
      </c>
      <c r="O60" s="2">
        <v>1.8280000000000001</v>
      </c>
      <c r="P60" s="56">
        <f t="shared" si="0"/>
        <v>213.34792122538292</v>
      </c>
      <c r="Q60" s="56">
        <f t="shared" si="1"/>
        <v>1903.4901531728665</v>
      </c>
      <c r="R60" s="56">
        <f t="shared" si="2"/>
        <v>31.724835886214443</v>
      </c>
      <c r="S60" s="40"/>
      <c r="T60" s="40"/>
      <c r="U60" s="40"/>
      <c r="V60" s="40"/>
      <c r="W60" s="40"/>
    </row>
    <row r="61" spans="1:23" x14ac:dyDescent="0.3">
      <c r="A61" s="2" t="s">
        <v>895</v>
      </c>
      <c r="B61" s="1">
        <v>264</v>
      </c>
      <c r="C61" s="1">
        <v>24</v>
      </c>
      <c r="D61" s="1" t="s">
        <v>82</v>
      </c>
      <c r="E61" s="1">
        <v>493924.20931300003</v>
      </c>
      <c r="F61" s="1">
        <v>5180899.9843499903</v>
      </c>
      <c r="G61" s="1">
        <v>1</v>
      </c>
      <c r="H61" s="1" t="s">
        <v>7</v>
      </c>
      <c r="I61" s="1" t="s">
        <v>88</v>
      </c>
      <c r="J61" s="2" t="s">
        <v>104</v>
      </c>
      <c r="L61" s="2">
        <v>458</v>
      </c>
      <c r="M61" s="2">
        <v>863</v>
      </c>
      <c r="N61" s="2">
        <v>449</v>
      </c>
      <c r="O61" s="2">
        <v>1.8280000000000001</v>
      </c>
      <c r="P61" s="56">
        <f t="shared" si="0"/>
        <v>250.54704595185996</v>
      </c>
      <c r="Q61" s="56">
        <f t="shared" si="1"/>
        <v>2235.3807439824946</v>
      </c>
      <c r="R61" s="56">
        <f t="shared" si="2"/>
        <v>37.256345733041577</v>
      </c>
      <c r="S61" s="40"/>
      <c r="T61" s="40"/>
      <c r="U61" s="40"/>
      <c r="V61" s="40"/>
      <c r="W61" s="40"/>
    </row>
    <row r="62" spans="1:23" x14ac:dyDescent="0.3">
      <c r="A62" s="2" t="s">
        <v>896</v>
      </c>
      <c r="B62" s="1">
        <v>287</v>
      </c>
      <c r="C62" s="1">
        <v>24</v>
      </c>
      <c r="D62" s="1" t="s">
        <v>75</v>
      </c>
      <c r="E62" s="1">
        <v>493945.157106</v>
      </c>
      <c r="F62" s="1">
        <v>5180931.7441299902</v>
      </c>
      <c r="G62" s="1">
        <v>1</v>
      </c>
      <c r="H62" s="1" t="s">
        <v>7</v>
      </c>
      <c r="I62" s="1" t="s">
        <v>88</v>
      </c>
      <c r="J62" s="2" t="s">
        <v>94</v>
      </c>
      <c r="L62" s="2">
        <v>527</v>
      </c>
      <c r="N62" s="2">
        <v>513</v>
      </c>
      <c r="O62" s="2">
        <v>1.8280000000000001</v>
      </c>
      <c r="P62" s="56">
        <f t="shared" si="0"/>
        <v>288.29321663019692</v>
      </c>
      <c r="Q62" s="56">
        <f t="shared" si="1"/>
        <v>2572.1520787746172</v>
      </c>
      <c r="R62" s="56">
        <f t="shared" si="2"/>
        <v>42.869201312910285</v>
      </c>
      <c r="S62" s="40"/>
      <c r="T62" s="40"/>
      <c r="U62" s="40"/>
      <c r="V62" s="40"/>
      <c r="W62" s="40"/>
    </row>
    <row r="63" spans="1:23" x14ac:dyDescent="0.3">
      <c r="A63" s="2" t="s">
        <v>897</v>
      </c>
      <c r="B63" s="1">
        <v>313</v>
      </c>
      <c r="C63" s="1">
        <v>25</v>
      </c>
      <c r="D63" s="1" t="s">
        <v>83</v>
      </c>
      <c r="E63" s="1">
        <v>493981.20999900001</v>
      </c>
      <c r="F63" s="1">
        <v>5180954.7101699803</v>
      </c>
      <c r="G63" s="1">
        <v>1</v>
      </c>
      <c r="H63" s="1" t="s">
        <v>7</v>
      </c>
      <c r="I63" s="1" t="s">
        <v>88</v>
      </c>
      <c r="J63" s="2" t="s">
        <v>94</v>
      </c>
      <c r="L63" s="2">
        <v>612</v>
      </c>
      <c r="N63" s="2">
        <v>591</v>
      </c>
      <c r="O63" s="2">
        <v>1.8280000000000001</v>
      </c>
      <c r="P63" s="56">
        <f t="shared" si="0"/>
        <v>334.7921225382932</v>
      </c>
      <c r="Q63" s="56">
        <f t="shared" si="1"/>
        <v>2987.0153172866521</v>
      </c>
      <c r="R63" s="56">
        <f t="shared" si="2"/>
        <v>49.783588621444203</v>
      </c>
      <c r="S63" s="40"/>
      <c r="T63" s="40"/>
      <c r="U63" s="40"/>
      <c r="V63" s="40"/>
      <c r="W63" s="40"/>
    </row>
    <row r="64" spans="1:23" x14ac:dyDescent="0.3">
      <c r="A64" s="2" t="s">
        <v>898</v>
      </c>
      <c r="B64" s="1">
        <v>338</v>
      </c>
      <c r="C64" s="1">
        <v>25</v>
      </c>
      <c r="D64" s="1" t="s">
        <v>84</v>
      </c>
      <c r="E64" s="1">
        <v>493977.955288</v>
      </c>
      <c r="F64" s="1">
        <v>5180985.8885700004</v>
      </c>
      <c r="G64" s="1">
        <v>1</v>
      </c>
      <c r="H64" s="1" t="s">
        <v>7</v>
      </c>
      <c r="I64" s="1" t="s">
        <v>88</v>
      </c>
      <c r="J64" s="2" t="s">
        <v>94</v>
      </c>
      <c r="L64" s="2">
        <v>508</v>
      </c>
      <c r="N64" s="2">
        <v>490</v>
      </c>
      <c r="O64" s="2">
        <v>1.8280000000000001</v>
      </c>
      <c r="P64" s="56">
        <f t="shared" si="0"/>
        <v>277.89934354485774</v>
      </c>
      <c r="Q64" s="56">
        <f t="shared" si="1"/>
        <v>2479.4179431072212</v>
      </c>
      <c r="R64" s="56">
        <f t="shared" si="2"/>
        <v>41.323632385120355</v>
      </c>
      <c r="S64" s="40"/>
      <c r="T64" s="40"/>
      <c r="U64" s="40"/>
      <c r="V64" s="40"/>
      <c r="W64" s="40"/>
    </row>
    <row r="65" spans="1:23" x14ac:dyDescent="0.3">
      <c r="O65" s="2">
        <v>1.8280000000000001</v>
      </c>
      <c r="P65" s="56">
        <f t="shared" si="0"/>
        <v>0</v>
      </c>
      <c r="Q65" s="56">
        <f t="shared" si="1"/>
        <v>0</v>
      </c>
      <c r="R65" s="56">
        <f t="shared" si="2"/>
        <v>0</v>
      </c>
      <c r="S65" s="40"/>
      <c r="T65" s="40"/>
      <c r="U65" s="40"/>
      <c r="V65" s="40"/>
      <c r="W65" s="40"/>
    </row>
    <row r="66" spans="1:23" x14ac:dyDescent="0.3">
      <c r="A66" s="2" t="s">
        <v>899</v>
      </c>
      <c r="B66" s="1">
        <v>16</v>
      </c>
      <c r="C66" s="1">
        <v>22</v>
      </c>
      <c r="D66" s="1" t="s">
        <v>4</v>
      </c>
      <c r="E66" s="1">
        <v>493861.755168</v>
      </c>
      <c r="F66" s="1">
        <v>5180589.4613600001</v>
      </c>
      <c r="G66" s="1">
        <v>4</v>
      </c>
      <c r="H66" s="1" t="s">
        <v>7</v>
      </c>
      <c r="I66" s="1" t="s">
        <v>88</v>
      </c>
      <c r="J66" s="2" t="s">
        <v>94</v>
      </c>
      <c r="L66" s="2">
        <v>622</v>
      </c>
      <c r="N66" s="2">
        <v>619</v>
      </c>
      <c r="O66" s="2">
        <v>1.8280000000000001</v>
      </c>
      <c r="P66" s="56">
        <f t="shared" si="0"/>
        <v>340.26258205689277</v>
      </c>
      <c r="Q66" s="56">
        <f t="shared" si="1"/>
        <v>3035.8227571115976</v>
      </c>
      <c r="R66" s="56">
        <f t="shared" si="2"/>
        <v>50.597045951859961</v>
      </c>
      <c r="S66" s="40"/>
      <c r="T66" s="40"/>
      <c r="U66" s="40"/>
      <c r="V66" s="40"/>
      <c r="W66" s="40"/>
    </row>
    <row r="67" spans="1:23" x14ac:dyDescent="0.3">
      <c r="A67" s="2" t="s">
        <v>900</v>
      </c>
      <c r="B67" s="1">
        <v>38</v>
      </c>
      <c r="C67" s="1">
        <v>21</v>
      </c>
      <c r="D67" s="1" t="s">
        <v>6</v>
      </c>
      <c r="E67" s="1">
        <v>493851.68107400002</v>
      </c>
      <c r="F67" s="1">
        <v>5180592.0274799904</v>
      </c>
      <c r="G67" s="1">
        <v>4</v>
      </c>
      <c r="H67" s="1" t="s">
        <v>7</v>
      </c>
      <c r="I67" s="1" t="s">
        <v>88</v>
      </c>
      <c r="J67" s="2" t="s">
        <v>104</v>
      </c>
      <c r="L67" s="2">
        <v>347</v>
      </c>
      <c r="M67" s="2">
        <v>808</v>
      </c>
      <c r="N67" s="2">
        <v>316</v>
      </c>
      <c r="O67" s="2">
        <v>1.8280000000000001</v>
      </c>
      <c r="P67" s="56">
        <f t="shared" si="0"/>
        <v>189.8249452954048</v>
      </c>
      <c r="Q67" s="56">
        <f t="shared" si="1"/>
        <v>1693.6181619256017</v>
      </c>
      <c r="R67" s="56">
        <f t="shared" si="2"/>
        <v>28.226969365426694</v>
      </c>
      <c r="S67" s="40"/>
      <c r="T67" s="40"/>
      <c r="U67" s="40"/>
      <c r="V67" s="40"/>
      <c r="W67" s="40"/>
    </row>
    <row r="68" spans="1:23" x14ac:dyDescent="0.3">
      <c r="A68" s="2" t="s">
        <v>901</v>
      </c>
      <c r="B68" s="1">
        <v>39</v>
      </c>
      <c r="C68" s="1">
        <v>22</v>
      </c>
      <c r="D68" s="1" t="s">
        <v>6</v>
      </c>
      <c r="E68" s="1">
        <v>493883.62043100002</v>
      </c>
      <c r="F68" s="1">
        <v>5180621.2199799903</v>
      </c>
      <c r="G68" s="1">
        <v>4</v>
      </c>
      <c r="H68" s="1" t="s">
        <v>7</v>
      </c>
      <c r="I68" s="1" t="s">
        <v>88</v>
      </c>
      <c r="J68" s="2" t="s">
        <v>94</v>
      </c>
      <c r="L68" s="2">
        <v>227</v>
      </c>
      <c r="N68" s="2">
        <v>217</v>
      </c>
      <c r="O68" s="2">
        <v>1.8280000000000001</v>
      </c>
      <c r="P68" s="56">
        <f t="shared" ref="P68:P130" si="3">L68/O68</f>
        <v>124.17943107221006</v>
      </c>
      <c r="Q68" s="56">
        <f t="shared" ref="Q68:Q130" si="4">P68*8.922</f>
        <v>1107.9288840262582</v>
      </c>
      <c r="R68" s="56">
        <f t="shared" ref="R68:R130" si="5">Q68/60</f>
        <v>18.465481400437636</v>
      </c>
      <c r="S68" s="40"/>
      <c r="T68" s="40"/>
      <c r="U68" s="40"/>
      <c r="V68" s="40"/>
      <c r="W68" s="40"/>
    </row>
    <row r="69" spans="1:23" x14ac:dyDescent="0.3">
      <c r="A69" s="2" t="s">
        <v>902</v>
      </c>
      <c r="B69" s="1">
        <v>63</v>
      </c>
      <c r="C69" s="1">
        <v>23</v>
      </c>
      <c r="D69" s="1" t="s">
        <v>7</v>
      </c>
      <c r="E69" s="1">
        <v>493896.16895899799</v>
      </c>
      <c r="F69" s="1">
        <v>5180649.7655999903</v>
      </c>
      <c r="G69" s="1">
        <v>4</v>
      </c>
      <c r="H69" s="1" t="s">
        <v>7</v>
      </c>
      <c r="I69" s="1" t="s">
        <v>88</v>
      </c>
      <c r="J69" s="2" t="s">
        <v>94</v>
      </c>
      <c r="L69" s="2">
        <v>445</v>
      </c>
      <c r="N69" s="2">
        <v>442</v>
      </c>
      <c r="O69" s="2">
        <v>1.8280000000000001</v>
      </c>
      <c r="P69" s="56">
        <f t="shared" si="3"/>
        <v>243.43544857768052</v>
      </c>
      <c r="Q69" s="56">
        <f t="shared" si="4"/>
        <v>2171.9310722100658</v>
      </c>
      <c r="R69" s="56">
        <f t="shared" si="5"/>
        <v>36.1988512035011</v>
      </c>
      <c r="S69" s="40"/>
      <c r="T69" s="40"/>
      <c r="U69" s="40"/>
      <c r="V69" s="40"/>
      <c r="W69" s="40"/>
    </row>
    <row r="70" spans="1:23" x14ac:dyDescent="0.3">
      <c r="A70" s="2" t="s">
        <v>903</v>
      </c>
      <c r="B70" s="1">
        <v>88</v>
      </c>
      <c r="C70" s="1">
        <v>23</v>
      </c>
      <c r="D70" s="1" t="s">
        <v>8</v>
      </c>
      <c r="E70" s="1">
        <v>493902.842645998</v>
      </c>
      <c r="F70" s="1">
        <v>5180681.5397699904</v>
      </c>
      <c r="G70" s="1">
        <v>4</v>
      </c>
      <c r="H70" s="1" t="s">
        <v>7</v>
      </c>
      <c r="I70" s="1" t="s">
        <v>88</v>
      </c>
      <c r="J70" s="2" t="s">
        <v>94</v>
      </c>
      <c r="L70" s="2">
        <v>356</v>
      </c>
      <c r="N70" s="2">
        <v>346</v>
      </c>
      <c r="O70" s="2">
        <v>1.8280000000000001</v>
      </c>
      <c r="P70" s="56">
        <f t="shared" si="3"/>
        <v>194.74835886214441</v>
      </c>
      <c r="Q70" s="56">
        <f t="shared" si="4"/>
        <v>1737.5448577680527</v>
      </c>
      <c r="R70" s="56">
        <f t="shared" si="5"/>
        <v>28.959080962800879</v>
      </c>
      <c r="S70" s="40"/>
      <c r="T70" s="40"/>
      <c r="U70" s="40"/>
      <c r="V70" s="40"/>
      <c r="W70" s="40"/>
    </row>
    <row r="71" spans="1:23" x14ac:dyDescent="0.3">
      <c r="A71" s="2" t="s">
        <v>904</v>
      </c>
      <c r="B71" s="1">
        <v>115</v>
      </c>
      <c r="C71" s="1">
        <v>23</v>
      </c>
      <c r="D71" s="1" t="s">
        <v>9</v>
      </c>
      <c r="E71" s="1">
        <v>493915.69116500003</v>
      </c>
      <c r="F71" s="1">
        <v>5180711.4881800003</v>
      </c>
      <c r="G71" s="1">
        <v>4</v>
      </c>
      <c r="H71" s="1" t="s">
        <v>7</v>
      </c>
      <c r="I71" s="1" t="s">
        <v>88</v>
      </c>
      <c r="J71" s="2" t="s">
        <v>94</v>
      </c>
      <c r="L71" s="2">
        <v>292</v>
      </c>
      <c r="N71" s="2">
        <v>289</v>
      </c>
      <c r="O71" s="2">
        <v>1.8280000000000001</v>
      </c>
      <c r="P71" s="56">
        <f t="shared" si="3"/>
        <v>159.7374179431072</v>
      </c>
      <c r="Q71" s="56">
        <f t="shared" si="4"/>
        <v>1425.1772428884026</v>
      </c>
      <c r="R71" s="56">
        <f t="shared" si="5"/>
        <v>23.752954048140044</v>
      </c>
      <c r="S71" s="40"/>
      <c r="T71" s="40"/>
      <c r="U71" s="40"/>
      <c r="V71" s="40"/>
      <c r="W71" s="40"/>
    </row>
    <row r="72" spans="1:23" x14ac:dyDescent="0.3">
      <c r="A72" s="2" t="s">
        <v>905</v>
      </c>
      <c r="B72" s="1">
        <v>116</v>
      </c>
      <c r="C72" s="1">
        <v>24</v>
      </c>
      <c r="D72" s="1" t="s">
        <v>9</v>
      </c>
      <c r="E72" s="1">
        <v>493946.230398999</v>
      </c>
      <c r="F72" s="1">
        <v>5180709.2763900002</v>
      </c>
      <c r="G72" s="1">
        <v>4</v>
      </c>
      <c r="H72" s="1" t="s">
        <v>7</v>
      </c>
      <c r="I72" s="1" t="s">
        <v>88</v>
      </c>
      <c r="J72" s="2" t="s">
        <v>94</v>
      </c>
      <c r="L72" s="2">
        <v>357</v>
      </c>
      <c r="N72" s="2">
        <v>341</v>
      </c>
      <c r="O72" s="2">
        <v>1.8280000000000001</v>
      </c>
      <c r="P72" s="56">
        <f t="shared" si="3"/>
        <v>195.29540481400437</v>
      </c>
      <c r="Q72" s="56">
        <f t="shared" si="4"/>
        <v>1742.425601750547</v>
      </c>
      <c r="R72" s="56">
        <f t="shared" si="5"/>
        <v>29.040426695842449</v>
      </c>
      <c r="S72" s="40"/>
      <c r="T72" s="40"/>
      <c r="U72" s="40"/>
      <c r="V72" s="40"/>
      <c r="W72" s="40"/>
    </row>
    <row r="73" spans="1:23" x14ac:dyDescent="0.3">
      <c r="A73" s="2" t="s">
        <v>906</v>
      </c>
      <c r="B73" s="1">
        <v>142</v>
      </c>
      <c r="C73" s="1">
        <v>24</v>
      </c>
      <c r="D73" s="1" t="s">
        <v>10</v>
      </c>
      <c r="E73" s="1">
        <v>493943.514329998</v>
      </c>
      <c r="F73" s="1">
        <v>5180741.0600800002</v>
      </c>
      <c r="G73" s="1">
        <v>4</v>
      </c>
      <c r="H73" s="1" t="s">
        <v>7</v>
      </c>
      <c r="I73" s="1" t="s">
        <v>88</v>
      </c>
      <c r="J73" s="2" t="s">
        <v>94</v>
      </c>
      <c r="L73" s="2">
        <v>308</v>
      </c>
      <c r="N73" s="2">
        <v>293</v>
      </c>
      <c r="O73" s="2">
        <v>1.8280000000000001</v>
      </c>
      <c r="P73" s="56">
        <f t="shared" si="3"/>
        <v>168.49015317286651</v>
      </c>
      <c r="Q73" s="56">
        <f t="shared" si="4"/>
        <v>1503.2691466083152</v>
      </c>
      <c r="R73" s="56">
        <f t="shared" si="5"/>
        <v>25.054485776805254</v>
      </c>
      <c r="S73" s="40"/>
      <c r="T73" s="40"/>
      <c r="U73" s="40"/>
      <c r="V73" s="40"/>
      <c r="W73" s="40"/>
    </row>
    <row r="74" spans="1:23" x14ac:dyDescent="0.3">
      <c r="A74" s="2" t="s">
        <v>907</v>
      </c>
      <c r="B74" s="1">
        <v>168</v>
      </c>
      <c r="C74" s="1">
        <v>25</v>
      </c>
      <c r="D74" s="1" t="s">
        <v>11</v>
      </c>
      <c r="E74" s="1">
        <v>493957.125439998</v>
      </c>
      <c r="F74" s="1">
        <v>5180764.0486500002</v>
      </c>
      <c r="G74" s="1">
        <v>4</v>
      </c>
      <c r="H74" s="1" t="s">
        <v>7</v>
      </c>
      <c r="I74" s="1" t="s">
        <v>88</v>
      </c>
      <c r="J74" s="2" t="s">
        <v>104</v>
      </c>
      <c r="L74" s="2">
        <v>251</v>
      </c>
      <c r="M74" s="2">
        <v>544</v>
      </c>
      <c r="N74" s="2">
        <v>241</v>
      </c>
      <c r="O74" s="2">
        <v>1.8280000000000001</v>
      </c>
      <c r="P74" s="56">
        <f t="shared" si="3"/>
        <v>137.308533916849</v>
      </c>
      <c r="Q74" s="56">
        <f t="shared" si="4"/>
        <v>1225.0667396061269</v>
      </c>
      <c r="R74" s="56">
        <f t="shared" si="5"/>
        <v>20.417778993435448</v>
      </c>
      <c r="S74" s="40"/>
      <c r="T74" s="40"/>
      <c r="U74" s="40"/>
      <c r="V74" s="40"/>
      <c r="W74" s="40"/>
    </row>
    <row r="75" spans="1:23" x14ac:dyDescent="0.3">
      <c r="A75" s="2" t="s">
        <v>908</v>
      </c>
      <c r="B75" s="1">
        <v>169</v>
      </c>
      <c r="C75" s="1">
        <v>26</v>
      </c>
      <c r="D75" s="1" t="s">
        <v>11</v>
      </c>
      <c r="E75" s="1">
        <v>493989.035435998</v>
      </c>
      <c r="F75" s="1">
        <v>5180765.3500800002</v>
      </c>
      <c r="G75" s="1">
        <v>4</v>
      </c>
      <c r="H75" s="1" t="s">
        <v>7</v>
      </c>
      <c r="I75" s="1" t="s">
        <v>88</v>
      </c>
      <c r="J75" s="2" t="s">
        <v>94</v>
      </c>
      <c r="L75" s="2">
        <v>258</v>
      </c>
      <c r="N75" s="2">
        <v>246</v>
      </c>
      <c r="O75" s="2">
        <v>1.8280000000000001</v>
      </c>
      <c r="P75" s="56">
        <f t="shared" si="3"/>
        <v>141.1378555798687</v>
      </c>
      <c r="Q75" s="56">
        <f t="shared" si="4"/>
        <v>1259.2319474835886</v>
      </c>
      <c r="R75" s="56">
        <f t="shared" si="5"/>
        <v>20.987199124726477</v>
      </c>
      <c r="S75" s="40"/>
      <c r="T75" s="40"/>
      <c r="U75" s="40"/>
      <c r="V75" s="40"/>
      <c r="W75" s="40"/>
    </row>
    <row r="76" spans="1:23" x14ac:dyDescent="0.3">
      <c r="A76" s="2" t="s">
        <v>909</v>
      </c>
      <c r="B76" s="1">
        <v>194</v>
      </c>
      <c r="C76" s="1">
        <v>25</v>
      </c>
      <c r="D76" s="1" t="s">
        <v>12</v>
      </c>
      <c r="E76" s="1">
        <v>493976.07760600001</v>
      </c>
      <c r="F76" s="1">
        <v>5180793.5362799903</v>
      </c>
      <c r="G76" s="1">
        <v>4</v>
      </c>
      <c r="H76" s="1" t="s">
        <v>7</v>
      </c>
      <c r="I76" s="1" t="s">
        <v>88</v>
      </c>
      <c r="J76" s="2" t="s">
        <v>104</v>
      </c>
      <c r="L76" s="2">
        <v>294</v>
      </c>
      <c r="M76" s="2">
        <v>642</v>
      </c>
      <c r="N76" s="2">
        <v>280</v>
      </c>
      <c r="O76" s="2">
        <v>1.8280000000000001</v>
      </c>
      <c r="P76" s="56">
        <f t="shared" si="3"/>
        <v>160.83150984682712</v>
      </c>
      <c r="Q76" s="56">
        <f t="shared" si="4"/>
        <v>1434.9387308533917</v>
      </c>
      <c r="R76" s="56">
        <f t="shared" si="5"/>
        <v>23.915645514223193</v>
      </c>
      <c r="S76" s="40"/>
      <c r="T76" s="40"/>
      <c r="U76" s="40"/>
      <c r="V76" s="40"/>
      <c r="W76" s="40"/>
    </row>
    <row r="77" spans="1:23" x14ac:dyDescent="0.3">
      <c r="A77" s="2" t="s">
        <v>910</v>
      </c>
      <c r="B77" s="1">
        <v>195</v>
      </c>
      <c r="C77" s="1">
        <v>26</v>
      </c>
      <c r="D77" s="1" t="s">
        <v>12</v>
      </c>
      <c r="E77" s="1">
        <v>494006.16654900002</v>
      </c>
      <c r="F77" s="1">
        <v>5180797.1138899904</v>
      </c>
      <c r="G77" s="1">
        <v>4</v>
      </c>
      <c r="H77" s="1" t="s">
        <v>7</v>
      </c>
      <c r="I77" s="1" t="s">
        <v>88</v>
      </c>
      <c r="J77" s="2" t="s">
        <v>94</v>
      </c>
      <c r="L77" s="2">
        <v>394</v>
      </c>
      <c r="N77" s="2">
        <v>387</v>
      </c>
      <c r="O77" s="2">
        <v>1.8280000000000001</v>
      </c>
      <c r="P77" s="56">
        <f t="shared" si="3"/>
        <v>215.53610503282275</v>
      </c>
      <c r="Q77" s="56">
        <f t="shared" si="4"/>
        <v>1923.0131291028447</v>
      </c>
      <c r="R77" s="56">
        <f t="shared" si="5"/>
        <v>32.050218818380742</v>
      </c>
      <c r="S77" s="40"/>
      <c r="T77" s="40"/>
      <c r="U77" s="40"/>
      <c r="V77" s="40"/>
      <c r="W77" s="40"/>
    </row>
    <row r="78" spans="1:23" x14ac:dyDescent="0.3">
      <c r="A78" s="2" t="s">
        <v>911</v>
      </c>
      <c r="B78" s="1">
        <v>220</v>
      </c>
      <c r="C78" s="1">
        <v>27</v>
      </c>
      <c r="D78" s="1" t="s">
        <v>13</v>
      </c>
      <c r="E78" s="1">
        <v>494022.916354999</v>
      </c>
      <c r="F78" s="1">
        <v>5180829.4337499803</v>
      </c>
      <c r="G78" s="1">
        <v>4</v>
      </c>
      <c r="H78" s="1" t="s">
        <v>7</v>
      </c>
      <c r="I78" s="1" t="s">
        <v>88</v>
      </c>
      <c r="J78" s="2" t="s">
        <v>94</v>
      </c>
      <c r="L78" s="2">
        <v>364</v>
      </c>
      <c r="N78" s="2">
        <v>359</v>
      </c>
      <c r="O78" s="2">
        <v>1.8280000000000001</v>
      </c>
      <c r="P78" s="56">
        <f t="shared" si="3"/>
        <v>199.12472647702407</v>
      </c>
      <c r="Q78" s="56">
        <f t="shared" si="4"/>
        <v>1776.5908096280089</v>
      </c>
      <c r="R78" s="56">
        <f t="shared" si="5"/>
        <v>29.609846827133481</v>
      </c>
      <c r="S78" s="40"/>
      <c r="T78" s="40"/>
      <c r="U78" s="40"/>
      <c r="V78" s="40"/>
      <c r="W78" s="40"/>
    </row>
    <row r="79" spans="1:23" x14ac:dyDescent="0.3">
      <c r="A79" s="2" t="s">
        <v>912</v>
      </c>
      <c r="B79" s="1">
        <v>245</v>
      </c>
      <c r="C79" s="1">
        <v>27</v>
      </c>
      <c r="D79" s="1" t="s">
        <v>14</v>
      </c>
      <c r="E79" s="1">
        <v>494050.810379998</v>
      </c>
      <c r="F79" s="1">
        <v>5180861.1869900003</v>
      </c>
      <c r="G79" s="1">
        <v>4</v>
      </c>
      <c r="H79" s="1" t="s">
        <v>7</v>
      </c>
      <c r="I79" s="1" t="s">
        <v>88</v>
      </c>
      <c r="J79" s="2" t="s">
        <v>94</v>
      </c>
      <c r="L79" s="2">
        <v>367</v>
      </c>
      <c r="N79" s="2">
        <v>357</v>
      </c>
      <c r="O79" s="2">
        <v>1.8280000000000001</v>
      </c>
      <c r="P79" s="56">
        <f t="shared" si="3"/>
        <v>200.76586433260394</v>
      </c>
      <c r="Q79" s="56">
        <f t="shared" si="4"/>
        <v>1791.2330415754925</v>
      </c>
      <c r="R79" s="56">
        <f t="shared" si="5"/>
        <v>29.853884026258207</v>
      </c>
      <c r="S79" s="40"/>
      <c r="T79" s="40"/>
      <c r="U79" s="40"/>
      <c r="V79" s="40"/>
      <c r="W79" s="40"/>
    </row>
    <row r="80" spans="1:23" x14ac:dyDescent="0.3">
      <c r="A80" s="2" t="s">
        <v>913</v>
      </c>
      <c r="B80" s="1">
        <v>268</v>
      </c>
      <c r="C80" s="1">
        <v>28</v>
      </c>
      <c r="D80" s="1" t="s">
        <v>82</v>
      </c>
      <c r="E80" s="1">
        <v>494051.827297999</v>
      </c>
      <c r="F80" s="1">
        <v>5180885.9662300004</v>
      </c>
      <c r="G80" s="1">
        <v>4</v>
      </c>
      <c r="H80" s="1" t="s">
        <v>7</v>
      </c>
      <c r="I80" s="1" t="s">
        <v>88</v>
      </c>
      <c r="J80" s="2" t="s">
        <v>94</v>
      </c>
      <c r="L80" s="2">
        <v>406</v>
      </c>
      <c r="N80" s="2">
        <v>400</v>
      </c>
      <c r="O80" s="2">
        <v>1.8280000000000001</v>
      </c>
      <c r="P80" s="56">
        <f t="shared" si="3"/>
        <v>222.10065645514223</v>
      </c>
      <c r="Q80" s="56">
        <f t="shared" si="4"/>
        <v>1981.5820568927791</v>
      </c>
      <c r="R80" s="56">
        <f t="shared" si="5"/>
        <v>33.026367614879653</v>
      </c>
      <c r="S80" s="40"/>
      <c r="T80" s="40"/>
      <c r="U80" s="40"/>
      <c r="V80" s="40"/>
      <c r="W80" s="40"/>
    </row>
    <row r="81" spans="1:23" x14ac:dyDescent="0.3">
      <c r="A81" s="2" t="s">
        <v>914</v>
      </c>
      <c r="B81" s="1">
        <v>269</v>
      </c>
      <c r="C81" s="1">
        <v>29</v>
      </c>
      <c r="D81" s="1" t="s">
        <v>82</v>
      </c>
      <c r="E81" s="1">
        <v>494083.75327500002</v>
      </c>
      <c r="F81" s="1">
        <v>5180904.1587199904</v>
      </c>
      <c r="G81" s="1">
        <v>4</v>
      </c>
      <c r="H81" s="1" t="s">
        <v>7</v>
      </c>
      <c r="I81" s="1" t="s">
        <v>88</v>
      </c>
      <c r="J81" s="2" t="s">
        <v>94</v>
      </c>
      <c r="L81" s="2">
        <v>446</v>
      </c>
      <c r="N81" s="2">
        <v>435</v>
      </c>
      <c r="O81" s="2">
        <v>1.8280000000000001</v>
      </c>
      <c r="P81" s="56">
        <f t="shared" si="3"/>
        <v>243.98249452954047</v>
      </c>
      <c r="Q81" s="56">
        <f t="shared" si="4"/>
        <v>2176.8118161925604</v>
      </c>
      <c r="R81" s="56">
        <f t="shared" si="5"/>
        <v>36.280196936542673</v>
      </c>
      <c r="S81" s="40"/>
      <c r="T81" s="40"/>
      <c r="U81" s="40"/>
      <c r="V81" s="40"/>
      <c r="W81" s="40"/>
    </row>
    <row r="82" spans="1:23" x14ac:dyDescent="0.3">
      <c r="A82" s="2" t="s">
        <v>915</v>
      </c>
      <c r="B82" s="1">
        <v>291</v>
      </c>
      <c r="C82" s="1">
        <v>28</v>
      </c>
      <c r="D82" s="1" t="s">
        <v>75</v>
      </c>
      <c r="E82" s="1">
        <v>494072.77446300001</v>
      </c>
      <c r="F82" s="1">
        <v>5180917.7264599903</v>
      </c>
      <c r="G82" s="1">
        <v>4</v>
      </c>
      <c r="H82" s="1" t="s">
        <v>7</v>
      </c>
      <c r="I82" s="1" t="s">
        <v>88</v>
      </c>
      <c r="J82" s="2" t="s">
        <v>94</v>
      </c>
      <c r="L82" s="2">
        <v>249</v>
      </c>
      <c r="N82" s="2">
        <v>245</v>
      </c>
      <c r="O82" s="2">
        <v>1.8280000000000001</v>
      </c>
      <c r="P82" s="56">
        <f t="shared" si="3"/>
        <v>136.21444201312909</v>
      </c>
      <c r="Q82" s="56">
        <f t="shared" si="4"/>
        <v>1215.3052516411378</v>
      </c>
      <c r="R82" s="56">
        <f t="shared" si="5"/>
        <v>20.255087527352298</v>
      </c>
      <c r="S82" s="40"/>
      <c r="T82" s="40"/>
      <c r="U82" s="40"/>
      <c r="V82" s="40"/>
      <c r="W82" s="40"/>
    </row>
    <row r="83" spans="1:23" x14ac:dyDescent="0.3">
      <c r="A83" s="2" t="s">
        <v>916</v>
      </c>
      <c r="B83" s="1">
        <v>292</v>
      </c>
      <c r="C83" s="1">
        <v>29</v>
      </c>
      <c r="D83" s="1" t="s">
        <v>75</v>
      </c>
      <c r="E83" s="1">
        <v>494104.70020800002</v>
      </c>
      <c r="F83" s="1">
        <v>5180935.9190600002</v>
      </c>
      <c r="G83" s="1">
        <v>4</v>
      </c>
      <c r="H83" s="1" t="s">
        <v>7</v>
      </c>
      <c r="I83" s="1" t="s">
        <v>88</v>
      </c>
      <c r="J83" s="2" t="s">
        <v>94</v>
      </c>
      <c r="L83" s="2">
        <v>326</v>
      </c>
      <c r="N83" s="2">
        <v>324</v>
      </c>
      <c r="O83" s="2">
        <v>1.8280000000000001</v>
      </c>
      <c r="P83" s="56">
        <f t="shared" si="3"/>
        <v>178.33698030634574</v>
      </c>
      <c r="Q83" s="56">
        <f t="shared" si="4"/>
        <v>1591.1225382932168</v>
      </c>
      <c r="R83" s="56">
        <f t="shared" si="5"/>
        <v>26.518708971553615</v>
      </c>
      <c r="S83" s="40"/>
      <c r="T83" s="40"/>
      <c r="U83" s="40"/>
      <c r="V83" s="40"/>
      <c r="W83" s="40"/>
    </row>
    <row r="84" spans="1:23" x14ac:dyDescent="0.3">
      <c r="O84" s="2">
        <v>1.8280000000000001</v>
      </c>
      <c r="P84" s="56">
        <f t="shared" si="3"/>
        <v>0</v>
      </c>
      <c r="Q84" s="56">
        <f t="shared" si="4"/>
        <v>0</v>
      </c>
      <c r="R84" s="56">
        <f t="shared" si="5"/>
        <v>0</v>
      </c>
      <c r="S84" s="40"/>
      <c r="T84" s="40"/>
      <c r="U84" s="40"/>
      <c r="V84" s="40"/>
      <c r="W84" s="40"/>
    </row>
    <row r="85" spans="1:23" x14ac:dyDescent="0.3">
      <c r="A85" s="2" t="s">
        <v>917</v>
      </c>
      <c r="B85" s="1">
        <v>17</v>
      </c>
      <c r="C85" s="1">
        <v>23</v>
      </c>
      <c r="D85" s="1" t="s">
        <v>4</v>
      </c>
      <c r="E85" s="1">
        <v>493893.661479</v>
      </c>
      <c r="F85" s="1">
        <v>5180586.20627</v>
      </c>
      <c r="G85" s="1">
        <v>5</v>
      </c>
      <c r="H85" s="1" t="s">
        <v>7</v>
      </c>
      <c r="I85" s="1" t="s">
        <v>88</v>
      </c>
      <c r="J85" s="2" t="s">
        <v>94</v>
      </c>
      <c r="L85" s="2">
        <v>554</v>
      </c>
      <c r="N85" s="2">
        <v>546</v>
      </c>
      <c r="O85" s="2">
        <v>1.8280000000000001</v>
      </c>
      <c r="P85" s="56">
        <f t="shared" si="3"/>
        <v>303.06345733041576</v>
      </c>
      <c r="Q85" s="56">
        <f t="shared" si="4"/>
        <v>2703.9321663019696</v>
      </c>
      <c r="R85" s="56">
        <f t="shared" si="5"/>
        <v>45.065536105032827</v>
      </c>
      <c r="S85" s="40"/>
      <c r="T85" s="40"/>
      <c r="U85" s="40"/>
      <c r="V85" s="40"/>
      <c r="W85" s="40"/>
    </row>
    <row r="86" spans="1:23" x14ac:dyDescent="0.3">
      <c r="A86" s="2" t="s">
        <v>918</v>
      </c>
      <c r="B86" s="1">
        <v>40</v>
      </c>
      <c r="C86" s="1">
        <v>23</v>
      </c>
      <c r="D86" s="1" t="s">
        <v>6</v>
      </c>
      <c r="E86" s="1">
        <v>493915.526583998</v>
      </c>
      <c r="F86" s="1">
        <v>5180617.9650100004</v>
      </c>
      <c r="G86" s="1">
        <v>5</v>
      </c>
      <c r="H86" s="1" t="s">
        <v>7</v>
      </c>
      <c r="I86" s="1" t="s">
        <v>88</v>
      </c>
      <c r="J86" s="2" t="s">
        <v>94</v>
      </c>
      <c r="L86" s="2">
        <v>214</v>
      </c>
      <c r="N86" s="2">
        <v>207</v>
      </c>
      <c r="O86" s="2">
        <v>1.8280000000000001</v>
      </c>
      <c r="P86" s="56">
        <f t="shared" si="3"/>
        <v>117.06783369803063</v>
      </c>
      <c r="Q86" s="56">
        <f t="shared" si="4"/>
        <v>1044.4792122538292</v>
      </c>
      <c r="R86" s="56">
        <f t="shared" si="5"/>
        <v>17.407986870897155</v>
      </c>
      <c r="S86" s="40"/>
      <c r="T86" s="40"/>
      <c r="U86" s="40"/>
      <c r="V86" s="40"/>
      <c r="W86" s="40"/>
    </row>
    <row r="87" spans="1:23" x14ac:dyDescent="0.3">
      <c r="A87" s="2" t="s">
        <v>919</v>
      </c>
      <c r="B87" s="1">
        <v>64</v>
      </c>
      <c r="C87" s="1">
        <v>24</v>
      </c>
      <c r="D87" s="1" t="s">
        <v>7</v>
      </c>
      <c r="E87" s="1">
        <v>493928.07418</v>
      </c>
      <c r="F87" s="1">
        <v>5180645.7328500003</v>
      </c>
      <c r="G87" s="1">
        <v>5</v>
      </c>
      <c r="H87" s="1" t="s">
        <v>7</v>
      </c>
      <c r="I87" s="1" t="s">
        <v>88</v>
      </c>
      <c r="J87" s="2" t="s">
        <v>94</v>
      </c>
      <c r="L87" s="2">
        <v>439</v>
      </c>
      <c r="N87" s="2">
        <v>428</v>
      </c>
      <c r="O87" s="2">
        <v>1.8280000000000001</v>
      </c>
      <c r="P87" s="56">
        <f t="shared" si="3"/>
        <v>240.15317286652078</v>
      </c>
      <c r="Q87" s="56">
        <f t="shared" si="4"/>
        <v>2142.6466083150985</v>
      </c>
      <c r="R87" s="56">
        <f t="shared" si="5"/>
        <v>35.710776805251641</v>
      </c>
      <c r="S87" s="40"/>
      <c r="T87" s="40"/>
      <c r="U87" s="40"/>
      <c r="V87" s="40"/>
      <c r="W87" s="40"/>
    </row>
    <row r="88" spans="1:23" x14ac:dyDescent="0.3">
      <c r="A88" s="2" t="s">
        <v>920</v>
      </c>
      <c r="B88" s="1">
        <v>89</v>
      </c>
      <c r="C88" s="1">
        <v>24</v>
      </c>
      <c r="D88" s="1" t="s">
        <v>8</v>
      </c>
      <c r="E88" s="1">
        <v>493935.202922998</v>
      </c>
      <c r="F88" s="1">
        <v>5180676.1413799804</v>
      </c>
      <c r="G88" s="1">
        <v>5</v>
      </c>
      <c r="H88" s="1" t="s">
        <v>7</v>
      </c>
      <c r="I88" s="1" t="s">
        <v>88</v>
      </c>
      <c r="J88" s="2" t="s">
        <v>94</v>
      </c>
      <c r="L88" s="2">
        <v>401</v>
      </c>
      <c r="N88" s="2">
        <v>397</v>
      </c>
      <c r="O88" s="2">
        <v>1.8280000000000001</v>
      </c>
      <c r="P88" s="56">
        <f t="shared" si="3"/>
        <v>219.36542669584244</v>
      </c>
      <c r="Q88" s="56">
        <f t="shared" si="4"/>
        <v>1957.1783369803063</v>
      </c>
      <c r="R88" s="56">
        <f t="shared" si="5"/>
        <v>32.619638949671774</v>
      </c>
      <c r="S88" s="40"/>
      <c r="T88" s="40"/>
      <c r="U88" s="40"/>
      <c r="V88" s="40"/>
      <c r="W88" s="40"/>
    </row>
    <row r="89" spans="1:23" x14ac:dyDescent="0.3">
      <c r="A89" s="2" t="s">
        <v>921</v>
      </c>
      <c r="B89" s="1">
        <v>90</v>
      </c>
      <c r="C89" s="1">
        <v>25</v>
      </c>
      <c r="D89" s="1" t="s">
        <v>8</v>
      </c>
      <c r="E89" s="1">
        <v>493966.647998998</v>
      </c>
      <c r="F89" s="1">
        <v>5180668.6962400004</v>
      </c>
      <c r="G89" s="1">
        <v>5</v>
      </c>
      <c r="H89" s="1" t="s">
        <v>7</v>
      </c>
      <c r="I89" s="1" t="s">
        <v>88</v>
      </c>
      <c r="J89" s="2" t="s">
        <v>94</v>
      </c>
      <c r="L89" s="2">
        <v>389</v>
      </c>
      <c r="N89" s="2">
        <v>386</v>
      </c>
      <c r="O89" s="2">
        <v>1.8280000000000001</v>
      </c>
      <c r="P89" s="56">
        <f t="shared" si="3"/>
        <v>212.80087527352296</v>
      </c>
      <c r="Q89" s="56">
        <f t="shared" si="4"/>
        <v>1898.6094091903719</v>
      </c>
      <c r="R89" s="56">
        <f t="shared" si="5"/>
        <v>31.643490153172866</v>
      </c>
      <c r="S89" s="40"/>
      <c r="T89" s="40"/>
      <c r="U89" s="40"/>
      <c r="V89" s="40"/>
      <c r="W89" s="40"/>
    </row>
    <row r="90" spans="1:23" x14ac:dyDescent="0.3">
      <c r="A90" s="2" t="s">
        <v>922</v>
      </c>
      <c r="B90" s="1">
        <v>117</v>
      </c>
      <c r="C90" s="1">
        <v>25</v>
      </c>
      <c r="D90" s="1" t="s">
        <v>9</v>
      </c>
      <c r="E90" s="1">
        <v>493978.13054300001</v>
      </c>
      <c r="F90" s="1">
        <v>5180700.4656499904</v>
      </c>
      <c r="G90" s="1">
        <v>5</v>
      </c>
      <c r="H90" s="1" t="s">
        <v>7</v>
      </c>
      <c r="I90" s="1" t="s">
        <v>88</v>
      </c>
      <c r="J90" s="2" t="s">
        <v>94</v>
      </c>
      <c r="L90" s="2">
        <v>490</v>
      </c>
      <c r="N90" s="2">
        <v>480</v>
      </c>
      <c r="O90" s="2">
        <v>1.8280000000000001</v>
      </c>
      <c r="P90" s="56">
        <f t="shared" si="3"/>
        <v>268.05251641137852</v>
      </c>
      <c r="Q90" s="56">
        <f t="shared" si="4"/>
        <v>2391.5645514223193</v>
      </c>
      <c r="R90" s="56">
        <f t="shared" si="5"/>
        <v>39.859409190371984</v>
      </c>
      <c r="S90" s="40"/>
      <c r="T90" s="40"/>
      <c r="U90" s="40"/>
      <c r="V90" s="40"/>
      <c r="W90" s="40"/>
    </row>
    <row r="91" spans="1:23" x14ac:dyDescent="0.3">
      <c r="A91" s="2" t="s">
        <v>923</v>
      </c>
      <c r="B91" s="1">
        <v>143</v>
      </c>
      <c r="C91" s="1">
        <v>25</v>
      </c>
      <c r="D91" s="1" t="s">
        <v>10</v>
      </c>
      <c r="E91" s="1">
        <v>493976.77996199799</v>
      </c>
      <c r="F91" s="1">
        <v>5180731.3388799904</v>
      </c>
      <c r="G91" s="1">
        <v>5</v>
      </c>
      <c r="H91" s="1" t="s">
        <v>7</v>
      </c>
      <c r="I91" s="1" t="s">
        <v>88</v>
      </c>
      <c r="J91" s="2" t="s">
        <v>94</v>
      </c>
      <c r="L91" s="2">
        <v>305</v>
      </c>
      <c r="N91" s="2">
        <v>304</v>
      </c>
      <c r="O91" s="2">
        <v>1.8280000000000001</v>
      </c>
      <c r="P91" s="56">
        <f t="shared" si="3"/>
        <v>166.84901531728664</v>
      </c>
      <c r="Q91" s="56">
        <f t="shared" si="4"/>
        <v>1488.6269146608315</v>
      </c>
      <c r="R91" s="56">
        <f t="shared" si="5"/>
        <v>24.810448577680525</v>
      </c>
      <c r="S91" s="40"/>
      <c r="T91" s="40"/>
      <c r="U91" s="40"/>
      <c r="V91" s="40"/>
      <c r="W91" s="40"/>
    </row>
    <row r="92" spans="1:23" x14ac:dyDescent="0.3">
      <c r="A92" s="2" t="s">
        <v>924</v>
      </c>
      <c r="B92" s="1">
        <v>144</v>
      </c>
      <c r="C92" s="1">
        <v>26</v>
      </c>
      <c r="D92" s="1" t="s">
        <v>10</v>
      </c>
      <c r="E92" s="1">
        <v>494007.324461999</v>
      </c>
      <c r="F92" s="1">
        <v>5180733.5508399904</v>
      </c>
      <c r="G92" s="1">
        <v>5</v>
      </c>
      <c r="H92" s="1" t="s">
        <v>7</v>
      </c>
      <c r="I92" s="1" t="s">
        <v>88</v>
      </c>
      <c r="J92" s="2" t="s">
        <v>104</v>
      </c>
      <c r="L92" s="2">
        <v>298</v>
      </c>
      <c r="M92" s="2">
        <v>699</v>
      </c>
      <c r="N92" s="2">
        <v>287</v>
      </c>
      <c r="O92" s="2">
        <v>1.8280000000000001</v>
      </c>
      <c r="P92" s="56">
        <f t="shared" si="3"/>
        <v>163.01969365426694</v>
      </c>
      <c r="Q92" s="56">
        <f t="shared" si="4"/>
        <v>1454.4617067833699</v>
      </c>
      <c r="R92" s="56">
        <f t="shared" si="5"/>
        <v>24.2410284463895</v>
      </c>
      <c r="S92" s="40"/>
      <c r="T92" s="40"/>
      <c r="U92" s="40"/>
      <c r="V92" s="40"/>
      <c r="W92" s="40"/>
    </row>
    <row r="93" spans="1:23" x14ac:dyDescent="0.3">
      <c r="A93" s="2" t="s">
        <v>925</v>
      </c>
      <c r="B93" s="1">
        <v>170</v>
      </c>
      <c r="C93" s="1">
        <v>27</v>
      </c>
      <c r="D93" s="1" t="s">
        <v>11</v>
      </c>
      <c r="E93" s="1">
        <v>494020.94464300002</v>
      </c>
      <c r="F93" s="1">
        <v>5180765.8738200003</v>
      </c>
      <c r="G93" s="1">
        <v>5</v>
      </c>
      <c r="H93" s="1" t="s">
        <v>7</v>
      </c>
      <c r="I93" s="1" t="s">
        <v>88</v>
      </c>
      <c r="J93" s="2" t="s">
        <v>94</v>
      </c>
      <c r="L93" s="2">
        <v>284</v>
      </c>
      <c r="N93" s="2">
        <v>273</v>
      </c>
      <c r="O93" s="2">
        <v>1.8280000000000001</v>
      </c>
      <c r="P93" s="56">
        <f t="shared" si="3"/>
        <v>155.36105032822758</v>
      </c>
      <c r="Q93" s="56">
        <f t="shared" si="4"/>
        <v>1386.1312910284466</v>
      </c>
      <c r="R93" s="56">
        <f t="shared" si="5"/>
        <v>23.102188183807446</v>
      </c>
      <c r="S93" s="40"/>
      <c r="T93" s="40"/>
      <c r="U93" s="40"/>
      <c r="V93" s="40"/>
      <c r="W93" s="40"/>
    </row>
    <row r="94" spans="1:23" x14ac:dyDescent="0.3">
      <c r="A94" s="2" t="s">
        <v>926</v>
      </c>
      <c r="B94" s="1">
        <v>196</v>
      </c>
      <c r="C94" s="1">
        <v>27</v>
      </c>
      <c r="D94" s="1" t="s">
        <v>12</v>
      </c>
      <c r="E94" s="1">
        <v>494038.07558499801</v>
      </c>
      <c r="F94" s="1">
        <v>5180797.63772</v>
      </c>
      <c r="G94" s="1">
        <v>5</v>
      </c>
      <c r="H94" s="1" t="s">
        <v>7</v>
      </c>
      <c r="I94" s="1" t="s">
        <v>88</v>
      </c>
      <c r="J94" s="2" t="s">
        <v>94</v>
      </c>
      <c r="L94" s="2">
        <v>467</v>
      </c>
      <c r="N94" s="2">
        <v>452</v>
      </c>
      <c r="O94" s="2">
        <v>1.8280000000000001</v>
      </c>
      <c r="P94" s="56">
        <f t="shared" si="3"/>
        <v>255.47045951859954</v>
      </c>
      <c r="Q94" s="56">
        <f t="shared" si="4"/>
        <v>2279.307439824945</v>
      </c>
      <c r="R94" s="56">
        <f t="shared" si="5"/>
        <v>37.988457330415748</v>
      </c>
      <c r="S94" s="40"/>
      <c r="T94" s="40"/>
      <c r="U94" s="40"/>
      <c r="V94" s="40"/>
      <c r="W94" s="40"/>
    </row>
    <row r="95" spans="1:23" x14ac:dyDescent="0.3">
      <c r="A95" s="2" t="s">
        <v>927</v>
      </c>
      <c r="B95" s="1">
        <v>221</v>
      </c>
      <c r="C95" s="1">
        <v>28</v>
      </c>
      <c r="D95" s="1" t="s">
        <v>13</v>
      </c>
      <c r="E95" s="1">
        <v>494054.817732998</v>
      </c>
      <c r="F95" s="1">
        <v>5180822.4013599902</v>
      </c>
      <c r="G95" s="1">
        <v>5</v>
      </c>
      <c r="H95" s="1" t="s">
        <v>7</v>
      </c>
      <c r="I95" s="1" t="s">
        <v>88</v>
      </c>
      <c r="J95" s="2" t="s">
        <v>94</v>
      </c>
      <c r="L95" s="2">
        <v>483</v>
      </c>
      <c r="N95" s="2">
        <v>478</v>
      </c>
      <c r="O95" s="2">
        <v>1.8280000000000001</v>
      </c>
      <c r="P95" s="56">
        <f t="shared" si="3"/>
        <v>264.22319474835888</v>
      </c>
      <c r="Q95" s="56">
        <f t="shared" si="4"/>
        <v>2357.3993435448579</v>
      </c>
      <c r="R95" s="56">
        <f t="shared" si="5"/>
        <v>39.289989059080966</v>
      </c>
      <c r="S95" s="40"/>
      <c r="T95" s="40"/>
      <c r="U95" s="40"/>
      <c r="V95" s="40"/>
      <c r="W95" s="40"/>
    </row>
    <row r="96" spans="1:23" x14ac:dyDescent="0.3">
      <c r="A96" s="2" t="s">
        <v>928</v>
      </c>
      <c r="B96" s="1">
        <v>222</v>
      </c>
      <c r="C96" s="1">
        <v>29</v>
      </c>
      <c r="D96" s="1" t="s">
        <v>13</v>
      </c>
      <c r="E96" s="1">
        <v>494086.744038</v>
      </c>
      <c r="F96" s="1">
        <v>5180840.59387</v>
      </c>
      <c r="G96" s="1">
        <v>5</v>
      </c>
      <c r="H96" s="1" t="s">
        <v>7</v>
      </c>
      <c r="I96" s="1" t="s">
        <v>88</v>
      </c>
      <c r="J96" s="2" t="s">
        <v>104</v>
      </c>
      <c r="L96" s="2">
        <v>435</v>
      </c>
      <c r="M96" s="2">
        <v>860</v>
      </c>
      <c r="N96" s="2">
        <v>432</v>
      </c>
      <c r="O96" s="2">
        <v>1.8280000000000001</v>
      </c>
      <c r="P96" s="56">
        <f t="shared" si="3"/>
        <v>237.96498905908095</v>
      </c>
      <c r="Q96" s="56">
        <f t="shared" si="4"/>
        <v>2123.1236323851203</v>
      </c>
      <c r="R96" s="56">
        <f t="shared" si="5"/>
        <v>35.385393873085341</v>
      </c>
      <c r="S96" s="40"/>
      <c r="T96" s="40"/>
      <c r="U96" s="40"/>
      <c r="V96" s="40"/>
      <c r="W96" s="40"/>
    </row>
    <row r="97" spans="1:23" x14ac:dyDescent="0.3">
      <c r="A97" s="2" t="s">
        <v>929</v>
      </c>
      <c r="B97" s="1">
        <v>246</v>
      </c>
      <c r="C97" s="1">
        <v>28</v>
      </c>
      <c r="D97" s="1" t="s">
        <v>14</v>
      </c>
      <c r="E97" s="1">
        <v>494082.71162100002</v>
      </c>
      <c r="F97" s="1">
        <v>5180854.1547499904</v>
      </c>
      <c r="G97" s="1">
        <v>5</v>
      </c>
      <c r="H97" s="1" t="s">
        <v>7</v>
      </c>
      <c r="I97" s="1" t="s">
        <v>88</v>
      </c>
      <c r="J97" s="2" t="s">
        <v>94</v>
      </c>
      <c r="O97" s="2">
        <v>1.8280000000000001</v>
      </c>
      <c r="P97" s="56">
        <f t="shared" si="3"/>
        <v>0</v>
      </c>
      <c r="Q97" s="56">
        <f t="shared" si="4"/>
        <v>0</v>
      </c>
      <c r="R97" s="56">
        <f t="shared" si="5"/>
        <v>0</v>
      </c>
      <c r="S97" s="40"/>
      <c r="T97" s="40"/>
      <c r="U97" s="40"/>
      <c r="V97" s="40"/>
      <c r="W97" s="40"/>
    </row>
    <row r="98" spans="1:23" x14ac:dyDescent="0.3">
      <c r="A98" s="2" t="s">
        <v>930</v>
      </c>
      <c r="B98" s="1">
        <v>247</v>
      </c>
      <c r="C98" s="1">
        <v>29</v>
      </c>
      <c r="D98" s="1" t="s">
        <v>14</v>
      </c>
      <c r="E98" s="1">
        <v>494114.637672999</v>
      </c>
      <c r="F98" s="1">
        <v>5180872.3474000003</v>
      </c>
      <c r="G98" s="1">
        <v>5</v>
      </c>
      <c r="H98" s="1" t="s">
        <v>7</v>
      </c>
      <c r="I98" s="1" t="s">
        <v>88</v>
      </c>
      <c r="J98" s="2" t="s">
        <v>94</v>
      </c>
      <c r="L98" s="2">
        <v>322</v>
      </c>
      <c r="N98" s="2">
        <v>317</v>
      </c>
      <c r="O98" s="2">
        <v>1.8280000000000001</v>
      </c>
      <c r="P98" s="56">
        <f t="shared" si="3"/>
        <v>176.14879649890591</v>
      </c>
      <c r="Q98" s="56">
        <f t="shared" si="4"/>
        <v>1571.5995623632386</v>
      </c>
      <c r="R98" s="56">
        <f t="shared" si="5"/>
        <v>26.193326039387312</v>
      </c>
      <c r="S98" s="40"/>
      <c r="T98" s="40"/>
      <c r="U98" s="40"/>
      <c r="V98" s="40"/>
      <c r="W98" s="40"/>
    </row>
    <row r="99" spans="1:23" x14ac:dyDescent="0.3">
      <c r="A99" s="2" t="s">
        <v>931</v>
      </c>
      <c r="B99" s="1">
        <v>270</v>
      </c>
      <c r="C99" s="1">
        <v>30</v>
      </c>
      <c r="D99" s="1" t="s">
        <v>82</v>
      </c>
      <c r="E99" s="1">
        <v>494115.63656700001</v>
      </c>
      <c r="F99" s="1">
        <v>5180879.0137499804</v>
      </c>
      <c r="G99" s="1">
        <v>5</v>
      </c>
      <c r="H99" s="1" t="s">
        <v>7</v>
      </c>
      <c r="I99" s="1" t="s">
        <v>88</v>
      </c>
      <c r="J99" s="2" t="s">
        <v>94</v>
      </c>
      <c r="L99" s="2">
        <v>506</v>
      </c>
      <c r="N99" s="2">
        <v>498</v>
      </c>
      <c r="O99" s="2">
        <v>1.8280000000000001</v>
      </c>
      <c r="P99" s="56">
        <f t="shared" si="3"/>
        <v>276.80525164113783</v>
      </c>
      <c r="Q99" s="56">
        <f t="shared" si="4"/>
        <v>2469.6564551422321</v>
      </c>
      <c r="R99" s="56">
        <f t="shared" si="5"/>
        <v>41.160940919037202</v>
      </c>
      <c r="S99" s="40"/>
      <c r="T99" s="40"/>
      <c r="U99" s="40"/>
      <c r="V99" s="40"/>
      <c r="W99" s="40"/>
    </row>
    <row r="100" spans="1:23" x14ac:dyDescent="0.3">
      <c r="A100" s="2" t="s">
        <v>932</v>
      </c>
      <c r="B100" s="1">
        <v>293</v>
      </c>
      <c r="C100" s="1">
        <v>30</v>
      </c>
      <c r="D100" s="1" t="s">
        <v>75</v>
      </c>
      <c r="E100" s="1">
        <v>494136.58341800002</v>
      </c>
      <c r="F100" s="1">
        <v>5180910.7742100004</v>
      </c>
      <c r="G100" s="1">
        <v>5</v>
      </c>
      <c r="H100" s="1" t="s">
        <v>7</v>
      </c>
      <c r="I100" s="1" t="s">
        <v>88</v>
      </c>
      <c r="J100" s="2" t="s">
        <v>94</v>
      </c>
      <c r="L100" s="2">
        <v>315</v>
      </c>
      <c r="N100" s="2">
        <v>311</v>
      </c>
      <c r="O100" s="2">
        <v>1.8280000000000001</v>
      </c>
      <c r="P100" s="56">
        <f t="shared" si="3"/>
        <v>172.31947483588621</v>
      </c>
      <c r="Q100" s="56">
        <f t="shared" si="4"/>
        <v>1537.4343544857768</v>
      </c>
      <c r="R100" s="56">
        <f t="shared" si="5"/>
        <v>25.62390590809628</v>
      </c>
      <c r="S100" s="40"/>
      <c r="T100" s="40"/>
      <c r="U100" s="40"/>
      <c r="V100" s="40"/>
      <c r="W100" s="40"/>
    </row>
    <row r="101" spans="1:23" x14ac:dyDescent="0.3">
      <c r="O101" s="2">
        <v>1.8280000000000001</v>
      </c>
      <c r="P101" s="56">
        <f t="shared" si="3"/>
        <v>0</v>
      </c>
      <c r="Q101" s="56">
        <f t="shared" si="4"/>
        <v>0</v>
      </c>
      <c r="R101" s="56">
        <f t="shared" si="5"/>
        <v>0</v>
      </c>
      <c r="S101" s="40"/>
      <c r="T101" s="40"/>
      <c r="U101" s="40"/>
      <c r="V101" s="40"/>
      <c r="W101" s="40"/>
    </row>
    <row r="102" spans="1:23" x14ac:dyDescent="0.3">
      <c r="A102" s="2" t="s">
        <v>933</v>
      </c>
      <c r="B102" s="1">
        <v>41</v>
      </c>
      <c r="C102" s="1">
        <v>24</v>
      </c>
      <c r="D102" s="1" t="s">
        <v>6</v>
      </c>
      <c r="E102" s="1">
        <v>493947.431986999</v>
      </c>
      <c r="F102" s="1">
        <v>5180613.9323500004</v>
      </c>
      <c r="G102" s="1">
        <v>6</v>
      </c>
      <c r="H102" s="1" t="s">
        <v>7</v>
      </c>
      <c r="I102" s="1" t="s">
        <v>88</v>
      </c>
      <c r="J102" s="2" t="s">
        <v>94</v>
      </c>
      <c r="L102" s="2">
        <v>457</v>
      </c>
      <c r="N102" s="2">
        <v>441</v>
      </c>
      <c r="O102" s="2">
        <v>1.8280000000000001</v>
      </c>
      <c r="P102" s="56">
        <f t="shared" si="3"/>
        <v>250</v>
      </c>
      <c r="Q102" s="56">
        <f t="shared" si="4"/>
        <v>2230.5</v>
      </c>
      <c r="R102" s="56">
        <f t="shared" si="5"/>
        <v>37.174999999999997</v>
      </c>
      <c r="S102" s="40"/>
      <c r="T102" s="40"/>
      <c r="U102" s="40"/>
      <c r="V102" s="40"/>
      <c r="W102" s="40"/>
    </row>
    <row r="103" spans="1:23" x14ac:dyDescent="0.3">
      <c r="A103" s="2" t="s">
        <v>934</v>
      </c>
      <c r="B103" s="1">
        <v>65</v>
      </c>
      <c r="C103" s="1">
        <v>25</v>
      </c>
      <c r="D103" s="1" t="s">
        <v>7</v>
      </c>
      <c r="E103" s="1">
        <v>493959.974636</v>
      </c>
      <c r="F103" s="1">
        <v>5180636.9220099803</v>
      </c>
      <c r="G103" s="1">
        <v>6</v>
      </c>
      <c r="H103" s="1" t="s">
        <v>7</v>
      </c>
      <c r="I103" s="1" t="s">
        <v>88</v>
      </c>
      <c r="J103" s="2" t="s">
        <v>94</v>
      </c>
      <c r="L103" s="2">
        <v>588</v>
      </c>
      <c r="N103" s="2">
        <v>574</v>
      </c>
      <c r="O103" s="2">
        <v>1.8280000000000001</v>
      </c>
      <c r="P103" s="56">
        <f t="shared" si="3"/>
        <v>321.66301969365423</v>
      </c>
      <c r="Q103" s="56">
        <f t="shared" si="4"/>
        <v>2869.8774617067834</v>
      </c>
      <c r="R103" s="56">
        <f t="shared" si="5"/>
        <v>47.831291028446387</v>
      </c>
      <c r="S103" s="40"/>
      <c r="T103" s="40"/>
      <c r="U103" s="40"/>
      <c r="V103" s="40"/>
      <c r="W103" s="40"/>
    </row>
    <row r="104" spans="1:23" x14ac:dyDescent="0.3">
      <c r="A104" s="2" t="s">
        <v>935</v>
      </c>
      <c r="B104" s="1">
        <v>66</v>
      </c>
      <c r="C104" s="1">
        <v>26</v>
      </c>
      <c r="D104" s="1" t="s">
        <v>7</v>
      </c>
      <c r="E104" s="1">
        <v>493989.609204999</v>
      </c>
      <c r="F104" s="1">
        <v>5180640.4995499803</v>
      </c>
      <c r="G104" s="1">
        <v>6</v>
      </c>
      <c r="H104" s="1" t="s">
        <v>7</v>
      </c>
      <c r="I104" s="1" t="s">
        <v>88</v>
      </c>
      <c r="J104" s="2" t="s">
        <v>94</v>
      </c>
      <c r="L104" s="2">
        <v>598</v>
      </c>
      <c r="N104" s="2">
        <v>593</v>
      </c>
      <c r="O104" s="2">
        <v>1.8280000000000001</v>
      </c>
      <c r="P104" s="56">
        <f t="shared" si="3"/>
        <v>327.1334792122538</v>
      </c>
      <c r="Q104" s="56">
        <f t="shared" si="4"/>
        <v>2918.6849015317284</v>
      </c>
      <c r="R104" s="56">
        <f t="shared" si="5"/>
        <v>48.644748358862138</v>
      </c>
      <c r="S104" s="40"/>
      <c r="T104" s="40"/>
      <c r="U104" s="40"/>
      <c r="V104" s="40"/>
      <c r="W104" s="40"/>
    </row>
    <row r="105" spans="1:23" x14ac:dyDescent="0.3">
      <c r="A105" s="2" t="s">
        <v>936</v>
      </c>
      <c r="B105" s="1">
        <v>91</v>
      </c>
      <c r="C105" s="1">
        <v>26</v>
      </c>
      <c r="D105" s="1" t="s">
        <v>8</v>
      </c>
      <c r="E105" s="1">
        <v>493998.558499999</v>
      </c>
      <c r="F105" s="1">
        <v>5180669.9977099802</v>
      </c>
      <c r="G105" s="1">
        <v>6</v>
      </c>
      <c r="H105" s="1" t="s">
        <v>7</v>
      </c>
      <c r="I105" s="1" t="s">
        <v>88</v>
      </c>
      <c r="J105" s="2" t="s">
        <v>94</v>
      </c>
      <c r="L105" s="2">
        <v>409</v>
      </c>
      <c r="N105" s="2">
        <v>406</v>
      </c>
      <c r="O105" s="2">
        <v>1.8280000000000001</v>
      </c>
      <c r="P105" s="56">
        <f t="shared" si="3"/>
        <v>223.7417943107221</v>
      </c>
      <c r="Q105" s="56">
        <f t="shared" si="4"/>
        <v>1996.2242888402627</v>
      </c>
      <c r="R105" s="56">
        <f t="shared" si="5"/>
        <v>33.27040481400438</v>
      </c>
      <c r="S105" s="40"/>
      <c r="T105" s="40"/>
      <c r="U105" s="40"/>
      <c r="V105" s="40"/>
      <c r="W105" s="40"/>
    </row>
    <row r="106" spans="1:23" x14ac:dyDescent="0.3">
      <c r="A106" s="2" t="s">
        <v>937</v>
      </c>
      <c r="B106" s="1">
        <v>118</v>
      </c>
      <c r="C106" s="1">
        <v>26</v>
      </c>
      <c r="D106" s="1" t="s">
        <v>9</v>
      </c>
      <c r="E106" s="1">
        <v>494010.040872999</v>
      </c>
      <c r="F106" s="1">
        <v>5180701.7671800004</v>
      </c>
      <c r="G106" s="1">
        <v>6</v>
      </c>
      <c r="H106" s="1" t="s">
        <v>7</v>
      </c>
      <c r="I106" s="1" t="s">
        <v>88</v>
      </c>
      <c r="J106" s="2" t="s">
        <v>94</v>
      </c>
      <c r="L106" s="2">
        <v>430</v>
      </c>
      <c r="N106" s="2">
        <v>414</v>
      </c>
      <c r="O106" s="2">
        <v>1.8280000000000001</v>
      </c>
      <c r="P106" s="56">
        <f t="shared" si="3"/>
        <v>235.22975929978116</v>
      </c>
      <c r="Q106" s="56">
        <f t="shared" si="4"/>
        <v>2098.7199124726476</v>
      </c>
      <c r="R106" s="56">
        <f t="shared" si="5"/>
        <v>34.978665207877462</v>
      </c>
      <c r="S106" s="40"/>
      <c r="T106" s="40"/>
      <c r="U106" s="40"/>
      <c r="V106" s="40"/>
      <c r="W106" s="40"/>
    </row>
    <row r="107" spans="1:23" x14ac:dyDescent="0.3">
      <c r="A107" s="2" t="s">
        <v>938</v>
      </c>
      <c r="B107" s="1">
        <v>145</v>
      </c>
      <c r="C107" s="1">
        <v>27</v>
      </c>
      <c r="D107" s="1" t="s">
        <v>10</v>
      </c>
      <c r="E107" s="1">
        <v>494039.23383600003</v>
      </c>
      <c r="F107" s="1">
        <v>5180734.0746799903</v>
      </c>
      <c r="G107" s="1">
        <v>6</v>
      </c>
      <c r="H107" s="1" t="s">
        <v>7</v>
      </c>
      <c r="I107" s="1" t="s">
        <v>88</v>
      </c>
      <c r="J107" s="2" t="s">
        <v>94</v>
      </c>
      <c r="L107" s="2">
        <v>315</v>
      </c>
      <c r="N107" s="2">
        <v>309</v>
      </c>
      <c r="O107" s="2">
        <v>1.8280000000000001</v>
      </c>
      <c r="P107" s="56">
        <f t="shared" si="3"/>
        <v>172.31947483588621</v>
      </c>
      <c r="Q107" s="56">
        <f t="shared" si="4"/>
        <v>1537.4343544857768</v>
      </c>
      <c r="R107" s="56">
        <f t="shared" si="5"/>
        <v>25.62390590809628</v>
      </c>
      <c r="S107" s="40"/>
      <c r="T107" s="40"/>
      <c r="U107" s="40"/>
      <c r="V107" s="40"/>
      <c r="W107" s="40"/>
    </row>
    <row r="108" spans="1:23" x14ac:dyDescent="0.3">
      <c r="A108" s="2" t="s">
        <v>939</v>
      </c>
      <c r="B108" s="1">
        <v>171</v>
      </c>
      <c r="C108" s="1">
        <v>28</v>
      </c>
      <c r="D108" s="1" t="s">
        <v>11</v>
      </c>
      <c r="E108" s="1">
        <v>494052.84635599901</v>
      </c>
      <c r="F108" s="1">
        <v>5180758.8414200004</v>
      </c>
      <c r="G108" s="1">
        <v>6</v>
      </c>
      <c r="H108" s="1" t="s">
        <v>7</v>
      </c>
      <c r="I108" s="1" t="s">
        <v>88</v>
      </c>
      <c r="J108" s="2" t="s">
        <v>94</v>
      </c>
      <c r="L108" s="2">
        <v>252</v>
      </c>
      <c r="N108" s="2">
        <v>244</v>
      </c>
      <c r="O108" s="2">
        <v>1.8280000000000001</v>
      </c>
      <c r="P108" s="56">
        <f t="shared" si="3"/>
        <v>137.85557986870896</v>
      </c>
      <c r="Q108" s="56">
        <f t="shared" si="4"/>
        <v>1229.9474835886215</v>
      </c>
      <c r="R108" s="56">
        <f t="shared" si="5"/>
        <v>20.499124726477024</v>
      </c>
      <c r="S108" s="40"/>
      <c r="T108" s="40"/>
      <c r="U108" s="40"/>
      <c r="V108" s="40"/>
      <c r="W108" s="40"/>
    </row>
    <row r="109" spans="1:23" x14ac:dyDescent="0.3">
      <c r="A109" s="2" t="s">
        <v>940</v>
      </c>
      <c r="B109" s="1">
        <v>172</v>
      </c>
      <c r="C109" s="1">
        <v>29</v>
      </c>
      <c r="D109" s="1" t="s">
        <v>11</v>
      </c>
      <c r="E109" s="1">
        <v>494084.77300500002</v>
      </c>
      <c r="F109" s="1">
        <v>5180777.0339099905</v>
      </c>
      <c r="G109" s="1">
        <v>6</v>
      </c>
      <c r="H109" s="1" t="s">
        <v>7</v>
      </c>
      <c r="I109" s="1" t="s">
        <v>88</v>
      </c>
      <c r="J109" s="2" t="s">
        <v>94</v>
      </c>
      <c r="L109" s="2">
        <v>242</v>
      </c>
      <c r="N109" s="2">
        <v>234</v>
      </c>
      <c r="O109" s="2">
        <v>1.8280000000000001</v>
      </c>
      <c r="P109" s="56">
        <f t="shared" si="3"/>
        <v>132.38512035010942</v>
      </c>
      <c r="Q109" s="56">
        <f t="shared" si="4"/>
        <v>1181.1400437636762</v>
      </c>
      <c r="R109" s="56">
        <f t="shared" si="5"/>
        <v>19.68566739606127</v>
      </c>
      <c r="S109" s="40"/>
      <c r="T109" s="40"/>
      <c r="U109" s="40"/>
      <c r="V109" s="40"/>
      <c r="W109" s="40"/>
    </row>
    <row r="110" spans="1:23" x14ac:dyDescent="0.3">
      <c r="A110" s="2" t="s">
        <v>941</v>
      </c>
      <c r="B110" s="1">
        <v>197</v>
      </c>
      <c r="C110" s="1">
        <v>28</v>
      </c>
      <c r="D110" s="1" t="s">
        <v>12</v>
      </c>
      <c r="E110" s="1">
        <v>494069.977149999</v>
      </c>
      <c r="F110" s="1">
        <v>5180790.6054199804</v>
      </c>
      <c r="G110" s="1">
        <v>6</v>
      </c>
      <c r="H110" s="1" t="s">
        <v>7</v>
      </c>
      <c r="I110" s="1" t="s">
        <v>88</v>
      </c>
      <c r="J110" s="2" t="s">
        <v>94</v>
      </c>
      <c r="L110" s="2">
        <v>220</v>
      </c>
      <c r="N110" s="2">
        <v>211</v>
      </c>
      <c r="O110" s="2">
        <v>1.8280000000000001</v>
      </c>
      <c r="P110" s="56">
        <f t="shared" si="3"/>
        <v>120.35010940919037</v>
      </c>
      <c r="Q110" s="56">
        <f t="shared" si="4"/>
        <v>1073.7636761487965</v>
      </c>
      <c r="R110" s="56">
        <f t="shared" si="5"/>
        <v>17.89606126914661</v>
      </c>
      <c r="S110" s="40"/>
      <c r="T110" s="40"/>
      <c r="U110" s="40"/>
      <c r="V110" s="40"/>
      <c r="W110" s="40"/>
    </row>
    <row r="111" spans="1:23" x14ac:dyDescent="0.3">
      <c r="A111" s="2" t="s">
        <v>942</v>
      </c>
      <c r="B111" s="1">
        <v>198</v>
      </c>
      <c r="C111" s="1">
        <v>29</v>
      </c>
      <c r="D111" s="1" t="s">
        <v>12</v>
      </c>
      <c r="E111" s="1">
        <v>494101.90357700002</v>
      </c>
      <c r="F111" s="1">
        <v>5180808.7980000004</v>
      </c>
      <c r="G111" s="1">
        <v>6</v>
      </c>
      <c r="H111" s="1" t="s">
        <v>7</v>
      </c>
      <c r="I111" s="1" t="s">
        <v>88</v>
      </c>
      <c r="J111" s="2" t="s">
        <v>94</v>
      </c>
      <c r="L111" s="2">
        <v>293</v>
      </c>
      <c r="N111" s="2">
        <v>292</v>
      </c>
      <c r="O111" s="2">
        <v>1.8280000000000001</v>
      </c>
      <c r="P111" s="56">
        <f t="shared" si="3"/>
        <v>160.28446389496716</v>
      </c>
      <c r="Q111" s="56">
        <f t="shared" si="4"/>
        <v>1430.0579868708971</v>
      </c>
      <c r="R111" s="56">
        <f t="shared" si="5"/>
        <v>23.83429978118162</v>
      </c>
      <c r="S111" s="40"/>
      <c r="T111" s="40"/>
      <c r="U111" s="40"/>
      <c r="V111" s="40"/>
      <c r="W111" s="40"/>
    </row>
    <row r="112" spans="1:23" x14ac:dyDescent="0.3">
      <c r="A112" s="2" t="s">
        <v>943</v>
      </c>
      <c r="B112" s="1">
        <v>223</v>
      </c>
      <c r="C112" s="1">
        <v>30</v>
      </c>
      <c r="D112" s="1" t="s">
        <v>13</v>
      </c>
      <c r="E112" s="1">
        <v>494118.627680998</v>
      </c>
      <c r="F112" s="1">
        <v>5180815.4489200003</v>
      </c>
      <c r="G112" s="1">
        <v>6</v>
      </c>
      <c r="H112" s="1" t="s">
        <v>7</v>
      </c>
      <c r="I112" s="1" t="s">
        <v>88</v>
      </c>
      <c r="J112" s="2" t="s">
        <v>104</v>
      </c>
      <c r="L112" s="2">
        <v>349</v>
      </c>
      <c r="M112" s="2">
        <v>682</v>
      </c>
      <c r="N112" s="2">
        <v>336</v>
      </c>
      <c r="O112" s="2">
        <v>1.8280000000000001</v>
      </c>
      <c r="P112" s="56">
        <f t="shared" si="3"/>
        <v>190.91903719912472</v>
      </c>
      <c r="Q112" s="56">
        <f t="shared" si="4"/>
        <v>1703.3796498905908</v>
      </c>
      <c r="R112" s="56">
        <f t="shared" si="5"/>
        <v>28.389660831509847</v>
      </c>
      <c r="S112" s="40"/>
      <c r="T112" s="40"/>
      <c r="U112" s="40"/>
      <c r="V112" s="40"/>
      <c r="W112" s="40"/>
    </row>
    <row r="113" spans="1:23" x14ac:dyDescent="0.3">
      <c r="A113" s="2" t="s">
        <v>944</v>
      </c>
      <c r="B113" s="1">
        <v>248</v>
      </c>
      <c r="C113" s="1">
        <v>30</v>
      </c>
      <c r="D113" s="1" t="s">
        <v>14</v>
      </c>
      <c r="E113" s="1">
        <v>494145.15560300002</v>
      </c>
      <c r="F113" s="1">
        <v>5180849.02348</v>
      </c>
      <c r="G113" s="1">
        <v>6</v>
      </c>
      <c r="H113" s="1" t="s">
        <v>7</v>
      </c>
      <c r="I113" s="1" t="s">
        <v>88</v>
      </c>
      <c r="J113" s="2" t="s">
        <v>94</v>
      </c>
      <c r="L113" s="2">
        <v>667</v>
      </c>
      <c r="N113" s="2">
        <v>646</v>
      </c>
      <c r="O113" s="2">
        <v>1.8280000000000001</v>
      </c>
      <c r="P113" s="56">
        <f t="shared" si="3"/>
        <v>364.87964989059077</v>
      </c>
      <c r="Q113" s="56">
        <f t="shared" si="4"/>
        <v>3255.456236323851</v>
      </c>
      <c r="R113" s="56">
        <f t="shared" si="5"/>
        <v>54.257603938730853</v>
      </c>
      <c r="S113" s="40"/>
      <c r="T113" s="40"/>
      <c r="U113" s="40"/>
      <c r="V113" s="40"/>
      <c r="W113" s="40"/>
    </row>
    <row r="114" spans="1:23" x14ac:dyDescent="0.3">
      <c r="A114" s="2" t="s">
        <v>945</v>
      </c>
      <c r="B114" s="1">
        <v>271</v>
      </c>
      <c r="C114" s="1">
        <v>31</v>
      </c>
      <c r="D114" s="1" t="s">
        <v>82</v>
      </c>
      <c r="E114" s="1">
        <v>494147.55805200001</v>
      </c>
      <c r="F114" s="1">
        <v>5180892.7616900001</v>
      </c>
      <c r="G114" s="1">
        <v>6</v>
      </c>
      <c r="H114" s="1" t="s">
        <v>7</v>
      </c>
      <c r="I114" s="1" t="s">
        <v>88</v>
      </c>
      <c r="J114" s="2" t="s">
        <v>94</v>
      </c>
      <c r="L114" s="2">
        <v>374</v>
      </c>
      <c r="N114" s="2">
        <v>369</v>
      </c>
      <c r="O114" s="2">
        <v>1.8280000000000001</v>
      </c>
      <c r="P114" s="56">
        <f t="shared" si="3"/>
        <v>204.59518599562364</v>
      </c>
      <c r="Q114" s="56">
        <f t="shared" si="4"/>
        <v>1825.3982494529541</v>
      </c>
      <c r="R114" s="56">
        <f t="shared" si="5"/>
        <v>30.423304157549236</v>
      </c>
      <c r="S114" s="40"/>
      <c r="T114" s="40"/>
      <c r="U114" s="40"/>
      <c r="V114" s="40"/>
      <c r="W114" s="40"/>
    </row>
    <row r="115" spans="1:23" x14ac:dyDescent="0.3">
      <c r="O115" s="2">
        <v>1.8280000000000001</v>
      </c>
      <c r="P115" s="56">
        <f t="shared" si="3"/>
        <v>0</v>
      </c>
      <c r="Q115" s="56">
        <f t="shared" si="4"/>
        <v>0</v>
      </c>
      <c r="R115" s="56">
        <f t="shared" si="5"/>
        <v>0</v>
      </c>
      <c r="S115" s="40"/>
      <c r="T115" s="40"/>
      <c r="U115" s="40"/>
      <c r="V115" s="40"/>
      <c r="W115" s="40"/>
    </row>
    <row r="116" spans="1:23" x14ac:dyDescent="0.3">
      <c r="A116" s="2" t="s">
        <v>946</v>
      </c>
      <c r="B116" s="1">
        <v>67</v>
      </c>
      <c r="C116" s="1">
        <v>27</v>
      </c>
      <c r="D116" s="1" t="s">
        <v>7</v>
      </c>
      <c r="E116" s="1">
        <v>494023.79518900003</v>
      </c>
      <c r="F116" s="1">
        <v>5180638.7472000001</v>
      </c>
      <c r="G116" s="1">
        <v>7</v>
      </c>
      <c r="H116" s="1" t="s">
        <v>7</v>
      </c>
      <c r="I116" s="1" t="s">
        <v>88</v>
      </c>
      <c r="J116" s="2" t="s">
        <v>94</v>
      </c>
      <c r="L116" s="2">
        <v>354</v>
      </c>
      <c r="N116" s="2">
        <v>350</v>
      </c>
      <c r="O116" s="2">
        <v>1.8280000000000001</v>
      </c>
      <c r="P116" s="56">
        <f t="shared" si="3"/>
        <v>193.6542669584245</v>
      </c>
      <c r="Q116" s="56">
        <f t="shared" si="4"/>
        <v>1727.7833698030636</v>
      </c>
      <c r="R116" s="56">
        <f t="shared" si="5"/>
        <v>28.796389496717726</v>
      </c>
      <c r="S116" s="40"/>
      <c r="T116" s="40"/>
      <c r="U116" s="40"/>
      <c r="V116" s="40"/>
      <c r="W116" s="40"/>
    </row>
    <row r="117" spans="1:23" x14ac:dyDescent="0.3">
      <c r="A117" s="2" t="s">
        <v>947</v>
      </c>
      <c r="B117" s="1">
        <v>92</v>
      </c>
      <c r="C117" s="1">
        <v>27</v>
      </c>
      <c r="D117" s="1" t="s">
        <v>8</v>
      </c>
      <c r="E117" s="1">
        <v>494030.468212999</v>
      </c>
      <c r="F117" s="1">
        <v>5180670.5214999802</v>
      </c>
      <c r="G117" s="1">
        <v>7</v>
      </c>
      <c r="H117" s="1" t="s">
        <v>7</v>
      </c>
      <c r="I117" s="1" t="s">
        <v>88</v>
      </c>
      <c r="J117" s="2" t="s">
        <v>94</v>
      </c>
      <c r="L117" s="2">
        <v>621</v>
      </c>
      <c r="N117" s="2">
        <v>617</v>
      </c>
      <c r="O117" s="2">
        <v>1.8280000000000001</v>
      </c>
      <c r="P117" s="56">
        <f t="shared" si="3"/>
        <v>339.71553610503281</v>
      </c>
      <c r="Q117" s="56">
        <f t="shared" si="4"/>
        <v>3030.9420131291031</v>
      </c>
      <c r="R117" s="56">
        <f t="shared" si="5"/>
        <v>50.515700218818388</v>
      </c>
      <c r="S117" s="40"/>
      <c r="T117" s="40"/>
      <c r="U117" s="40"/>
      <c r="V117" s="40"/>
      <c r="W117" s="40"/>
    </row>
    <row r="118" spans="1:23" x14ac:dyDescent="0.3">
      <c r="A118" s="2" t="s">
        <v>948</v>
      </c>
      <c r="B118" s="1">
        <v>119</v>
      </c>
      <c r="C118" s="1">
        <v>27</v>
      </c>
      <c r="D118" s="1" t="s">
        <v>9</v>
      </c>
      <c r="E118" s="1">
        <v>494044.226517</v>
      </c>
      <c r="F118" s="1">
        <v>5180700.4701500004</v>
      </c>
      <c r="G118" s="1">
        <v>7</v>
      </c>
      <c r="H118" s="1" t="s">
        <v>7</v>
      </c>
      <c r="I118" s="1" t="s">
        <v>88</v>
      </c>
      <c r="J118" s="2" t="s">
        <v>94</v>
      </c>
      <c r="L118" s="2">
        <v>439</v>
      </c>
      <c r="N118" s="2">
        <v>420</v>
      </c>
      <c r="O118" s="2">
        <v>1.8280000000000001</v>
      </c>
      <c r="P118" s="56">
        <f t="shared" si="3"/>
        <v>240.15317286652078</v>
      </c>
      <c r="Q118" s="56">
        <f t="shared" si="4"/>
        <v>2142.6466083150985</v>
      </c>
      <c r="R118" s="56">
        <f t="shared" si="5"/>
        <v>35.710776805251641</v>
      </c>
      <c r="S118" s="40"/>
      <c r="T118" s="40"/>
      <c r="U118" s="40"/>
      <c r="V118" s="40"/>
      <c r="W118" s="40"/>
    </row>
    <row r="119" spans="1:23" x14ac:dyDescent="0.3">
      <c r="A119" s="2" t="s">
        <v>949</v>
      </c>
      <c r="B119" s="1">
        <v>120</v>
      </c>
      <c r="C119" s="1">
        <v>28</v>
      </c>
      <c r="D119" s="1" t="s">
        <v>9</v>
      </c>
      <c r="E119" s="1">
        <v>494073.852491998</v>
      </c>
      <c r="F119" s="1">
        <v>5180695.25875</v>
      </c>
      <c r="G119" s="1">
        <v>7</v>
      </c>
      <c r="H119" s="1" t="s">
        <v>7</v>
      </c>
      <c r="I119" s="1" t="s">
        <v>88</v>
      </c>
      <c r="J119" s="2" t="s">
        <v>94</v>
      </c>
      <c r="L119" s="2">
        <v>413</v>
      </c>
      <c r="N119" s="2">
        <v>406</v>
      </c>
      <c r="O119" s="2">
        <v>1.8280000000000001</v>
      </c>
      <c r="P119" s="56">
        <f t="shared" si="3"/>
        <v>225.92997811816193</v>
      </c>
      <c r="Q119" s="56">
        <f t="shared" si="4"/>
        <v>2015.7472647702409</v>
      </c>
      <c r="R119" s="56">
        <f t="shared" si="5"/>
        <v>33.595787746170679</v>
      </c>
      <c r="S119" s="40"/>
      <c r="T119" s="40"/>
      <c r="U119" s="40"/>
      <c r="V119" s="40"/>
      <c r="W119" s="40"/>
    </row>
    <row r="120" spans="1:23" x14ac:dyDescent="0.3">
      <c r="A120" s="2" t="s">
        <v>950</v>
      </c>
      <c r="B120" s="1">
        <v>146</v>
      </c>
      <c r="C120" s="1">
        <v>28</v>
      </c>
      <c r="D120" s="1" t="s">
        <v>10</v>
      </c>
      <c r="E120" s="1">
        <v>494071.13574</v>
      </c>
      <c r="F120" s="1">
        <v>5180727.0423800005</v>
      </c>
      <c r="G120" s="1">
        <v>7</v>
      </c>
      <c r="H120" s="1" t="s">
        <v>7</v>
      </c>
      <c r="I120" s="1" t="s">
        <v>88</v>
      </c>
      <c r="J120" s="2" t="s">
        <v>94</v>
      </c>
      <c r="L120" s="2">
        <v>269</v>
      </c>
      <c r="N120" s="2">
        <v>261</v>
      </c>
      <c r="O120" s="2">
        <v>1.8280000000000001</v>
      </c>
      <c r="P120" s="56">
        <f t="shared" si="3"/>
        <v>147.15536105032822</v>
      </c>
      <c r="Q120" s="56">
        <f t="shared" si="4"/>
        <v>1312.9201312910286</v>
      </c>
      <c r="R120" s="56">
        <f t="shared" si="5"/>
        <v>21.882002188183812</v>
      </c>
      <c r="S120" s="40"/>
      <c r="T120" s="40"/>
      <c r="U120" s="40"/>
      <c r="V120" s="40"/>
      <c r="W120" s="40"/>
    </row>
    <row r="121" spans="1:23" x14ac:dyDescent="0.3">
      <c r="A121" s="2" t="s">
        <v>951</v>
      </c>
      <c r="B121" s="1">
        <v>147</v>
      </c>
      <c r="C121" s="1">
        <v>29</v>
      </c>
      <c r="D121" s="1" t="s">
        <v>10</v>
      </c>
      <c r="E121" s="1">
        <v>494103.06250200002</v>
      </c>
      <c r="F121" s="1">
        <v>5180745.2349699903</v>
      </c>
      <c r="G121" s="1">
        <v>7</v>
      </c>
      <c r="H121" s="1" t="s">
        <v>7</v>
      </c>
      <c r="I121" s="1" t="s">
        <v>88</v>
      </c>
      <c r="J121" s="2" t="s">
        <v>104</v>
      </c>
      <c r="L121" s="2">
        <v>196</v>
      </c>
      <c r="M121" s="2">
        <v>380</v>
      </c>
      <c r="N121" s="2">
        <v>192</v>
      </c>
      <c r="O121" s="2">
        <v>1.8280000000000001</v>
      </c>
      <c r="P121" s="56">
        <f t="shared" si="3"/>
        <v>107.22100656455142</v>
      </c>
      <c r="Q121" s="56">
        <f t="shared" si="4"/>
        <v>956.62582056892779</v>
      </c>
      <c r="R121" s="56">
        <f t="shared" si="5"/>
        <v>15.943763676148796</v>
      </c>
      <c r="S121" s="40"/>
      <c r="T121" s="40"/>
      <c r="U121" s="40"/>
      <c r="V121" s="40"/>
      <c r="W121" s="40"/>
    </row>
    <row r="122" spans="1:23" x14ac:dyDescent="0.3">
      <c r="A122" s="2" t="s">
        <v>952</v>
      </c>
      <c r="B122" s="1">
        <v>173</v>
      </c>
      <c r="C122" s="1">
        <v>30</v>
      </c>
      <c r="D122" s="1" t="s">
        <v>11</v>
      </c>
      <c r="E122" s="1">
        <v>494116.65697800001</v>
      </c>
      <c r="F122" s="1">
        <v>5180751.8889600001</v>
      </c>
      <c r="G122" s="1">
        <v>7</v>
      </c>
      <c r="H122" s="1" t="s">
        <v>7</v>
      </c>
      <c r="I122" s="1" t="s">
        <v>88</v>
      </c>
      <c r="J122" s="2" t="s">
        <v>94</v>
      </c>
      <c r="L122" s="2">
        <v>319</v>
      </c>
      <c r="N122" s="2">
        <v>302</v>
      </c>
      <c r="O122" s="2">
        <v>1.8280000000000001</v>
      </c>
      <c r="P122" s="56">
        <f t="shared" si="3"/>
        <v>174.50765864332604</v>
      </c>
      <c r="Q122" s="56">
        <f t="shared" si="4"/>
        <v>1556.957330415755</v>
      </c>
      <c r="R122" s="56">
        <f t="shared" si="5"/>
        <v>25.949288840262582</v>
      </c>
      <c r="S122" s="40"/>
      <c r="T122" s="40"/>
      <c r="U122" s="40"/>
      <c r="V122" s="40"/>
      <c r="W122" s="40"/>
    </row>
    <row r="123" spans="1:23" x14ac:dyDescent="0.3">
      <c r="A123" s="2" t="s">
        <v>953</v>
      </c>
      <c r="B123" s="1">
        <v>199</v>
      </c>
      <c r="C123" s="1">
        <v>30</v>
      </c>
      <c r="D123" s="1" t="s">
        <v>12</v>
      </c>
      <c r="E123" s="1">
        <v>494133.78745300003</v>
      </c>
      <c r="F123" s="1">
        <v>5180783.6531300005</v>
      </c>
      <c r="G123" s="1">
        <v>7</v>
      </c>
      <c r="H123" s="1" t="s">
        <v>7</v>
      </c>
      <c r="I123" s="1" t="s">
        <v>88</v>
      </c>
      <c r="J123" s="2" t="s">
        <v>94</v>
      </c>
      <c r="L123" s="2">
        <v>441</v>
      </c>
      <c r="N123" s="2">
        <v>426</v>
      </c>
      <c r="O123" s="2">
        <v>1.8280000000000001</v>
      </c>
      <c r="P123" s="56">
        <f t="shared" si="3"/>
        <v>241.24726477024069</v>
      </c>
      <c r="Q123" s="56">
        <f t="shared" si="4"/>
        <v>2152.4080962800876</v>
      </c>
      <c r="R123" s="56">
        <f t="shared" si="5"/>
        <v>35.873468271334794</v>
      </c>
      <c r="S123" s="40"/>
      <c r="T123" s="40"/>
      <c r="U123" s="40"/>
      <c r="V123" s="40"/>
      <c r="W123" s="40"/>
    </row>
    <row r="124" spans="1:23" x14ac:dyDescent="0.3">
      <c r="A124" s="2" t="s">
        <v>954</v>
      </c>
      <c r="B124" s="1">
        <v>224</v>
      </c>
      <c r="C124" s="1">
        <v>31</v>
      </c>
      <c r="D124" s="1" t="s">
        <v>13</v>
      </c>
      <c r="E124" s="1">
        <v>494150.549497</v>
      </c>
      <c r="F124" s="1">
        <v>5180829.1968799904</v>
      </c>
      <c r="G124" s="1">
        <v>7</v>
      </c>
      <c r="H124" s="1" t="s">
        <v>7</v>
      </c>
      <c r="I124" s="1" t="s">
        <v>88</v>
      </c>
      <c r="J124" s="2" t="s">
        <v>94</v>
      </c>
      <c r="L124" s="2">
        <v>427</v>
      </c>
      <c r="N124" s="2">
        <v>420</v>
      </c>
      <c r="O124" s="2">
        <v>1.8280000000000001</v>
      </c>
      <c r="P124" s="56">
        <f t="shared" si="3"/>
        <v>233.58862144420129</v>
      </c>
      <c r="Q124" s="56">
        <f t="shared" si="4"/>
        <v>2084.0776805251639</v>
      </c>
      <c r="R124" s="56">
        <f t="shared" si="5"/>
        <v>34.734628008752729</v>
      </c>
      <c r="S124" s="40"/>
      <c r="T124" s="40"/>
      <c r="U124" s="40"/>
      <c r="V124" s="40"/>
      <c r="W124" s="40"/>
    </row>
    <row r="125" spans="1:23" x14ac:dyDescent="0.3">
      <c r="O125" s="2">
        <v>1.8280000000000001</v>
      </c>
      <c r="P125" s="56">
        <f t="shared" si="3"/>
        <v>0</v>
      </c>
      <c r="Q125" s="56">
        <f t="shared" si="4"/>
        <v>0</v>
      </c>
      <c r="R125" s="56">
        <f t="shared" si="5"/>
        <v>0</v>
      </c>
      <c r="S125" s="40"/>
      <c r="T125" s="40"/>
      <c r="U125" s="40"/>
      <c r="V125" s="40"/>
      <c r="W125" s="40"/>
    </row>
    <row r="126" spans="1:23" x14ac:dyDescent="0.3">
      <c r="A126" s="2" t="s">
        <v>955</v>
      </c>
      <c r="B126" s="1">
        <v>93</v>
      </c>
      <c r="C126" s="1">
        <v>28</v>
      </c>
      <c r="D126" s="1" t="s">
        <v>8</v>
      </c>
      <c r="E126" s="1">
        <v>494062.370444</v>
      </c>
      <c r="F126" s="1">
        <v>5180663.4891600003</v>
      </c>
      <c r="G126" s="1">
        <v>8</v>
      </c>
      <c r="H126" s="1" t="s">
        <v>7</v>
      </c>
      <c r="I126" s="1" t="s">
        <v>88</v>
      </c>
      <c r="J126" s="2" t="s">
        <v>94</v>
      </c>
      <c r="L126" s="2">
        <v>348</v>
      </c>
      <c r="N126" s="2">
        <v>345</v>
      </c>
      <c r="O126" s="2">
        <v>1.8280000000000001</v>
      </c>
      <c r="P126" s="56">
        <f t="shared" si="3"/>
        <v>190.37199124726476</v>
      </c>
      <c r="Q126" s="56">
        <f t="shared" si="4"/>
        <v>1698.4989059080963</v>
      </c>
      <c r="R126" s="56">
        <f t="shared" si="5"/>
        <v>28.30831509846827</v>
      </c>
      <c r="S126" s="40"/>
      <c r="T126" s="40"/>
      <c r="U126" s="40"/>
      <c r="V126" s="40"/>
      <c r="W126" s="40"/>
    </row>
    <row r="127" spans="1:23" x14ac:dyDescent="0.3">
      <c r="A127" s="2" t="s">
        <v>956</v>
      </c>
      <c r="B127" s="1">
        <v>94</v>
      </c>
      <c r="C127" s="1">
        <v>29</v>
      </c>
      <c r="D127" s="1" t="s">
        <v>8</v>
      </c>
      <c r="E127" s="1">
        <v>494094.297571</v>
      </c>
      <c r="F127" s="1">
        <v>5180681.6816999903</v>
      </c>
      <c r="G127" s="1">
        <v>8</v>
      </c>
      <c r="H127" s="1" t="s">
        <v>7</v>
      </c>
      <c r="I127" s="1" t="s">
        <v>88</v>
      </c>
      <c r="J127" s="2" t="s">
        <v>94</v>
      </c>
      <c r="L127" s="2">
        <v>245</v>
      </c>
      <c r="N127" s="2">
        <v>234</v>
      </c>
      <c r="O127" s="2">
        <v>1.8280000000000001</v>
      </c>
      <c r="P127" s="56">
        <f t="shared" si="3"/>
        <v>134.02625820568926</v>
      </c>
      <c r="Q127" s="56">
        <f t="shared" si="4"/>
        <v>1195.7822757111596</v>
      </c>
      <c r="R127" s="56">
        <f t="shared" si="5"/>
        <v>19.929704595185992</v>
      </c>
      <c r="S127" s="40"/>
      <c r="T127" s="40"/>
      <c r="U127" s="40"/>
      <c r="V127" s="40"/>
      <c r="W127" s="40"/>
    </row>
    <row r="128" spans="1:23" x14ac:dyDescent="0.3">
      <c r="A128" s="2" t="s">
        <v>957</v>
      </c>
      <c r="B128" s="1">
        <v>121</v>
      </c>
      <c r="C128" s="1">
        <v>29</v>
      </c>
      <c r="D128" s="1" t="s">
        <v>9</v>
      </c>
      <c r="E128" s="1">
        <v>494105.779413999</v>
      </c>
      <c r="F128" s="1">
        <v>5180713.4513499904</v>
      </c>
      <c r="G128" s="1">
        <v>8</v>
      </c>
      <c r="H128" s="1" t="s">
        <v>7</v>
      </c>
      <c r="I128" s="1" t="s">
        <v>88</v>
      </c>
      <c r="J128" s="2" t="s">
        <v>94</v>
      </c>
      <c r="L128" s="2">
        <v>210</v>
      </c>
      <c r="N128" s="2">
        <v>202</v>
      </c>
      <c r="O128" s="2">
        <v>1.8280000000000001</v>
      </c>
      <c r="P128" s="56">
        <f t="shared" si="3"/>
        <v>114.87964989059081</v>
      </c>
      <c r="Q128" s="56">
        <f t="shared" si="4"/>
        <v>1024.9562363238513</v>
      </c>
      <c r="R128" s="56">
        <f t="shared" si="5"/>
        <v>17.082603938730855</v>
      </c>
      <c r="S128" s="40"/>
      <c r="T128" s="40"/>
      <c r="U128" s="40"/>
      <c r="V128" s="40"/>
      <c r="W128" s="40"/>
    </row>
    <row r="129" spans="1:32" x14ac:dyDescent="0.3">
      <c r="A129" s="2" t="s">
        <v>958</v>
      </c>
      <c r="B129" s="1">
        <v>148</v>
      </c>
      <c r="C129" s="1">
        <v>30</v>
      </c>
      <c r="D129" s="1" t="s">
        <v>10</v>
      </c>
      <c r="E129" s="1">
        <v>494134.94672100001</v>
      </c>
      <c r="F129" s="1">
        <v>5180720.0901100002</v>
      </c>
      <c r="G129" s="1">
        <v>8</v>
      </c>
      <c r="H129" s="1" t="s">
        <v>7</v>
      </c>
      <c r="I129" s="1" t="s">
        <v>88</v>
      </c>
      <c r="J129" s="2" t="s">
        <v>94</v>
      </c>
      <c r="L129" s="2">
        <v>419</v>
      </c>
      <c r="N129" s="2">
        <v>408</v>
      </c>
      <c r="O129" s="2">
        <v>1.8280000000000001</v>
      </c>
      <c r="P129" s="56">
        <f t="shared" si="3"/>
        <v>229.21225382932167</v>
      </c>
      <c r="Q129" s="56">
        <f t="shared" si="4"/>
        <v>2045.031728665208</v>
      </c>
      <c r="R129" s="56">
        <f t="shared" si="5"/>
        <v>34.083862144420131</v>
      </c>
      <c r="S129" s="40"/>
      <c r="T129" s="40"/>
      <c r="U129" s="40"/>
      <c r="V129" s="40"/>
      <c r="W129" s="40"/>
    </row>
    <row r="130" spans="1:32" x14ac:dyDescent="0.3">
      <c r="A130" s="2" t="s">
        <v>959</v>
      </c>
      <c r="B130" s="1">
        <v>174</v>
      </c>
      <c r="C130" s="1">
        <v>31</v>
      </c>
      <c r="D130" s="1" t="s">
        <v>11</v>
      </c>
      <c r="E130" s="1">
        <v>494148.57913600001</v>
      </c>
      <c r="F130" s="1">
        <v>5180765.6369000003</v>
      </c>
      <c r="G130" s="1">
        <v>8</v>
      </c>
      <c r="H130" s="1" t="s">
        <v>7</v>
      </c>
      <c r="I130" s="1" t="s">
        <v>88</v>
      </c>
      <c r="J130" s="2" t="s">
        <v>94</v>
      </c>
      <c r="L130" s="2">
        <v>516</v>
      </c>
      <c r="N130" s="2">
        <v>509</v>
      </c>
      <c r="O130" s="2">
        <v>1.8280000000000001</v>
      </c>
      <c r="P130" s="56">
        <f t="shared" si="3"/>
        <v>282.2757111597374</v>
      </c>
      <c r="Q130" s="56">
        <f t="shared" si="4"/>
        <v>2518.4638949671771</v>
      </c>
      <c r="R130" s="56">
        <f t="shared" si="5"/>
        <v>41.974398249452953</v>
      </c>
      <c r="S130" s="40"/>
      <c r="T130" s="40"/>
      <c r="U130" s="40"/>
      <c r="V130" s="40"/>
      <c r="W130" s="40"/>
    </row>
    <row r="131" spans="1:32" x14ac:dyDescent="0.3">
      <c r="S131" s="40"/>
      <c r="T131" s="40"/>
      <c r="U131" s="40"/>
      <c r="V131" s="40"/>
      <c r="W131" s="40"/>
    </row>
    <row r="132" spans="1:32" x14ac:dyDescent="0.3">
      <c r="A132" s="2" t="s">
        <v>960</v>
      </c>
      <c r="B132" s="1">
        <v>5</v>
      </c>
      <c r="C132" s="1">
        <v>9</v>
      </c>
      <c r="D132" s="1" t="s">
        <v>4</v>
      </c>
      <c r="E132" s="1">
        <v>493446.911100998</v>
      </c>
      <c r="F132" s="1">
        <v>5180572.1204000004</v>
      </c>
      <c r="G132" s="1">
        <v>1</v>
      </c>
      <c r="H132" s="1" t="s">
        <v>6</v>
      </c>
      <c r="I132" s="1" t="s">
        <v>22</v>
      </c>
      <c r="J132" s="2" t="s">
        <v>94</v>
      </c>
      <c r="L132" s="2">
        <v>807</v>
      </c>
      <c r="O132" s="2">
        <v>1.8280000000000001</v>
      </c>
      <c r="P132" s="56">
        <f t="shared" ref="P132:P195" si="6">L132/O132</f>
        <v>441.46608315098467</v>
      </c>
      <c r="Q132" s="56">
        <f t="shared" ref="Q132:Q195" si="7">P132*8.922</f>
        <v>3938.7603938730854</v>
      </c>
      <c r="R132" s="56">
        <f t="shared" ref="R132:R195" si="8">Q132/60</f>
        <v>65.646006564551428</v>
      </c>
      <c r="S132" s="40">
        <v>10.5</v>
      </c>
      <c r="T132" s="40">
        <v>9</v>
      </c>
      <c r="U132" s="40">
        <v>72.5</v>
      </c>
      <c r="V132" s="40">
        <v>28.3</v>
      </c>
      <c r="W132" s="40">
        <v>78.2</v>
      </c>
    </row>
    <row r="133" spans="1:32" x14ac:dyDescent="0.3">
      <c r="A133" s="2" t="s">
        <v>961</v>
      </c>
      <c r="B133" s="1">
        <v>26</v>
      </c>
      <c r="C133" s="1">
        <v>9</v>
      </c>
      <c r="D133" s="1" t="s">
        <v>6</v>
      </c>
      <c r="E133" s="1">
        <v>493468.77862400003</v>
      </c>
      <c r="F133" s="1">
        <v>5180603.8775000004</v>
      </c>
      <c r="G133" s="1">
        <v>1</v>
      </c>
      <c r="H133" s="1" t="s">
        <v>6</v>
      </c>
      <c r="I133" s="1" t="s">
        <v>22</v>
      </c>
      <c r="J133" s="2" t="s">
        <v>94</v>
      </c>
      <c r="L133" s="2">
        <v>750</v>
      </c>
      <c r="O133" s="2">
        <v>1.8280000000000001</v>
      </c>
      <c r="P133" s="56">
        <f t="shared" si="6"/>
        <v>410.28446389496719</v>
      </c>
      <c r="Q133" s="56">
        <f t="shared" si="7"/>
        <v>3660.5579868708974</v>
      </c>
      <c r="R133" s="56">
        <f t="shared" si="8"/>
        <v>61.009299781181625</v>
      </c>
      <c r="S133" s="40">
        <v>9.8000000000000007</v>
      </c>
      <c r="T133" s="40">
        <v>8.9</v>
      </c>
      <c r="U133" s="40">
        <v>74</v>
      </c>
      <c r="V133" s="40">
        <v>26.2</v>
      </c>
      <c r="W133" s="40">
        <v>79.3</v>
      </c>
    </row>
    <row r="134" spans="1:32" x14ac:dyDescent="0.3">
      <c r="A134" s="2" t="s">
        <v>962</v>
      </c>
      <c r="B134" s="1">
        <v>50</v>
      </c>
      <c r="C134" s="1">
        <v>10</v>
      </c>
      <c r="D134" s="1" t="s">
        <v>7</v>
      </c>
      <c r="E134" s="1">
        <v>493485.65363100002</v>
      </c>
      <c r="F134" s="1">
        <v>5180644.8884500004</v>
      </c>
      <c r="G134" s="1">
        <v>1</v>
      </c>
      <c r="H134" s="1" t="s">
        <v>6</v>
      </c>
      <c r="I134" s="1" t="s">
        <v>22</v>
      </c>
      <c r="J134" s="2" t="s">
        <v>94</v>
      </c>
      <c r="L134" s="2">
        <v>1086</v>
      </c>
      <c r="O134" s="2">
        <v>1.8280000000000001</v>
      </c>
      <c r="P134" s="56">
        <f t="shared" si="6"/>
        <v>594.09190371991247</v>
      </c>
      <c r="Q134" s="56">
        <f t="shared" si="7"/>
        <v>5300.487964989059</v>
      </c>
      <c r="R134" s="56">
        <f t="shared" si="8"/>
        <v>88.341466083150991</v>
      </c>
      <c r="S134" s="40">
        <v>10.1</v>
      </c>
      <c r="T134" s="40">
        <v>9.1999999999999993</v>
      </c>
      <c r="U134" s="40">
        <v>72.900000000000006</v>
      </c>
      <c r="V134" s="40">
        <v>27.7</v>
      </c>
      <c r="W134" s="40">
        <v>80.099999999999994</v>
      </c>
    </row>
    <row r="135" spans="1:32" x14ac:dyDescent="0.3">
      <c r="A135" s="2" t="s">
        <v>963</v>
      </c>
      <c r="B135" s="1">
        <v>76</v>
      </c>
      <c r="C135" s="1">
        <v>11</v>
      </c>
      <c r="D135" s="1" t="s">
        <v>8</v>
      </c>
      <c r="E135" s="1">
        <v>493519.91366000002</v>
      </c>
      <c r="F135" s="1">
        <v>5180663.6058200002</v>
      </c>
      <c r="G135" s="1">
        <v>1</v>
      </c>
      <c r="H135" s="1" t="s">
        <v>6</v>
      </c>
      <c r="I135" s="1" t="s">
        <v>22</v>
      </c>
      <c r="J135" s="2" t="s">
        <v>94</v>
      </c>
      <c r="O135" s="2">
        <v>1.8280000000000001</v>
      </c>
      <c r="S135" s="40"/>
      <c r="T135" s="40"/>
      <c r="U135" s="40"/>
      <c r="V135" s="40"/>
      <c r="W135" s="40"/>
    </row>
    <row r="136" spans="1:32" x14ac:dyDescent="0.3">
      <c r="A136" s="2" t="s">
        <v>964</v>
      </c>
      <c r="B136" s="1">
        <v>103</v>
      </c>
      <c r="C136" s="1">
        <v>11</v>
      </c>
      <c r="D136" s="1" t="s">
        <v>9</v>
      </c>
      <c r="E136" s="1">
        <v>493531.398579998</v>
      </c>
      <c r="F136" s="1">
        <v>5180695.3743799804</v>
      </c>
      <c r="G136" s="1">
        <v>1</v>
      </c>
      <c r="H136" s="1" t="s">
        <v>6</v>
      </c>
      <c r="I136" s="1" t="s">
        <v>22</v>
      </c>
      <c r="J136" s="2" t="s">
        <v>94</v>
      </c>
      <c r="L136" s="2">
        <v>1010</v>
      </c>
      <c r="O136" s="2">
        <v>1.8280000000000001</v>
      </c>
      <c r="P136" s="56">
        <f t="shared" si="6"/>
        <v>552.51641137855574</v>
      </c>
      <c r="Q136" s="56">
        <f t="shared" si="7"/>
        <v>4929.551422319475</v>
      </c>
      <c r="R136" s="56">
        <f t="shared" si="8"/>
        <v>82.159190371991244</v>
      </c>
      <c r="S136" s="40">
        <v>9.8000000000000007</v>
      </c>
      <c r="T136" s="40">
        <v>11.5</v>
      </c>
      <c r="U136" s="40">
        <v>68.900000000000006</v>
      </c>
      <c r="V136" s="40">
        <v>27.1</v>
      </c>
      <c r="W136" s="40">
        <v>78.5</v>
      </c>
      <c r="X136" s="2" t="s">
        <v>1968</v>
      </c>
    </row>
    <row r="137" spans="1:32" x14ac:dyDescent="0.3">
      <c r="A137" s="2" t="s">
        <v>965</v>
      </c>
      <c r="B137" s="1">
        <v>104</v>
      </c>
      <c r="C137" s="1">
        <v>12</v>
      </c>
      <c r="D137" s="1" t="s">
        <v>9</v>
      </c>
      <c r="E137" s="1">
        <v>493561.31900000002</v>
      </c>
      <c r="F137" s="1">
        <v>5180707.22915</v>
      </c>
      <c r="G137" s="1">
        <v>1</v>
      </c>
      <c r="H137" s="1" t="s">
        <v>6</v>
      </c>
      <c r="I137" s="1" t="s">
        <v>22</v>
      </c>
      <c r="J137" s="2" t="s">
        <v>94</v>
      </c>
      <c r="L137" s="2">
        <v>808</v>
      </c>
      <c r="O137" s="2">
        <v>1.8280000000000001</v>
      </c>
      <c r="P137" s="56">
        <f t="shared" si="6"/>
        <v>442.01312910284463</v>
      </c>
      <c r="Q137" s="56">
        <f t="shared" si="7"/>
        <v>3943.6411378555799</v>
      </c>
      <c r="R137" s="56">
        <f t="shared" si="8"/>
        <v>65.727352297593001</v>
      </c>
      <c r="S137" s="40">
        <v>10.1</v>
      </c>
      <c r="T137" s="40">
        <v>9.1999999999999993</v>
      </c>
      <c r="U137" s="40">
        <v>72.2</v>
      </c>
      <c r="V137" s="40">
        <v>27.1</v>
      </c>
      <c r="W137" s="40">
        <v>77.400000000000006</v>
      </c>
    </row>
    <row r="138" spans="1:32" x14ac:dyDescent="0.3">
      <c r="A138" s="2" t="s">
        <v>966</v>
      </c>
      <c r="B138" s="1">
        <v>130</v>
      </c>
      <c r="C138" s="1">
        <v>12</v>
      </c>
      <c r="D138" s="1" t="s">
        <v>10</v>
      </c>
      <c r="E138" s="1">
        <v>493560.60417000001</v>
      </c>
      <c r="F138" s="1">
        <v>5180737.0137999803</v>
      </c>
      <c r="G138" s="1">
        <v>1</v>
      </c>
      <c r="H138" s="1" t="s">
        <v>6</v>
      </c>
      <c r="I138" s="1" t="s">
        <v>22</v>
      </c>
      <c r="J138" s="2" t="s">
        <v>104</v>
      </c>
      <c r="L138" s="2">
        <v>444</v>
      </c>
      <c r="M138" s="2">
        <v>1124</v>
      </c>
      <c r="O138" s="2">
        <v>1.8280000000000001</v>
      </c>
      <c r="P138" s="56">
        <f t="shared" si="6"/>
        <v>242.88840262582056</v>
      </c>
      <c r="Q138" s="56">
        <f t="shared" si="7"/>
        <v>2167.0503282275713</v>
      </c>
      <c r="R138" s="56">
        <f t="shared" si="8"/>
        <v>36.11750547045952</v>
      </c>
      <c r="S138" s="40">
        <v>8.5</v>
      </c>
      <c r="T138" s="40">
        <v>9.1</v>
      </c>
      <c r="U138" s="40">
        <v>74.400000000000006</v>
      </c>
      <c r="V138" s="40">
        <v>21.5</v>
      </c>
      <c r="W138" s="40">
        <v>76.8</v>
      </c>
    </row>
    <row r="139" spans="1:32" x14ac:dyDescent="0.3">
      <c r="A139" s="2" t="s">
        <v>967</v>
      </c>
      <c r="B139" s="1">
        <v>156</v>
      </c>
      <c r="C139" s="1">
        <v>13</v>
      </c>
      <c r="D139" s="1" t="s">
        <v>11</v>
      </c>
      <c r="E139" s="1">
        <v>493574.22056400002</v>
      </c>
      <c r="F139" s="1">
        <v>5180763.5574099803</v>
      </c>
      <c r="G139" s="1">
        <v>1</v>
      </c>
      <c r="H139" s="1" t="s">
        <v>6</v>
      </c>
      <c r="I139" s="1" t="s">
        <v>22</v>
      </c>
      <c r="J139" s="2" t="s">
        <v>94</v>
      </c>
      <c r="L139" s="2">
        <v>938</v>
      </c>
      <c r="O139" s="2">
        <v>1.8280000000000001</v>
      </c>
      <c r="P139" s="56">
        <f t="shared" si="6"/>
        <v>513.12910284463896</v>
      </c>
      <c r="Q139" s="56">
        <f t="shared" si="7"/>
        <v>4578.1378555798692</v>
      </c>
      <c r="R139" s="56">
        <f t="shared" si="8"/>
        <v>76.302297592997817</v>
      </c>
      <c r="S139" s="40">
        <v>8.8000000000000007</v>
      </c>
      <c r="T139" s="40">
        <v>9.4</v>
      </c>
      <c r="U139" s="40">
        <v>74.400000000000006</v>
      </c>
      <c r="V139" s="40">
        <v>22.4</v>
      </c>
      <c r="W139" s="40">
        <v>79.8</v>
      </c>
    </row>
    <row r="140" spans="1:32" x14ac:dyDescent="0.3">
      <c r="A140" s="2" t="s">
        <v>968</v>
      </c>
      <c r="B140" s="1">
        <v>157</v>
      </c>
      <c r="C140" s="1">
        <v>14</v>
      </c>
      <c r="D140" s="1" t="s">
        <v>11</v>
      </c>
      <c r="E140" s="1">
        <v>493606.136686999</v>
      </c>
      <c r="F140" s="1">
        <v>5180770.52403</v>
      </c>
      <c r="G140" s="1">
        <v>1</v>
      </c>
      <c r="H140" s="1" t="s">
        <v>6</v>
      </c>
      <c r="I140" s="1" t="s">
        <v>22</v>
      </c>
      <c r="J140" s="2" t="s">
        <v>94</v>
      </c>
      <c r="L140" s="2">
        <v>545</v>
      </c>
      <c r="O140" s="2">
        <v>1.8280000000000001</v>
      </c>
      <c r="P140" s="56">
        <f t="shared" si="6"/>
        <v>298.14004376367615</v>
      </c>
      <c r="Q140" s="56">
        <f t="shared" si="7"/>
        <v>2660.0054704595186</v>
      </c>
      <c r="R140" s="56">
        <f t="shared" si="8"/>
        <v>44.333424507658641</v>
      </c>
      <c r="S140" s="40"/>
      <c r="T140" s="40"/>
      <c r="U140" s="40"/>
      <c r="V140" s="40"/>
      <c r="W140" s="40"/>
    </row>
    <row r="141" spans="1:32" x14ac:dyDescent="0.3">
      <c r="A141" s="2" t="s">
        <v>969</v>
      </c>
      <c r="B141" s="1">
        <v>182</v>
      </c>
      <c r="C141" s="1">
        <v>13</v>
      </c>
      <c r="D141" s="1" t="s">
        <v>12</v>
      </c>
      <c r="E141" s="1">
        <v>493593.77961500001</v>
      </c>
      <c r="F141" s="1">
        <v>5180793.1975299902</v>
      </c>
      <c r="G141" s="1">
        <v>1</v>
      </c>
      <c r="H141" s="1" t="s">
        <v>6</v>
      </c>
      <c r="I141" s="1" t="s">
        <v>22</v>
      </c>
      <c r="J141" s="2" t="s">
        <v>104</v>
      </c>
      <c r="L141" s="2">
        <v>549</v>
      </c>
      <c r="M141" s="2">
        <v>1435</v>
      </c>
      <c r="O141" s="2">
        <v>1.8280000000000001</v>
      </c>
      <c r="P141" s="56">
        <f t="shared" si="6"/>
        <v>300.32822757111597</v>
      </c>
      <c r="Q141" s="56">
        <f t="shared" si="7"/>
        <v>2679.5284463894968</v>
      </c>
      <c r="R141" s="56">
        <f t="shared" si="8"/>
        <v>44.658807439824947</v>
      </c>
      <c r="S141" s="40">
        <v>10.8</v>
      </c>
      <c r="T141" s="40">
        <v>8.6</v>
      </c>
      <c r="U141" s="40">
        <v>72</v>
      </c>
      <c r="V141" s="40">
        <v>28.5</v>
      </c>
      <c r="W141" s="40">
        <v>76.8</v>
      </c>
    </row>
    <row r="142" spans="1:32" x14ac:dyDescent="0.3">
      <c r="A142" s="2" t="s">
        <v>970</v>
      </c>
      <c r="B142" s="1">
        <v>183</v>
      </c>
      <c r="C142" s="1">
        <v>14</v>
      </c>
      <c r="D142" s="1" t="s">
        <v>12</v>
      </c>
      <c r="E142" s="1">
        <v>493623.269814</v>
      </c>
      <c r="F142" s="1">
        <v>5180802.28675</v>
      </c>
      <c r="G142" s="1">
        <v>1</v>
      </c>
      <c r="H142" s="1" t="s">
        <v>6</v>
      </c>
      <c r="I142" s="1" t="s">
        <v>22</v>
      </c>
      <c r="J142" s="2" t="s">
        <v>94</v>
      </c>
      <c r="L142" s="2">
        <v>944</v>
      </c>
      <c r="O142" s="2">
        <v>1.8280000000000001</v>
      </c>
      <c r="P142" s="56">
        <f t="shared" si="6"/>
        <v>516.41137855579871</v>
      </c>
      <c r="Q142" s="56">
        <f t="shared" si="7"/>
        <v>4607.4223194748365</v>
      </c>
      <c r="R142" s="56">
        <f t="shared" si="8"/>
        <v>76.79037199124727</v>
      </c>
      <c r="S142" s="40">
        <v>10.1</v>
      </c>
      <c r="T142" s="40">
        <v>9.1999999999999993</v>
      </c>
      <c r="U142" s="40">
        <v>72.7</v>
      </c>
      <c r="V142" s="40">
        <v>26.8</v>
      </c>
      <c r="W142" s="40">
        <v>79.2</v>
      </c>
    </row>
    <row r="143" spans="1:32" x14ac:dyDescent="0.3">
      <c r="A143" s="2" t="s">
        <v>971</v>
      </c>
      <c r="B143" s="1">
        <v>208</v>
      </c>
      <c r="C143" s="1">
        <v>15</v>
      </c>
      <c r="D143" s="1" t="s">
        <v>13</v>
      </c>
      <c r="E143" s="1">
        <v>493640.011778999</v>
      </c>
      <c r="F143" s="1">
        <v>5180825.2712899903</v>
      </c>
      <c r="G143" s="1">
        <v>1</v>
      </c>
      <c r="H143" s="1" t="s">
        <v>6</v>
      </c>
      <c r="I143" s="1" t="s">
        <v>22</v>
      </c>
      <c r="J143" s="2" t="s">
        <v>94</v>
      </c>
      <c r="L143" s="2">
        <v>716</v>
      </c>
      <c r="O143" s="2">
        <v>1.8280000000000001</v>
      </c>
      <c r="P143" s="56">
        <f t="shared" si="6"/>
        <v>391.68490153172866</v>
      </c>
      <c r="Q143" s="56">
        <f t="shared" si="7"/>
        <v>3494.6126914660831</v>
      </c>
      <c r="R143" s="56">
        <f t="shared" si="8"/>
        <v>58.24354485776805</v>
      </c>
      <c r="S143" s="40">
        <v>10.9</v>
      </c>
      <c r="T143" s="40">
        <v>9.1</v>
      </c>
      <c r="U143" s="40">
        <v>72.099999999999994</v>
      </c>
      <c r="V143" s="40">
        <v>29.8</v>
      </c>
      <c r="W143" s="40">
        <v>79.599999999999994</v>
      </c>
      <c r="AB143" s="40"/>
      <c r="AC143" s="40"/>
      <c r="AD143" s="40"/>
      <c r="AE143" s="40"/>
      <c r="AF143" s="40"/>
    </row>
    <row r="144" spans="1:32" x14ac:dyDescent="0.3">
      <c r="A144" s="2" t="s">
        <v>972</v>
      </c>
      <c r="B144" s="1">
        <v>232</v>
      </c>
      <c r="C144" s="1">
        <v>14</v>
      </c>
      <c r="D144" s="1" t="s">
        <v>14</v>
      </c>
      <c r="E144" s="1">
        <v>493642.625925</v>
      </c>
      <c r="F144" s="1">
        <v>5180861.3212599903</v>
      </c>
      <c r="G144" s="1">
        <v>1</v>
      </c>
      <c r="H144" s="1" t="s">
        <v>6</v>
      </c>
      <c r="I144" s="1" t="s">
        <v>22</v>
      </c>
      <c r="J144" s="2" t="s">
        <v>94</v>
      </c>
      <c r="L144" s="2">
        <v>966</v>
      </c>
      <c r="O144" s="2">
        <v>1.8280000000000001</v>
      </c>
      <c r="P144" s="56">
        <f t="shared" si="6"/>
        <v>528.44638949671776</v>
      </c>
      <c r="Q144" s="56">
        <f t="shared" si="7"/>
        <v>4714.7986870897157</v>
      </c>
      <c r="R144" s="56">
        <f t="shared" si="8"/>
        <v>78.579978118161932</v>
      </c>
      <c r="S144" s="40">
        <v>10.1</v>
      </c>
      <c r="T144" s="40">
        <v>9</v>
      </c>
      <c r="U144" s="40">
        <v>72.5</v>
      </c>
      <c r="V144" s="40">
        <v>26.8</v>
      </c>
      <c r="W144" s="40">
        <v>78.900000000000006</v>
      </c>
    </row>
    <row r="145" spans="1:23" x14ac:dyDescent="0.3">
      <c r="A145" s="2" t="s">
        <v>973</v>
      </c>
      <c r="B145" s="1">
        <v>233</v>
      </c>
      <c r="C145" s="1">
        <v>15</v>
      </c>
      <c r="D145" s="1" t="s">
        <v>14</v>
      </c>
      <c r="E145" s="1">
        <v>493667.907851998</v>
      </c>
      <c r="F145" s="1">
        <v>5180857.0227399804</v>
      </c>
      <c r="G145" s="1">
        <v>1</v>
      </c>
      <c r="H145" s="1" t="s">
        <v>6</v>
      </c>
      <c r="I145" s="1" t="s">
        <v>22</v>
      </c>
      <c r="J145" s="2" t="s">
        <v>104</v>
      </c>
      <c r="L145" s="2">
        <v>752</v>
      </c>
      <c r="M145" s="2">
        <v>1643</v>
      </c>
      <c r="O145" s="2">
        <v>1.8280000000000001</v>
      </c>
      <c r="P145" s="56">
        <f t="shared" si="6"/>
        <v>411.37855579868705</v>
      </c>
      <c r="Q145" s="56">
        <f t="shared" si="7"/>
        <v>3670.319474835886</v>
      </c>
      <c r="R145" s="56">
        <f t="shared" si="8"/>
        <v>61.171991247264764</v>
      </c>
      <c r="S145" s="40">
        <v>10.7</v>
      </c>
      <c r="T145" s="40">
        <v>9</v>
      </c>
      <c r="U145" s="40">
        <v>73</v>
      </c>
      <c r="V145" s="40">
        <v>29</v>
      </c>
      <c r="W145" s="40">
        <v>81.8</v>
      </c>
    </row>
    <row r="146" spans="1:23" x14ac:dyDescent="0.3">
      <c r="A146" s="2" t="s">
        <v>974</v>
      </c>
      <c r="B146" s="1">
        <v>256</v>
      </c>
      <c r="C146" s="1">
        <v>16</v>
      </c>
      <c r="D146" s="1" t="s">
        <v>82</v>
      </c>
      <c r="E146" s="1">
        <v>493668.941824999</v>
      </c>
      <c r="F146" s="1">
        <v>5180896.47004</v>
      </c>
      <c r="G146" s="1">
        <v>1</v>
      </c>
      <c r="H146" s="1" t="s">
        <v>6</v>
      </c>
      <c r="I146" s="1" t="s">
        <v>22</v>
      </c>
      <c r="J146" s="2" t="s">
        <v>94</v>
      </c>
      <c r="L146" s="2">
        <v>702</v>
      </c>
      <c r="O146" s="2">
        <v>1.8280000000000001</v>
      </c>
      <c r="P146" s="56">
        <f t="shared" si="6"/>
        <v>384.02625820568926</v>
      </c>
      <c r="Q146" s="56">
        <f t="shared" si="7"/>
        <v>3426.2822757111599</v>
      </c>
      <c r="R146" s="56">
        <f t="shared" si="8"/>
        <v>57.104704595186</v>
      </c>
      <c r="S146" s="40">
        <v>12</v>
      </c>
      <c r="T146" s="40">
        <v>8.8000000000000007</v>
      </c>
      <c r="U146" s="40">
        <v>70.7</v>
      </c>
      <c r="V146" s="40">
        <v>32.299999999999997</v>
      </c>
      <c r="W146" s="40">
        <v>77.7</v>
      </c>
    </row>
    <row r="147" spans="1:23" x14ac:dyDescent="0.3">
      <c r="A147" s="2" t="s">
        <v>975</v>
      </c>
      <c r="B147" s="1">
        <v>257</v>
      </c>
      <c r="C147" s="1">
        <v>17</v>
      </c>
      <c r="D147" s="1" t="s">
        <v>82</v>
      </c>
      <c r="E147" s="1">
        <v>493700.854097998</v>
      </c>
      <c r="F147" s="1">
        <v>5180900.5479899803</v>
      </c>
      <c r="G147" s="1">
        <v>1</v>
      </c>
      <c r="H147" s="1" t="s">
        <v>6</v>
      </c>
      <c r="I147" s="1" t="s">
        <v>22</v>
      </c>
      <c r="J147" s="2" t="s">
        <v>94</v>
      </c>
      <c r="L147" s="2">
        <v>723</v>
      </c>
      <c r="O147" s="2">
        <v>1.8280000000000001</v>
      </c>
      <c r="P147" s="56">
        <f t="shared" si="6"/>
        <v>395.51422319474835</v>
      </c>
      <c r="Q147" s="56">
        <f t="shared" si="7"/>
        <v>3528.777899343545</v>
      </c>
      <c r="R147" s="56">
        <f t="shared" si="8"/>
        <v>58.812964989059083</v>
      </c>
      <c r="S147" s="40">
        <v>9.9</v>
      </c>
      <c r="T147" s="40">
        <v>9.1999999999999993</v>
      </c>
      <c r="U147" s="40">
        <v>74</v>
      </c>
      <c r="V147" s="40">
        <v>27.1</v>
      </c>
      <c r="W147" s="40">
        <v>81.3</v>
      </c>
    </row>
    <row r="148" spans="1:23" x14ac:dyDescent="0.3">
      <c r="A148" s="2" t="s">
        <v>976</v>
      </c>
      <c r="B148" s="1">
        <v>279</v>
      </c>
      <c r="C148" s="1">
        <v>16</v>
      </c>
      <c r="D148" s="1" t="s">
        <v>75</v>
      </c>
      <c r="E148" s="1">
        <v>493690.95224100002</v>
      </c>
      <c r="F148" s="1">
        <v>5180926.7128600003</v>
      </c>
      <c r="G148" s="1">
        <v>1</v>
      </c>
      <c r="H148" s="1" t="s">
        <v>6</v>
      </c>
      <c r="I148" s="1" t="s">
        <v>22</v>
      </c>
      <c r="J148" s="2" t="s">
        <v>94</v>
      </c>
      <c r="L148" s="2">
        <v>882</v>
      </c>
      <c r="O148" s="2">
        <v>1.8280000000000001</v>
      </c>
      <c r="P148" s="56">
        <f t="shared" si="6"/>
        <v>482.49452954048138</v>
      </c>
      <c r="Q148" s="56">
        <f t="shared" si="7"/>
        <v>4304.8161925601753</v>
      </c>
      <c r="R148" s="56">
        <f t="shared" si="8"/>
        <v>71.746936542669587</v>
      </c>
      <c r="S148" s="40">
        <v>10</v>
      </c>
      <c r="T148" s="40">
        <v>9.1999999999999993</v>
      </c>
      <c r="U148" s="40">
        <v>73.2</v>
      </c>
      <c r="V148" s="40">
        <v>27.1</v>
      </c>
      <c r="W148" s="40">
        <v>80.400000000000006</v>
      </c>
    </row>
    <row r="149" spans="1:23" x14ac:dyDescent="0.3">
      <c r="A149" s="2" t="s">
        <v>977</v>
      </c>
      <c r="B149" s="1">
        <v>280</v>
      </c>
      <c r="C149" s="1">
        <v>17</v>
      </c>
      <c r="D149" s="1" t="s">
        <v>75</v>
      </c>
      <c r="E149" s="1">
        <v>493721.803071998</v>
      </c>
      <c r="F149" s="1">
        <v>5180932.3069900004</v>
      </c>
      <c r="G149" s="1">
        <v>1</v>
      </c>
      <c r="H149" s="1" t="s">
        <v>6</v>
      </c>
      <c r="I149" s="1" t="s">
        <v>22</v>
      </c>
      <c r="J149" s="2" t="s">
        <v>104</v>
      </c>
      <c r="L149" s="2">
        <v>785</v>
      </c>
      <c r="M149" s="2">
        <v>1692</v>
      </c>
      <c r="O149" s="2">
        <v>1.8280000000000001</v>
      </c>
      <c r="P149" s="56">
        <f t="shared" si="6"/>
        <v>429.43107221006562</v>
      </c>
      <c r="Q149" s="56">
        <f t="shared" si="7"/>
        <v>3831.3840262582057</v>
      </c>
      <c r="R149" s="56">
        <f t="shared" si="8"/>
        <v>63.856400437636765</v>
      </c>
      <c r="S149" s="40">
        <v>9.3000000000000007</v>
      </c>
      <c r="T149" s="40">
        <v>9</v>
      </c>
      <c r="U149" s="40">
        <v>74.900000000000006</v>
      </c>
      <c r="V149" s="40">
        <v>24.3</v>
      </c>
      <c r="W149" s="40">
        <v>81.400000000000006</v>
      </c>
    </row>
    <row r="150" spans="1:23" x14ac:dyDescent="0.3">
      <c r="A150" s="2" t="s">
        <v>978</v>
      </c>
      <c r="B150" s="1">
        <v>305</v>
      </c>
      <c r="C150" s="1">
        <v>17</v>
      </c>
      <c r="D150" s="1" t="s">
        <v>83</v>
      </c>
      <c r="E150" s="1">
        <v>493725.95835299901</v>
      </c>
      <c r="F150" s="1">
        <v>5180964.0836100001</v>
      </c>
      <c r="G150" s="1">
        <v>1</v>
      </c>
      <c r="H150" s="1" t="s">
        <v>6</v>
      </c>
      <c r="I150" s="1" t="s">
        <v>22</v>
      </c>
      <c r="J150" s="2" t="s">
        <v>94</v>
      </c>
      <c r="L150" s="2">
        <v>841</v>
      </c>
      <c r="O150" s="2">
        <v>1.8280000000000001</v>
      </c>
      <c r="P150" s="56">
        <f t="shared" si="6"/>
        <v>460.06564551422315</v>
      </c>
      <c r="Q150" s="56">
        <f t="shared" si="7"/>
        <v>4104.7056892778992</v>
      </c>
      <c r="R150" s="56">
        <f t="shared" si="8"/>
        <v>68.411761487964981</v>
      </c>
      <c r="S150" s="40">
        <v>8.9</v>
      </c>
      <c r="T150" s="40">
        <v>9.1999999999999993</v>
      </c>
      <c r="U150" s="40">
        <v>74.599999999999994</v>
      </c>
      <c r="V150" s="40">
        <v>22.9</v>
      </c>
      <c r="W150" s="40">
        <v>80.599999999999994</v>
      </c>
    </row>
    <row r="151" spans="1:23" x14ac:dyDescent="0.3">
      <c r="A151" s="2" t="s">
        <v>979</v>
      </c>
      <c r="B151" s="1">
        <v>331</v>
      </c>
      <c r="C151" s="1">
        <v>18</v>
      </c>
      <c r="D151" s="1" t="s">
        <v>84</v>
      </c>
      <c r="E151" s="1">
        <v>493753.983095998</v>
      </c>
      <c r="F151" s="1">
        <v>5180973.8331300002</v>
      </c>
      <c r="G151" s="1">
        <v>1</v>
      </c>
      <c r="H151" s="1" t="s">
        <v>6</v>
      </c>
      <c r="I151" s="1" t="s">
        <v>22</v>
      </c>
      <c r="J151" s="2" t="s">
        <v>94</v>
      </c>
      <c r="L151" s="2">
        <v>841</v>
      </c>
      <c r="O151" s="2">
        <v>1.8280000000000001</v>
      </c>
      <c r="P151" s="56">
        <f t="shared" si="6"/>
        <v>460.06564551422315</v>
      </c>
      <c r="Q151" s="56">
        <f t="shared" si="7"/>
        <v>4104.7056892778992</v>
      </c>
      <c r="R151" s="56">
        <f t="shared" si="8"/>
        <v>68.411761487964981</v>
      </c>
      <c r="S151" s="40"/>
      <c r="T151" s="40"/>
      <c r="U151" s="40"/>
      <c r="V151" s="40"/>
      <c r="W151" s="40"/>
    </row>
    <row r="152" spans="1:23" x14ac:dyDescent="0.3">
      <c r="A152" s="2" t="s">
        <v>980</v>
      </c>
      <c r="B152" s="1">
        <v>355</v>
      </c>
      <c r="C152" s="1">
        <v>18</v>
      </c>
      <c r="D152" s="1" t="s">
        <v>85</v>
      </c>
      <c r="E152" s="1">
        <v>493764.244851998</v>
      </c>
      <c r="F152" s="1">
        <v>5181005.6034199903</v>
      </c>
      <c r="G152" s="1">
        <v>1</v>
      </c>
      <c r="H152" s="1" t="s">
        <v>6</v>
      </c>
      <c r="I152" s="1" t="s">
        <v>22</v>
      </c>
      <c r="J152" s="2" t="s">
        <v>94</v>
      </c>
      <c r="L152" s="2">
        <v>1040</v>
      </c>
      <c r="O152" s="2">
        <v>1.8280000000000001</v>
      </c>
      <c r="P152" s="56">
        <f t="shared" si="6"/>
        <v>568.92778993435445</v>
      </c>
      <c r="Q152" s="56">
        <f t="shared" si="7"/>
        <v>5075.9737417943106</v>
      </c>
      <c r="R152" s="56">
        <f t="shared" si="8"/>
        <v>84.599562363238505</v>
      </c>
      <c r="S152" s="40"/>
      <c r="T152" s="40"/>
      <c r="U152" s="40"/>
      <c r="V152" s="40"/>
      <c r="W152" s="40"/>
    </row>
    <row r="153" spans="1:23" x14ac:dyDescent="0.3">
      <c r="A153" s="2" t="s">
        <v>981</v>
      </c>
      <c r="B153" s="1">
        <v>377</v>
      </c>
      <c r="C153" s="1">
        <v>18</v>
      </c>
      <c r="D153" s="1" t="s">
        <v>70</v>
      </c>
      <c r="E153" s="1">
        <v>493767.37831900001</v>
      </c>
      <c r="F153" s="1">
        <v>5181033.5277100001</v>
      </c>
      <c r="G153" s="1">
        <v>1</v>
      </c>
      <c r="H153" s="1" t="s">
        <v>6</v>
      </c>
      <c r="I153" s="1" t="s">
        <v>22</v>
      </c>
      <c r="J153" s="2" t="s">
        <v>94</v>
      </c>
      <c r="L153" s="2">
        <v>1070</v>
      </c>
      <c r="O153" s="2">
        <v>1.8280000000000001</v>
      </c>
      <c r="P153" s="56">
        <f t="shared" si="6"/>
        <v>585.33916849015316</v>
      </c>
      <c r="Q153" s="56">
        <f t="shared" si="7"/>
        <v>5222.3960612691471</v>
      </c>
      <c r="R153" s="56">
        <f t="shared" si="8"/>
        <v>87.03993435448578</v>
      </c>
      <c r="S153" s="40">
        <v>9.3000000000000007</v>
      </c>
      <c r="T153" s="40">
        <v>9.5</v>
      </c>
      <c r="U153" s="40">
        <v>73.8</v>
      </c>
      <c r="V153" s="40">
        <v>24.9</v>
      </c>
      <c r="W153" s="40">
        <v>81.400000000000006</v>
      </c>
    </row>
    <row r="154" spans="1:23" x14ac:dyDescent="0.3">
      <c r="A154" s="2" t="s">
        <v>982</v>
      </c>
      <c r="B154" s="1">
        <v>378</v>
      </c>
      <c r="C154" s="1">
        <v>19</v>
      </c>
      <c r="D154" s="1" t="s">
        <v>70</v>
      </c>
      <c r="E154" s="1">
        <v>493794.903391</v>
      </c>
      <c r="F154" s="1">
        <v>5181052.7986000003</v>
      </c>
      <c r="G154" s="1">
        <v>1</v>
      </c>
      <c r="H154" s="1" t="s">
        <v>6</v>
      </c>
      <c r="I154" s="1" t="s">
        <v>22</v>
      </c>
      <c r="J154" s="2" t="s">
        <v>94</v>
      </c>
      <c r="L154" s="2">
        <v>941</v>
      </c>
      <c r="O154" s="2">
        <v>1.8280000000000001</v>
      </c>
      <c r="P154" s="56">
        <f t="shared" si="6"/>
        <v>514.77024070021878</v>
      </c>
      <c r="Q154" s="56">
        <f t="shared" si="7"/>
        <v>4592.7800875273524</v>
      </c>
      <c r="R154" s="56">
        <f t="shared" si="8"/>
        <v>76.546334792122536</v>
      </c>
      <c r="S154" s="40">
        <v>8.3000000000000007</v>
      </c>
      <c r="T154" s="40">
        <v>9.4</v>
      </c>
      <c r="U154" s="40">
        <v>75</v>
      </c>
      <c r="V154" s="40">
        <v>21</v>
      </c>
      <c r="W154" s="40">
        <v>81.7</v>
      </c>
    </row>
    <row r="155" spans="1:23" x14ac:dyDescent="0.3">
      <c r="A155" s="2" t="s">
        <v>983</v>
      </c>
      <c r="B155" s="1">
        <v>401</v>
      </c>
      <c r="C155" s="1">
        <v>20</v>
      </c>
      <c r="D155" s="1" t="s">
        <v>86</v>
      </c>
      <c r="E155" s="1">
        <v>493817.836210999</v>
      </c>
      <c r="F155" s="1">
        <v>5181084.7781400001</v>
      </c>
      <c r="G155" s="1">
        <v>1</v>
      </c>
      <c r="H155" s="1" t="s">
        <v>6</v>
      </c>
      <c r="I155" s="1" t="s">
        <v>22</v>
      </c>
      <c r="J155" s="2" t="s">
        <v>104</v>
      </c>
      <c r="L155" s="2">
        <v>891</v>
      </c>
      <c r="M155" s="2">
        <v>1995</v>
      </c>
      <c r="O155" s="2">
        <v>1.8280000000000001</v>
      </c>
      <c r="P155" s="56">
        <f t="shared" si="6"/>
        <v>487.41794310722099</v>
      </c>
      <c r="Q155" s="56">
        <f t="shared" si="7"/>
        <v>4348.7428884026258</v>
      </c>
      <c r="R155" s="56">
        <f t="shared" si="8"/>
        <v>72.479048140043759</v>
      </c>
      <c r="S155" s="40">
        <v>8.9</v>
      </c>
      <c r="T155" s="40">
        <v>9.3000000000000007</v>
      </c>
      <c r="U155" s="40">
        <v>73.8</v>
      </c>
      <c r="V155" s="40">
        <v>22.9</v>
      </c>
      <c r="W155" s="40">
        <v>80.099999999999994</v>
      </c>
    </row>
    <row r="156" spans="1:23" x14ac:dyDescent="0.3">
      <c r="A156" s="2" t="s">
        <v>984</v>
      </c>
      <c r="B156" s="1">
        <v>425</v>
      </c>
      <c r="C156" s="1">
        <v>21</v>
      </c>
      <c r="D156" s="1" t="s">
        <v>87</v>
      </c>
      <c r="E156" s="1">
        <v>493841.59178900003</v>
      </c>
      <c r="F156" s="1">
        <v>5181100.5330800004</v>
      </c>
      <c r="G156" s="1">
        <v>1</v>
      </c>
      <c r="H156" s="1" t="s">
        <v>6</v>
      </c>
      <c r="I156" s="1" t="s">
        <v>22</v>
      </c>
      <c r="J156" s="2" t="s">
        <v>94</v>
      </c>
      <c r="L156" s="2">
        <v>686</v>
      </c>
      <c r="O156" s="2">
        <v>1.8280000000000001</v>
      </c>
      <c r="P156" s="56">
        <f t="shared" si="6"/>
        <v>375.27352297592995</v>
      </c>
      <c r="Q156" s="56">
        <f t="shared" si="7"/>
        <v>3348.190371991247</v>
      </c>
      <c r="R156" s="56">
        <f t="shared" si="8"/>
        <v>55.803172866520782</v>
      </c>
      <c r="S156" s="40"/>
      <c r="T156" s="40"/>
      <c r="U156" s="40"/>
      <c r="V156" s="40"/>
      <c r="W156" s="40"/>
    </row>
    <row r="157" spans="1:23" x14ac:dyDescent="0.3">
      <c r="S157" s="40"/>
      <c r="T157" s="40"/>
      <c r="U157" s="40"/>
      <c r="V157" s="40"/>
      <c r="W157" s="40"/>
    </row>
    <row r="158" spans="1:23" x14ac:dyDescent="0.3">
      <c r="A158" s="2" t="s">
        <v>985</v>
      </c>
      <c r="B158" s="1">
        <v>6</v>
      </c>
      <c r="C158" s="1">
        <v>10</v>
      </c>
      <c r="D158" s="1" t="s">
        <v>4</v>
      </c>
      <c r="E158" s="1">
        <v>493479.23487300001</v>
      </c>
      <c r="F158" s="1">
        <v>5180583.9985100003</v>
      </c>
      <c r="G158" s="1">
        <v>2</v>
      </c>
      <c r="H158" s="1" t="s">
        <v>6</v>
      </c>
      <c r="I158" s="1" t="s">
        <v>22</v>
      </c>
      <c r="J158" s="2" t="s">
        <v>94</v>
      </c>
      <c r="L158" s="2">
        <v>681</v>
      </c>
      <c r="O158" s="2">
        <v>1.8280000000000001</v>
      </c>
      <c r="P158" s="56">
        <f t="shared" si="6"/>
        <v>372.53829321663017</v>
      </c>
      <c r="Q158" s="56">
        <f t="shared" si="7"/>
        <v>3323.7866520787748</v>
      </c>
      <c r="R158" s="56">
        <f t="shared" si="8"/>
        <v>55.39644420131291</v>
      </c>
      <c r="S158" s="40">
        <v>8.6999999999999993</v>
      </c>
      <c r="T158" s="40">
        <v>9</v>
      </c>
      <c r="U158" s="40">
        <v>75.5</v>
      </c>
      <c r="V158" s="40">
        <v>22.1</v>
      </c>
      <c r="W158" s="40">
        <v>79.2</v>
      </c>
    </row>
    <row r="159" spans="1:23" x14ac:dyDescent="0.3">
      <c r="A159" s="2" t="s">
        <v>986</v>
      </c>
      <c r="B159" s="1">
        <v>27</v>
      </c>
      <c r="C159" s="1">
        <v>10</v>
      </c>
      <c r="D159" s="1" t="s">
        <v>6</v>
      </c>
      <c r="E159" s="1">
        <v>493502.30170800001</v>
      </c>
      <c r="F159" s="1">
        <v>5180616.15558</v>
      </c>
      <c r="G159" s="1">
        <v>2</v>
      </c>
      <c r="H159" s="1" t="s">
        <v>6</v>
      </c>
      <c r="I159" s="1" t="s">
        <v>22</v>
      </c>
      <c r="J159" s="2" t="s">
        <v>94</v>
      </c>
      <c r="L159" s="2">
        <v>683</v>
      </c>
      <c r="O159" s="2">
        <v>1.8280000000000001</v>
      </c>
      <c r="P159" s="56">
        <f t="shared" si="6"/>
        <v>373.63238512035008</v>
      </c>
      <c r="Q159" s="56">
        <f t="shared" si="7"/>
        <v>3333.5481400437639</v>
      </c>
      <c r="R159" s="56">
        <f t="shared" si="8"/>
        <v>55.559135667396063</v>
      </c>
      <c r="S159" s="40"/>
      <c r="T159" s="40"/>
      <c r="U159" s="40"/>
      <c r="V159" s="40"/>
      <c r="W159" s="40"/>
    </row>
    <row r="160" spans="1:23" x14ac:dyDescent="0.3">
      <c r="A160" s="2" t="s">
        <v>987</v>
      </c>
      <c r="B160" s="1">
        <v>51</v>
      </c>
      <c r="C160" s="1">
        <v>11</v>
      </c>
      <c r="D160" s="1" t="s">
        <v>7</v>
      </c>
      <c r="E160" s="1">
        <v>493514.03761100001</v>
      </c>
      <c r="F160" s="1">
        <v>5180631.0323999804</v>
      </c>
      <c r="G160" s="1">
        <v>2</v>
      </c>
      <c r="H160" s="1" t="s">
        <v>6</v>
      </c>
      <c r="I160" s="1" t="s">
        <v>22</v>
      </c>
      <c r="J160" s="2" t="s">
        <v>94</v>
      </c>
      <c r="L160" s="2">
        <v>887</v>
      </c>
      <c r="O160" s="2">
        <v>1.8280000000000001</v>
      </c>
      <c r="P160" s="56">
        <f t="shared" si="6"/>
        <v>485.22975929978116</v>
      </c>
      <c r="Q160" s="56">
        <f t="shared" si="7"/>
        <v>4329.2199124726476</v>
      </c>
      <c r="R160" s="56">
        <f t="shared" si="8"/>
        <v>72.153665207877467</v>
      </c>
      <c r="S160" s="40">
        <v>9.4</v>
      </c>
      <c r="T160" s="40">
        <v>8.9</v>
      </c>
      <c r="U160" s="40">
        <v>74.2</v>
      </c>
      <c r="V160" s="40">
        <v>25.1</v>
      </c>
      <c r="W160" s="40">
        <v>80.400000000000006</v>
      </c>
    </row>
    <row r="161" spans="1:24" x14ac:dyDescent="0.3">
      <c r="A161" s="2" t="s">
        <v>988</v>
      </c>
      <c r="B161" s="1">
        <v>52</v>
      </c>
      <c r="C161" s="1">
        <v>12</v>
      </c>
      <c r="D161" s="1" t="s">
        <v>7</v>
      </c>
      <c r="E161" s="1">
        <v>493545.15792600001</v>
      </c>
      <c r="F161" s="1">
        <v>5180641.6875400003</v>
      </c>
      <c r="G161" s="1">
        <v>2</v>
      </c>
      <c r="H161" s="1" t="s">
        <v>6</v>
      </c>
      <c r="I161" s="1" t="s">
        <v>22</v>
      </c>
      <c r="J161" s="2" t="s">
        <v>94</v>
      </c>
      <c r="L161" s="2">
        <v>1090</v>
      </c>
      <c r="O161" s="2">
        <v>1.8280000000000001</v>
      </c>
      <c r="P161" s="56">
        <f t="shared" si="6"/>
        <v>596.28008752735229</v>
      </c>
      <c r="Q161" s="56">
        <f t="shared" si="7"/>
        <v>5320.0109409190372</v>
      </c>
      <c r="R161" s="56">
        <f t="shared" si="8"/>
        <v>88.666849015317283</v>
      </c>
      <c r="S161" s="40">
        <v>10.4</v>
      </c>
      <c r="T161" s="40">
        <v>9.1999999999999993</v>
      </c>
      <c r="U161" s="40">
        <v>72.3</v>
      </c>
      <c r="V161" s="40">
        <v>28.2</v>
      </c>
      <c r="W161" s="40">
        <v>80.2</v>
      </c>
    </row>
    <row r="162" spans="1:24" x14ac:dyDescent="0.3">
      <c r="A162" s="2" t="s">
        <v>989</v>
      </c>
      <c r="B162" s="1">
        <v>77</v>
      </c>
      <c r="C162" s="1">
        <v>12</v>
      </c>
      <c r="D162" s="1" t="s">
        <v>8</v>
      </c>
      <c r="E162" s="1">
        <v>493551.833480998</v>
      </c>
      <c r="F162" s="1">
        <v>5180673.4613199905</v>
      </c>
      <c r="G162" s="1">
        <v>2</v>
      </c>
      <c r="H162" s="1" t="s">
        <v>6</v>
      </c>
      <c r="I162" s="1" t="s">
        <v>22</v>
      </c>
      <c r="J162" s="2" t="s">
        <v>104</v>
      </c>
      <c r="L162" s="2">
        <v>900</v>
      </c>
      <c r="M162" s="2">
        <v>2190</v>
      </c>
      <c r="O162" s="2">
        <v>1.8280000000000001</v>
      </c>
      <c r="P162" s="56">
        <f t="shared" si="6"/>
        <v>492.3413566739606</v>
      </c>
      <c r="Q162" s="56">
        <f t="shared" si="7"/>
        <v>4392.6695842450772</v>
      </c>
      <c r="R162" s="56">
        <f t="shared" si="8"/>
        <v>73.211159737417958</v>
      </c>
      <c r="S162" s="40">
        <v>9.8000000000000007</v>
      </c>
      <c r="T162" s="40">
        <v>9</v>
      </c>
      <c r="U162" s="40">
        <v>73.400000000000006</v>
      </c>
      <c r="V162" s="40">
        <v>25.8</v>
      </c>
      <c r="W162" s="40">
        <v>81.400000000000006</v>
      </c>
    </row>
    <row r="163" spans="1:24" x14ac:dyDescent="0.3">
      <c r="A163" s="2" t="s">
        <v>990</v>
      </c>
      <c r="B163" s="1">
        <v>105</v>
      </c>
      <c r="C163" s="1">
        <v>13</v>
      </c>
      <c r="D163" s="1" t="s">
        <v>9</v>
      </c>
      <c r="E163" s="1">
        <v>493595.221616</v>
      </c>
      <c r="F163" s="1">
        <v>5180699.9730599904</v>
      </c>
      <c r="G163" s="1">
        <v>2</v>
      </c>
      <c r="H163" s="1" t="s">
        <v>6</v>
      </c>
      <c r="I163" s="1" t="s">
        <v>22</v>
      </c>
      <c r="J163" s="2" t="s">
        <v>94</v>
      </c>
      <c r="L163" s="2">
        <v>344</v>
      </c>
      <c r="O163" s="2">
        <v>1.8280000000000001</v>
      </c>
      <c r="P163" s="56">
        <f t="shared" si="6"/>
        <v>188.18380743982493</v>
      </c>
      <c r="Q163" s="56">
        <f t="shared" si="7"/>
        <v>1678.9759299781181</v>
      </c>
      <c r="R163" s="56">
        <f t="shared" si="8"/>
        <v>27.982932166301968</v>
      </c>
      <c r="S163" s="40"/>
      <c r="T163" s="40"/>
      <c r="U163" s="40"/>
      <c r="V163" s="40"/>
      <c r="W163" s="40"/>
    </row>
    <row r="164" spans="1:24" x14ac:dyDescent="0.3">
      <c r="A164" s="2" t="s">
        <v>991</v>
      </c>
      <c r="B164" s="1">
        <v>131</v>
      </c>
      <c r="C164" s="1">
        <v>13</v>
      </c>
      <c r="D164" s="1" t="s">
        <v>10</v>
      </c>
      <c r="E164" s="1">
        <v>493592.5074</v>
      </c>
      <c r="F164" s="1">
        <v>5180731.75691</v>
      </c>
      <c r="G164" s="1">
        <v>2</v>
      </c>
      <c r="H164" s="1" t="s">
        <v>6</v>
      </c>
      <c r="I164" s="1" t="s">
        <v>22</v>
      </c>
      <c r="J164" s="2" t="s">
        <v>94</v>
      </c>
      <c r="L164" s="2">
        <v>854</v>
      </c>
      <c r="O164" s="2">
        <v>1.8280000000000001</v>
      </c>
      <c r="P164" s="56">
        <f t="shared" si="6"/>
        <v>467.17724288840259</v>
      </c>
      <c r="Q164" s="56">
        <f t="shared" si="7"/>
        <v>4168.1553610503279</v>
      </c>
      <c r="R164" s="56">
        <f t="shared" si="8"/>
        <v>69.469256017505458</v>
      </c>
      <c r="S164" s="40">
        <v>8.5</v>
      </c>
      <c r="T164" s="40">
        <v>9.5</v>
      </c>
      <c r="U164" s="40">
        <v>74.2</v>
      </c>
      <c r="V164" s="40">
        <v>21.4</v>
      </c>
      <c r="W164" s="40">
        <v>79.7</v>
      </c>
    </row>
    <row r="165" spans="1:24" x14ac:dyDescent="0.3">
      <c r="A165" s="2" t="s">
        <v>992</v>
      </c>
      <c r="B165" s="1">
        <v>132</v>
      </c>
      <c r="C165" s="1">
        <v>14</v>
      </c>
      <c r="D165" s="1" t="s">
        <v>10</v>
      </c>
      <c r="E165" s="1">
        <v>493624.423671</v>
      </c>
      <c r="F165" s="1">
        <v>5180738.7236200003</v>
      </c>
      <c r="G165" s="1">
        <v>2</v>
      </c>
      <c r="H165" s="1" t="s">
        <v>6</v>
      </c>
      <c r="I165" s="1" t="s">
        <v>22</v>
      </c>
      <c r="J165" s="2" t="s">
        <v>94</v>
      </c>
      <c r="L165" s="2">
        <v>755</v>
      </c>
      <c r="O165" s="2">
        <v>1.8280000000000001</v>
      </c>
      <c r="P165" s="56">
        <f t="shared" si="6"/>
        <v>413.01969365426692</v>
      </c>
      <c r="Q165" s="56">
        <f t="shared" si="7"/>
        <v>3684.9617067833697</v>
      </c>
      <c r="R165" s="56">
        <f t="shared" si="8"/>
        <v>61.416028446389497</v>
      </c>
      <c r="S165" s="40">
        <v>9.3000000000000007</v>
      </c>
      <c r="T165" s="40">
        <v>9.4</v>
      </c>
      <c r="U165" s="40">
        <v>74.099999999999994</v>
      </c>
      <c r="V165" s="40">
        <v>24.1</v>
      </c>
      <c r="W165" s="40">
        <v>81</v>
      </c>
    </row>
    <row r="166" spans="1:24" x14ac:dyDescent="0.3">
      <c r="A166" s="2" t="s">
        <v>993</v>
      </c>
      <c r="B166" s="1">
        <v>158</v>
      </c>
      <c r="C166" s="1">
        <v>15</v>
      </c>
      <c r="D166" s="1" t="s">
        <v>11</v>
      </c>
      <c r="E166" s="1">
        <v>493638.036009998</v>
      </c>
      <c r="F166" s="1">
        <v>5180761.7114700004</v>
      </c>
      <c r="G166" s="1">
        <v>2</v>
      </c>
      <c r="H166" s="1" t="s">
        <v>6</v>
      </c>
      <c r="I166" s="1" t="s">
        <v>22</v>
      </c>
      <c r="J166" s="2" t="s">
        <v>94</v>
      </c>
      <c r="L166" s="2">
        <v>225</v>
      </c>
      <c r="O166" s="2">
        <v>1.8280000000000001</v>
      </c>
      <c r="P166" s="56">
        <f t="shared" si="6"/>
        <v>123.08533916849015</v>
      </c>
      <c r="Q166" s="56">
        <f t="shared" si="7"/>
        <v>1098.1673960612693</v>
      </c>
      <c r="R166" s="56">
        <f t="shared" si="8"/>
        <v>18.30278993435449</v>
      </c>
      <c r="S166" s="40">
        <v>10.6</v>
      </c>
      <c r="T166" s="40">
        <v>9.4</v>
      </c>
      <c r="U166" s="40">
        <v>70.900000000000006</v>
      </c>
      <c r="V166" s="40">
        <v>28.4</v>
      </c>
      <c r="W166" s="40" t="s">
        <v>1937</v>
      </c>
    </row>
    <row r="167" spans="1:24" x14ac:dyDescent="0.3">
      <c r="A167" s="2" t="s">
        <v>994</v>
      </c>
      <c r="B167" s="1">
        <v>184</v>
      </c>
      <c r="C167" s="1">
        <v>15</v>
      </c>
      <c r="D167" s="1" t="s">
        <v>12</v>
      </c>
      <c r="E167" s="1">
        <v>493655.168991999</v>
      </c>
      <c r="F167" s="1">
        <v>5180793.4742900003</v>
      </c>
      <c r="G167" s="1">
        <v>2</v>
      </c>
      <c r="H167" s="1" t="s">
        <v>6</v>
      </c>
      <c r="I167" s="1" t="s">
        <v>22</v>
      </c>
      <c r="J167" s="2" t="s">
        <v>104</v>
      </c>
      <c r="L167" s="2">
        <v>1048</v>
      </c>
      <c r="M167" s="2">
        <v>2306</v>
      </c>
      <c r="O167" s="2">
        <v>1.8280000000000001</v>
      </c>
      <c r="P167" s="56">
        <f t="shared" si="6"/>
        <v>573.30415754923411</v>
      </c>
      <c r="Q167" s="56">
        <f t="shared" si="7"/>
        <v>5115.019693654267</v>
      </c>
      <c r="R167" s="56">
        <f t="shared" si="8"/>
        <v>85.250328227571117</v>
      </c>
      <c r="S167" s="40">
        <v>9.6</v>
      </c>
      <c r="T167" s="40">
        <v>9.1999999999999993</v>
      </c>
      <c r="U167" s="40">
        <v>73.400000000000006</v>
      </c>
      <c r="V167" s="40">
        <v>25</v>
      </c>
      <c r="W167" s="40">
        <v>80.599999999999994</v>
      </c>
    </row>
    <row r="168" spans="1:24" x14ac:dyDescent="0.3">
      <c r="A168" s="2" t="s">
        <v>995</v>
      </c>
      <c r="B168" s="1">
        <v>209</v>
      </c>
      <c r="C168" s="1">
        <v>16</v>
      </c>
      <c r="D168" s="1" t="s">
        <v>13</v>
      </c>
      <c r="E168" s="1">
        <v>493671.92820000002</v>
      </c>
      <c r="F168" s="1">
        <v>5180832.9049800001</v>
      </c>
      <c r="G168" s="1">
        <v>2</v>
      </c>
      <c r="H168" s="1" t="s">
        <v>6</v>
      </c>
      <c r="I168" s="1" t="s">
        <v>22</v>
      </c>
      <c r="J168" s="2" t="s">
        <v>94</v>
      </c>
      <c r="L168" s="2">
        <v>628</v>
      </c>
      <c r="O168" s="2">
        <v>1.8280000000000001</v>
      </c>
      <c r="P168" s="56">
        <f t="shared" si="6"/>
        <v>343.54485776805251</v>
      </c>
      <c r="Q168" s="56">
        <f t="shared" si="7"/>
        <v>3065.1072210065645</v>
      </c>
      <c r="R168" s="56">
        <f t="shared" si="8"/>
        <v>51.085120350109406</v>
      </c>
      <c r="S168" s="40">
        <v>9.8000000000000007</v>
      </c>
      <c r="T168" s="40">
        <v>8.9</v>
      </c>
      <c r="U168" s="40">
        <v>74.2</v>
      </c>
      <c r="V168" s="40">
        <v>25.7</v>
      </c>
      <c r="W168" s="40">
        <v>78.599999999999994</v>
      </c>
    </row>
    <row r="169" spans="1:24" x14ac:dyDescent="0.3">
      <c r="A169" s="2" t="s">
        <v>996</v>
      </c>
      <c r="B169" s="1">
        <v>234</v>
      </c>
      <c r="C169" s="1">
        <v>16</v>
      </c>
      <c r="D169" s="1" t="s">
        <v>14</v>
      </c>
      <c r="E169" s="1">
        <v>493699.82406800002</v>
      </c>
      <c r="F169" s="1">
        <v>5180864.6565899802</v>
      </c>
      <c r="G169" s="1">
        <v>2</v>
      </c>
      <c r="H169" s="1" t="s">
        <v>6</v>
      </c>
      <c r="I169" s="1" t="s">
        <v>22</v>
      </c>
      <c r="J169" s="2" t="s">
        <v>94</v>
      </c>
      <c r="L169" s="2">
        <v>1033</v>
      </c>
      <c r="O169" s="2">
        <v>1.8280000000000001</v>
      </c>
      <c r="P169" s="56">
        <f t="shared" si="6"/>
        <v>565.09846827133481</v>
      </c>
      <c r="Q169" s="56">
        <f t="shared" si="7"/>
        <v>5041.8085339168492</v>
      </c>
      <c r="R169" s="56">
        <f t="shared" si="8"/>
        <v>84.030142231947494</v>
      </c>
      <c r="S169" s="40">
        <v>8.8000000000000007</v>
      </c>
      <c r="T169" s="40">
        <v>9.1999999999999993</v>
      </c>
      <c r="U169" s="40">
        <v>74</v>
      </c>
      <c r="V169" s="40">
        <v>22.6</v>
      </c>
      <c r="W169" s="40">
        <v>80.099999999999994</v>
      </c>
    </row>
    <row r="170" spans="1:24" x14ac:dyDescent="0.3">
      <c r="A170" s="2" t="s">
        <v>997</v>
      </c>
      <c r="B170" s="1">
        <v>306</v>
      </c>
      <c r="C170" s="1">
        <v>18</v>
      </c>
      <c r="D170" s="1" t="s">
        <v>83</v>
      </c>
      <c r="E170" s="1">
        <v>493757.84306599799</v>
      </c>
      <c r="F170" s="1">
        <v>5180942.0481599905</v>
      </c>
      <c r="G170" s="1">
        <v>2</v>
      </c>
      <c r="H170" s="1" t="s">
        <v>6</v>
      </c>
      <c r="I170" s="1" t="s">
        <v>22</v>
      </c>
      <c r="J170" s="2" t="s">
        <v>94</v>
      </c>
      <c r="L170" s="2">
        <v>762</v>
      </c>
      <c r="O170" s="2">
        <v>1.8280000000000001</v>
      </c>
      <c r="P170" s="56">
        <f t="shared" si="6"/>
        <v>416.84901531728661</v>
      </c>
      <c r="Q170" s="56">
        <f t="shared" si="7"/>
        <v>3719.1269146608315</v>
      </c>
      <c r="R170" s="56">
        <f t="shared" si="8"/>
        <v>61.985448577680522</v>
      </c>
      <c r="S170" s="40">
        <v>10.8</v>
      </c>
      <c r="T170" s="40">
        <v>9.1999999999999993</v>
      </c>
      <c r="U170" s="40">
        <v>72.099999999999994</v>
      </c>
      <c r="V170" s="40">
        <v>29.7</v>
      </c>
      <c r="W170" s="40">
        <v>80.599999999999994</v>
      </c>
    </row>
    <row r="171" spans="1:24" x14ac:dyDescent="0.3">
      <c r="A171" s="2" t="s">
        <v>998</v>
      </c>
      <c r="B171" s="1">
        <v>332</v>
      </c>
      <c r="C171" s="1">
        <v>19</v>
      </c>
      <c r="D171" s="1" t="s">
        <v>84</v>
      </c>
      <c r="E171" s="1">
        <v>493785.90663500002</v>
      </c>
      <c r="F171" s="1">
        <v>5180989.2459899904</v>
      </c>
      <c r="G171" s="1">
        <v>2</v>
      </c>
      <c r="H171" s="1" t="s">
        <v>6</v>
      </c>
      <c r="I171" s="1" t="s">
        <v>22</v>
      </c>
      <c r="J171" s="2" t="s">
        <v>94</v>
      </c>
      <c r="L171" s="2">
        <v>902</v>
      </c>
      <c r="O171" s="2">
        <v>1.8280000000000001</v>
      </c>
      <c r="P171" s="56">
        <f t="shared" si="6"/>
        <v>493.43544857768052</v>
      </c>
      <c r="Q171" s="56">
        <f t="shared" si="7"/>
        <v>4402.4310722100663</v>
      </c>
      <c r="R171" s="56">
        <f t="shared" si="8"/>
        <v>73.373851203501104</v>
      </c>
      <c r="S171" s="40">
        <v>8.6</v>
      </c>
      <c r="T171" s="40">
        <v>9.4</v>
      </c>
      <c r="U171" s="40">
        <v>74.3</v>
      </c>
      <c r="V171" s="40">
        <v>22</v>
      </c>
      <c r="W171" s="40">
        <v>81</v>
      </c>
    </row>
    <row r="172" spans="1:24" x14ac:dyDescent="0.3">
      <c r="A172" s="2" t="s">
        <v>999</v>
      </c>
      <c r="B172" s="1">
        <v>356</v>
      </c>
      <c r="C172" s="1">
        <v>19</v>
      </c>
      <c r="D172" s="1" t="s">
        <v>85</v>
      </c>
      <c r="E172" s="1">
        <v>493796.168196999</v>
      </c>
      <c r="F172" s="1">
        <v>5181021.01633</v>
      </c>
      <c r="G172" s="1">
        <v>2</v>
      </c>
      <c r="H172" s="1" t="s">
        <v>6</v>
      </c>
      <c r="I172" s="1" t="s">
        <v>22</v>
      </c>
      <c r="J172" s="2" t="s">
        <v>104</v>
      </c>
      <c r="L172" s="2">
        <v>905</v>
      </c>
      <c r="M172" s="2">
        <v>1886</v>
      </c>
      <c r="O172" s="2">
        <v>1.8280000000000001</v>
      </c>
      <c r="P172" s="56">
        <f t="shared" si="6"/>
        <v>495.07658643326039</v>
      </c>
      <c r="Q172" s="56">
        <f t="shared" si="7"/>
        <v>4417.0733041575495</v>
      </c>
      <c r="R172" s="56">
        <f t="shared" si="8"/>
        <v>73.617888402625823</v>
      </c>
      <c r="S172" s="40">
        <v>9</v>
      </c>
      <c r="T172" s="40">
        <v>9.1999999999999993</v>
      </c>
      <c r="U172" s="40">
        <v>75.099999999999994</v>
      </c>
      <c r="V172" s="40">
        <v>23.2</v>
      </c>
      <c r="W172" s="40">
        <v>82</v>
      </c>
    </row>
    <row r="173" spans="1:24" x14ac:dyDescent="0.3">
      <c r="A173" s="2" t="s">
        <v>1000</v>
      </c>
      <c r="B173" s="1">
        <v>357</v>
      </c>
      <c r="C173" s="1">
        <v>20</v>
      </c>
      <c r="D173" s="1" t="s">
        <v>85</v>
      </c>
      <c r="E173" s="1">
        <v>493828.07572000002</v>
      </c>
      <c r="F173" s="1">
        <v>5181021.2056799904</v>
      </c>
      <c r="G173" s="1">
        <v>2</v>
      </c>
      <c r="H173" s="1" t="s">
        <v>6</v>
      </c>
      <c r="I173" s="1" t="s">
        <v>22</v>
      </c>
      <c r="J173" s="2" t="s">
        <v>94</v>
      </c>
      <c r="L173" s="2">
        <v>766</v>
      </c>
      <c r="O173" s="2">
        <v>1.8280000000000001</v>
      </c>
      <c r="P173" s="56">
        <f t="shared" si="6"/>
        <v>419.03719912472644</v>
      </c>
      <c r="Q173" s="56">
        <f t="shared" si="7"/>
        <v>3738.6498905908097</v>
      </c>
      <c r="R173" s="56">
        <f t="shared" si="8"/>
        <v>62.310831509846828</v>
      </c>
      <c r="S173" s="40">
        <v>10</v>
      </c>
      <c r="T173" s="40">
        <v>9.5</v>
      </c>
      <c r="U173" s="40">
        <v>72.5</v>
      </c>
      <c r="V173" s="40">
        <v>27.3</v>
      </c>
      <c r="W173" s="40">
        <v>81.7</v>
      </c>
    </row>
    <row r="174" spans="1:24" x14ac:dyDescent="0.3">
      <c r="A174" s="2" t="s">
        <v>1001</v>
      </c>
      <c r="B174" s="1">
        <v>379</v>
      </c>
      <c r="C174" s="1">
        <v>20</v>
      </c>
      <c r="D174" s="1" t="s">
        <v>70</v>
      </c>
      <c r="E174" s="1">
        <v>493826.81074599799</v>
      </c>
      <c r="F174" s="1">
        <v>5181052.9879400004</v>
      </c>
      <c r="G174" s="1">
        <v>2</v>
      </c>
      <c r="H174" s="1" t="s">
        <v>6</v>
      </c>
      <c r="I174" s="1" t="s">
        <v>22</v>
      </c>
      <c r="J174" s="2" t="s">
        <v>94</v>
      </c>
      <c r="L174" s="2">
        <v>837</v>
      </c>
      <c r="O174" s="2">
        <v>1.8280000000000001</v>
      </c>
      <c r="P174" s="56">
        <f t="shared" si="6"/>
        <v>457.87746170678338</v>
      </c>
      <c r="Q174" s="56">
        <f t="shared" si="7"/>
        <v>4085.1827133479214</v>
      </c>
      <c r="R174" s="56">
        <f t="shared" si="8"/>
        <v>68.086378555798689</v>
      </c>
      <c r="S174" s="40">
        <v>9.6</v>
      </c>
      <c r="T174" s="40">
        <v>9.4</v>
      </c>
      <c r="U174" s="40">
        <v>72.900000000000006</v>
      </c>
      <c r="V174" s="40">
        <v>25.6</v>
      </c>
      <c r="W174" s="40">
        <v>80.5</v>
      </c>
      <c r="X174" s="2" t="s">
        <v>1968</v>
      </c>
    </row>
    <row r="175" spans="1:24" x14ac:dyDescent="0.3">
      <c r="A175" s="2" t="s">
        <v>1002</v>
      </c>
      <c r="B175" s="1">
        <v>402</v>
      </c>
      <c r="C175" s="1">
        <v>21</v>
      </c>
      <c r="D175" s="1" t="s">
        <v>86</v>
      </c>
      <c r="E175" s="1">
        <v>493849.726767999</v>
      </c>
      <c r="F175" s="1">
        <v>5181068.7437699903</v>
      </c>
      <c r="G175" s="1">
        <v>2</v>
      </c>
      <c r="H175" s="1" t="s">
        <v>6</v>
      </c>
      <c r="I175" s="1" t="s">
        <v>22</v>
      </c>
      <c r="J175" s="2" t="s">
        <v>94</v>
      </c>
      <c r="L175" s="2">
        <v>869</v>
      </c>
      <c r="O175" s="2">
        <v>1.8280000000000001</v>
      </c>
      <c r="P175" s="56">
        <f t="shared" si="6"/>
        <v>475.38293216630194</v>
      </c>
      <c r="Q175" s="56">
        <f t="shared" si="7"/>
        <v>4241.3665207877466</v>
      </c>
      <c r="R175" s="56">
        <f t="shared" si="8"/>
        <v>70.68944201312911</v>
      </c>
      <c r="S175" s="40">
        <v>8.5</v>
      </c>
      <c r="T175" s="40">
        <v>9.3000000000000007</v>
      </c>
      <c r="U175" s="40">
        <v>75.099999999999994</v>
      </c>
      <c r="V175" s="40">
        <v>21.7</v>
      </c>
      <c r="W175" s="40">
        <v>79.7</v>
      </c>
    </row>
    <row r="176" spans="1:24" x14ac:dyDescent="0.3">
      <c r="O176" s="2">
        <v>1.8280000000000001</v>
      </c>
      <c r="S176" s="40"/>
      <c r="T176" s="40"/>
      <c r="U176" s="40"/>
      <c r="V176" s="40"/>
      <c r="W176" s="40"/>
    </row>
    <row r="177" spans="1:23" x14ac:dyDescent="0.3">
      <c r="A177" s="2" t="s">
        <v>1003</v>
      </c>
      <c r="B177" s="1">
        <v>7</v>
      </c>
      <c r="C177" s="1">
        <v>11</v>
      </c>
      <c r="D177" s="1" t="s">
        <v>4</v>
      </c>
      <c r="E177" s="1">
        <v>493510.72638299799</v>
      </c>
      <c r="F177" s="1">
        <v>5180568.2729099803</v>
      </c>
      <c r="G177" s="1">
        <v>3</v>
      </c>
      <c r="H177" s="1" t="s">
        <v>6</v>
      </c>
      <c r="I177" s="1" t="s">
        <v>22</v>
      </c>
      <c r="J177" s="2" t="s">
        <v>94</v>
      </c>
      <c r="L177" s="2">
        <v>692</v>
      </c>
      <c r="O177" s="2">
        <v>1.8280000000000001</v>
      </c>
      <c r="P177" s="56">
        <f t="shared" si="6"/>
        <v>378.55579868708969</v>
      </c>
      <c r="Q177" s="56">
        <f t="shared" si="7"/>
        <v>3377.4748358862144</v>
      </c>
      <c r="R177" s="56">
        <f t="shared" si="8"/>
        <v>56.291247264770242</v>
      </c>
      <c r="S177" s="40"/>
      <c r="T177" s="40"/>
      <c r="U177" s="40"/>
      <c r="V177" s="40"/>
      <c r="W177" s="40"/>
    </row>
    <row r="178" spans="1:23" x14ac:dyDescent="0.3">
      <c r="A178" s="2" t="s">
        <v>1004</v>
      </c>
      <c r="B178" s="1">
        <v>8</v>
      </c>
      <c r="C178" s="1">
        <v>12</v>
      </c>
      <c r="D178" s="1" t="s">
        <v>4</v>
      </c>
      <c r="E178" s="1">
        <v>493542.64672600001</v>
      </c>
      <c r="F178" s="1">
        <v>5180578.1283600004</v>
      </c>
      <c r="G178" s="1">
        <v>3</v>
      </c>
      <c r="H178" s="1" t="s">
        <v>6</v>
      </c>
      <c r="I178" s="1" t="s">
        <v>22</v>
      </c>
      <c r="J178" s="2" t="s">
        <v>94</v>
      </c>
      <c r="L178" s="2">
        <v>847</v>
      </c>
      <c r="O178" s="2">
        <v>1.8280000000000001</v>
      </c>
      <c r="P178" s="56">
        <f t="shared" si="6"/>
        <v>463.34792122538289</v>
      </c>
      <c r="Q178" s="56">
        <f t="shared" si="7"/>
        <v>4133.9901531728665</v>
      </c>
      <c r="R178" s="56">
        <f t="shared" si="8"/>
        <v>68.899835886214447</v>
      </c>
      <c r="S178" s="40">
        <v>9.5</v>
      </c>
      <c r="T178" s="40">
        <v>9.1</v>
      </c>
      <c r="U178" s="40">
        <v>73.400000000000006</v>
      </c>
      <c r="V178" s="40">
        <v>25.3</v>
      </c>
      <c r="W178" s="40">
        <v>79.8</v>
      </c>
    </row>
    <row r="179" spans="1:23" x14ac:dyDescent="0.3">
      <c r="A179" s="2" t="s">
        <v>1005</v>
      </c>
      <c r="B179" s="1">
        <v>28</v>
      </c>
      <c r="C179" s="1">
        <v>11</v>
      </c>
      <c r="D179" s="1" t="s">
        <v>6</v>
      </c>
      <c r="E179" s="1">
        <v>493532.593582</v>
      </c>
      <c r="F179" s="1">
        <v>5180600.0302499803</v>
      </c>
      <c r="G179" s="1">
        <v>3</v>
      </c>
      <c r="H179" s="1" t="s">
        <v>6</v>
      </c>
      <c r="I179" s="1" t="s">
        <v>22</v>
      </c>
      <c r="J179" s="2" t="s">
        <v>94</v>
      </c>
      <c r="L179" s="2">
        <v>751</v>
      </c>
      <c r="O179" s="2">
        <v>1.8280000000000001</v>
      </c>
      <c r="P179" s="56">
        <f t="shared" si="6"/>
        <v>410.83150984682715</v>
      </c>
      <c r="Q179" s="56">
        <f t="shared" si="7"/>
        <v>3665.4387308533919</v>
      </c>
      <c r="R179" s="56">
        <f t="shared" si="8"/>
        <v>61.090645514223198</v>
      </c>
      <c r="S179" s="40">
        <v>10.3</v>
      </c>
      <c r="T179" s="40">
        <v>9.1999999999999993</v>
      </c>
      <c r="U179" s="40">
        <v>71.7</v>
      </c>
      <c r="V179" s="40">
        <v>27.8</v>
      </c>
      <c r="W179" s="40">
        <v>79.2</v>
      </c>
    </row>
    <row r="180" spans="1:23" x14ac:dyDescent="0.3">
      <c r="A180" s="2" t="s">
        <v>1006</v>
      </c>
      <c r="B180" s="1">
        <v>29</v>
      </c>
      <c r="C180" s="1">
        <v>12</v>
      </c>
      <c r="D180" s="1" t="s">
        <v>6</v>
      </c>
      <c r="E180" s="1">
        <v>493564.513719999</v>
      </c>
      <c r="F180" s="1">
        <v>5180609.8858099803</v>
      </c>
      <c r="G180" s="1">
        <v>3</v>
      </c>
      <c r="H180" s="1" t="s">
        <v>6</v>
      </c>
      <c r="I180" s="1" t="s">
        <v>22</v>
      </c>
      <c r="J180" s="2" t="s">
        <v>104</v>
      </c>
      <c r="L180" s="2">
        <v>644</v>
      </c>
      <c r="M180" s="2">
        <v>1432</v>
      </c>
      <c r="O180" s="2">
        <v>1.8280000000000001</v>
      </c>
      <c r="P180" s="56">
        <f t="shared" si="6"/>
        <v>352.29759299781182</v>
      </c>
      <c r="Q180" s="56">
        <f t="shared" si="7"/>
        <v>3143.1991247264773</v>
      </c>
      <c r="R180" s="56">
        <f t="shared" si="8"/>
        <v>52.386652078774624</v>
      </c>
      <c r="S180" s="40">
        <v>8.6</v>
      </c>
      <c r="T180" s="40">
        <v>9.1</v>
      </c>
      <c r="U180" s="40">
        <v>75.400000000000006</v>
      </c>
      <c r="V180" s="40">
        <v>22.2</v>
      </c>
      <c r="W180" s="40">
        <v>80.599999999999994</v>
      </c>
    </row>
    <row r="181" spans="1:23" x14ac:dyDescent="0.3">
      <c r="A181" s="2" t="s">
        <v>1007</v>
      </c>
      <c r="B181" s="1">
        <v>53</v>
      </c>
      <c r="C181" s="1">
        <v>13</v>
      </c>
      <c r="D181" s="1" t="s">
        <v>7</v>
      </c>
      <c r="E181" s="1">
        <v>493577.061649999</v>
      </c>
      <c r="F181" s="1">
        <v>5180636.4305800004</v>
      </c>
      <c r="G181" s="1">
        <v>3</v>
      </c>
      <c r="H181" s="1" t="s">
        <v>6</v>
      </c>
      <c r="I181" s="1" t="s">
        <v>22</v>
      </c>
      <c r="J181" s="2" t="s">
        <v>94</v>
      </c>
      <c r="L181" s="2">
        <v>887</v>
      </c>
      <c r="O181" s="2">
        <v>1.8280000000000001</v>
      </c>
      <c r="P181" s="56">
        <f t="shared" si="6"/>
        <v>485.22975929978116</v>
      </c>
      <c r="Q181" s="56">
        <f t="shared" si="7"/>
        <v>4329.2199124726476</v>
      </c>
      <c r="R181" s="56">
        <f t="shared" si="8"/>
        <v>72.153665207877467</v>
      </c>
      <c r="S181" s="40">
        <v>9.8000000000000007</v>
      </c>
      <c r="T181" s="40">
        <v>9.1999999999999993</v>
      </c>
      <c r="U181" s="40">
        <v>73.2</v>
      </c>
      <c r="V181" s="40">
        <v>26.3</v>
      </c>
      <c r="W181" s="40">
        <v>80.2</v>
      </c>
    </row>
    <row r="182" spans="1:23" x14ac:dyDescent="0.3">
      <c r="A182" s="2" t="s">
        <v>1008</v>
      </c>
      <c r="B182" s="1">
        <v>78</v>
      </c>
      <c r="C182" s="1">
        <v>13</v>
      </c>
      <c r="D182" s="1" t="s">
        <v>8</v>
      </c>
      <c r="E182" s="1">
        <v>493583.737041999</v>
      </c>
      <c r="F182" s="1">
        <v>5180668.20438</v>
      </c>
      <c r="G182" s="1">
        <v>3</v>
      </c>
      <c r="H182" s="1" t="s">
        <v>6</v>
      </c>
      <c r="I182" s="1" t="s">
        <v>22</v>
      </c>
      <c r="J182" s="2" t="s">
        <v>94</v>
      </c>
      <c r="L182" s="2">
        <v>767</v>
      </c>
      <c r="O182" s="2">
        <v>1.8280000000000001</v>
      </c>
      <c r="P182" s="56">
        <f t="shared" si="6"/>
        <v>419.5842450765864</v>
      </c>
      <c r="Q182" s="56">
        <f t="shared" si="7"/>
        <v>3743.5306345733043</v>
      </c>
      <c r="R182" s="56">
        <f t="shared" si="8"/>
        <v>62.392177242888401</v>
      </c>
      <c r="S182" s="40">
        <v>8.6999999999999993</v>
      </c>
      <c r="T182" s="40">
        <v>9.6</v>
      </c>
      <c r="U182" s="40">
        <v>74.8</v>
      </c>
      <c r="V182" s="40">
        <v>22.6</v>
      </c>
      <c r="W182" s="40">
        <v>80.8</v>
      </c>
    </row>
    <row r="183" spans="1:23" x14ac:dyDescent="0.3">
      <c r="A183" s="2" t="s">
        <v>1009</v>
      </c>
      <c r="B183" s="1">
        <v>79</v>
      </c>
      <c r="C183" s="1">
        <v>14</v>
      </c>
      <c r="D183" s="1" t="s">
        <v>8</v>
      </c>
      <c r="E183" s="1">
        <v>493615.65366100002</v>
      </c>
      <c r="F183" s="1">
        <v>5180675.17105</v>
      </c>
      <c r="G183" s="1">
        <v>3</v>
      </c>
      <c r="H183" s="1" t="s">
        <v>6</v>
      </c>
      <c r="I183" s="1" t="s">
        <v>22</v>
      </c>
      <c r="J183" s="2" t="s">
        <v>94</v>
      </c>
      <c r="L183" s="2">
        <v>894</v>
      </c>
      <c r="O183" s="2">
        <v>1.8280000000000001</v>
      </c>
      <c r="P183" s="56">
        <f t="shared" si="6"/>
        <v>489.05908096280086</v>
      </c>
      <c r="Q183" s="56">
        <f t="shared" si="7"/>
        <v>4363.3851203501099</v>
      </c>
      <c r="R183" s="56">
        <f t="shared" si="8"/>
        <v>72.723085339168492</v>
      </c>
      <c r="S183" s="40">
        <v>9.5</v>
      </c>
      <c r="T183" s="40">
        <v>9.3000000000000007</v>
      </c>
      <c r="U183" s="40">
        <v>73.900000000000006</v>
      </c>
      <c r="V183" s="40">
        <v>25.6</v>
      </c>
      <c r="W183" s="40">
        <v>80.8</v>
      </c>
    </row>
    <row r="184" spans="1:23" x14ac:dyDescent="0.3">
      <c r="A184" s="2" t="s">
        <v>1010</v>
      </c>
      <c r="B184" s="1">
        <v>106</v>
      </c>
      <c r="C184" s="1">
        <v>14</v>
      </c>
      <c r="D184" s="1" t="s">
        <v>9</v>
      </c>
      <c r="E184" s="1">
        <v>493627.13805200002</v>
      </c>
      <c r="F184" s="1">
        <v>5180706.9397900002</v>
      </c>
      <c r="G184" s="1">
        <v>3</v>
      </c>
      <c r="H184" s="1" t="s">
        <v>6</v>
      </c>
      <c r="I184" s="1" t="s">
        <v>22</v>
      </c>
      <c r="J184" s="2" t="s">
        <v>94</v>
      </c>
      <c r="L184" s="2">
        <v>691</v>
      </c>
      <c r="O184" s="2">
        <v>1.8280000000000001</v>
      </c>
      <c r="P184" s="56">
        <f t="shared" si="6"/>
        <v>378.00875273522973</v>
      </c>
      <c r="Q184" s="56">
        <f t="shared" si="7"/>
        <v>3372.5940919037198</v>
      </c>
      <c r="R184" s="56">
        <f t="shared" si="8"/>
        <v>56.209901531728661</v>
      </c>
      <c r="S184" s="40">
        <v>11.4</v>
      </c>
      <c r="T184" s="40">
        <v>9.3000000000000007</v>
      </c>
      <c r="U184" s="40">
        <v>70.599999999999994</v>
      </c>
      <c r="V184" s="40">
        <v>31.3</v>
      </c>
      <c r="W184" s="40">
        <v>78.599999999999994</v>
      </c>
    </row>
    <row r="185" spans="1:23" x14ac:dyDescent="0.3">
      <c r="A185" s="2" t="s">
        <v>1011</v>
      </c>
      <c r="B185" s="1">
        <v>133</v>
      </c>
      <c r="C185" s="1">
        <v>15</v>
      </c>
      <c r="D185" s="1" t="s">
        <v>10</v>
      </c>
      <c r="E185" s="1">
        <v>493656.32318900002</v>
      </c>
      <c r="F185" s="1">
        <v>5180729.9111700002</v>
      </c>
      <c r="G185" s="1">
        <v>3</v>
      </c>
      <c r="H185" s="1" t="s">
        <v>6</v>
      </c>
      <c r="I185" s="1" t="s">
        <v>22</v>
      </c>
      <c r="J185" s="2" t="s">
        <v>94</v>
      </c>
      <c r="L185" s="2">
        <v>1033</v>
      </c>
      <c r="O185" s="2">
        <v>1.8280000000000001</v>
      </c>
      <c r="P185" s="56">
        <f t="shared" si="6"/>
        <v>565.09846827133481</v>
      </c>
      <c r="Q185" s="56">
        <f t="shared" si="7"/>
        <v>5041.8085339168492</v>
      </c>
      <c r="R185" s="56">
        <f t="shared" si="8"/>
        <v>84.030142231947494</v>
      </c>
      <c r="S185" s="40">
        <v>9.9</v>
      </c>
      <c r="T185" s="40">
        <v>9.6999999999999993</v>
      </c>
      <c r="U185" s="40">
        <v>73.900000000000006</v>
      </c>
      <c r="V185" s="40">
        <v>26.9</v>
      </c>
      <c r="W185" s="40">
        <v>82</v>
      </c>
    </row>
    <row r="186" spans="1:23" x14ac:dyDescent="0.3">
      <c r="A186" s="2" t="s">
        <v>1012</v>
      </c>
      <c r="B186" s="1">
        <v>159</v>
      </c>
      <c r="C186" s="1">
        <v>16</v>
      </c>
      <c r="D186" s="1" t="s">
        <v>11</v>
      </c>
      <c r="E186" s="1">
        <v>493669.952770998</v>
      </c>
      <c r="F186" s="1">
        <v>5180769.34516</v>
      </c>
      <c r="G186" s="1">
        <v>3</v>
      </c>
      <c r="H186" s="1" t="s">
        <v>6</v>
      </c>
      <c r="I186" s="1" t="s">
        <v>22</v>
      </c>
      <c r="J186" s="2" t="s">
        <v>94</v>
      </c>
      <c r="L186" s="2">
        <v>675</v>
      </c>
      <c r="O186" s="2">
        <v>1.8280000000000001</v>
      </c>
      <c r="P186" s="56">
        <f t="shared" si="6"/>
        <v>369.25601750547042</v>
      </c>
      <c r="Q186" s="56">
        <f t="shared" si="7"/>
        <v>3294.5021881838074</v>
      </c>
      <c r="R186" s="56">
        <f t="shared" si="8"/>
        <v>54.908369803063458</v>
      </c>
      <c r="S186" s="40"/>
      <c r="T186" s="40"/>
      <c r="U186" s="40"/>
      <c r="V186" s="40"/>
      <c r="W186" s="40"/>
    </row>
    <row r="187" spans="1:23" x14ac:dyDescent="0.3">
      <c r="A187" s="2" t="s">
        <v>1013</v>
      </c>
      <c r="B187" s="1">
        <v>185</v>
      </c>
      <c r="C187" s="1">
        <v>16</v>
      </c>
      <c r="D187" s="1" t="s">
        <v>12</v>
      </c>
      <c r="E187" s="1">
        <v>493687.085563</v>
      </c>
      <c r="F187" s="1">
        <v>5180801.1080700001</v>
      </c>
      <c r="G187" s="1">
        <v>3</v>
      </c>
      <c r="H187" s="1" t="s">
        <v>6</v>
      </c>
      <c r="I187" s="1" t="s">
        <v>22</v>
      </c>
      <c r="J187" s="2" t="s">
        <v>104</v>
      </c>
      <c r="L187" s="2">
        <v>947</v>
      </c>
      <c r="M187" s="2">
        <v>2419</v>
      </c>
      <c r="O187" s="2">
        <v>1.8280000000000001</v>
      </c>
      <c r="P187" s="56">
        <f t="shared" si="6"/>
        <v>518.05251641137852</v>
      </c>
      <c r="Q187" s="56">
        <f t="shared" si="7"/>
        <v>4622.0645514223197</v>
      </c>
      <c r="R187" s="56">
        <f t="shared" si="8"/>
        <v>77.034409190371989</v>
      </c>
      <c r="S187" s="40">
        <v>10.3</v>
      </c>
      <c r="T187" s="40">
        <v>9.1</v>
      </c>
      <c r="U187" s="40">
        <v>72.599999999999994</v>
      </c>
      <c r="V187" s="40">
        <v>27.1</v>
      </c>
      <c r="W187" s="40">
        <v>78.900000000000006</v>
      </c>
    </row>
    <row r="188" spans="1:23" x14ac:dyDescent="0.3">
      <c r="A188" s="2" t="s">
        <v>1014</v>
      </c>
      <c r="B188" s="1">
        <v>210</v>
      </c>
      <c r="C188" s="1">
        <v>17</v>
      </c>
      <c r="D188" s="1" t="s">
        <v>13</v>
      </c>
      <c r="E188" s="1">
        <v>493703.84080900002</v>
      </c>
      <c r="F188" s="1">
        <v>5180836.9829399902</v>
      </c>
      <c r="G188" s="1">
        <v>3</v>
      </c>
      <c r="H188" s="1" t="s">
        <v>6</v>
      </c>
      <c r="I188" s="1" t="s">
        <v>22</v>
      </c>
      <c r="J188" s="2" t="s">
        <v>94</v>
      </c>
      <c r="L188" s="2">
        <v>1021</v>
      </c>
      <c r="O188" s="2">
        <v>1.8280000000000001</v>
      </c>
      <c r="P188" s="56">
        <f t="shared" si="6"/>
        <v>558.53391684901533</v>
      </c>
      <c r="Q188" s="56">
        <f t="shared" si="7"/>
        <v>4983.2396061269155</v>
      </c>
      <c r="R188" s="56">
        <f t="shared" si="8"/>
        <v>83.053993435448589</v>
      </c>
      <c r="S188" s="40">
        <v>10.1</v>
      </c>
      <c r="T188" s="40">
        <v>9.4</v>
      </c>
      <c r="U188" s="40">
        <v>72.8</v>
      </c>
      <c r="V188" s="40">
        <v>27.4</v>
      </c>
      <c r="W188" s="40">
        <v>82</v>
      </c>
    </row>
    <row r="189" spans="1:23" x14ac:dyDescent="0.3">
      <c r="A189" s="2" t="s">
        <v>1015</v>
      </c>
      <c r="B189" s="1">
        <v>235</v>
      </c>
      <c r="C189" s="1">
        <v>17</v>
      </c>
      <c r="D189" s="1" t="s">
        <v>14</v>
      </c>
      <c r="E189" s="1">
        <v>493731.73648899799</v>
      </c>
      <c r="F189" s="1">
        <v>5180868.7346999804</v>
      </c>
      <c r="G189" s="1">
        <v>3</v>
      </c>
      <c r="H189" s="1" t="s">
        <v>6</v>
      </c>
      <c r="I189" s="1" t="s">
        <v>22</v>
      </c>
      <c r="J189" s="2" t="s">
        <v>94</v>
      </c>
      <c r="L189" s="2">
        <v>829</v>
      </c>
      <c r="O189" s="2">
        <v>1.8280000000000001</v>
      </c>
      <c r="P189" s="56">
        <f t="shared" si="6"/>
        <v>453.50109409190372</v>
      </c>
      <c r="Q189" s="56">
        <f t="shared" si="7"/>
        <v>4046.1367614879655</v>
      </c>
      <c r="R189" s="56">
        <f t="shared" si="8"/>
        <v>67.43561269146609</v>
      </c>
      <c r="S189" s="40">
        <v>13.3</v>
      </c>
      <c r="T189" s="40">
        <v>8.8000000000000007</v>
      </c>
      <c r="U189" s="40">
        <v>68.599999999999994</v>
      </c>
      <c r="V189" s="40">
        <v>35.9</v>
      </c>
      <c r="W189" s="40">
        <v>77.3</v>
      </c>
    </row>
    <row r="190" spans="1:23" x14ac:dyDescent="0.3">
      <c r="A190" s="2" t="s">
        <v>1016</v>
      </c>
      <c r="B190" s="1">
        <v>258</v>
      </c>
      <c r="C190" s="1">
        <v>18</v>
      </c>
      <c r="D190" s="1" t="s">
        <v>82</v>
      </c>
      <c r="E190" s="1">
        <v>493732.739057998</v>
      </c>
      <c r="F190" s="1">
        <v>5180878.5124000004</v>
      </c>
      <c r="G190" s="1">
        <v>3</v>
      </c>
      <c r="H190" s="1" t="s">
        <v>6</v>
      </c>
      <c r="I190" s="1" t="s">
        <v>22</v>
      </c>
      <c r="J190" s="2" t="s">
        <v>94</v>
      </c>
      <c r="L190" s="2">
        <v>787</v>
      </c>
      <c r="O190" s="2">
        <v>1.8280000000000001</v>
      </c>
      <c r="P190" s="56">
        <f t="shared" si="6"/>
        <v>430.52516411378554</v>
      </c>
      <c r="Q190" s="56">
        <f t="shared" si="7"/>
        <v>3841.1455142231948</v>
      </c>
      <c r="R190" s="56">
        <f t="shared" si="8"/>
        <v>64.019091903719911</v>
      </c>
      <c r="S190" s="40">
        <v>10.8</v>
      </c>
      <c r="T190" s="40">
        <v>9</v>
      </c>
      <c r="U190" s="40">
        <v>72.3</v>
      </c>
      <c r="V190" s="40">
        <v>29.1</v>
      </c>
      <c r="W190" s="40">
        <v>79.3</v>
      </c>
    </row>
    <row r="191" spans="1:23" x14ac:dyDescent="0.3">
      <c r="A191" s="2" t="s">
        <v>1017</v>
      </c>
      <c r="B191" s="1">
        <v>259</v>
      </c>
      <c r="C191" s="1">
        <v>19</v>
      </c>
      <c r="D191" s="1" t="s">
        <v>82</v>
      </c>
      <c r="E191" s="1">
        <v>493764.663158999</v>
      </c>
      <c r="F191" s="1">
        <v>5180893.9251399804</v>
      </c>
      <c r="G191" s="1">
        <v>3</v>
      </c>
      <c r="H191" s="1" t="s">
        <v>6</v>
      </c>
      <c r="I191" s="1" t="s">
        <v>22</v>
      </c>
      <c r="J191" s="2" t="s">
        <v>94</v>
      </c>
      <c r="L191" s="2">
        <v>680</v>
      </c>
      <c r="O191" s="2">
        <v>1.8280000000000001</v>
      </c>
      <c r="P191" s="56">
        <f t="shared" si="6"/>
        <v>371.99124726477021</v>
      </c>
      <c r="Q191" s="56">
        <f t="shared" si="7"/>
        <v>3318.9059080962802</v>
      </c>
      <c r="R191" s="56">
        <f t="shared" si="8"/>
        <v>55.315098468271337</v>
      </c>
      <c r="S191" s="40">
        <v>9.3000000000000007</v>
      </c>
      <c r="T191" s="40">
        <v>9.1999999999999993</v>
      </c>
      <c r="U191" s="40">
        <v>73.900000000000006</v>
      </c>
      <c r="V191" s="40">
        <v>24.6</v>
      </c>
      <c r="W191" s="40">
        <v>79.400000000000006</v>
      </c>
    </row>
    <row r="192" spans="1:23" x14ac:dyDescent="0.3">
      <c r="A192" s="2" t="s">
        <v>1018</v>
      </c>
      <c r="B192" s="1">
        <v>281</v>
      </c>
      <c r="C192" s="1">
        <v>18</v>
      </c>
      <c r="D192" s="1" t="s">
        <v>75</v>
      </c>
      <c r="E192" s="1">
        <v>493754.887468</v>
      </c>
      <c r="F192" s="1">
        <v>5180909.4718399802</v>
      </c>
      <c r="G192" s="1">
        <v>3</v>
      </c>
      <c r="H192" s="1" t="s">
        <v>6</v>
      </c>
      <c r="I192" s="1" t="s">
        <v>22</v>
      </c>
      <c r="J192" s="2" t="s">
        <v>94</v>
      </c>
      <c r="L192" s="2">
        <v>615</v>
      </c>
      <c r="O192" s="2">
        <v>1.8280000000000001</v>
      </c>
      <c r="P192" s="56">
        <f t="shared" si="6"/>
        <v>336.43326039387307</v>
      </c>
      <c r="Q192" s="56">
        <f t="shared" si="7"/>
        <v>3001.6575492341358</v>
      </c>
      <c r="R192" s="56">
        <f t="shared" si="8"/>
        <v>50.027625820568929</v>
      </c>
      <c r="S192" s="40">
        <v>10.6</v>
      </c>
      <c r="T192" s="40">
        <v>9.1</v>
      </c>
      <c r="U192" s="40">
        <v>71.8</v>
      </c>
      <c r="V192" s="40">
        <v>28.7</v>
      </c>
      <c r="W192" s="40">
        <v>79.2</v>
      </c>
    </row>
    <row r="193" spans="1:24" x14ac:dyDescent="0.3">
      <c r="A193" s="2" t="s">
        <v>1019</v>
      </c>
      <c r="B193" s="1">
        <v>282</v>
      </c>
      <c r="C193" s="1">
        <v>19</v>
      </c>
      <c r="D193" s="1" t="s">
        <v>75</v>
      </c>
      <c r="E193" s="1">
        <v>493785.611817998</v>
      </c>
      <c r="F193" s="1">
        <v>5180925.6843699804</v>
      </c>
      <c r="G193" s="1">
        <v>3</v>
      </c>
      <c r="H193" s="1" t="s">
        <v>6</v>
      </c>
      <c r="I193" s="1" t="s">
        <v>22</v>
      </c>
      <c r="J193" s="2" t="s">
        <v>94</v>
      </c>
      <c r="L193" s="2">
        <v>846</v>
      </c>
      <c r="O193" s="2">
        <v>1.8280000000000001</v>
      </c>
      <c r="P193" s="56">
        <f t="shared" si="6"/>
        <v>462.80087527352293</v>
      </c>
      <c r="Q193" s="56">
        <f t="shared" si="7"/>
        <v>4129.1094091903715</v>
      </c>
      <c r="R193" s="56">
        <f t="shared" si="8"/>
        <v>68.81849015317286</v>
      </c>
      <c r="S193" s="40">
        <v>9.6</v>
      </c>
      <c r="T193" s="40">
        <v>9.4</v>
      </c>
      <c r="U193" s="40">
        <v>73</v>
      </c>
      <c r="V193" s="40">
        <v>26</v>
      </c>
      <c r="W193" s="40">
        <v>81.7</v>
      </c>
    </row>
    <row r="194" spans="1:24" x14ac:dyDescent="0.3">
      <c r="A194" s="2" t="s">
        <v>1020</v>
      </c>
      <c r="B194" s="1">
        <v>307</v>
      </c>
      <c r="C194" s="1">
        <v>19</v>
      </c>
      <c r="D194" s="1" t="s">
        <v>83</v>
      </c>
      <c r="E194" s="1">
        <v>493789.76676500001</v>
      </c>
      <c r="F194" s="1">
        <v>5180957.4610299803</v>
      </c>
      <c r="G194" s="1">
        <v>3</v>
      </c>
      <c r="H194" s="1" t="s">
        <v>6</v>
      </c>
      <c r="I194" s="1" t="s">
        <v>22</v>
      </c>
      <c r="J194" s="2" t="s">
        <v>104</v>
      </c>
      <c r="L194" s="2">
        <v>792</v>
      </c>
      <c r="M194" s="2">
        <v>1824</v>
      </c>
      <c r="O194" s="2">
        <v>1.8280000000000001</v>
      </c>
      <c r="P194" s="56">
        <f t="shared" si="6"/>
        <v>433.26039387308532</v>
      </c>
      <c r="Q194" s="56">
        <f t="shared" si="7"/>
        <v>3865.5492341356676</v>
      </c>
      <c r="R194" s="56">
        <f t="shared" si="8"/>
        <v>64.42582056892779</v>
      </c>
      <c r="S194" s="40">
        <v>11.1</v>
      </c>
      <c r="T194" s="40">
        <v>9</v>
      </c>
      <c r="U194" s="40">
        <v>72</v>
      </c>
      <c r="V194" s="40">
        <v>30.3</v>
      </c>
      <c r="W194" s="40">
        <v>80.2</v>
      </c>
    </row>
    <row r="195" spans="1:24" x14ac:dyDescent="0.3">
      <c r="A195" s="2" t="s">
        <v>1021</v>
      </c>
      <c r="B195" s="1">
        <v>308</v>
      </c>
      <c r="C195" s="1">
        <v>20</v>
      </c>
      <c r="D195" s="1" t="s">
        <v>83</v>
      </c>
      <c r="E195" s="1">
        <v>493821.674625999</v>
      </c>
      <c r="F195" s="1">
        <v>5180957.6503400002</v>
      </c>
      <c r="G195" s="1">
        <v>3</v>
      </c>
      <c r="H195" s="1" t="s">
        <v>6</v>
      </c>
      <c r="I195" s="1" t="s">
        <v>22</v>
      </c>
      <c r="J195" s="2" t="s">
        <v>94</v>
      </c>
      <c r="L195" s="2">
        <v>850</v>
      </c>
      <c r="O195" s="2">
        <v>1.8280000000000001</v>
      </c>
      <c r="P195" s="56">
        <f t="shared" si="6"/>
        <v>464.98905908096276</v>
      </c>
      <c r="Q195" s="56">
        <f t="shared" si="7"/>
        <v>4148.6323851203497</v>
      </c>
      <c r="R195" s="56">
        <f t="shared" si="8"/>
        <v>69.143873085339166</v>
      </c>
      <c r="S195" s="40">
        <v>8.8000000000000007</v>
      </c>
      <c r="T195" s="40">
        <v>9.3000000000000007</v>
      </c>
      <c r="U195" s="40">
        <v>74.3</v>
      </c>
      <c r="V195" s="40">
        <v>23</v>
      </c>
      <c r="W195" s="40">
        <v>81.099999999999994</v>
      </c>
    </row>
    <row r="196" spans="1:24" x14ac:dyDescent="0.3">
      <c r="A196" s="2" t="s">
        <v>1022</v>
      </c>
      <c r="B196" s="1">
        <v>333</v>
      </c>
      <c r="C196" s="1">
        <v>20</v>
      </c>
      <c r="D196" s="1" t="s">
        <v>84</v>
      </c>
      <c r="E196" s="1">
        <v>493817.81432800001</v>
      </c>
      <c r="F196" s="1">
        <v>5180989.4352799803</v>
      </c>
      <c r="G196" s="1">
        <v>3</v>
      </c>
      <c r="H196" s="1" t="s">
        <v>6</v>
      </c>
      <c r="I196" s="1" t="s">
        <v>22</v>
      </c>
      <c r="J196" s="2" t="s">
        <v>104</v>
      </c>
      <c r="L196" s="2">
        <v>769</v>
      </c>
      <c r="M196" s="2">
        <v>1757</v>
      </c>
      <c r="O196" s="2">
        <v>1.8280000000000001</v>
      </c>
      <c r="P196" s="56">
        <f t="shared" ref="P196:P259" si="9">L196/O196</f>
        <v>420.67833698030631</v>
      </c>
      <c r="Q196" s="56">
        <f t="shared" ref="Q196:Q259" si="10">P196*8.922</f>
        <v>3753.2921225382934</v>
      </c>
      <c r="R196" s="56">
        <f t="shared" ref="R196:R259" si="11">Q196/60</f>
        <v>62.554868708971554</v>
      </c>
      <c r="S196" s="40">
        <v>10.5</v>
      </c>
      <c r="T196" s="40">
        <v>9.1</v>
      </c>
      <c r="U196" s="40">
        <v>72.7</v>
      </c>
      <c r="V196" s="40">
        <v>28.6</v>
      </c>
      <c r="W196" s="40">
        <v>81.900000000000006</v>
      </c>
    </row>
    <row r="197" spans="1:24" x14ac:dyDescent="0.3">
      <c r="A197" s="2" t="s">
        <v>1023</v>
      </c>
      <c r="B197" s="1">
        <v>380</v>
      </c>
      <c r="C197" s="1">
        <v>21</v>
      </c>
      <c r="D197" s="1" t="s">
        <v>70</v>
      </c>
      <c r="E197" s="1">
        <v>493858.701495999</v>
      </c>
      <c r="F197" s="1">
        <v>5181036.9536199803</v>
      </c>
      <c r="G197" s="1">
        <v>3</v>
      </c>
      <c r="H197" s="1" t="s">
        <v>6</v>
      </c>
      <c r="I197" s="1" t="s">
        <v>22</v>
      </c>
      <c r="J197" s="2" t="s">
        <v>94</v>
      </c>
      <c r="L197" s="2">
        <v>897</v>
      </c>
      <c r="O197" s="2">
        <v>1.8280000000000001</v>
      </c>
      <c r="P197" s="56">
        <f t="shared" si="9"/>
        <v>490.70021881838073</v>
      </c>
      <c r="Q197" s="56">
        <f t="shared" si="10"/>
        <v>4378.0273522975931</v>
      </c>
      <c r="R197" s="56">
        <f t="shared" si="11"/>
        <v>72.967122538293225</v>
      </c>
      <c r="S197" s="40">
        <v>8.6999999999999993</v>
      </c>
      <c r="T197" s="40">
        <v>9.6</v>
      </c>
      <c r="U197" s="40">
        <v>74.2</v>
      </c>
      <c r="V197" s="40">
        <v>22.3</v>
      </c>
      <c r="W197" s="40">
        <v>80.099999999999994</v>
      </c>
    </row>
    <row r="198" spans="1:24" x14ac:dyDescent="0.3">
      <c r="A198" s="2" t="s">
        <v>1024</v>
      </c>
      <c r="B198" s="1">
        <v>381</v>
      </c>
      <c r="C198" s="1">
        <v>22</v>
      </c>
      <c r="D198" s="1" t="s">
        <v>70</v>
      </c>
      <c r="E198" s="1">
        <v>493890.63845799799</v>
      </c>
      <c r="F198" s="1">
        <v>5181066.1461699903</v>
      </c>
      <c r="G198" s="1">
        <v>3</v>
      </c>
      <c r="H198" s="1" t="s">
        <v>6</v>
      </c>
      <c r="I198" s="1" t="s">
        <v>22</v>
      </c>
      <c r="J198" s="2" t="s">
        <v>94</v>
      </c>
      <c r="L198" s="2">
        <v>1211</v>
      </c>
      <c r="O198" s="2">
        <v>1.8280000000000001</v>
      </c>
      <c r="P198" s="56">
        <f t="shared" si="9"/>
        <v>662.47264770240702</v>
      </c>
      <c r="Q198" s="56">
        <f t="shared" si="10"/>
        <v>5910.5809628008756</v>
      </c>
      <c r="R198" s="56">
        <f t="shared" si="11"/>
        <v>98.509682713347928</v>
      </c>
      <c r="S198" s="40">
        <v>11.2</v>
      </c>
      <c r="T198" s="40">
        <v>10.1</v>
      </c>
      <c r="U198" s="40">
        <v>70.900000000000006</v>
      </c>
      <c r="V198" s="40">
        <v>31.1</v>
      </c>
      <c r="W198" s="40">
        <v>81.599999999999994</v>
      </c>
    </row>
    <row r="199" spans="1:24" x14ac:dyDescent="0.3">
      <c r="O199" s="2">
        <v>1.8280000000000001</v>
      </c>
      <c r="S199" s="40"/>
      <c r="T199" s="40"/>
      <c r="U199" s="40"/>
      <c r="V199" s="40"/>
      <c r="W199" s="40"/>
    </row>
    <row r="200" spans="1:24" x14ac:dyDescent="0.3">
      <c r="A200" s="2" t="s">
        <v>1025</v>
      </c>
      <c r="B200" s="1">
        <v>35</v>
      </c>
      <c r="C200" s="1">
        <v>18</v>
      </c>
      <c r="D200" s="1" t="s">
        <v>6</v>
      </c>
      <c r="E200" s="1">
        <v>493755.952693998</v>
      </c>
      <c r="F200" s="1">
        <v>5180592.4596699905</v>
      </c>
      <c r="G200" s="1">
        <v>2</v>
      </c>
      <c r="H200" s="1" t="s">
        <v>7</v>
      </c>
      <c r="I200" s="1" t="s">
        <v>22</v>
      </c>
      <c r="J200" s="2" t="s">
        <v>94</v>
      </c>
      <c r="L200" s="2">
        <v>964</v>
      </c>
      <c r="O200" s="2">
        <v>1.8280000000000001</v>
      </c>
      <c r="P200" s="56">
        <f t="shared" si="9"/>
        <v>527.35229759299784</v>
      </c>
      <c r="Q200" s="56">
        <f t="shared" si="10"/>
        <v>4705.0371991247275</v>
      </c>
      <c r="R200" s="56">
        <f t="shared" si="11"/>
        <v>78.417286652078786</v>
      </c>
      <c r="S200" s="40">
        <v>10.6</v>
      </c>
      <c r="T200" s="40">
        <v>9</v>
      </c>
      <c r="U200" s="40">
        <v>72.3</v>
      </c>
      <c r="V200" s="40">
        <v>28.7</v>
      </c>
      <c r="W200" s="40">
        <v>80.099999999999994</v>
      </c>
    </row>
    <row r="201" spans="1:24" x14ac:dyDescent="0.3">
      <c r="A201" s="2" t="s">
        <v>1026</v>
      </c>
      <c r="B201" s="1">
        <v>36</v>
      </c>
      <c r="C201" s="1">
        <v>19</v>
      </c>
      <c r="D201" s="1" t="s">
        <v>6</v>
      </c>
      <c r="E201" s="1">
        <v>493785.60215200001</v>
      </c>
      <c r="F201" s="1">
        <v>5180609.6934099803</v>
      </c>
      <c r="G201" s="1">
        <v>2</v>
      </c>
      <c r="H201" s="1" t="s">
        <v>7</v>
      </c>
      <c r="I201" s="1" t="s">
        <v>22</v>
      </c>
      <c r="J201" s="2" t="s">
        <v>94</v>
      </c>
      <c r="L201" s="2">
        <v>1104</v>
      </c>
      <c r="O201" s="2">
        <v>1.8280000000000001</v>
      </c>
      <c r="P201" s="56">
        <f t="shared" si="9"/>
        <v>603.93873085339169</v>
      </c>
      <c r="Q201" s="56">
        <f t="shared" si="10"/>
        <v>5388.3413566739609</v>
      </c>
      <c r="R201" s="56">
        <f t="shared" si="11"/>
        <v>89.805689277899347</v>
      </c>
      <c r="S201" s="40">
        <v>9</v>
      </c>
      <c r="T201" s="40">
        <v>10</v>
      </c>
      <c r="U201" s="40">
        <v>73.400000000000006</v>
      </c>
      <c r="V201" s="40">
        <v>23.8</v>
      </c>
      <c r="W201" s="40">
        <v>81.099999999999994</v>
      </c>
    </row>
    <row r="202" spans="1:24" x14ac:dyDescent="0.3">
      <c r="A202" s="2" t="s">
        <v>1027</v>
      </c>
      <c r="B202" s="1">
        <v>59</v>
      </c>
      <c r="C202" s="1">
        <v>19</v>
      </c>
      <c r="D202" s="1" t="s">
        <v>7</v>
      </c>
      <c r="E202" s="1">
        <v>493770.79737400002</v>
      </c>
      <c r="F202" s="1">
        <v>5180636.94221</v>
      </c>
      <c r="G202" s="1">
        <v>2</v>
      </c>
      <c r="H202" s="1" t="s">
        <v>7</v>
      </c>
      <c r="I202" s="1" t="s">
        <v>22</v>
      </c>
      <c r="J202" s="2" t="s">
        <v>94</v>
      </c>
      <c r="L202" s="2">
        <v>1049</v>
      </c>
      <c r="O202" s="2">
        <v>1.8280000000000001</v>
      </c>
      <c r="P202" s="56">
        <f t="shared" si="9"/>
        <v>573.85120350109412</v>
      </c>
      <c r="Q202" s="56">
        <f t="shared" si="10"/>
        <v>5119.900437636762</v>
      </c>
      <c r="R202" s="56">
        <f t="shared" si="11"/>
        <v>85.331673960612704</v>
      </c>
      <c r="S202" s="40">
        <v>9.8000000000000007</v>
      </c>
      <c r="T202" s="40">
        <v>9.3000000000000007</v>
      </c>
      <c r="U202" s="40">
        <v>73</v>
      </c>
      <c r="V202" s="40">
        <v>27</v>
      </c>
      <c r="W202" s="40">
        <v>81</v>
      </c>
    </row>
    <row r="203" spans="1:24" x14ac:dyDescent="0.3">
      <c r="A203" s="2" t="s">
        <v>1028</v>
      </c>
      <c r="B203" s="1">
        <v>60</v>
      </c>
      <c r="C203" s="1">
        <v>20</v>
      </c>
      <c r="D203" s="1" t="s">
        <v>7</v>
      </c>
      <c r="E203" s="1">
        <v>493800.430823998</v>
      </c>
      <c r="F203" s="1">
        <v>5180639.8627300002</v>
      </c>
      <c r="G203" s="1">
        <v>2</v>
      </c>
      <c r="H203" s="1" t="s">
        <v>7</v>
      </c>
      <c r="I203" s="1" t="s">
        <v>22</v>
      </c>
      <c r="J203" s="2" t="s">
        <v>94</v>
      </c>
      <c r="L203" s="2">
        <v>971</v>
      </c>
      <c r="O203" s="2">
        <v>1.8280000000000001</v>
      </c>
      <c r="P203" s="56">
        <f t="shared" si="9"/>
        <v>531.18161925601748</v>
      </c>
      <c r="Q203" s="56">
        <f t="shared" si="10"/>
        <v>4739.202407002188</v>
      </c>
      <c r="R203" s="56">
        <f t="shared" si="11"/>
        <v>78.986706783369797</v>
      </c>
      <c r="S203" s="40">
        <v>9.6999999999999993</v>
      </c>
      <c r="T203" s="40">
        <v>8.6</v>
      </c>
      <c r="U203" s="40">
        <v>74.5</v>
      </c>
      <c r="V203" s="40">
        <v>25</v>
      </c>
      <c r="W203" s="40">
        <v>81.2</v>
      </c>
    </row>
    <row r="204" spans="1:24" x14ac:dyDescent="0.3">
      <c r="A204" s="2" t="s">
        <v>1029</v>
      </c>
      <c r="B204" s="1">
        <v>85</v>
      </c>
      <c r="C204" s="1">
        <v>20</v>
      </c>
      <c r="D204" s="1" t="s">
        <v>8</v>
      </c>
      <c r="E204" s="1">
        <v>493807.10502900003</v>
      </c>
      <c r="F204" s="1">
        <v>5180671.6367899803</v>
      </c>
      <c r="G204" s="1">
        <v>2</v>
      </c>
      <c r="H204" s="1" t="s">
        <v>7</v>
      </c>
      <c r="I204" s="1" t="s">
        <v>22</v>
      </c>
      <c r="J204" s="2" t="s">
        <v>94</v>
      </c>
      <c r="L204" s="2">
        <v>1047</v>
      </c>
      <c r="O204" s="2">
        <v>1.8280000000000001</v>
      </c>
      <c r="P204" s="56">
        <f t="shared" si="9"/>
        <v>572.75711159737421</v>
      </c>
      <c r="Q204" s="56">
        <f t="shared" si="10"/>
        <v>5110.1389496717729</v>
      </c>
      <c r="R204" s="56">
        <f t="shared" si="11"/>
        <v>85.168982494529544</v>
      </c>
      <c r="S204" s="40"/>
      <c r="T204" s="40"/>
      <c r="U204" s="40"/>
      <c r="V204" s="40"/>
      <c r="W204" s="40"/>
    </row>
    <row r="205" spans="1:24" x14ac:dyDescent="0.3">
      <c r="A205" s="2" t="s">
        <v>1030</v>
      </c>
      <c r="B205" s="1">
        <v>112</v>
      </c>
      <c r="C205" s="1">
        <v>20</v>
      </c>
      <c r="D205" s="1" t="s">
        <v>9</v>
      </c>
      <c r="E205" s="1">
        <v>493818.588412999</v>
      </c>
      <c r="F205" s="1">
        <v>5180703.4058999904</v>
      </c>
      <c r="G205" s="1">
        <v>2</v>
      </c>
      <c r="H205" s="1" t="s">
        <v>7</v>
      </c>
      <c r="I205" s="1" t="s">
        <v>22</v>
      </c>
      <c r="J205" s="2" t="s">
        <v>94</v>
      </c>
      <c r="L205" s="2">
        <v>874</v>
      </c>
      <c r="O205" s="2">
        <v>1.8280000000000001</v>
      </c>
      <c r="P205" s="56">
        <f t="shared" si="9"/>
        <v>478.11816192560173</v>
      </c>
      <c r="Q205" s="56">
        <f t="shared" si="10"/>
        <v>4265.7702407002189</v>
      </c>
      <c r="R205" s="56">
        <f t="shared" si="11"/>
        <v>71.096170678336975</v>
      </c>
      <c r="S205" s="40">
        <v>10.1</v>
      </c>
      <c r="T205" s="40">
        <v>9</v>
      </c>
      <c r="U205" s="40">
        <v>73.2</v>
      </c>
      <c r="V205" s="40">
        <v>27.7</v>
      </c>
      <c r="W205" s="40">
        <v>80.5</v>
      </c>
    </row>
    <row r="206" spans="1:24" x14ac:dyDescent="0.3">
      <c r="A206" s="2" t="s">
        <v>1031</v>
      </c>
      <c r="B206" s="1">
        <v>139</v>
      </c>
      <c r="C206" s="1">
        <v>21</v>
      </c>
      <c r="D206" s="1" t="s">
        <v>10</v>
      </c>
      <c r="E206" s="1">
        <v>493847.76542900002</v>
      </c>
      <c r="F206" s="1">
        <v>5180719.15527</v>
      </c>
      <c r="G206" s="1">
        <v>2</v>
      </c>
      <c r="H206" s="1" t="s">
        <v>7</v>
      </c>
      <c r="I206" s="1" t="s">
        <v>22</v>
      </c>
      <c r="J206" s="2" t="s">
        <v>94</v>
      </c>
      <c r="L206" s="2">
        <v>594</v>
      </c>
      <c r="O206" s="2">
        <v>1.8280000000000001</v>
      </c>
      <c r="P206" s="56">
        <f t="shared" si="9"/>
        <v>324.94529540481398</v>
      </c>
      <c r="Q206" s="56">
        <f t="shared" si="10"/>
        <v>2899.1619256017507</v>
      </c>
      <c r="R206" s="56">
        <f t="shared" si="11"/>
        <v>48.319365426695846</v>
      </c>
      <c r="S206" s="40">
        <v>10.7</v>
      </c>
      <c r="T206" s="40">
        <v>11.4</v>
      </c>
      <c r="U206" s="40">
        <v>67.8</v>
      </c>
      <c r="V206" s="40">
        <v>29.5</v>
      </c>
      <c r="W206" s="40">
        <v>78.8</v>
      </c>
      <c r="X206" s="2" t="s">
        <v>1968</v>
      </c>
    </row>
    <row r="207" spans="1:24" x14ac:dyDescent="0.3">
      <c r="A207" s="2" t="s">
        <v>1032</v>
      </c>
      <c r="B207" s="1">
        <v>140</v>
      </c>
      <c r="C207" s="1">
        <v>22</v>
      </c>
      <c r="D207" s="1" t="s">
        <v>10</v>
      </c>
      <c r="E207" s="1">
        <v>493879.70413000003</v>
      </c>
      <c r="F207" s="1">
        <v>5180748.3477499904</v>
      </c>
      <c r="G207" s="1">
        <v>2</v>
      </c>
      <c r="H207" s="1" t="s">
        <v>7</v>
      </c>
      <c r="I207" s="1" t="s">
        <v>22</v>
      </c>
      <c r="J207" s="2" t="s">
        <v>94</v>
      </c>
      <c r="L207" s="2">
        <v>575</v>
      </c>
      <c r="O207" s="2">
        <v>1.8280000000000001</v>
      </c>
      <c r="P207" s="56">
        <f t="shared" si="9"/>
        <v>314.5514223194748</v>
      </c>
      <c r="Q207" s="56">
        <f t="shared" si="10"/>
        <v>2806.4277899343542</v>
      </c>
      <c r="R207" s="56">
        <f t="shared" si="11"/>
        <v>46.773796498905902</v>
      </c>
      <c r="S207" s="40">
        <v>10.8</v>
      </c>
      <c r="T207" s="40">
        <v>9</v>
      </c>
      <c r="U207" s="40">
        <v>72.2</v>
      </c>
      <c r="V207" s="40">
        <v>29.5</v>
      </c>
      <c r="W207" s="40">
        <v>78.400000000000006</v>
      </c>
    </row>
    <row r="208" spans="1:24" x14ac:dyDescent="0.3">
      <c r="A208" s="2" t="s">
        <v>1033</v>
      </c>
      <c r="B208" s="1">
        <v>166</v>
      </c>
      <c r="C208" s="1">
        <v>23</v>
      </c>
      <c r="D208" s="1" t="s">
        <v>11</v>
      </c>
      <c r="E208" s="1">
        <v>493893.321120999</v>
      </c>
      <c r="F208" s="1">
        <v>5180776.8922899803</v>
      </c>
      <c r="G208" s="1">
        <v>2</v>
      </c>
      <c r="H208" s="1" t="s">
        <v>7</v>
      </c>
      <c r="I208" s="1" t="s">
        <v>22</v>
      </c>
      <c r="J208" s="2" t="s">
        <v>94</v>
      </c>
      <c r="L208" s="2">
        <v>751</v>
      </c>
      <c r="O208" s="2">
        <v>1.8280000000000001</v>
      </c>
      <c r="P208" s="56">
        <f t="shared" si="9"/>
        <v>410.83150984682715</v>
      </c>
      <c r="Q208" s="56">
        <f t="shared" si="10"/>
        <v>3665.4387308533919</v>
      </c>
      <c r="R208" s="56">
        <f t="shared" si="11"/>
        <v>61.090645514223198</v>
      </c>
      <c r="S208" s="40">
        <v>10.3</v>
      </c>
      <c r="T208" s="40">
        <v>9.1</v>
      </c>
      <c r="U208" s="40">
        <v>73.5</v>
      </c>
      <c r="V208" s="40">
        <v>28.5</v>
      </c>
      <c r="W208" s="40">
        <v>81.3</v>
      </c>
    </row>
    <row r="209" spans="1:24" x14ac:dyDescent="0.3">
      <c r="A209" s="2" t="s">
        <v>1034</v>
      </c>
      <c r="B209" s="1">
        <v>192</v>
      </c>
      <c r="C209" s="1">
        <v>23</v>
      </c>
      <c r="D209" s="1" t="s">
        <v>12</v>
      </c>
      <c r="E209" s="1">
        <v>493910.45270800003</v>
      </c>
      <c r="F209" s="1">
        <v>5180808.6558299903</v>
      </c>
      <c r="G209" s="1">
        <v>2</v>
      </c>
      <c r="H209" s="1" t="s">
        <v>7</v>
      </c>
      <c r="I209" s="1" t="s">
        <v>22</v>
      </c>
      <c r="J209" s="2" t="s">
        <v>94</v>
      </c>
      <c r="L209" s="2">
        <v>884</v>
      </c>
      <c r="O209" s="2">
        <v>1.8280000000000001</v>
      </c>
      <c r="P209" s="56">
        <f t="shared" si="9"/>
        <v>483.58862144420129</v>
      </c>
      <c r="Q209" s="56">
        <f t="shared" si="10"/>
        <v>4314.5776805251644</v>
      </c>
      <c r="R209" s="56">
        <f t="shared" si="11"/>
        <v>71.909628008752733</v>
      </c>
      <c r="S209" s="40">
        <v>10.4</v>
      </c>
      <c r="T209" s="40">
        <v>9.3000000000000007</v>
      </c>
      <c r="U209" s="40">
        <v>72.8</v>
      </c>
      <c r="V209" s="40">
        <v>29</v>
      </c>
      <c r="W209" s="40">
        <v>81.8</v>
      </c>
    </row>
    <row r="210" spans="1:24" x14ac:dyDescent="0.3">
      <c r="A210" s="2" t="s">
        <v>1035</v>
      </c>
      <c r="B210" s="1">
        <v>217</v>
      </c>
      <c r="C210" s="1">
        <v>24</v>
      </c>
      <c r="D210" s="1" t="s">
        <v>13</v>
      </c>
      <c r="E210" s="1">
        <v>493927.19838900003</v>
      </c>
      <c r="F210" s="1">
        <v>5180836.4194099903</v>
      </c>
      <c r="G210" s="1">
        <v>2</v>
      </c>
      <c r="H210" s="1" t="s">
        <v>7</v>
      </c>
      <c r="I210" s="1" t="s">
        <v>22</v>
      </c>
      <c r="J210" s="2" t="s">
        <v>94</v>
      </c>
      <c r="L210" s="2">
        <v>835</v>
      </c>
      <c r="O210" s="2">
        <v>1.8280000000000001</v>
      </c>
      <c r="P210" s="56">
        <f t="shared" si="9"/>
        <v>456.78336980306347</v>
      </c>
      <c r="Q210" s="56">
        <f t="shared" si="10"/>
        <v>4075.4212253829323</v>
      </c>
      <c r="R210" s="56">
        <f t="shared" si="11"/>
        <v>67.923687089715543</v>
      </c>
      <c r="S210" s="40">
        <v>10.5</v>
      </c>
      <c r="T210" s="40">
        <v>11</v>
      </c>
      <c r="U210" s="40">
        <v>68.8</v>
      </c>
      <c r="V210" s="40">
        <v>29.2</v>
      </c>
      <c r="W210" s="40">
        <v>81.8</v>
      </c>
      <c r="X210" s="2" t="s">
        <v>1968</v>
      </c>
    </row>
    <row r="211" spans="1:24" x14ac:dyDescent="0.3">
      <c r="A211" s="2" t="s">
        <v>1036</v>
      </c>
      <c r="B211" s="1">
        <v>242</v>
      </c>
      <c r="C211" s="1">
        <v>24</v>
      </c>
      <c r="D211" s="1" t="s">
        <v>14</v>
      </c>
      <c r="E211" s="1">
        <v>493955.09288900002</v>
      </c>
      <c r="F211" s="1">
        <v>5180868.1722100005</v>
      </c>
      <c r="G211" s="1">
        <v>2</v>
      </c>
      <c r="H211" s="1" t="s">
        <v>7</v>
      </c>
      <c r="I211" s="1" t="s">
        <v>22</v>
      </c>
      <c r="J211" s="2" t="s">
        <v>94</v>
      </c>
      <c r="L211" s="2">
        <v>962</v>
      </c>
      <c r="O211" s="2">
        <v>1.8280000000000001</v>
      </c>
      <c r="P211" s="56">
        <f t="shared" si="9"/>
        <v>526.25820568927793</v>
      </c>
      <c r="Q211" s="56">
        <f t="shared" si="10"/>
        <v>4695.2757111597384</v>
      </c>
      <c r="R211" s="56">
        <f t="shared" si="11"/>
        <v>78.25459518599564</v>
      </c>
      <c r="S211" s="40">
        <v>9.1999999999999993</v>
      </c>
      <c r="T211" s="40">
        <v>9.5</v>
      </c>
      <c r="U211" s="40">
        <v>74.2</v>
      </c>
      <c r="V211" s="40">
        <v>24.3</v>
      </c>
      <c r="W211" s="40">
        <v>82.6</v>
      </c>
    </row>
    <row r="212" spans="1:24" x14ac:dyDescent="0.3">
      <c r="A212" s="2" t="s">
        <v>1037</v>
      </c>
      <c r="B212" s="1">
        <v>265</v>
      </c>
      <c r="C212" s="1">
        <v>25</v>
      </c>
      <c r="D212" s="1" t="s">
        <v>82</v>
      </c>
      <c r="E212" s="1">
        <v>493957.474071</v>
      </c>
      <c r="F212" s="1">
        <v>5180890.2630399903</v>
      </c>
      <c r="G212" s="1">
        <v>2</v>
      </c>
      <c r="H212" s="1" t="s">
        <v>7</v>
      </c>
      <c r="I212" s="1" t="s">
        <v>22</v>
      </c>
      <c r="J212" s="2" t="s">
        <v>94</v>
      </c>
      <c r="L212" s="2">
        <v>1010</v>
      </c>
      <c r="O212" s="2">
        <v>1.8280000000000001</v>
      </c>
      <c r="P212" s="56">
        <f t="shared" si="9"/>
        <v>552.51641137855574</v>
      </c>
      <c r="Q212" s="56">
        <f t="shared" si="10"/>
        <v>4929.551422319475</v>
      </c>
      <c r="R212" s="56">
        <f t="shared" si="11"/>
        <v>82.159190371991244</v>
      </c>
      <c r="S212" s="40">
        <v>10.1</v>
      </c>
      <c r="T212" s="40">
        <v>9.4</v>
      </c>
      <c r="U212" s="40">
        <v>73.5</v>
      </c>
      <c r="V212" s="40">
        <v>28</v>
      </c>
      <c r="W212" s="40">
        <v>82.5</v>
      </c>
    </row>
    <row r="213" spans="1:24" x14ac:dyDescent="0.3">
      <c r="A213" s="2" t="s">
        <v>1038</v>
      </c>
      <c r="B213" s="1">
        <v>266</v>
      </c>
      <c r="C213" s="1">
        <v>26</v>
      </c>
      <c r="D213" s="1" t="s">
        <v>82</v>
      </c>
      <c r="E213" s="1">
        <v>493988.01773100003</v>
      </c>
      <c r="F213" s="1">
        <v>5180892.4748999802</v>
      </c>
      <c r="G213" s="1">
        <v>2</v>
      </c>
      <c r="H213" s="1" t="s">
        <v>7</v>
      </c>
      <c r="I213" s="1" t="s">
        <v>22</v>
      </c>
      <c r="J213" s="2" t="s">
        <v>94</v>
      </c>
      <c r="L213" s="2">
        <v>833</v>
      </c>
      <c r="O213" s="2">
        <v>1.8280000000000001</v>
      </c>
      <c r="P213" s="56">
        <f t="shared" si="9"/>
        <v>455.68927789934355</v>
      </c>
      <c r="Q213" s="56">
        <f t="shared" si="10"/>
        <v>4065.6597374179432</v>
      </c>
      <c r="R213" s="56">
        <f t="shared" si="11"/>
        <v>67.760995623632382</v>
      </c>
      <c r="S213" s="40">
        <v>9.8000000000000007</v>
      </c>
      <c r="T213" s="40">
        <v>9.1999999999999993</v>
      </c>
      <c r="U213" s="40">
        <v>73.7</v>
      </c>
      <c r="V213" s="40">
        <v>26.8</v>
      </c>
      <c r="W213" s="40">
        <v>82.8</v>
      </c>
    </row>
    <row r="214" spans="1:24" x14ac:dyDescent="0.3">
      <c r="A214" s="2" t="s">
        <v>1039</v>
      </c>
      <c r="B214" s="1">
        <v>288</v>
      </c>
      <c r="C214" s="1">
        <v>25</v>
      </c>
      <c r="D214" s="1" t="s">
        <v>75</v>
      </c>
      <c r="E214" s="1">
        <v>493979.78699200001</v>
      </c>
      <c r="F214" s="1">
        <v>5180920.0508399904</v>
      </c>
      <c r="G214" s="1">
        <v>2</v>
      </c>
      <c r="H214" s="1" t="s">
        <v>7</v>
      </c>
      <c r="I214" s="1" t="s">
        <v>22</v>
      </c>
      <c r="J214" s="2" t="s">
        <v>94</v>
      </c>
      <c r="L214" s="2">
        <v>895</v>
      </c>
      <c r="O214" s="2">
        <v>1.8280000000000001</v>
      </c>
      <c r="P214" s="56">
        <f t="shared" si="9"/>
        <v>489.60612691466082</v>
      </c>
      <c r="Q214" s="56">
        <f t="shared" si="10"/>
        <v>4368.265864332604</v>
      </c>
      <c r="R214" s="56">
        <f t="shared" si="11"/>
        <v>72.804431072210065</v>
      </c>
      <c r="S214" s="40">
        <v>9.6</v>
      </c>
      <c r="T214" s="40">
        <v>9.5</v>
      </c>
      <c r="U214" s="40">
        <v>74</v>
      </c>
      <c r="V214" s="40">
        <v>26.3</v>
      </c>
      <c r="W214" s="40">
        <v>82.6</v>
      </c>
    </row>
    <row r="215" spans="1:24" x14ac:dyDescent="0.3">
      <c r="A215" s="2" t="s">
        <v>1040</v>
      </c>
      <c r="B215" s="1">
        <v>289</v>
      </c>
      <c r="C215" s="1">
        <v>26</v>
      </c>
      <c r="D215" s="1" t="s">
        <v>75</v>
      </c>
      <c r="E215" s="1">
        <v>494008.965211</v>
      </c>
      <c r="F215" s="1">
        <v>5180924.2349100001</v>
      </c>
      <c r="G215" s="1">
        <v>2</v>
      </c>
      <c r="H215" s="1" t="s">
        <v>7</v>
      </c>
      <c r="I215" s="1" t="s">
        <v>22</v>
      </c>
      <c r="J215" s="2" t="s">
        <v>94</v>
      </c>
      <c r="L215" s="2">
        <v>1107</v>
      </c>
      <c r="O215" s="2">
        <v>1.8280000000000001</v>
      </c>
      <c r="P215" s="56">
        <f t="shared" si="9"/>
        <v>605.5798687089715</v>
      </c>
      <c r="Q215" s="56">
        <f t="shared" si="10"/>
        <v>5402.9835886214441</v>
      </c>
      <c r="R215" s="56">
        <f t="shared" si="11"/>
        <v>90.049726477024066</v>
      </c>
      <c r="S215" s="40">
        <v>10.3</v>
      </c>
      <c r="T215" s="40">
        <v>9.8000000000000007</v>
      </c>
      <c r="U215" s="40">
        <v>72.3</v>
      </c>
      <c r="V215" s="40">
        <v>28.5</v>
      </c>
      <c r="W215" s="40">
        <v>83.3</v>
      </c>
    </row>
    <row r="216" spans="1:24" x14ac:dyDescent="0.3">
      <c r="A216" s="2" t="s">
        <v>1041</v>
      </c>
      <c r="B216" s="1">
        <v>314</v>
      </c>
      <c r="C216" s="1">
        <v>26</v>
      </c>
      <c r="D216" s="1" t="s">
        <v>83</v>
      </c>
      <c r="E216" s="1">
        <v>494013.118976</v>
      </c>
      <c r="F216" s="1">
        <v>5180956.0117199803</v>
      </c>
      <c r="G216" s="1">
        <v>2</v>
      </c>
      <c r="H216" s="1" t="s">
        <v>7</v>
      </c>
      <c r="I216" s="1" t="s">
        <v>22</v>
      </c>
      <c r="J216" s="2" t="s">
        <v>94</v>
      </c>
      <c r="L216" s="2">
        <v>771</v>
      </c>
      <c r="O216" s="2">
        <v>1.8280000000000001</v>
      </c>
      <c r="P216" s="56">
        <f t="shared" si="9"/>
        <v>421.77242888402623</v>
      </c>
      <c r="Q216" s="56">
        <f t="shared" si="10"/>
        <v>3763.053610503282</v>
      </c>
      <c r="R216" s="56">
        <f t="shared" si="11"/>
        <v>62.7175601750547</v>
      </c>
      <c r="S216" s="40">
        <v>9.6</v>
      </c>
      <c r="T216" s="40">
        <v>8.5</v>
      </c>
      <c r="U216" s="40">
        <v>74.400000000000006</v>
      </c>
      <c r="V216" s="40">
        <v>24.6</v>
      </c>
      <c r="W216" s="40">
        <v>79.400000000000006</v>
      </c>
    </row>
    <row r="217" spans="1:24" x14ac:dyDescent="0.3">
      <c r="A217" s="2" t="s">
        <v>1042</v>
      </c>
      <c r="B217" s="1">
        <v>315</v>
      </c>
      <c r="C217" s="1">
        <v>27</v>
      </c>
      <c r="D217" s="1" t="s">
        <v>83</v>
      </c>
      <c r="E217" s="1">
        <v>494042.75106500002</v>
      </c>
      <c r="F217" s="1">
        <v>5180958.35647</v>
      </c>
      <c r="G217" s="1">
        <v>2</v>
      </c>
      <c r="H217" s="1" t="s">
        <v>7</v>
      </c>
      <c r="I217" s="1" t="s">
        <v>22</v>
      </c>
      <c r="J217" s="2" t="s">
        <v>94</v>
      </c>
      <c r="L217" s="2">
        <v>1345</v>
      </c>
      <c r="O217" s="2">
        <v>1.8280000000000001</v>
      </c>
      <c r="P217" s="56">
        <f t="shared" si="9"/>
        <v>735.77680525164112</v>
      </c>
      <c r="Q217" s="56">
        <f t="shared" si="10"/>
        <v>6564.6006564551426</v>
      </c>
      <c r="R217" s="56">
        <f t="shared" si="11"/>
        <v>109.41001094091904</v>
      </c>
      <c r="S217" s="40">
        <v>10.4</v>
      </c>
      <c r="T217" s="40">
        <v>10.9</v>
      </c>
      <c r="U217" s="40">
        <v>70.900000000000006</v>
      </c>
      <c r="V217" s="40">
        <v>28.3</v>
      </c>
      <c r="W217" s="40">
        <v>80.2</v>
      </c>
    </row>
    <row r="218" spans="1:24" x14ac:dyDescent="0.3">
      <c r="S218" s="40"/>
      <c r="T218" s="40"/>
      <c r="U218" s="40"/>
      <c r="V218" s="40"/>
      <c r="W218" s="40"/>
    </row>
    <row r="219" spans="1:24" x14ac:dyDescent="0.3">
      <c r="A219" s="2" t="s">
        <v>1043</v>
      </c>
      <c r="B219" s="1">
        <v>14</v>
      </c>
      <c r="C219" s="1">
        <v>19</v>
      </c>
      <c r="D219" s="1" t="s">
        <v>4</v>
      </c>
      <c r="E219" s="1">
        <v>493768.28853800002</v>
      </c>
      <c r="F219" s="1">
        <v>5180574.2933700001</v>
      </c>
      <c r="G219" s="1">
        <v>3</v>
      </c>
      <c r="H219" s="1" t="s">
        <v>7</v>
      </c>
      <c r="I219" s="1" t="s">
        <v>22</v>
      </c>
      <c r="J219" s="2" t="s">
        <v>94</v>
      </c>
      <c r="L219" s="2">
        <v>810</v>
      </c>
      <c r="O219" s="2">
        <v>1.8280000000000001</v>
      </c>
      <c r="P219" s="56">
        <f t="shared" si="9"/>
        <v>443.10722100656454</v>
      </c>
      <c r="Q219" s="56">
        <f t="shared" si="10"/>
        <v>3953.402625820569</v>
      </c>
      <c r="R219" s="56">
        <f t="shared" si="11"/>
        <v>65.890043763676147</v>
      </c>
      <c r="S219" s="40">
        <v>9.8000000000000007</v>
      </c>
      <c r="T219" s="40">
        <v>9.5</v>
      </c>
      <c r="U219" s="40">
        <v>72.099999999999994</v>
      </c>
      <c r="V219" s="40">
        <v>26.6</v>
      </c>
      <c r="W219" s="40">
        <v>79.2</v>
      </c>
    </row>
    <row r="220" spans="1:24" x14ac:dyDescent="0.3">
      <c r="A220" s="2" t="s">
        <v>1044</v>
      </c>
      <c r="B220" s="1">
        <v>15</v>
      </c>
      <c r="C220" s="1">
        <v>20</v>
      </c>
      <c r="D220" s="1" t="s">
        <v>4</v>
      </c>
      <c r="E220" s="1">
        <v>493797.922326</v>
      </c>
      <c r="F220" s="1">
        <v>5180576.3034399804</v>
      </c>
      <c r="G220" s="1">
        <v>3</v>
      </c>
      <c r="H220" s="1" t="s">
        <v>7</v>
      </c>
      <c r="I220" s="1" t="s">
        <v>22</v>
      </c>
      <c r="J220" s="2" t="s">
        <v>94</v>
      </c>
      <c r="L220" s="2">
        <v>546</v>
      </c>
      <c r="O220" s="2">
        <v>1.8280000000000001</v>
      </c>
      <c r="P220" s="56">
        <f t="shared" si="9"/>
        <v>298.6870897155361</v>
      </c>
      <c r="Q220" s="56">
        <f t="shared" si="10"/>
        <v>2664.8862144420132</v>
      </c>
      <c r="R220" s="56">
        <f t="shared" si="11"/>
        <v>44.414770240700221</v>
      </c>
      <c r="S220" s="40"/>
      <c r="T220" s="40"/>
      <c r="U220" s="40"/>
      <c r="V220" s="40"/>
      <c r="W220" s="40"/>
    </row>
    <row r="221" spans="1:24" x14ac:dyDescent="0.3">
      <c r="A221" s="2" t="s">
        <v>1045</v>
      </c>
      <c r="B221" s="1">
        <v>37</v>
      </c>
      <c r="C221" s="1">
        <v>20</v>
      </c>
      <c r="D221" s="1" t="s">
        <v>6</v>
      </c>
      <c r="E221" s="1">
        <v>493819.787974999</v>
      </c>
      <c r="F221" s="1">
        <v>5180608.06183</v>
      </c>
      <c r="G221" s="1">
        <v>3</v>
      </c>
      <c r="H221" s="1" t="s">
        <v>7</v>
      </c>
      <c r="I221" s="1" t="s">
        <v>22</v>
      </c>
      <c r="J221" s="2" t="s">
        <v>94</v>
      </c>
      <c r="L221" s="2">
        <v>527</v>
      </c>
      <c r="O221" s="2">
        <v>1.8280000000000001</v>
      </c>
      <c r="P221" s="56">
        <f t="shared" si="9"/>
        <v>288.29321663019692</v>
      </c>
      <c r="Q221" s="56">
        <f t="shared" si="10"/>
        <v>2572.1520787746172</v>
      </c>
      <c r="R221" s="56">
        <f t="shared" si="11"/>
        <v>42.869201312910285</v>
      </c>
      <c r="S221" s="40">
        <v>9.5</v>
      </c>
      <c r="T221" s="40">
        <v>9.4</v>
      </c>
      <c r="U221" s="40">
        <v>73</v>
      </c>
      <c r="V221" s="40">
        <v>25.5</v>
      </c>
      <c r="W221" s="40">
        <v>78.3</v>
      </c>
    </row>
    <row r="222" spans="1:24" x14ac:dyDescent="0.3">
      <c r="A222" s="2" t="s">
        <v>1046</v>
      </c>
      <c r="B222" s="1">
        <v>61</v>
      </c>
      <c r="C222" s="1">
        <v>21</v>
      </c>
      <c r="D222" s="1" t="s">
        <v>7</v>
      </c>
      <c r="E222" s="1">
        <v>493832.32370200002</v>
      </c>
      <c r="F222" s="1">
        <v>5180623.82828</v>
      </c>
      <c r="G222" s="1">
        <v>3</v>
      </c>
      <c r="H222" s="1" t="s">
        <v>7</v>
      </c>
      <c r="I222" s="1" t="s">
        <v>22</v>
      </c>
      <c r="J222" s="2" t="s">
        <v>94</v>
      </c>
      <c r="O222" s="2">
        <v>1.8280000000000001</v>
      </c>
      <c r="S222" s="40"/>
      <c r="T222" s="40"/>
      <c r="U222" s="40"/>
      <c r="V222" s="40"/>
      <c r="W222" s="40"/>
    </row>
    <row r="223" spans="1:24" x14ac:dyDescent="0.3">
      <c r="A223" s="2" t="s">
        <v>1047</v>
      </c>
      <c r="B223" s="1">
        <v>62</v>
      </c>
      <c r="C223" s="1">
        <v>22</v>
      </c>
      <c r="D223" s="1" t="s">
        <v>7</v>
      </c>
      <c r="E223" s="1">
        <v>493862.44210400002</v>
      </c>
      <c r="F223" s="1">
        <v>5180655.2967800004</v>
      </c>
      <c r="G223" s="1">
        <v>3</v>
      </c>
      <c r="H223" s="1" t="s">
        <v>7</v>
      </c>
      <c r="I223" s="1" t="s">
        <v>22</v>
      </c>
      <c r="J223" s="2" t="s">
        <v>94</v>
      </c>
      <c r="L223" s="2">
        <v>963</v>
      </c>
      <c r="O223" s="2">
        <v>1.8280000000000001</v>
      </c>
      <c r="P223" s="56">
        <f t="shared" si="9"/>
        <v>526.80525164113783</v>
      </c>
      <c r="Q223" s="56">
        <f t="shared" si="10"/>
        <v>4700.1564551422316</v>
      </c>
      <c r="R223" s="56">
        <f t="shared" si="11"/>
        <v>78.335940919037199</v>
      </c>
      <c r="S223" s="40">
        <v>8.6999999999999993</v>
      </c>
      <c r="T223" s="40">
        <v>9.4</v>
      </c>
      <c r="U223" s="40">
        <v>74.3</v>
      </c>
      <c r="V223" s="40">
        <v>23.2</v>
      </c>
      <c r="W223" s="40">
        <v>81.8</v>
      </c>
    </row>
    <row r="224" spans="1:24" x14ac:dyDescent="0.3">
      <c r="A224" s="2" t="s">
        <v>1048</v>
      </c>
      <c r="B224" s="1">
        <v>86</v>
      </c>
      <c r="C224" s="1">
        <v>21</v>
      </c>
      <c r="D224" s="1" t="s">
        <v>8</v>
      </c>
      <c r="E224" s="1">
        <v>493838.99775600003</v>
      </c>
      <c r="F224" s="1">
        <v>5180655.6023700004</v>
      </c>
      <c r="G224" s="1">
        <v>3</v>
      </c>
      <c r="H224" s="1" t="s">
        <v>7</v>
      </c>
      <c r="I224" s="1" t="s">
        <v>22</v>
      </c>
      <c r="J224" s="2" t="s">
        <v>94</v>
      </c>
      <c r="L224" s="2">
        <v>898</v>
      </c>
      <c r="O224" s="2">
        <v>1.8280000000000001</v>
      </c>
      <c r="P224" s="56">
        <f t="shared" si="9"/>
        <v>491.24726477024069</v>
      </c>
      <c r="Q224" s="56">
        <f t="shared" si="10"/>
        <v>4382.9080962800881</v>
      </c>
      <c r="R224" s="56">
        <f t="shared" si="11"/>
        <v>73.048468271334798</v>
      </c>
      <c r="S224" s="40">
        <v>9.5</v>
      </c>
      <c r="T224" s="40">
        <v>9.6999999999999993</v>
      </c>
      <c r="U224" s="40">
        <v>72.7</v>
      </c>
      <c r="V224" s="40">
        <v>25.8</v>
      </c>
      <c r="W224" s="40">
        <v>80.8</v>
      </c>
    </row>
    <row r="225" spans="1:23" x14ac:dyDescent="0.3">
      <c r="A225" s="2" t="s">
        <v>1049</v>
      </c>
      <c r="B225" s="1">
        <v>87</v>
      </c>
      <c r="C225" s="1">
        <v>22</v>
      </c>
      <c r="D225" s="1" t="s">
        <v>8</v>
      </c>
      <c r="E225" s="1">
        <v>493870.93683800002</v>
      </c>
      <c r="F225" s="1">
        <v>5180684.7948000003</v>
      </c>
      <c r="G225" s="1">
        <v>3</v>
      </c>
      <c r="H225" s="1" t="s">
        <v>7</v>
      </c>
      <c r="I225" s="1" t="s">
        <v>22</v>
      </c>
      <c r="J225" s="2" t="s">
        <v>94</v>
      </c>
      <c r="L225" s="2">
        <v>726</v>
      </c>
      <c r="O225" s="2">
        <v>1.8280000000000001</v>
      </c>
      <c r="P225" s="56">
        <f t="shared" si="9"/>
        <v>397.15536105032822</v>
      </c>
      <c r="Q225" s="56">
        <f t="shared" si="10"/>
        <v>3543.4201312910286</v>
      </c>
      <c r="R225" s="56">
        <f t="shared" si="11"/>
        <v>59.057002188183809</v>
      </c>
      <c r="S225" s="40">
        <v>9.1</v>
      </c>
      <c r="T225" s="40">
        <v>9.4</v>
      </c>
      <c r="U225" s="40">
        <v>73.8</v>
      </c>
      <c r="V225" s="40">
        <v>24.5</v>
      </c>
      <c r="W225" s="40">
        <v>81.5</v>
      </c>
    </row>
    <row r="226" spans="1:23" x14ac:dyDescent="0.3">
      <c r="A226" s="2" t="s">
        <v>1050</v>
      </c>
      <c r="B226" s="1">
        <v>113</v>
      </c>
      <c r="C226" s="1">
        <v>21</v>
      </c>
      <c r="D226" s="1" t="s">
        <v>9</v>
      </c>
      <c r="E226" s="1">
        <v>493851.846663</v>
      </c>
      <c r="F226" s="1">
        <v>5180685.5506600002</v>
      </c>
      <c r="G226" s="1">
        <v>3</v>
      </c>
      <c r="H226" s="1" t="s">
        <v>7</v>
      </c>
      <c r="I226" s="1" t="s">
        <v>22</v>
      </c>
      <c r="J226" s="2" t="s">
        <v>94</v>
      </c>
      <c r="L226" s="2">
        <v>721</v>
      </c>
      <c r="O226" s="2">
        <v>1.8280000000000001</v>
      </c>
      <c r="P226" s="56">
        <f t="shared" si="9"/>
        <v>394.42013129102844</v>
      </c>
      <c r="Q226" s="56">
        <f t="shared" si="10"/>
        <v>3519.0164113785559</v>
      </c>
      <c r="R226" s="56">
        <f t="shared" si="11"/>
        <v>58.65027352297593</v>
      </c>
      <c r="S226" s="40">
        <v>9.6999999999999993</v>
      </c>
      <c r="T226" s="44">
        <v>9</v>
      </c>
      <c r="U226" s="40">
        <v>73.900000000000006</v>
      </c>
      <c r="V226" s="40">
        <v>26.1</v>
      </c>
      <c r="W226" s="40">
        <v>80.5</v>
      </c>
    </row>
    <row r="227" spans="1:23" x14ac:dyDescent="0.3">
      <c r="A227" s="2" t="s">
        <v>1051</v>
      </c>
      <c r="B227" s="1">
        <v>114</v>
      </c>
      <c r="C227" s="1">
        <v>22</v>
      </c>
      <c r="D227" s="1" t="s">
        <v>9</v>
      </c>
      <c r="E227" s="1">
        <v>493882.41985800001</v>
      </c>
      <c r="F227" s="1">
        <v>5180716.5640399903</v>
      </c>
      <c r="G227" s="1">
        <v>3</v>
      </c>
      <c r="H227" s="1" t="s">
        <v>7</v>
      </c>
      <c r="I227" s="1" t="s">
        <v>22</v>
      </c>
      <c r="J227" s="2" t="s">
        <v>94</v>
      </c>
      <c r="L227" s="2">
        <v>619</v>
      </c>
      <c r="O227" s="2">
        <v>1.8280000000000001</v>
      </c>
      <c r="P227" s="56">
        <f t="shared" si="9"/>
        <v>338.6214442013129</v>
      </c>
      <c r="Q227" s="56">
        <f t="shared" si="10"/>
        <v>3021.180525164114</v>
      </c>
      <c r="R227" s="56">
        <f t="shared" si="11"/>
        <v>50.353008752735235</v>
      </c>
      <c r="S227" s="40">
        <v>9.5</v>
      </c>
      <c r="T227" s="40">
        <v>9</v>
      </c>
      <c r="U227" s="40">
        <v>74.3</v>
      </c>
      <c r="V227" s="40">
        <v>25.2</v>
      </c>
      <c r="W227" s="40">
        <v>78.7</v>
      </c>
    </row>
    <row r="228" spans="1:23" x14ac:dyDescent="0.3">
      <c r="A228" s="2" t="s">
        <v>1052</v>
      </c>
      <c r="B228" s="1">
        <v>141</v>
      </c>
      <c r="C228" s="1">
        <v>23</v>
      </c>
      <c r="D228" s="1" t="s">
        <v>10</v>
      </c>
      <c r="E228" s="1">
        <v>493911.60960500001</v>
      </c>
      <c r="F228" s="1">
        <v>5180745.0927600004</v>
      </c>
      <c r="G228" s="1">
        <v>3</v>
      </c>
      <c r="H228" s="1" t="s">
        <v>7</v>
      </c>
      <c r="I228" s="1" t="s">
        <v>22</v>
      </c>
      <c r="J228" s="2" t="s">
        <v>94</v>
      </c>
      <c r="L228" s="2">
        <v>524</v>
      </c>
      <c r="O228" s="2">
        <v>1.8280000000000001</v>
      </c>
      <c r="P228" s="56">
        <f t="shared" si="9"/>
        <v>286.65207877461705</v>
      </c>
      <c r="Q228" s="56">
        <f t="shared" si="10"/>
        <v>2557.5098468271335</v>
      </c>
      <c r="R228" s="56">
        <f t="shared" si="11"/>
        <v>42.625164113785559</v>
      </c>
      <c r="S228" s="40">
        <v>11.5</v>
      </c>
      <c r="T228" s="40">
        <v>8.6</v>
      </c>
      <c r="U228" s="40">
        <v>71.400000000000006</v>
      </c>
      <c r="V228" s="40">
        <v>31.1</v>
      </c>
      <c r="W228" s="40">
        <v>76.099999999999994</v>
      </c>
    </row>
    <row r="229" spans="1:23" x14ac:dyDescent="0.3">
      <c r="A229" s="2" t="s">
        <v>1053</v>
      </c>
      <c r="B229" s="1">
        <v>167</v>
      </c>
      <c r="C229" s="1">
        <v>24</v>
      </c>
      <c r="D229" s="1" t="s">
        <v>11</v>
      </c>
      <c r="E229" s="1">
        <v>493925.225664998</v>
      </c>
      <c r="F229" s="1">
        <v>5180772.8595099803</v>
      </c>
      <c r="G229" s="1">
        <v>3</v>
      </c>
      <c r="H229" s="1" t="s">
        <v>7</v>
      </c>
      <c r="I229" s="1" t="s">
        <v>22</v>
      </c>
      <c r="J229" s="2" t="s">
        <v>94</v>
      </c>
      <c r="L229" s="2">
        <v>616</v>
      </c>
      <c r="O229" s="2">
        <v>1.8280000000000001</v>
      </c>
      <c r="P229" s="56">
        <f t="shared" si="9"/>
        <v>336.98030634573303</v>
      </c>
      <c r="Q229" s="56">
        <f t="shared" si="10"/>
        <v>3006.5382932166303</v>
      </c>
      <c r="R229" s="56">
        <f t="shared" si="11"/>
        <v>50.108971553610509</v>
      </c>
      <c r="S229" s="40">
        <v>10.3</v>
      </c>
      <c r="T229" s="40">
        <v>8.8000000000000007</v>
      </c>
      <c r="U229" s="40">
        <v>73</v>
      </c>
      <c r="V229" s="40">
        <v>27.8</v>
      </c>
      <c r="W229" s="40">
        <v>78.3</v>
      </c>
    </row>
    <row r="230" spans="1:23" x14ac:dyDescent="0.3">
      <c r="A230" s="2" t="s">
        <v>1054</v>
      </c>
      <c r="B230" s="1">
        <v>193</v>
      </c>
      <c r="C230" s="1">
        <v>24</v>
      </c>
      <c r="D230" s="1" t="s">
        <v>12</v>
      </c>
      <c r="E230" s="1">
        <v>493942.357093998</v>
      </c>
      <c r="F230" s="1">
        <v>5180804.6231500003</v>
      </c>
      <c r="G230" s="1">
        <v>3</v>
      </c>
      <c r="H230" s="1" t="s">
        <v>7</v>
      </c>
      <c r="I230" s="1" t="s">
        <v>22</v>
      </c>
      <c r="J230" s="2" t="s">
        <v>94</v>
      </c>
      <c r="L230" s="2">
        <v>757</v>
      </c>
      <c r="O230" s="2">
        <v>1.8280000000000001</v>
      </c>
      <c r="P230" s="56">
        <f t="shared" si="9"/>
        <v>414.11378555798683</v>
      </c>
      <c r="Q230" s="56">
        <f t="shared" si="10"/>
        <v>3694.7231947483588</v>
      </c>
      <c r="R230" s="56">
        <f t="shared" si="11"/>
        <v>61.578719912472643</v>
      </c>
      <c r="S230" s="40">
        <v>9.5</v>
      </c>
      <c r="T230" s="40">
        <v>9.1999999999999993</v>
      </c>
      <c r="U230" s="40">
        <v>73.900000000000006</v>
      </c>
      <c r="V230" s="40">
        <v>25.7</v>
      </c>
      <c r="W230" s="40">
        <v>82</v>
      </c>
    </row>
    <row r="231" spans="1:23" x14ac:dyDescent="0.3">
      <c r="A231" s="2" t="s">
        <v>1055</v>
      </c>
      <c r="B231" s="1">
        <v>218</v>
      </c>
      <c r="C231" s="1">
        <v>25</v>
      </c>
      <c r="D231" s="1" t="s">
        <v>13</v>
      </c>
      <c r="E231" s="1">
        <v>493959.097828998</v>
      </c>
      <c r="F231" s="1">
        <v>5180827.6085700002</v>
      </c>
      <c r="G231" s="1">
        <v>3</v>
      </c>
      <c r="H231" s="1" t="s">
        <v>7</v>
      </c>
      <c r="I231" s="1" t="s">
        <v>22</v>
      </c>
      <c r="J231" s="2" t="s">
        <v>94</v>
      </c>
      <c r="L231" s="2">
        <v>1129</v>
      </c>
      <c r="O231" s="2">
        <v>1.8280000000000001</v>
      </c>
      <c r="P231" s="56">
        <f t="shared" si="9"/>
        <v>617.61487964989055</v>
      </c>
      <c r="Q231" s="56">
        <f t="shared" si="10"/>
        <v>5510.3599562363243</v>
      </c>
      <c r="R231" s="56">
        <f t="shared" si="11"/>
        <v>91.839332603938743</v>
      </c>
      <c r="S231" s="40">
        <v>10.4</v>
      </c>
      <c r="T231" s="40">
        <v>9.4</v>
      </c>
      <c r="U231" s="40">
        <v>72.400000000000006</v>
      </c>
      <c r="V231" s="40">
        <v>28.9</v>
      </c>
      <c r="W231" s="40">
        <v>82.8</v>
      </c>
    </row>
    <row r="232" spans="1:23" x14ac:dyDescent="0.3">
      <c r="A232" s="2" t="s">
        <v>1056</v>
      </c>
      <c r="B232" s="1">
        <v>219</v>
      </c>
      <c r="C232" s="1">
        <v>26</v>
      </c>
      <c r="D232" s="1" t="s">
        <v>13</v>
      </c>
      <c r="E232" s="1">
        <v>493991.00748700002</v>
      </c>
      <c r="F232" s="1">
        <v>5180828.91</v>
      </c>
      <c r="G232" s="1">
        <v>3</v>
      </c>
      <c r="H232" s="1" t="s">
        <v>7</v>
      </c>
      <c r="I232" s="1" t="s">
        <v>22</v>
      </c>
      <c r="J232" s="2" t="s">
        <v>94</v>
      </c>
      <c r="L232" s="2">
        <v>1005</v>
      </c>
      <c r="O232" s="2">
        <v>1.8280000000000001</v>
      </c>
      <c r="P232" s="56">
        <f t="shared" si="9"/>
        <v>549.78118161925602</v>
      </c>
      <c r="Q232" s="56">
        <f t="shared" si="10"/>
        <v>4905.1477024070027</v>
      </c>
      <c r="R232" s="56">
        <f t="shared" si="11"/>
        <v>81.752461706783379</v>
      </c>
      <c r="S232" s="40">
        <v>8.3000000000000007</v>
      </c>
      <c r="T232" s="40">
        <v>9.5</v>
      </c>
      <c r="U232" s="40">
        <v>75.400000000000006</v>
      </c>
      <c r="V232" s="40">
        <v>21.4</v>
      </c>
      <c r="W232" s="40">
        <v>81.8</v>
      </c>
    </row>
    <row r="233" spans="1:23" x14ac:dyDescent="0.3">
      <c r="A233" s="2" t="s">
        <v>1057</v>
      </c>
      <c r="B233" s="1">
        <v>243</v>
      </c>
      <c r="C233" s="1">
        <v>25</v>
      </c>
      <c r="D233" s="1" t="s">
        <v>14</v>
      </c>
      <c r="E233" s="1">
        <v>493986.992199998</v>
      </c>
      <c r="F233" s="1">
        <v>5180859.3615100002</v>
      </c>
      <c r="G233" s="1">
        <v>3</v>
      </c>
      <c r="H233" s="1" t="s">
        <v>7</v>
      </c>
      <c r="I233" s="1" t="s">
        <v>22</v>
      </c>
      <c r="J233" s="2" t="s">
        <v>94</v>
      </c>
      <c r="L233" s="2">
        <v>1159</v>
      </c>
      <c r="O233" s="2">
        <v>1.8280000000000001</v>
      </c>
      <c r="P233" s="56">
        <f t="shared" si="9"/>
        <v>634.02625820568926</v>
      </c>
      <c r="Q233" s="56">
        <f t="shared" si="10"/>
        <v>5656.7822757111599</v>
      </c>
      <c r="R233" s="56">
        <f t="shared" si="11"/>
        <v>94.279704595186004</v>
      </c>
      <c r="S233" s="40">
        <v>10.1</v>
      </c>
      <c r="T233" s="40">
        <v>10</v>
      </c>
      <c r="U233" s="40">
        <v>72.3</v>
      </c>
      <c r="V233" s="40">
        <v>27.9</v>
      </c>
      <c r="W233" s="40">
        <v>82.3</v>
      </c>
    </row>
    <row r="234" spans="1:23" x14ac:dyDescent="0.3">
      <c r="A234" s="2" t="s">
        <v>1058</v>
      </c>
      <c r="B234" s="1">
        <v>244</v>
      </c>
      <c r="C234" s="1">
        <v>26</v>
      </c>
      <c r="D234" s="1" t="s">
        <v>14</v>
      </c>
      <c r="E234" s="1">
        <v>494016.170361</v>
      </c>
      <c r="F234" s="1">
        <v>5180863.3944100002</v>
      </c>
      <c r="G234" s="1">
        <v>3</v>
      </c>
      <c r="H234" s="1" t="s">
        <v>7</v>
      </c>
      <c r="I234" s="1" t="s">
        <v>22</v>
      </c>
      <c r="J234" s="2" t="s">
        <v>94</v>
      </c>
      <c r="L234" s="2">
        <v>1050</v>
      </c>
      <c r="M234" s="2">
        <v>2736</v>
      </c>
      <c r="O234" s="2">
        <v>1.8280000000000001</v>
      </c>
      <c r="P234" s="56">
        <f t="shared" si="9"/>
        <v>574.39824945295402</v>
      </c>
      <c r="Q234" s="56">
        <f t="shared" si="10"/>
        <v>5124.7811816192561</v>
      </c>
      <c r="R234" s="56">
        <f t="shared" si="11"/>
        <v>85.413019693654263</v>
      </c>
      <c r="S234" s="40">
        <v>8.9</v>
      </c>
      <c r="T234" s="40">
        <v>9.4</v>
      </c>
      <c r="U234" s="40">
        <v>74.3</v>
      </c>
      <c r="V234" s="40">
        <v>23.2</v>
      </c>
      <c r="W234" s="40">
        <v>82.9</v>
      </c>
    </row>
    <row r="235" spans="1:23" x14ac:dyDescent="0.3">
      <c r="A235" s="2" t="s">
        <v>1059</v>
      </c>
      <c r="B235" s="1">
        <v>267</v>
      </c>
      <c r="C235" s="1">
        <v>27</v>
      </c>
      <c r="D235" s="1" t="s">
        <v>82</v>
      </c>
      <c r="E235" s="1">
        <v>494019.926261999</v>
      </c>
      <c r="F235" s="1">
        <v>5180892.9986300003</v>
      </c>
      <c r="G235" s="1">
        <v>3</v>
      </c>
      <c r="H235" s="1" t="s">
        <v>7</v>
      </c>
      <c r="I235" s="1" t="s">
        <v>22</v>
      </c>
      <c r="J235" s="2" t="s">
        <v>94</v>
      </c>
      <c r="L235" s="2">
        <v>999</v>
      </c>
      <c r="O235" s="2">
        <v>1.8280000000000001</v>
      </c>
      <c r="P235" s="56">
        <f t="shared" si="9"/>
        <v>546.49890590809628</v>
      </c>
      <c r="Q235" s="56">
        <f t="shared" si="10"/>
        <v>4875.8632385120354</v>
      </c>
      <c r="R235" s="56">
        <f t="shared" si="11"/>
        <v>81.264387308533927</v>
      </c>
      <c r="S235" s="40">
        <v>10.5</v>
      </c>
      <c r="T235" s="40">
        <v>9.6999999999999993</v>
      </c>
      <c r="U235" s="40">
        <v>71.599999999999994</v>
      </c>
      <c r="V235" s="40">
        <v>29.1</v>
      </c>
      <c r="W235" s="40">
        <v>81.8</v>
      </c>
    </row>
    <row r="236" spans="1:23" x14ac:dyDescent="0.3">
      <c r="A236" s="2" t="s">
        <v>1060</v>
      </c>
      <c r="B236" s="1">
        <v>290</v>
      </c>
      <c r="C236" s="1">
        <v>27</v>
      </c>
      <c r="D236" s="1" t="s">
        <v>75</v>
      </c>
      <c r="E236" s="1">
        <v>494040.87357200001</v>
      </c>
      <c r="F236" s="1">
        <v>5180924.75875</v>
      </c>
      <c r="G236" s="1">
        <v>3</v>
      </c>
      <c r="H236" s="1" t="s">
        <v>7</v>
      </c>
      <c r="I236" s="1" t="s">
        <v>22</v>
      </c>
      <c r="J236" s="2" t="s">
        <v>94</v>
      </c>
      <c r="L236" s="2">
        <v>864</v>
      </c>
      <c r="O236" s="2">
        <v>1.8280000000000001</v>
      </c>
      <c r="P236" s="56">
        <f t="shared" si="9"/>
        <v>472.64770240700216</v>
      </c>
      <c r="Q236" s="56">
        <f t="shared" si="10"/>
        <v>4216.9628008752734</v>
      </c>
      <c r="R236" s="56">
        <f t="shared" si="11"/>
        <v>70.282713347921216</v>
      </c>
      <c r="S236" s="40">
        <v>9.1</v>
      </c>
      <c r="T236" s="40">
        <v>9.4</v>
      </c>
      <c r="U236" s="40">
        <v>73.8</v>
      </c>
      <c r="V236" s="40">
        <v>24.3</v>
      </c>
      <c r="W236" s="40">
        <v>81.7</v>
      </c>
    </row>
    <row r="237" spans="1:23" x14ac:dyDescent="0.3">
      <c r="A237" s="2" t="s">
        <v>1061</v>
      </c>
      <c r="B237" s="1">
        <v>316</v>
      </c>
      <c r="C237" s="1">
        <v>28</v>
      </c>
      <c r="D237" s="1" t="s">
        <v>83</v>
      </c>
      <c r="E237" s="1">
        <v>494076.92789499799</v>
      </c>
      <c r="F237" s="1">
        <v>5180949.5033200001</v>
      </c>
      <c r="G237" s="1">
        <v>3</v>
      </c>
      <c r="H237" s="1" t="s">
        <v>7</v>
      </c>
      <c r="I237" s="1" t="s">
        <v>22</v>
      </c>
      <c r="J237" s="2" t="s">
        <v>94</v>
      </c>
      <c r="L237" s="2">
        <v>915</v>
      </c>
      <c r="O237" s="2">
        <v>1.8280000000000001</v>
      </c>
      <c r="P237" s="56">
        <f t="shared" si="9"/>
        <v>500.54704595185996</v>
      </c>
      <c r="Q237" s="56">
        <f t="shared" si="10"/>
        <v>4465.880743982495</v>
      </c>
      <c r="R237" s="56">
        <f t="shared" si="11"/>
        <v>74.431345733041582</v>
      </c>
      <c r="S237" s="40">
        <v>10</v>
      </c>
      <c r="T237" s="40">
        <v>10.199999999999999</v>
      </c>
      <c r="U237" s="40">
        <v>70.7</v>
      </c>
      <c r="V237" s="40">
        <v>27.3</v>
      </c>
      <c r="W237" s="40">
        <v>80.2</v>
      </c>
    </row>
    <row r="238" spans="1:23" x14ac:dyDescent="0.3">
      <c r="S238" s="40"/>
      <c r="T238" s="40"/>
      <c r="U238" s="40"/>
      <c r="V238" s="40"/>
      <c r="W238" s="40"/>
    </row>
    <row r="239" spans="1:23" x14ac:dyDescent="0.3">
      <c r="A239" s="2" t="s">
        <v>1062</v>
      </c>
      <c r="B239" s="1">
        <v>18</v>
      </c>
      <c r="C239" s="1">
        <v>1</v>
      </c>
      <c r="D239" s="1" t="s">
        <v>6</v>
      </c>
      <c r="E239" s="1">
        <v>493215.020101998</v>
      </c>
      <c r="F239" s="1">
        <v>5180604.1297000004</v>
      </c>
      <c r="G239" s="1">
        <v>1</v>
      </c>
      <c r="H239" s="1" t="s">
        <v>4</v>
      </c>
      <c r="I239" s="1" t="s">
        <v>27</v>
      </c>
      <c r="J239" s="2" t="s">
        <v>94</v>
      </c>
      <c r="O239" s="2">
        <v>1.8280000000000001</v>
      </c>
      <c r="S239" s="40"/>
      <c r="T239" s="40"/>
      <c r="U239" s="40"/>
      <c r="V239" s="40"/>
      <c r="W239" s="40"/>
    </row>
    <row r="240" spans="1:23" x14ac:dyDescent="0.3">
      <c r="A240" s="2" t="s">
        <v>1063</v>
      </c>
      <c r="B240" s="1">
        <v>42</v>
      </c>
      <c r="C240" s="1">
        <v>2</v>
      </c>
      <c r="D240" s="1" t="s">
        <v>7</v>
      </c>
      <c r="E240" s="1">
        <v>493228.31810600002</v>
      </c>
      <c r="F240" s="1">
        <v>5180622.0768400002</v>
      </c>
      <c r="G240" s="1">
        <v>1</v>
      </c>
      <c r="H240" s="1" t="s">
        <v>4</v>
      </c>
      <c r="I240" s="1" t="s">
        <v>27</v>
      </c>
      <c r="J240" s="2" t="s">
        <v>94</v>
      </c>
      <c r="O240" s="2">
        <v>1.8280000000000001</v>
      </c>
      <c r="S240" s="40"/>
      <c r="T240" s="40"/>
      <c r="U240" s="40"/>
      <c r="V240" s="40"/>
      <c r="W240" s="40"/>
    </row>
    <row r="241" spans="1:24" x14ac:dyDescent="0.3">
      <c r="A241" s="2" t="s">
        <v>1064</v>
      </c>
      <c r="B241" s="1">
        <v>43</v>
      </c>
      <c r="C241" s="1">
        <v>3</v>
      </c>
      <c r="D241" s="1" t="s">
        <v>7</v>
      </c>
      <c r="E241" s="1">
        <v>493257.95663500001</v>
      </c>
      <c r="F241" s="1">
        <v>5180626.4461700004</v>
      </c>
      <c r="G241" s="1">
        <v>1</v>
      </c>
      <c r="H241" s="1" t="s">
        <v>4</v>
      </c>
      <c r="I241" s="1" t="s">
        <v>27</v>
      </c>
      <c r="J241" s="2" t="s">
        <v>94</v>
      </c>
      <c r="L241" s="2">
        <v>1249</v>
      </c>
      <c r="O241" s="2">
        <v>1.8280000000000001</v>
      </c>
      <c r="P241" s="56">
        <f t="shared" si="9"/>
        <v>683.26039387308526</v>
      </c>
      <c r="Q241" s="56">
        <f t="shared" si="10"/>
        <v>6096.0492341356676</v>
      </c>
      <c r="R241" s="56">
        <f t="shared" si="11"/>
        <v>101.60082056892779</v>
      </c>
      <c r="S241" s="40">
        <v>10.6</v>
      </c>
      <c r="T241" s="40">
        <v>8.4</v>
      </c>
      <c r="U241" s="40">
        <v>75.2</v>
      </c>
      <c r="V241" s="40">
        <v>27.9</v>
      </c>
      <c r="W241" s="40">
        <v>76.2</v>
      </c>
    </row>
    <row r="242" spans="1:24" x14ac:dyDescent="0.3">
      <c r="A242" s="2" t="s">
        <v>1065</v>
      </c>
      <c r="B242" s="1">
        <v>68</v>
      </c>
      <c r="C242" s="1">
        <v>3</v>
      </c>
      <c r="D242" s="1" t="s">
        <v>8</v>
      </c>
      <c r="E242" s="1">
        <v>493264.633727999</v>
      </c>
      <c r="F242" s="1">
        <v>5180658.2196300002</v>
      </c>
      <c r="G242" s="1">
        <v>1</v>
      </c>
      <c r="H242" s="1" t="s">
        <v>4</v>
      </c>
      <c r="I242" s="1" t="s">
        <v>27</v>
      </c>
      <c r="J242" s="2" t="s">
        <v>94</v>
      </c>
      <c r="L242" s="2">
        <v>1099</v>
      </c>
      <c r="O242" s="2">
        <v>1.8280000000000001</v>
      </c>
      <c r="P242" s="56">
        <f t="shared" si="9"/>
        <v>601.20350109409185</v>
      </c>
      <c r="Q242" s="56">
        <f t="shared" si="10"/>
        <v>5363.9376367614877</v>
      </c>
      <c r="R242" s="56">
        <f t="shared" si="11"/>
        <v>89.398960612691468</v>
      </c>
      <c r="S242" s="40">
        <v>10.1</v>
      </c>
      <c r="T242" s="40">
        <v>8</v>
      </c>
      <c r="U242" s="40">
        <v>76.400000000000006</v>
      </c>
      <c r="V242" s="40">
        <v>25.2</v>
      </c>
      <c r="W242" s="40">
        <v>74.8</v>
      </c>
    </row>
    <row r="243" spans="1:24" x14ac:dyDescent="0.3">
      <c r="A243" s="2" t="s">
        <v>1066</v>
      </c>
      <c r="B243" s="1">
        <v>95</v>
      </c>
      <c r="C243" s="1">
        <v>3</v>
      </c>
      <c r="D243" s="1" t="s">
        <v>9</v>
      </c>
      <c r="E243" s="1">
        <v>493276.726444998</v>
      </c>
      <c r="F243" s="1">
        <v>5180689.0780499903</v>
      </c>
      <c r="G243" s="1">
        <v>1</v>
      </c>
      <c r="H243" s="1" t="s">
        <v>4</v>
      </c>
      <c r="I243" s="1" t="s">
        <v>27</v>
      </c>
      <c r="J243" s="2" t="s">
        <v>94</v>
      </c>
      <c r="O243" s="2">
        <v>1.8280000000000001</v>
      </c>
      <c r="S243" s="40"/>
      <c r="T243" s="40"/>
      <c r="U243" s="40"/>
      <c r="V243" s="40"/>
      <c r="W243" s="40"/>
    </row>
    <row r="244" spans="1:24" x14ac:dyDescent="0.3">
      <c r="A244" s="2" t="s">
        <v>1067</v>
      </c>
      <c r="B244" s="1">
        <v>96</v>
      </c>
      <c r="C244" s="1">
        <v>4</v>
      </c>
      <c r="D244" s="1" t="s">
        <v>9</v>
      </c>
      <c r="E244" s="1">
        <v>493308.02597100002</v>
      </c>
      <c r="F244" s="1">
        <v>5180687.1739800004</v>
      </c>
      <c r="G244" s="1">
        <v>1</v>
      </c>
      <c r="H244" s="1" t="s">
        <v>4</v>
      </c>
      <c r="I244" s="1" t="s">
        <v>27</v>
      </c>
      <c r="J244" s="2" t="s">
        <v>94</v>
      </c>
      <c r="L244" s="2">
        <v>1117</v>
      </c>
      <c r="O244" s="2">
        <v>1.8280000000000001</v>
      </c>
      <c r="P244" s="56">
        <f t="shared" si="9"/>
        <v>611.05032822757107</v>
      </c>
      <c r="Q244" s="56">
        <f t="shared" si="10"/>
        <v>5451.7910284463896</v>
      </c>
      <c r="R244" s="56">
        <f t="shared" si="11"/>
        <v>90.863183807439825</v>
      </c>
      <c r="S244" s="40">
        <v>9.3000000000000007</v>
      </c>
      <c r="T244" s="40">
        <v>8.1999999999999993</v>
      </c>
      <c r="U244" s="40">
        <v>77</v>
      </c>
      <c r="V244" s="40">
        <v>22.4</v>
      </c>
      <c r="W244" s="40">
        <v>73.900000000000006</v>
      </c>
    </row>
    <row r="245" spans="1:24" x14ac:dyDescent="0.3">
      <c r="A245" s="2" t="s">
        <v>1068</v>
      </c>
      <c r="B245" s="1">
        <v>122</v>
      </c>
      <c r="C245" s="1">
        <v>4</v>
      </c>
      <c r="D245" s="1" t="s">
        <v>10</v>
      </c>
      <c r="E245" s="1">
        <v>493305.31326999801</v>
      </c>
      <c r="F245" s="1">
        <v>5180718.9579600003</v>
      </c>
      <c r="G245" s="1">
        <v>1</v>
      </c>
      <c r="H245" s="1" t="s">
        <v>4</v>
      </c>
      <c r="I245" s="1" t="s">
        <v>27</v>
      </c>
      <c r="J245" s="2" t="s">
        <v>104</v>
      </c>
      <c r="L245" s="2">
        <v>1268</v>
      </c>
      <c r="M245" s="2">
        <v>3022</v>
      </c>
      <c r="O245" s="2">
        <v>1.8280000000000001</v>
      </c>
      <c r="P245" s="56">
        <f t="shared" si="9"/>
        <v>693.6542669584245</v>
      </c>
      <c r="Q245" s="56">
        <f t="shared" si="10"/>
        <v>6188.7833698030636</v>
      </c>
      <c r="R245" s="56">
        <f t="shared" si="11"/>
        <v>103.14638949671773</v>
      </c>
      <c r="S245" s="40">
        <v>10.3</v>
      </c>
      <c r="T245" s="40">
        <v>8.5</v>
      </c>
      <c r="U245" s="40">
        <v>75.099999999999994</v>
      </c>
      <c r="V245" s="40">
        <v>26.4</v>
      </c>
      <c r="W245" s="40">
        <v>74.7</v>
      </c>
    </row>
    <row r="246" spans="1:24" x14ac:dyDescent="0.3">
      <c r="A246" s="2" t="s">
        <v>1069</v>
      </c>
      <c r="B246" s="1">
        <v>123</v>
      </c>
      <c r="C246" s="1">
        <v>5</v>
      </c>
      <c r="D246" s="1" t="s">
        <v>10</v>
      </c>
      <c r="E246" s="1">
        <v>493337.243514998</v>
      </c>
      <c r="F246" s="1">
        <v>5180738.1465699803</v>
      </c>
      <c r="G246" s="1">
        <v>1</v>
      </c>
      <c r="H246" s="1" t="s">
        <v>4</v>
      </c>
      <c r="I246" s="1" t="s">
        <v>27</v>
      </c>
      <c r="J246" s="2" t="s">
        <v>94</v>
      </c>
      <c r="L246" s="2">
        <v>1286</v>
      </c>
      <c r="O246" s="2">
        <v>1.8280000000000001</v>
      </c>
      <c r="P246" s="56">
        <f t="shared" si="9"/>
        <v>703.50109409190372</v>
      </c>
      <c r="Q246" s="56">
        <f t="shared" si="10"/>
        <v>6276.6367614879655</v>
      </c>
      <c r="R246" s="56">
        <f t="shared" si="11"/>
        <v>104.61061269146609</v>
      </c>
      <c r="S246" s="40">
        <v>10.9</v>
      </c>
      <c r="T246" s="40">
        <v>8.1999999999999993</v>
      </c>
      <c r="U246" s="40">
        <v>75.099999999999994</v>
      </c>
      <c r="V246" s="40">
        <v>28.1</v>
      </c>
      <c r="W246" s="40">
        <v>76</v>
      </c>
    </row>
    <row r="247" spans="1:24" x14ac:dyDescent="0.3">
      <c r="A247" s="2" t="s">
        <v>1070</v>
      </c>
      <c r="B247" s="1">
        <v>149</v>
      </c>
      <c r="C247" s="1">
        <v>6</v>
      </c>
      <c r="D247" s="1" t="s">
        <v>11</v>
      </c>
      <c r="E247" s="1">
        <v>493350.86385000002</v>
      </c>
      <c r="F247" s="1">
        <v>5180767.3566100001</v>
      </c>
      <c r="G247" s="1">
        <v>1</v>
      </c>
      <c r="H247" s="1" t="s">
        <v>4</v>
      </c>
      <c r="I247" s="1" t="s">
        <v>27</v>
      </c>
      <c r="J247" s="2" t="s">
        <v>94</v>
      </c>
      <c r="L247" s="2">
        <v>1256</v>
      </c>
      <c r="O247" s="2">
        <v>1.8280000000000001</v>
      </c>
      <c r="P247" s="56">
        <f t="shared" si="9"/>
        <v>687.08971553610502</v>
      </c>
      <c r="Q247" s="56">
        <f t="shared" si="10"/>
        <v>6130.214442013129</v>
      </c>
      <c r="R247" s="56">
        <f t="shared" si="11"/>
        <v>102.17024070021881</v>
      </c>
      <c r="S247" s="40">
        <v>13.1</v>
      </c>
      <c r="T247" s="40">
        <v>8.4</v>
      </c>
      <c r="U247" s="40">
        <v>71.2</v>
      </c>
      <c r="V247" s="40">
        <v>35.700000000000003</v>
      </c>
      <c r="W247" s="40">
        <v>75.8</v>
      </c>
    </row>
    <row r="248" spans="1:24" x14ac:dyDescent="0.3">
      <c r="A248" s="2" t="s">
        <v>1071</v>
      </c>
      <c r="B248" s="1">
        <v>175</v>
      </c>
      <c r="C248" s="1">
        <v>6</v>
      </c>
      <c r="D248" s="1" t="s">
        <v>12</v>
      </c>
      <c r="E248" s="1">
        <v>493367.998337998</v>
      </c>
      <c r="F248" s="1">
        <v>5180799.1186100002</v>
      </c>
      <c r="G248" s="1">
        <v>1</v>
      </c>
      <c r="H248" s="1" t="s">
        <v>4</v>
      </c>
      <c r="I248" s="1" t="s">
        <v>27</v>
      </c>
      <c r="J248" s="2" t="s">
        <v>94</v>
      </c>
      <c r="L248" s="2">
        <v>1218</v>
      </c>
      <c r="O248" s="2">
        <v>1.8280000000000001</v>
      </c>
      <c r="P248" s="56">
        <f t="shared" si="9"/>
        <v>666.30196936542666</v>
      </c>
      <c r="Q248" s="56">
        <f t="shared" si="10"/>
        <v>5944.746170678337</v>
      </c>
      <c r="R248" s="56">
        <f t="shared" si="11"/>
        <v>99.079102844638953</v>
      </c>
      <c r="S248" s="40">
        <v>10.4</v>
      </c>
      <c r="T248" s="40">
        <v>8.6</v>
      </c>
      <c r="U248" s="40">
        <v>75.2</v>
      </c>
      <c r="V248" s="40">
        <v>27.6</v>
      </c>
      <c r="W248" s="40">
        <v>76.7</v>
      </c>
      <c r="X248" s="2" t="s">
        <v>1968</v>
      </c>
    </row>
    <row r="249" spans="1:24" x14ac:dyDescent="0.3">
      <c r="A249" s="2" t="s">
        <v>1072</v>
      </c>
      <c r="B249" s="1">
        <v>176</v>
      </c>
      <c r="C249" s="1">
        <v>7</v>
      </c>
      <c r="D249" s="1" t="s">
        <v>12</v>
      </c>
      <c r="E249" s="1">
        <v>493398.713634999</v>
      </c>
      <c r="F249" s="1">
        <v>5180809.4156499803</v>
      </c>
      <c r="G249" s="1">
        <v>1</v>
      </c>
      <c r="H249" s="1" t="s">
        <v>4</v>
      </c>
      <c r="I249" s="1" t="s">
        <v>27</v>
      </c>
      <c r="J249" s="2" t="s">
        <v>94</v>
      </c>
      <c r="L249" s="2">
        <v>1101</v>
      </c>
      <c r="O249" s="2">
        <v>1.8280000000000001</v>
      </c>
      <c r="P249" s="56">
        <f t="shared" si="9"/>
        <v>602.29759299781176</v>
      </c>
      <c r="Q249" s="56">
        <f t="shared" si="10"/>
        <v>5373.6991247264768</v>
      </c>
      <c r="R249" s="56">
        <f t="shared" si="11"/>
        <v>89.561652078774614</v>
      </c>
      <c r="S249" s="40">
        <v>11.6</v>
      </c>
      <c r="T249" s="40">
        <v>10</v>
      </c>
      <c r="U249" s="40">
        <v>72</v>
      </c>
      <c r="V249" s="40">
        <v>31</v>
      </c>
      <c r="W249" s="40">
        <v>74.400000000000006</v>
      </c>
      <c r="X249" s="2" t="s">
        <v>1968</v>
      </c>
    </row>
    <row r="250" spans="1:24" x14ac:dyDescent="0.3">
      <c r="A250" s="2" t="s">
        <v>1073</v>
      </c>
      <c r="B250" s="1">
        <v>200</v>
      </c>
      <c r="C250" s="1">
        <v>7</v>
      </c>
      <c r="D250" s="1" t="s">
        <v>13</v>
      </c>
      <c r="E250" s="1">
        <v>493387.33872200001</v>
      </c>
      <c r="F250" s="1">
        <v>5180837.4458999904</v>
      </c>
      <c r="G250" s="1">
        <v>1</v>
      </c>
      <c r="H250" s="1" t="s">
        <v>4</v>
      </c>
      <c r="I250" s="1" t="s">
        <v>27</v>
      </c>
      <c r="J250" s="2" t="s">
        <v>94</v>
      </c>
      <c r="O250" s="2">
        <v>1.8280000000000001</v>
      </c>
      <c r="S250" s="40"/>
      <c r="T250" s="40"/>
      <c r="U250" s="40"/>
      <c r="V250" s="40"/>
      <c r="W250" s="40"/>
    </row>
    <row r="251" spans="1:24" x14ac:dyDescent="0.3">
      <c r="A251" s="2" t="s">
        <v>1074</v>
      </c>
      <c r="B251" s="1">
        <v>201</v>
      </c>
      <c r="C251" s="1">
        <v>8</v>
      </c>
      <c r="D251" s="1" t="s">
        <v>13</v>
      </c>
      <c r="E251" s="1">
        <v>493416.665978998</v>
      </c>
      <c r="F251" s="1">
        <v>5180836.9577099904</v>
      </c>
      <c r="G251" s="1">
        <v>1</v>
      </c>
      <c r="H251" s="1" t="s">
        <v>4</v>
      </c>
      <c r="I251" s="1" t="s">
        <v>27</v>
      </c>
      <c r="J251" s="2" t="s">
        <v>94</v>
      </c>
      <c r="L251" s="2">
        <v>801</v>
      </c>
      <c r="O251" s="2">
        <v>1.8280000000000001</v>
      </c>
      <c r="P251" s="56">
        <f t="shared" si="9"/>
        <v>438.18380743982493</v>
      </c>
      <c r="Q251" s="56">
        <f t="shared" si="10"/>
        <v>3909.4759299781185</v>
      </c>
      <c r="R251" s="56">
        <f t="shared" si="11"/>
        <v>65.157932166301975</v>
      </c>
      <c r="S251" s="40">
        <v>9.3000000000000007</v>
      </c>
      <c r="T251" s="40">
        <v>9.3000000000000007</v>
      </c>
      <c r="U251" s="40">
        <v>74.3</v>
      </c>
      <c r="V251" s="40">
        <v>24.1</v>
      </c>
      <c r="W251" s="40">
        <v>74.400000000000006</v>
      </c>
      <c r="X251" s="2" t="s">
        <v>1968</v>
      </c>
    </row>
    <row r="252" spans="1:24" x14ac:dyDescent="0.3">
      <c r="A252" s="2" t="s">
        <v>1075</v>
      </c>
      <c r="B252" s="1">
        <v>225</v>
      </c>
      <c r="C252" s="1">
        <v>7</v>
      </c>
      <c r="D252" s="1" t="s">
        <v>14</v>
      </c>
      <c r="E252" s="1">
        <v>493412.658734</v>
      </c>
      <c r="F252" s="1">
        <v>5180872.0767299803</v>
      </c>
      <c r="G252" s="1">
        <v>1</v>
      </c>
      <c r="H252" s="1" t="s">
        <v>4</v>
      </c>
      <c r="I252" s="1" t="s">
        <v>27</v>
      </c>
      <c r="J252" s="2" t="s">
        <v>104</v>
      </c>
      <c r="O252" s="2">
        <v>1.8280000000000001</v>
      </c>
      <c r="S252" s="40"/>
      <c r="T252" s="40"/>
      <c r="U252" s="40"/>
      <c r="V252" s="40"/>
      <c r="W252" s="40"/>
    </row>
    <row r="253" spans="1:24" x14ac:dyDescent="0.3">
      <c r="A253" s="2" t="s">
        <v>1076</v>
      </c>
      <c r="B253" s="1">
        <v>249</v>
      </c>
      <c r="C253" s="1">
        <v>9</v>
      </c>
      <c r="D253" s="1" t="s">
        <v>82</v>
      </c>
      <c r="E253" s="1">
        <v>493445.578717998</v>
      </c>
      <c r="F253" s="1">
        <v>5180889.9313700004</v>
      </c>
      <c r="G253" s="1">
        <v>1</v>
      </c>
      <c r="H253" s="1" t="s">
        <v>4</v>
      </c>
      <c r="I253" s="1" t="s">
        <v>27</v>
      </c>
      <c r="J253" s="2" t="s">
        <v>94</v>
      </c>
      <c r="L253" s="2">
        <v>1225</v>
      </c>
      <c r="O253" s="2">
        <v>1.8280000000000001</v>
      </c>
      <c r="P253" s="56">
        <f t="shared" si="9"/>
        <v>670.13129102844641</v>
      </c>
      <c r="Q253" s="56">
        <f t="shared" si="10"/>
        <v>5978.9113785557993</v>
      </c>
      <c r="R253" s="56">
        <f t="shared" si="11"/>
        <v>99.648522975929993</v>
      </c>
      <c r="S253" s="40">
        <v>10.8</v>
      </c>
      <c r="T253" s="40">
        <v>8.3000000000000007</v>
      </c>
      <c r="U253" s="40">
        <v>74.8</v>
      </c>
      <c r="V253" s="40">
        <v>28.5</v>
      </c>
      <c r="W253" s="40">
        <v>76.3</v>
      </c>
      <c r="X253" s="2" t="s">
        <v>1968</v>
      </c>
    </row>
    <row r="254" spans="1:24" x14ac:dyDescent="0.3">
      <c r="A254" s="2" t="s">
        <v>1077</v>
      </c>
      <c r="B254" s="1">
        <v>272</v>
      </c>
      <c r="C254" s="1">
        <v>9</v>
      </c>
      <c r="D254" s="1" t="s">
        <v>75</v>
      </c>
      <c r="E254" s="1">
        <v>493466.52908200002</v>
      </c>
      <c r="F254" s="1">
        <v>5180921.6894899802</v>
      </c>
      <c r="G254" s="1">
        <v>1</v>
      </c>
      <c r="H254" s="1" t="s">
        <v>4</v>
      </c>
      <c r="I254" s="1" t="s">
        <v>27</v>
      </c>
      <c r="J254" s="2" t="s">
        <v>94</v>
      </c>
      <c r="L254" s="2">
        <v>1101</v>
      </c>
      <c r="O254" s="2">
        <v>1.8280000000000001</v>
      </c>
      <c r="P254" s="56">
        <f t="shared" si="9"/>
        <v>602.29759299781176</v>
      </c>
      <c r="Q254" s="56">
        <f t="shared" si="10"/>
        <v>5373.6991247264768</v>
      </c>
      <c r="R254" s="56">
        <f t="shared" si="11"/>
        <v>89.561652078774614</v>
      </c>
      <c r="S254" s="40">
        <v>9.9</v>
      </c>
      <c r="T254" s="40">
        <v>8.6</v>
      </c>
      <c r="U254" s="40">
        <v>76</v>
      </c>
      <c r="V254" s="40">
        <v>25.9</v>
      </c>
      <c r="W254" s="40">
        <v>77.7</v>
      </c>
      <c r="X254" s="2" t="s">
        <v>1968</v>
      </c>
    </row>
    <row r="255" spans="1:24" x14ac:dyDescent="0.3">
      <c r="A255" s="2" t="s">
        <v>1078</v>
      </c>
      <c r="B255" s="1">
        <v>297</v>
      </c>
      <c r="C255" s="1">
        <v>9</v>
      </c>
      <c r="D255" s="1" t="s">
        <v>83</v>
      </c>
      <c r="E255" s="1">
        <v>493470.68572100002</v>
      </c>
      <c r="F255" s="1">
        <v>5180953.4659200003</v>
      </c>
      <c r="G255" s="1">
        <v>1</v>
      </c>
      <c r="H255" s="1" t="s">
        <v>4</v>
      </c>
      <c r="I255" s="1" t="s">
        <v>27</v>
      </c>
      <c r="J255" s="2" t="s">
        <v>94</v>
      </c>
      <c r="O255" s="2">
        <v>1.8280000000000001</v>
      </c>
      <c r="S255" s="40"/>
      <c r="T255" s="40"/>
      <c r="U255" s="40"/>
      <c r="V255" s="40"/>
      <c r="W255" s="40"/>
    </row>
    <row r="256" spans="1:24" x14ac:dyDescent="0.3">
      <c r="A256" s="2" t="s">
        <v>1079</v>
      </c>
      <c r="B256" s="1">
        <v>298</v>
      </c>
      <c r="C256" s="1">
        <v>10</v>
      </c>
      <c r="D256" s="1" t="s">
        <v>83</v>
      </c>
      <c r="E256" s="1">
        <v>493502.60757300002</v>
      </c>
      <c r="F256" s="1">
        <v>5180966.5437000003</v>
      </c>
      <c r="G256" s="1">
        <v>1</v>
      </c>
      <c r="H256" s="1" t="s">
        <v>4</v>
      </c>
      <c r="I256" s="1" t="s">
        <v>27</v>
      </c>
      <c r="J256" s="2" t="s">
        <v>94</v>
      </c>
      <c r="O256" s="2">
        <v>1.8280000000000001</v>
      </c>
      <c r="S256" s="40"/>
      <c r="T256" s="40"/>
      <c r="U256" s="40"/>
      <c r="V256" s="40"/>
      <c r="W256" s="40"/>
    </row>
    <row r="257" spans="1:24" x14ac:dyDescent="0.3">
      <c r="A257" s="2" t="s">
        <v>1080</v>
      </c>
      <c r="B257" s="1">
        <v>323</v>
      </c>
      <c r="C257" s="1">
        <v>10</v>
      </c>
      <c r="D257" s="1" t="s">
        <v>84</v>
      </c>
      <c r="E257" s="1">
        <v>493501.32631400001</v>
      </c>
      <c r="F257" s="1">
        <v>5180997.2675900003</v>
      </c>
      <c r="G257" s="1">
        <v>1</v>
      </c>
      <c r="H257" s="1" t="s">
        <v>4</v>
      </c>
      <c r="I257" s="1" t="s">
        <v>27</v>
      </c>
      <c r="J257" s="2" t="s">
        <v>104</v>
      </c>
      <c r="O257" s="2">
        <v>1.8280000000000001</v>
      </c>
      <c r="S257" s="40"/>
      <c r="T257" s="40"/>
      <c r="U257" s="40"/>
      <c r="V257" s="40"/>
      <c r="W257" s="40"/>
    </row>
    <row r="258" spans="1:24" x14ac:dyDescent="0.3">
      <c r="A258" s="2" t="s">
        <v>1081</v>
      </c>
      <c r="B258" s="1">
        <v>348</v>
      </c>
      <c r="C258" s="1">
        <v>11</v>
      </c>
      <c r="D258" s="1" t="s">
        <v>85</v>
      </c>
      <c r="E258" s="1">
        <v>493540.901106</v>
      </c>
      <c r="F258" s="1">
        <v>5181013.1737099905</v>
      </c>
      <c r="G258" s="1">
        <v>1</v>
      </c>
      <c r="H258" s="1" t="s">
        <v>4</v>
      </c>
      <c r="I258" s="1" t="s">
        <v>27</v>
      </c>
      <c r="J258" s="2" t="s">
        <v>94</v>
      </c>
      <c r="L258" s="2">
        <v>1173</v>
      </c>
      <c r="O258" s="2">
        <v>1.8280000000000001</v>
      </c>
      <c r="P258" s="56">
        <f t="shared" si="9"/>
        <v>641.68490153172866</v>
      </c>
      <c r="Q258" s="56">
        <f t="shared" si="10"/>
        <v>5725.1126914660836</v>
      </c>
      <c r="R258" s="56">
        <f t="shared" si="11"/>
        <v>95.418544857768055</v>
      </c>
      <c r="S258" s="40">
        <v>10.1</v>
      </c>
      <c r="T258" s="40">
        <v>8.8000000000000007</v>
      </c>
      <c r="U258" s="40">
        <v>74.099999999999994</v>
      </c>
      <c r="V258" s="40">
        <v>26.2</v>
      </c>
      <c r="W258" s="40">
        <v>77.2</v>
      </c>
      <c r="X258" s="2" t="s">
        <v>1968</v>
      </c>
    </row>
    <row r="259" spans="1:24" x14ac:dyDescent="0.3">
      <c r="A259" s="2" t="s">
        <v>1082</v>
      </c>
      <c r="B259" s="1">
        <v>371</v>
      </c>
      <c r="C259" s="1">
        <v>12</v>
      </c>
      <c r="D259" s="1" t="s">
        <v>70</v>
      </c>
      <c r="E259" s="1">
        <v>493570.49415500002</v>
      </c>
      <c r="F259" s="1">
        <v>5181049.8085700003</v>
      </c>
      <c r="G259" s="1">
        <v>1</v>
      </c>
      <c r="H259" s="1" t="s">
        <v>4</v>
      </c>
      <c r="I259" s="1" t="s">
        <v>27</v>
      </c>
      <c r="J259" s="2" t="s">
        <v>94</v>
      </c>
      <c r="L259" s="2">
        <v>986</v>
      </c>
      <c r="O259" s="2">
        <v>1.8280000000000001</v>
      </c>
      <c r="P259" s="56">
        <f t="shared" si="9"/>
        <v>539.38730853391678</v>
      </c>
      <c r="Q259" s="56">
        <f t="shared" si="10"/>
        <v>4812.4135667396058</v>
      </c>
      <c r="R259" s="56">
        <f t="shared" si="11"/>
        <v>80.206892778993435</v>
      </c>
      <c r="S259" s="40">
        <v>13.3</v>
      </c>
      <c r="T259" s="40">
        <v>7.7</v>
      </c>
      <c r="U259" s="40">
        <v>70.400000000000006</v>
      </c>
      <c r="V259" s="40"/>
      <c r="W259" s="40"/>
    </row>
    <row r="260" spans="1:24" x14ac:dyDescent="0.3">
      <c r="S260" s="40"/>
      <c r="T260" s="40"/>
      <c r="U260" s="40"/>
      <c r="V260" s="40"/>
      <c r="W260" s="40"/>
    </row>
    <row r="261" spans="1:24" x14ac:dyDescent="0.3">
      <c r="A261" s="2" t="s">
        <v>1083</v>
      </c>
      <c r="B261" s="1">
        <v>19</v>
      </c>
      <c r="C261" s="1">
        <v>2</v>
      </c>
      <c r="D261" s="1" t="s">
        <v>6</v>
      </c>
      <c r="E261" s="1">
        <v>493246.597671</v>
      </c>
      <c r="F261" s="1">
        <v>5180590.1908</v>
      </c>
      <c r="G261" s="1">
        <v>2</v>
      </c>
      <c r="H261" s="1" t="s">
        <v>4</v>
      </c>
      <c r="I261" s="1" t="s">
        <v>27</v>
      </c>
      <c r="J261" s="2" t="s">
        <v>94</v>
      </c>
      <c r="L261" s="2">
        <v>1097</v>
      </c>
      <c r="O261" s="2">
        <v>1.8280000000000001</v>
      </c>
      <c r="P261" s="56">
        <f t="shared" ref="P261:P323" si="12">L261/O261</f>
        <v>600.10940919037193</v>
      </c>
      <c r="Q261" s="56">
        <f t="shared" ref="Q261:Q323" si="13">P261*8.922</f>
        <v>5354.1761487964986</v>
      </c>
      <c r="R261" s="56">
        <f t="shared" ref="R261:R323" si="14">Q261/60</f>
        <v>89.236269146608308</v>
      </c>
      <c r="S261" s="40">
        <v>12.7</v>
      </c>
      <c r="T261" s="40">
        <v>8.3000000000000007</v>
      </c>
      <c r="U261" s="40">
        <v>71.7</v>
      </c>
      <c r="V261" s="40">
        <v>34.4</v>
      </c>
      <c r="W261" s="40">
        <v>73.8</v>
      </c>
    </row>
    <row r="262" spans="1:24" x14ac:dyDescent="0.3">
      <c r="A262" s="2" t="s">
        <v>1084</v>
      </c>
      <c r="B262" s="1">
        <v>20</v>
      </c>
      <c r="C262" s="1">
        <v>3</v>
      </c>
      <c r="D262" s="1" t="s">
        <v>6</v>
      </c>
      <c r="E262" s="1">
        <v>493277.31095900002</v>
      </c>
      <c r="F262" s="1">
        <v>5180594.6435200004</v>
      </c>
      <c r="G262" s="1">
        <v>2</v>
      </c>
      <c r="H262" s="1" t="s">
        <v>4</v>
      </c>
      <c r="I262" s="1" t="s">
        <v>27</v>
      </c>
      <c r="J262" s="2" t="s">
        <v>94</v>
      </c>
      <c r="L262" s="2">
        <v>742</v>
      </c>
      <c r="O262" s="2">
        <v>1.8280000000000001</v>
      </c>
      <c r="P262" s="56">
        <f t="shared" si="12"/>
        <v>405.90809628008753</v>
      </c>
      <c r="Q262" s="56">
        <f t="shared" si="13"/>
        <v>3621.5120350109414</v>
      </c>
      <c r="R262" s="56">
        <f t="shared" si="14"/>
        <v>60.358533916849026</v>
      </c>
      <c r="S262" s="40">
        <v>10.9</v>
      </c>
      <c r="T262" s="40">
        <v>8.1</v>
      </c>
      <c r="U262" s="40">
        <v>74.5</v>
      </c>
      <c r="V262" s="40">
        <v>28.6</v>
      </c>
      <c r="W262" s="40">
        <v>72.900000000000006</v>
      </c>
    </row>
    <row r="263" spans="1:24" x14ac:dyDescent="0.3">
      <c r="A263" s="2" t="s">
        <v>1085</v>
      </c>
      <c r="B263" s="1">
        <v>44</v>
      </c>
      <c r="C263" s="1">
        <v>4</v>
      </c>
      <c r="D263" s="1" t="s">
        <v>7</v>
      </c>
      <c r="E263" s="1">
        <v>493289.86292500002</v>
      </c>
      <c r="F263" s="1">
        <v>5180623.6323600002</v>
      </c>
      <c r="G263" s="1">
        <v>2</v>
      </c>
      <c r="H263" s="1" t="s">
        <v>4</v>
      </c>
      <c r="I263" s="1" t="s">
        <v>27</v>
      </c>
      <c r="J263" s="2" t="s">
        <v>94</v>
      </c>
      <c r="L263" s="2">
        <v>804</v>
      </c>
      <c r="O263" s="2">
        <v>1.8280000000000001</v>
      </c>
      <c r="P263" s="56">
        <f t="shared" si="12"/>
        <v>439.8249452954048</v>
      </c>
      <c r="Q263" s="56">
        <f t="shared" si="13"/>
        <v>3924.1181619256017</v>
      </c>
      <c r="R263" s="56">
        <f t="shared" si="14"/>
        <v>65.401969365426694</v>
      </c>
      <c r="S263" s="40">
        <v>11.4</v>
      </c>
      <c r="T263" s="40">
        <v>8</v>
      </c>
      <c r="U263" s="40">
        <v>74.400000000000006</v>
      </c>
      <c r="V263" s="40">
        <v>30.1</v>
      </c>
      <c r="W263" s="40">
        <v>73.7</v>
      </c>
    </row>
    <row r="264" spans="1:24" x14ac:dyDescent="0.3">
      <c r="A264" s="2" t="s">
        <v>1086</v>
      </c>
      <c r="B264" s="1">
        <v>69</v>
      </c>
      <c r="C264" s="1">
        <v>4</v>
      </c>
      <c r="D264" s="1" t="s">
        <v>8</v>
      </c>
      <c r="E264" s="1">
        <v>493296.53985200002</v>
      </c>
      <c r="F264" s="1">
        <v>5180655.4058499904</v>
      </c>
      <c r="G264" s="1">
        <v>2</v>
      </c>
      <c r="H264" s="1" t="s">
        <v>4</v>
      </c>
      <c r="I264" s="1" t="s">
        <v>27</v>
      </c>
      <c r="J264" s="2" t="s">
        <v>94</v>
      </c>
      <c r="L264" s="2">
        <v>948</v>
      </c>
      <c r="O264" s="2">
        <v>1.8280000000000001</v>
      </c>
      <c r="P264" s="56">
        <f t="shared" si="12"/>
        <v>518.59956236323853</v>
      </c>
      <c r="Q264" s="56">
        <f t="shared" si="13"/>
        <v>4626.9452954048147</v>
      </c>
      <c r="R264" s="56">
        <f t="shared" si="14"/>
        <v>77.115754923413576</v>
      </c>
      <c r="S264" s="40">
        <v>10.6</v>
      </c>
      <c r="T264" s="40">
        <v>8.6</v>
      </c>
      <c r="U264" s="40">
        <v>74.7</v>
      </c>
      <c r="V264" s="40">
        <v>28.5</v>
      </c>
      <c r="W264" s="40">
        <v>74.8</v>
      </c>
      <c r="X264" s="2" t="s">
        <v>1968</v>
      </c>
    </row>
    <row r="265" spans="1:24" x14ac:dyDescent="0.3">
      <c r="A265" s="2" t="s">
        <v>1087</v>
      </c>
      <c r="B265" s="1">
        <v>70</v>
      </c>
      <c r="C265" s="1">
        <v>5</v>
      </c>
      <c r="D265" s="1" t="s">
        <v>8</v>
      </c>
      <c r="E265" s="1">
        <v>493328.470462</v>
      </c>
      <c r="F265" s="1">
        <v>5180674.59442</v>
      </c>
      <c r="G265" s="1">
        <v>2</v>
      </c>
      <c r="H265" s="1" t="s">
        <v>4</v>
      </c>
      <c r="I265" s="1" t="s">
        <v>27</v>
      </c>
      <c r="J265" s="2" t="s">
        <v>104</v>
      </c>
      <c r="L265" s="2">
        <v>908</v>
      </c>
      <c r="M265" s="2">
        <v>2398</v>
      </c>
      <c r="O265" s="2">
        <v>1.8280000000000001</v>
      </c>
      <c r="P265" s="56">
        <f t="shared" si="12"/>
        <v>496.71772428884026</v>
      </c>
      <c r="Q265" s="56">
        <f t="shared" si="13"/>
        <v>4431.7155361050327</v>
      </c>
      <c r="R265" s="56">
        <f t="shared" si="14"/>
        <v>73.861925601750542</v>
      </c>
      <c r="S265" s="40">
        <v>9.3000000000000007</v>
      </c>
      <c r="T265" s="40">
        <v>8.6</v>
      </c>
      <c r="U265" s="40">
        <v>76.599999999999994</v>
      </c>
      <c r="V265" s="40">
        <v>23.1</v>
      </c>
      <c r="W265" s="40">
        <v>74.599999999999994</v>
      </c>
    </row>
    <row r="266" spans="1:24" x14ac:dyDescent="0.3">
      <c r="A266" s="2" t="s">
        <v>1088</v>
      </c>
      <c r="B266" s="1">
        <v>97</v>
      </c>
      <c r="C266" s="1">
        <v>5</v>
      </c>
      <c r="D266" s="1" t="s">
        <v>9</v>
      </c>
      <c r="E266" s="1">
        <v>493339.95637500001</v>
      </c>
      <c r="F266" s="1">
        <v>5180706.3626100002</v>
      </c>
      <c r="G266" s="1">
        <v>2</v>
      </c>
      <c r="H266" s="1" t="s">
        <v>4</v>
      </c>
      <c r="I266" s="1" t="s">
        <v>27</v>
      </c>
      <c r="J266" s="2" t="s">
        <v>94</v>
      </c>
      <c r="L266" s="2">
        <v>773</v>
      </c>
      <c r="O266" s="2">
        <v>1.8280000000000001</v>
      </c>
      <c r="P266" s="56">
        <f t="shared" si="12"/>
        <v>422.86652078774614</v>
      </c>
      <c r="Q266" s="56">
        <f t="shared" si="13"/>
        <v>3772.8150984682711</v>
      </c>
      <c r="R266" s="56">
        <f t="shared" si="14"/>
        <v>62.880251641137853</v>
      </c>
      <c r="S266" s="40">
        <v>10.7</v>
      </c>
      <c r="T266" s="40">
        <v>8.3000000000000007</v>
      </c>
      <c r="U266" s="40">
        <v>74.400000000000006</v>
      </c>
      <c r="V266" s="40">
        <v>28.4</v>
      </c>
      <c r="W266" s="40">
        <v>75.8</v>
      </c>
    </row>
    <row r="267" spans="1:24" x14ac:dyDescent="0.3">
      <c r="A267" s="2" t="s">
        <v>1089</v>
      </c>
      <c r="B267" s="1">
        <v>124</v>
      </c>
      <c r="C267" s="1">
        <v>6</v>
      </c>
      <c r="D267" s="1" t="s">
        <v>10</v>
      </c>
      <c r="E267" s="1">
        <v>493369.149492</v>
      </c>
      <c r="F267" s="1">
        <v>5180735.5554299904</v>
      </c>
      <c r="G267" s="1">
        <v>2</v>
      </c>
      <c r="H267" s="1" t="s">
        <v>4</v>
      </c>
      <c r="I267" s="1" t="s">
        <v>27</v>
      </c>
      <c r="J267" s="2" t="s">
        <v>94</v>
      </c>
      <c r="L267" s="2">
        <v>1028</v>
      </c>
      <c r="O267" s="2">
        <v>1.8280000000000001</v>
      </c>
      <c r="P267" s="56">
        <f t="shared" si="12"/>
        <v>562.36323851203497</v>
      </c>
      <c r="Q267" s="56">
        <f t="shared" si="13"/>
        <v>5017.404814004376</v>
      </c>
      <c r="R267" s="56">
        <f t="shared" si="14"/>
        <v>83.6234135667396</v>
      </c>
      <c r="S267" s="40">
        <v>11.3</v>
      </c>
      <c r="T267" s="40">
        <v>8.1999999999999993</v>
      </c>
      <c r="U267" s="40">
        <v>74.7</v>
      </c>
      <c r="V267" s="40">
        <v>30.4</v>
      </c>
      <c r="W267" s="40">
        <v>75.5</v>
      </c>
    </row>
    <row r="268" spans="1:24" x14ac:dyDescent="0.3">
      <c r="A268" s="2" t="s">
        <v>1090</v>
      </c>
      <c r="B268" s="1">
        <v>150</v>
      </c>
      <c r="C268" s="1">
        <v>7</v>
      </c>
      <c r="D268" s="1" t="s">
        <v>11</v>
      </c>
      <c r="E268" s="1">
        <v>493382.78291000001</v>
      </c>
      <c r="F268" s="1">
        <v>5180776.7667300003</v>
      </c>
      <c r="G268" s="1">
        <v>2</v>
      </c>
      <c r="H268" s="1" t="s">
        <v>4</v>
      </c>
      <c r="I268" s="1" t="s">
        <v>27</v>
      </c>
      <c r="J268" s="2" t="s">
        <v>94</v>
      </c>
      <c r="L268" s="2">
        <v>1064</v>
      </c>
      <c r="O268" s="2">
        <v>1.8280000000000001</v>
      </c>
      <c r="P268" s="56">
        <f t="shared" si="12"/>
        <v>582.05689277899342</v>
      </c>
      <c r="Q268" s="56">
        <f t="shared" si="13"/>
        <v>5193.1115973741798</v>
      </c>
      <c r="R268" s="56">
        <f t="shared" si="14"/>
        <v>86.551859956236328</v>
      </c>
      <c r="S268" s="40">
        <v>9.9</v>
      </c>
      <c r="T268" s="40">
        <v>10</v>
      </c>
      <c r="U268" s="40">
        <v>73.599999999999994</v>
      </c>
      <c r="V268" s="40">
        <v>26.2</v>
      </c>
      <c r="W268" s="40">
        <v>76.099999999999994</v>
      </c>
      <c r="X268" s="2" t="s">
        <v>1968</v>
      </c>
    </row>
    <row r="269" spans="1:24" x14ac:dyDescent="0.3">
      <c r="A269" s="2" t="s">
        <v>1091</v>
      </c>
      <c r="B269" s="1">
        <v>177</v>
      </c>
      <c r="C269" s="1">
        <v>8</v>
      </c>
      <c r="D269" s="1" t="s">
        <v>12</v>
      </c>
      <c r="E269" s="1">
        <v>493431.82198000001</v>
      </c>
      <c r="F269" s="1">
        <v>5180805.1601499803</v>
      </c>
      <c r="G269" s="1">
        <v>2</v>
      </c>
      <c r="H269" s="1" t="s">
        <v>4</v>
      </c>
      <c r="I269" s="1" t="s">
        <v>27</v>
      </c>
      <c r="J269" s="2" t="s">
        <v>94</v>
      </c>
      <c r="L269" s="2">
        <v>882</v>
      </c>
      <c r="O269" s="2">
        <v>1.8280000000000001</v>
      </c>
      <c r="P269" s="56">
        <f t="shared" si="12"/>
        <v>482.49452954048138</v>
      </c>
      <c r="Q269" s="56">
        <f t="shared" si="13"/>
        <v>4304.8161925601753</v>
      </c>
      <c r="R269" s="56">
        <f t="shared" si="14"/>
        <v>71.746936542669587</v>
      </c>
      <c r="S269" s="40">
        <v>9.6</v>
      </c>
      <c r="T269" s="40">
        <v>8.3000000000000007</v>
      </c>
      <c r="U269" s="40">
        <v>76.900000000000006</v>
      </c>
      <c r="V269" s="40">
        <v>23.7</v>
      </c>
      <c r="W269" s="40">
        <v>75.3</v>
      </c>
    </row>
    <row r="270" spans="1:24" x14ac:dyDescent="0.3">
      <c r="A270" s="2" t="s">
        <v>1092</v>
      </c>
      <c r="B270" s="1">
        <v>202</v>
      </c>
      <c r="C270" s="1">
        <v>9</v>
      </c>
      <c r="D270" s="1" t="s">
        <v>13</v>
      </c>
      <c r="E270" s="1">
        <v>493448.56273100001</v>
      </c>
      <c r="F270" s="1">
        <v>5180826.3661900004</v>
      </c>
      <c r="G270" s="1">
        <v>2</v>
      </c>
      <c r="H270" s="1" t="s">
        <v>4</v>
      </c>
      <c r="I270" s="1" t="s">
        <v>27</v>
      </c>
      <c r="J270" s="2" t="s">
        <v>94</v>
      </c>
      <c r="L270" s="2">
        <v>1080</v>
      </c>
      <c r="O270" s="2">
        <v>1.8280000000000001</v>
      </c>
      <c r="P270" s="56">
        <f t="shared" si="12"/>
        <v>590.80962800875272</v>
      </c>
      <c r="Q270" s="56">
        <f t="shared" si="13"/>
        <v>5271.2035010940917</v>
      </c>
      <c r="R270" s="56">
        <f t="shared" si="14"/>
        <v>87.853391684901524</v>
      </c>
      <c r="S270" s="40">
        <v>11.8</v>
      </c>
      <c r="T270" s="40">
        <v>9.8000000000000007</v>
      </c>
      <c r="U270" s="40">
        <v>73</v>
      </c>
      <c r="V270" s="40">
        <v>31.1</v>
      </c>
      <c r="W270" s="40">
        <v>77.2</v>
      </c>
      <c r="X270" s="2" t="s">
        <v>1968</v>
      </c>
    </row>
    <row r="271" spans="1:24" x14ac:dyDescent="0.3">
      <c r="A271" s="2" t="s">
        <v>1093</v>
      </c>
      <c r="B271" s="1">
        <v>226</v>
      </c>
      <c r="C271" s="1">
        <v>8</v>
      </c>
      <c r="D271" s="1" t="s">
        <v>14</v>
      </c>
      <c r="E271" s="1">
        <v>493445.76270899799</v>
      </c>
      <c r="F271" s="1">
        <v>5180867.1087600002</v>
      </c>
      <c r="G271" s="1">
        <v>2</v>
      </c>
      <c r="H271" s="1" t="s">
        <v>4</v>
      </c>
      <c r="I271" s="1" t="s">
        <v>27</v>
      </c>
      <c r="J271" s="2" t="s">
        <v>94</v>
      </c>
      <c r="O271" s="2">
        <v>1.8280000000000001</v>
      </c>
      <c r="S271" s="40"/>
      <c r="T271" s="40"/>
      <c r="U271" s="40"/>
      <c r="V271" s="40"/>
      <c r="W271" s="40"/>
    </row>
    <row r="272" spans="1:24" x14ac:dyDescent="0.3">
      <c r="A272" s="2" t="s">
        <v>1094</v>
      </c>
      <c r="B272" s="1">
        <v>250</v>
      </c>
      <c r="C272" s="1">
        <v>10</v>
      </c>
      <c r="D272" s="1" t="s">
        <v>82</v>
      </c>
      <c r="E272" s="1">
        <v>493477.500961999</v>
      </c>
      <c r="F272" s="1">
        <v>5180903.0090199905</v>
      </c>
      <c r="G272" s="1">
        <v>2</v>
      </c>
      <c r="H272" s="1" t="s">
        <v>4</v>
      </c>
      <c r="I272" s="1" t="s">
        <v>27</v>
      </c>
      <c r="J272" s="2" t="s">
        <v>94</v>
      </c>
      <c r="L272" s="2">
        <v>1139</v>
      </c>
      <c r="O272" s="2">
        <v>1.8280000000000001</v>
      </c>
      <c r="P272" s="56">
        <f t="shared" si="12"/>
        <v>623.08533916849012</v>
      </c>
      <c r="Q272" s="56">
        <f t="shared" si="13"/>
        <v>5559.1673960612688</v>
      </c>
      <c r="R272" s="56">
        <f t="shared" si="14"/>
        <v>92.652789934354487</v>
      </c>
      <c r="S272" s="40">
        <v>10.199999999999999</v>
      </c>
      <c r="T272" s="40">
        <v>8.3000000000000007</v>
      </c>
      <c r="U272" s="40">
        <v>76.3</v>
      </c>
      <c r="V272" s="40">
        <v>26.1</v>
      </c>
      <c r="W272" s="40">
        <v>75.400000000000006</v>
      </c>
    </row>
    <row r="273" spans="1:24" x14ac:dyDescent="0.3">
      <c r="A273" s="2" t="s">
        <v>1095</v>
      </c>
      <c r="B273" s="1">
        <v>273</v>
      </c>
      <c r="C273" s="1">
        <v>10</v>
      </c>
      <c r="D273" s="1" t="s">
        <v>75</v>
      </c>
      <c r="E273" s="1">
        <v>493498.45111099799</v>
      </c>
      <c r="F273" s="1">
        <v>5180934.76724</v>
      </c>
      <c r="G273" s="1">
        <v>2</v>
      </c>
      <c r="H273" s="1" t="s">
        <v>4</v>
      </c>
      <c r="I273" s="1" t="s">
        <v>27</v>
      </c>
      <c r="J273" s="2" t="s">
        <v>94</v>
      </c>
      <c r="O273" s="2">
        <v>1.8280000000000001</v>
      </c>
      <c r="S273" s="40"/>
      <c r="T273" s="40"/>
      <c r="U273" s="40"/>
      <c r="V273" s="40"/>
      <c r="W273" s="40"/>
    </row>
    <row r="274" spans="1:24" x14ac:dyDescent="0.3">
      <c r="A274" s="2" t="s">
        <v>1096</v>
      </c>
      <c r="B274" s="1">
        <v>299</v>
      </c>
      <c r="C274" s="1">
        <v>11</v>
      </c>
      <c r="D274" s="1" t="s">
        <v>83</v>
      </c>
      <c r="E274" s="1">
        <v>493534.496961998</v>
      </c>
      <c r="F274" s="1">
        <v>5180949.6186800003</v>
      </c>
      <c r="G274" s="1">
        <v>2</v>
      </c>
      <c r="H274" s="1" t="s">
        <v>4</v>
      </c>
      <c r="I274" s="1" t="s">
        <v>27</v>
      </c>
      <c r="J274" s="2" t="s">
        <v>94</v>
      </c>
      <c r="O274" s="2">
        <v>1.8280000000000001</v>
      </c>
      <c r="S274" s="40"/>
      <c r="T274" s="40"/>
      <c r="U274" s="40"/>
      <c r="V274" s="40"/>
      <c r="W274" s="40"/>
    </row>
    <row r="275" spans="1:24" x14ac:dyDescent="0.3">
      <c r="A275" s="2" t="s">
        <v>1097</v>
      </c>
      <c r="B275" s="1">
        <v>324</v>
      </c>
      <c r="C275" s="1">
        <v>11</v>
      </c>
      <c r="D275" s="1" t="s">
        <v>84</v>
      </c>
      <c r="E275" s="1">
        <v>493530.638179</v>
      </c>
      <c r="F275" s="1">
        <v>5180981.4038000004</v>
      </c>
      <c r="G275" s="1">
        <v>2</v>
      </c>
      <c r="H275" s="1" t="s">
        <v>4</v>
      </c>
      <c r="I275" s="1" t="s">
        <v>27</v>
      </c>
      <c r="J275" s="2" t="s">
        <v>94</v>
      </c>
      <c r="O275" s="2">
        <v>1.8280000000000001</v>
      </c>
      <c r="S275" s="40"/>
      <c r="T275" s="40"/>
      <c r="U275" s="40"/>
      <c r="V275" s="40"/>
      <c r="W275" s="40"/>
    </row>
    <row r="276" spans="1:24" x14ac:dyDescent="0.3">
      <c r="A276" s="2" t="s">
        <v>1098</v>
      </c>
      <c r="B276" s="1">
        <v>325</v>
      </c>
      <c r="C276" s="1">
        <v>12</v>
      </c>
      <c r="D276" s="1" t="s">
        <v>84</v>
      </c>
      <c r="E276" s="1">
        <v>493562.55629500002</v>
      </c>
      <c r="F276" s="1">
        <v>5180991.2593599902</v>
      </c>
      <c r="G276" s="1">
        <v>2</v>
      </c>
      <c r="H276" s="1" t="s">
        <v>4</v>
      </c>
      <c r="I276" s="1" t="s">
        <v>27</v>
      </c>
      <c r="J276" s="2" t="s">
        <v>94</v>
      </c>
      <c r="O276" s="2">
        <v>1.8280000000000001</v>
      </c>
      <c r="S276" s="40"/>
      <c r="T276" s="40"/>
      <c r="U276" s="40"/>
      <c r="V276" s="40"/>
      <c r="W276" s="40"/>
    </row>
    <row r="277" spans="1:24" x14ac:dyDescent="0.3">
      <c r="A277" s="2" t="s">
        <v>1099</v>
      </c>
      <c r="B277" s="1">
        <v>349</v>
      </c>
      <c r="C277" s="1">
        <v>12</v>
      </c>
      <c r="D277" s="1" t="s">
        <v>85</v>
      </c>
      <c r="E277" s="1">
        <v>493572.819036</v>
      </c>
      <c r="F277" s="1">
        <v>5181023.0293300003</v>
      </c>
      <c r="G277" s="1">
        <v>2</v>
      </c>
      <c r="H277" s="1" t="s">
        <v>4</v>
      </c>
      <c r="I277" s="1" t="s">
        <v>27</v>
      </c>
      <c r="J277" s="2" t="s">
        <v>94</v>
      </c>
      <c r="L277" s="2">
        <v>940</v>
      </c>
      <c r="O277" s="2">
        <v>1.8280000000000001</v>
      </c>
      <c r="P277" s="56">
        <f t="shared" si="12"/>
        <v>514.22319474835888</v>
      </c>
      <c r="Q277" s="56">
        <f t="shared" si="13"/>
        <v>4587.8993435448583</v>
      </c>
      <c r="R277" s="56">
        <f t="shared" si="14"/>
        <v>76.464989059080978</v>
      </c>
      <c r="S277" s="40">
        <v>13.4</v>
      </c>
      <c r="T277" s="40">
        <v>8.1999999999999993</v>
      </c>
      <c r="U277" s="40">
        <v>70.7</v>
      </c>
      <c r="V277" s="40">
        <v>36.799999999999997</v>
      </c>
      <c r="W277" s="40">
        <v>78.099999999999994</v>
      </c>
    </row>
    <row r="278" spans="1:24" x14ac:dyDescent="0.3">
      <c r="A278" s="2" t="s">
        <v>1100</v>
      </c>
      <c r="B278" s="1">
        <v>372</v>
      </c>
      <c r="C278" s="1">
        <v>13</v>
      </c>
      <c r="D278" s="1" t="s">
        <v>70</v>
      </c>
      <c r="E278" s="1">
        <v>493603.45696400001</v>
      </c>
      <c r="F278" s="1">
        <v>5181049.5548099903</v>
      </c>
      <c r="G278" s="1">
        <v>2</v>
      </c>
      <c r="H278" s="1" t="s">
        <v>4</v>
      </c>
      <c r="I278" s="1" t="s">
        <v>27</v>
      </c>
      <c r="J278" s="2" t="s">
        <v>94</v>
      </c>
      <c r="L278" s="2">
        <v>945</v>
      </c>
      <c r="O278" s="2">
        <v>1.8280000000000001</v>
      </c>
      <c r="P278" s="56">
        <f t="shared" si="12"/>
        <v>516.95842450765861</v>
      </c>
      <c r="Q278" s="56">
        <f t="shared" si="13"/>
        <v>4612.3030634573306</v>
      </c>
      <c r="R278" s="56">
        <f t="shared" si="14"/>
        <v>76.871717724288843</v>
      </c>
      <c r="S278" s="40">
        <v>11.4</v>
      </c>
      <c r="T278" s="40">
        <v>7.8</v>
      </c>
      <c r="U278" s="40">
        <v>73.8</v>
      </c>
      <c r="V278" s="40">
        <v>29.6</v>
      </c>
      <c r="W278" s="40">
        <v>73.8</v>
      </c>
    </row>
    <row r="279" spans="1:24" x14ac:dyDescent="0.3">
      <c r="A279" s="2" t="s">
        <v>1101</v>
      </c>
      <c r="B279" s="1">
        <v>394</v>
      </c>
      <c r="C279" s="1">
        <v>13</v>
      </c>
      <c r="D279" s="1" t="s">
        <v>86</v>
      </c>
      <c r="E279" s="1">
        <v>493594.938430999</v>
      </c>
      <c r="F279" s="1">
        <v>5181067.5489800004</v>
      </c>
      <c r="G279" s="1">
        <v>2</v>
      </c>
      <c r="H279" s="1" t="s">
        <v>4</v>
      </c>
      <c r="I279" s="1" t="s">
        <v>27</v>
      </c>
      <c r="J279" s="2" t="s">
        <v>104</v>
      </c>
      <c r="L279" s="2">
        <v>957</v>
      </c>
      <c r="M279" s="2">
        <v>2143</v>
      </c>
      <c r="O279" s="2">
        <v>1.8280000000000001</v>
      </c>
      <c r="P279" s="56">
        <f t="shared" si="12"/>
        <v>523.52297592997809</v>
      </c>
      <c r="Q279" s="56">
        <f t="shared" si="13"/>
        <v>4670.8719912472652</v>
      </c>
      <c r="R279" s="56">
        <f t="shared" si="14"/>
        <v>77.847866520787747</v>
      </c>
      <c r="S279" s="40">
        <v>10.3</v>
      </c>
      <c r="T279" s="40">
        <v>8.5</v>
      </c>
      <c r="U279" s="40">
        <v>75.5</v>
      </c>
      <c r="V279" s="40">
        <v>26.6</v>
      </c>
      <c r="W279" s="40">
        <v>74.8</v>
      </c>
    </row>
    <row r="280" spans="1:24" x14ac:dyDescent="0.3">
      <c r="A280" s="2" t="s">
        <v>1102</v>
      </c>
      <c r="B280" s="1">
        <v>395</v>
      </c>
      <c r="C280" s="1">
        <v>14</v>
      </c>
      <c r="D280" s="1" t="s">
        <v>86</v>
      </c>
      <c r="E280" s="1">
        <v>493626.398015999</v>
      </c>
      <c r="F280" s="1">
        <v>5181088.3120799903</v>
      </c>
      <c r="G280" s="1">
        <v>2</v>
      </c>
      <c r="H280" s="1" t="s">
        <v>4</v>
      </c>
      <c r="I280" s="1" t="s">
        <v>27</v>
      </c>
      <c r="J280" s="2" t="s">
        <v>94</v>
      </c>
      <c r="L280" s="2">
        <v>1123</v>
      </c>
      <c r="O280" s="2">
        <v>1.8280000000000001</v>
      </c>
      <c r="P280" s="56">
        <f t="shared" si="12"/>
        <v>614.33260393873081</v>
      </c>
      <c r="Q280" s="56">
        <f t="shared" si="13"/>
        <v>5481.0754923413569</v>
      </c>
      <c r="R280" s="56">
        <f t="shared" si="14"/>
        <v>91.351258205689277</v>
      </c>
      <c r="S280" s="40">
        <v>11.2</v>
      </c>
      <c r="T280" s="40">
        <v>8.1</v>
      </c>
      <c r="U280" s="40">
        <v>74.8</v>
      </c>
      <c r="V280" s="40">
        <v>28.9</v>
      </c>
      <c r="W280" s="40">
        <v>75.5</v>
      </c>
    </row>
    <row r="281" spans="1:24" x14ac:dyDescent="0.3">
      <c r="A281" s="2" t="s">
        <v>1103</v>
      </c>
      <c r="B281" s="1">
        <v>419</v>
      </c>
      <c r="C281" s="1">
        <v>15</v>
      </c>
      <c r="D281" s="1" t="s">
        <v>87</v>
      </c>
      <c r="E281" s="1">
        <v>493648.355764999</v>
      </c>
      <c r="F281" s="1">
        <v>5181104.3018699903</v>
      </c>
      <c r="G281" s="1">
        <v>2</v>
      </c>
      <c r="H281" s="1" t="s">
        <v>4</v>
      </c>
      <c r="I281" s="1" t="s">
        <v>27</v>
      </c>
      <c r="J281" s="2" t="s">
        <v>94</v>
      </c>
      <c r="L281" s="2">
        <v>990</v>
      </c>
      <c r="O281" s="2">
        <v>1.8280000000000001</v>
      </c>
      <c r="P281" s="56">
        <f t="shared" si="12"/>
        <v>541.57549234135661</v>
      </c>
      <c r="Q281" s="56">
        <f t="shared" si="13"/>
        <v>4831.936542669584</v>
      </c>
      <c r="R281" s="56">
        <f t="shared" si="14"/>
        <v>80.532275711159727</v>
      </c>
      <c r="S281" s="40">
        <v>10.7</v>
      </c>
      <c r="T281" s="40">
        <v>8.1</v>
      </c>
      <c r="U281" s="40">
        <v>75.7</v>
      </c>
      <c r="V281" s="40">
        <v>28</v>
      </c>
      <c r="W281" s="40">
        <v>74.8</v>
      </c>
    </row>
    <row r="282" spans="1:24" x14ac:dyDescent="0.3">
      <c r="S282" s="40"/>
      <c r="T282" s="40"/>
      <c r="U282" s="40"/>
      <c r="V282" s="40"/>
      <c r="W282" s="40"/>
    </row>
    <row r="283" spans="1:24" x14ac:dyDescent="0.3">
      <c r="A283" s="2" t="s">
        <v>1104</v>
      </c>
      <c r="B283" s="1">
        <v>21</v>
      </c>
      <c r="C283" s="1">
        <v>4</v>
      </c>
      <c r="D283" s="1" t="s">
        <v>6</v>
      </c>
      <c r="E283" s="1">
        <v>493309.217427</v>
      </c>
      <c r="F283" s="1">
        <v>5180591.82981</v>
      </c>
      <c r="G283" s="1">
        <v>3</v>
      </c>
      <c r="H283" s="1" t="s">
        <v>4</v>
      </c>
      <c r="I283" s="1" t="s">
        <v>27</v>
      </c>
      <c r="J283" s="2" t="s">
        <v>94</v>
      </c>
      <c r="L283" s="2">
        <v>1148</v>
      </c>
      <c r="O283" s="2">
        <v>1.8280000000000001</v>
      </c>
      <c r="P283" s="56">
        <f t="shared" si="12"/>
        <v>628.00875273522979</v>
      </c>
      <c r="Q283" s="56">
        <f t="shared" si="13"/>
        <v>5603.0940919037203</v>
      </c>
      <c r="R283" s="56">
        <f t="shared" si="14"/>
        <v>93.384901531728673</v>
      </c>
      <c r="S283" s="40">
        <v>11.1</v>
      </c>
      <c r="T283" s="40">
        <v>8.1</v>
      </c>
      <c r="U283" s="40">
        <v>75</v>
      </c>
      <c r="V283" s="40">
        <v>29.6</v>
      </c>
      <c r="W283" s="40">
        <v>75.2</v>
      </c>
    </row>
    <row r="284" spans="1:24" x14ac:dyDescent="0.3">
      <c r="A284" s="2" t="s">
        <v>1105</v>
      </c>
      <c r="B284" s="1">
        <v>45</v>
      </c>
      <c r="C284" s="1">
        <v>5</v>
      </c>
      <c r="D284" s="1" t="s">
        <v>7</v>
      </c>
      <c r="E284" s="1">
        <v>493323.203397998</v>
      </c>
      <c r="F284" s="1">
        <v>5180641.4112200001</v>
      </c>
      <c r="G284" s="1">
        <v>3</v>
      </c>
      <c r="H284" s="1" t="s">
        <v>4</v>
      </c>
      <c r="I284" s="1" t="s">
        <v>27</v>
      </c>
      <c r="J284" s="2" t="s">
        <v>94</v>
      </c>
      <c r="L284" s="2">
        <v>992</v>
      </c>
      <c r="O284" s="2">
        <v>1.8280000000000001</v>
      </c>
      <c r="P284" s="56">
        <f t="shared" si="12"/>
        <v>542.66958424507652</v>
      </c>
      <c r="Q284" s="56">
        <f t="shared" si="13"/>
        <v>4841.6980306345731</v>
      </c>
      <c r="R284" s="56">
        <f t="shared" si="14"/>
        <v>80.694967177242887</v>
      </c>
      <c r="S284" s="40">
        <v>11.2</v>
      </c>
      <c r="T284" s="40">
        <v>9.5</v>
      </c>
      <c r="U284" s="40">
        <v>72.2</v>
      </c>
      <c r="V284" s="40">
        <v>30.3</v>
      </c>
      <c r="W284" s="40">
        <v>74.400000000000006</v>
      </c>
      <c r="X284" s="2" t="s">
        <v>1968</v>
      </c>
    </row>
    <row r="285" spans="1:24" x14ac:dyDescent="0.3">
      <c r="A285" s="2" t="s">
        <v>1106</v>
      </c>
      <c r="B285" s="1">
        <v>46</v>
      </c>
      <c r="C285" s="1">
        <v>6</v>
      </c>
      <c r="D285" s="1" t="s">
        <v>7</v>
      </c>
      <c r="E285" s="1">
        <v>493353.700202999</v>
      </c>
      <c r="F285" s="1">
        <v>5180640.2296700003</v>
      </c>
      <c r="G285" s="1">
        <v>3</v>
      </c>
      <c r="H285" s="1" t="s">
        <v>4</v>
      </c>
      <c r="I285" s="1" t="s">
        <v>27</v>
      </c>
      <c r="J285" s="2" t="s">
        <v>94</v>
      </c>
      <c r="L285" s="2">
        <v>1083</v>
      </c>
      <c r="O285" s="2">
        <v>1.8280000000000001</v>
      </c>
      <c r="P285" s="56">
        <f t="shared" si="12"/>
        <v>592.45076586433254</v>
      </c>
      <c r="Q285" s="56">
        <f t="shared" si="13"/>
        <v>5285.8457330415749</v>
      </c>
      <c r="R285" s="56">
        <f t="shared" si="14"/>
        <v>88.097428884026243</v>
      </c>
      <c r="S285" s="40">
        <v>10.4</v>
      </c>
      <c r="T285" s="40">
        <v>8.1</v>
      </c>
      <c r="U285" s="40">
        <v>75.7</v>
      </c>
      <c r="V285" s="40">
        <v>27.3</v>
      </c>
      <c r="W285" s="40">
        <v>76.900000000000006</v>
      </c>
      <c r="X285" s="2" t="s">
        <v>1968</v>
      </c>
    </row>
    <row r="286" spans="1:24" x14ac:dyDescent="0.3">
      <c r="A286" s="2" t="s">
        <v>1107</v>
      </c>
      <c r="B286" s="1">
        <v>71</v>
      </c>
      <c r="C286" s="1">
        <v>6</v>
      </c>
      <c r="D286" s="1" t="s">
        <v>8</v>
      </c>
      <c r="E286" s="1">
        <v>493360.376774</v>
      </c>
      <c r="F286" s="1">
        <v>5180672.0032200003</v>
      </c>
      <c r="G286" s="1">
        <v>3</v>
      </c>
      <c r="H286" s="1" t="s">
        <v>4</v>
      </c>
      <c r="I286" s="1" t="s">
        <v>27</v>
      </c>
      <c r="J286" s="2" t="s">
        <v>94</v>
      </c>
      <c r="L286" s="2">
        <v>1080</v>
      </c>
      <c r="O286" s="2">
        <v>1.8280000000000001</v>
      </c>
      <c r="P286" s="56">
        <f t="shared" si="12"/>
        <v>590.80962800875272</v>
      </c>
      <c r="Q286" s="56">
        <f t="shared" si="13"/>
        <v>5271.2035010940917</v>
      </c>
      <c r="R286" s="56">
        <f t="shared" si="14"/>
        <v>87.853391684901524</v>
      </c>
      <c r="S286" s="40">
        <v>10.8</v>
      </c>
      <c r="T286" s="40">
        <v>7.9</v>
      </c>
      <c r="U286" s="40">
        <v>75.900000000000006</v>
      </c>
      <c r="V286" s="40">
        <v>28.8</v>
      </c>
      <c r="W286" s="40">
        <v>75.900000000000006</v>
      </c>
    </row>
    <row r="287" spans="1:24" x14ac:dyDescent="0.3">
      <c r="A287" s="2" t="s">
        <v>1108</v>
      </c>
      <c r="B287" s="1">
        <v>98</v>
      </c>
      <c r="C287" s="1">
        <v>6</v>
      </c>
      <c r="D287" s="1" t="s">
        <v>9</v>
      </c>
      <c r="E287" s="1">
        <v>493371.862522999</v>
      </c>
      <c r="F287" s="1">
        <v>5180703.7714799903</v>
      </c>
      <c r="G287" s="1">
        <v>3</v>
      </c>
      <c r="H287" s="1" t="s">
        <v>4</v>
      </c>
      <c r="I287" s="1" t="s">
        <v>27</v>
      </c>
      <c r="J287" s="2" t="s">
        <v>94</v>
      </c>
      <c r="L287" s="2">
        <v>1188</v>
      </c>
      <c r="O287" s="2">
        <v>1.8280000000000001</v>
      </c>
      <c r="P287" s="56">
        <f t="shared" si="12"/>
        <v>649.89059080962795</v>
      </c>
      <c r="Q287" s="56">
        <f t="shared" si="13"/>
        <v>5798.3238512035014</v>
      </c>
      <c r="R287" s="56">
        <f t="shared" si="14"/>
        <v>96.638730853391692</v>
      </c>
      <c r="S287" s="40">
        <v>9.6</v>
      </c>
      <c r="T287" s="40">
        <v>8.1</v>
      </c>
      <c r="U287" s="40">
        <v>77.2</v>
      </c>
      <c r="V287" s="40">
        <v>23.9</v>
      </c>
      <c r="W287" s="40">
        <v>76.2</v>
      </c>
    </row>
    <row r="288" spans="1:24" x14ac:dyDescent="0.3">
      <c r="A288" s="2" t="s">
        <v>1109</v>
      </c>
      <c r="B288" s="1">
        <v>99</v>
      </c>
      <c r="C288" s="1">
        <v>7</v>
      </c>
      <c r="D288" s="1" t="s">
        <v>9</v>
      </c>
      <c r="E288" s="1">
        <v>493403.78188800003</v>
      </c>
      <c r="F288" s="1">
        <v>5180713.1816999903</v>
      </c>
      <c r="G288" s="1">
        <v>3</v>
      </c>
      <c r="H288" s="1" t="s">
        <v>4</v>
      </c>
      <c r="I288" s="1" t="s">
        <v>27</v>
      </c>
      <c r="J288" s="2" t="s">
        <v>94</v>
      </c>
      <c r="L288" s="2">
        <v>1024</v>
      </c>
      <c r="O288" s="2">
        <v>1.8280000000000001</v>
      </c>
      <c r="P288" s="56">
        <f t="shared" si="12"/>
        <v>560.17505470459514</v>
      </c>
      <c r="Q288" s="56">
        <f t="shared" si="13"/>
        <v>4997.8818380743978</v>
      </c>
      <c r="R288" s="56">
        <f t="shared" si="14"/>
        <v>83.298030634573294</v>
      </c>
      <c r="S288" s="40">
        <v>10.6</v>
      </c>
      <c r="T288" s="40">
        <v>8.1999999999999993</v>
      </c>
      <c r="U288" s="40">
        <v>76.2</v>
      </c>
      <c r="V288" s="40">
        <v>27.7</v>
      </c>
      <c r="W288" s="40">
        <v>77.400000000000006</v>
      </c>
    </row>
    <row r="289" spans="1:24" x14ac:dyDescent="0.3">
      <c r="A289" s="2" t="s">
        <v>1110</v>
      </c>
      <c r="B289" s="1">
        <v>125</v>
      </c>
      <c r="C289" s="1">
        <v>7</v>
      </c>
      <c r="D289" s="1" t="s">
        <v>10</v>
      </c>
      <c r="E289" s="1">
        <v>493401.068692</v>
      </c>
      <c r="F289" s="1">
        <v>5180744.9656400001</v>
      </c>
      <c r="G289" s="1">
        <v>3</v>
      </c>
      <c r="H289" s="1" t="s">
        <v>4</v>
      </c>
      <c r="I289" s="1" t="s">
        <v>27</v>
      </c>
      <c r="J289" s="2" t="s">
        <v>94</v>
      </c>
      <c r="L289" s="2">
        <v>1219</v>
      </c>
      <c r="O289" s="2">
        <v>1.8280000000000001</v>
      </c>
      <c r="P289" s="56">
        <f t="shared" si="12"/>
        <v>666.84901531728667</v>
      </c>
      <c r="Q289" s="56">
        <f t="shared" si="13"/>
        <v>5949.626914660832</v>
      </c>
      <c r="R289" s="56">
        <f t="shared" si="14"/>
        <v>99.160448577680526</v>
      </c>
      <c r="S289" s="40">
        <v>10.4</v>
      </c>
      <c r="T289" s="40">
        <v>8.5</v>
      </c>
      <c r="U289" s="40">
        <v>75.5</v>
      </c>
      <c r="V289" s="40">
        <v>27.2</v>
      </c>
      <c r="W289" s="40">
        <v>75.5</v>
      </c>
    </row>
    <row r="290" spans="1:24" x14ac:dyDescent="0.3">
      <c r="A290" s="2" t="s">
        <v>1111</v>
      </c>
      <c r="B290" s="1">
        <v>151</v>
      </c>
      <c r="C290" s="1">
        <v>8</v>
      </c>
      <c r="D290" s="1" t="s">
        <v>11</v>
      </c>
      <c r="E290" s="1">
        <v>493417.88659000001</v>
      </c>
      <c r="F290" s="1">
        <v>5180770.9989099903</v>
      </c>
      <c r="G290" s="1">
        <v>3</v>
      </c>
      <c r="H290" s="1" t="s">
        <v>4</v>
      </c>
      <c r="I290" s="1" t="s">
        <v>27</v>
      </c>
      <c r="J290" s="2" t="s">
        <v>104</v>
      </c>
      <c r="L290" s="2">
        <v>1022</v>
      </c>
      <c r="M290" s="2">
        <v>2529</v>
      </c>
      <c r="O290" s="2">
        <v>1.8280000000000001</v>
      </c>
      <c r="P290" s="56">
        <f t="shared" si="12"/>
        <v>559.08096280087523</v>
      </c>
      <c r="Q290" s="56">
        <f t="shared" si="13"/>
        <v>4988.1203501094087</v>
      </c>
      <c r="R290" s="56">
        <f t="shared" si="14"/>
        <v>83.135339168490148</v>
      </c>
      <c r="S290" s="40">
        <v>10.6</v>
      </c>
      <c r="T290" s="40">
        <v>8.6999999999999993</v>
      </c>
      <c r="U290" s="40">
        <v>74.8</v>
      </c>
      <c r="V290" s="40">
        <v>28</v>
      </c>
      <c r="W290" s="40">
        <v>75.900000000000006</v>
      </c>
    </row>
    <row r="291" spans="1:24" x14ac:dyDescent="0.3">
      <c r="A291" s="2" t="s">
        <v>1112</v>
      </c>
      <c r="B291" s="1">
        <v>178</v>
      </c>
      <c r="C291" s="1">
        <v>9</v>
      </c>
      <c r="D291" s="1" t="s">
        <v>12</v>
      </c>
      <c r="E291" s="1">
        <v>493463.71892800002</v>
      </c>
      <c r="F291" s="1">
        <v>5180794.5687100003</v>
      </c>
      <c r="G291" s="1">
        <v>3</v>
      </c>
      <c r="H291" s="1" t="s">
        <v>4</v>
      </c>
      <c r="I291" s="1" t="s">
        <v>27</v>
      </c>
      <c r="J291" s="2" t="s">
        <v>94</v>
      </c>
      <c r="L291" s="2">
        <v>1520</v>
      </c>
      <c r="O291" s="2">
        <v>1.8280000000000001</v>
      </c>
      <c r="P291" s="56">
        <f t="shared" si="12"/>
        <v>831.5098468271334</v>
      </c>
      <c r="Q291" s="56">
        <f t="shared" si="13"/>
        <v>7418.7308533916848</v>
      </c>
      <c r="R291" s="56">
        <f t="shared" si="14"/>
        <v>123.64551422319475</v>
      </c>
      <c r="S291" s="40">
        <v>12.1</v>
      </c>
      <c r="T291" s="40">
        <v>8.6999999999999993</v>
      </c>
      <c r="U291" s="40">
        <v>72.900000000000006</v>
      </c>
      <c r="V291" s="40">
        <v>32.799999999999997</v>
      </c>
      <c r="W291" s="40">
        <v>77.5</v>
      </c>
    </row>
    <row r="292" spans="1:24" x14ac:dyDescent="0.3">
      <c r="A292" s="2" t="s">
        <v>1113</v>
      </c>
      <c r="B292" s="1">
        <v>203</v>
      </c>
      <c r="C292" s="1">
        <v>10</v>
      </c>
      <c r="D292" s="1" t="s">
        <v>13</v>
      </c>
      <c r="E292" s="1">
        <v>493480.485305999</v>
      </c>
      <c r="F292" s="1">
        <v>5180839.4438500004</v>
      </c>
      <c r="G292" s="1">
        <v>3</v>
      </c>
      <c r="H292" s="1" t="s">
        <v>4</v>
      </c>
      <c r="I292" s="1" t="s">
        <v>27</v>
      </c>
      <c r="J292" s="2" t="s">
        <v>94</v>
      </c>
      <c r="L292" s="2">
        <v>851</v>
      </c>
      <c r="O292" s="2">
        <v>1.8280000000000001</v>
      </c>
      <c r="P292" s="56">
        <f t="shared" si="12"/>
        <v>465.53610503282272</v>
      </c>
      <c r="Q292" s="56">
        <f t="shared" si="13"/>
        <v>4153.5131291028447</v>
      </c>
      <c r="R292" s="56">
        <f t="shared" si="14"/>
        <v>69.225218818380739</v>
      </c>
      <c r="S292" s="40"/>
      <c r="T292" s="40"/>
      <c r="U292" s="40"/>
      <c r="V292" s="40"/>
      <c r="W292" s="40"/>
    </row>
    <row r="293" spans="1:24" x14ac:dyDescent="0.3">
      <c r="A293" s="2" t="s">
        <v>1114</v>
      </c>
      <c r="B293" s="1">
        <v>227</v>
      </c>
      <c r="C293" s="1">
        <v>9</v>
      </c>
      <c r="D293" s="1" t="s">
        <v>14</v>
      </c>
      <c r="E293" s="1">
        <v>493478.459027</v>
      </c>
      <c r="F293" s="1">
        <v>5180856.1175499903</v>
      </c>
      <c r="G293" s="1">
        <v>3</v>
      </c>
      <c r="H293" s="1" t="s">
        <v>4</v>
      </c>
      <c r="I293" s="1" t="s">
        <v>27</v>
      </c>
      <c r="J293" s="2" t="s">
        <v>94</v>
      </c>
      <c r="L293" s="2">
        <v>1191</v>
      </c>
      <c r="O293" s="2">
        <v>1.8280000000000001</v>
      </c>
      <c r="P293" s="56">
        <f t="shared" si="12"/>
        <v>651.53172866520788</v>
      </c>
      <c r="Q293" s="56">
        <f t="shared" si="13"/>
        <v>5812.9660831509855</v>
      </c>
      <c r="R293" s="56">
        <f t="shared" si="14"/>
        <v>96.882768052516425</v>
      </c>
      <c r="S293" s="40">
        <v>11.3</v>
      </c>
      <c r="T293" s="40">
        <v>8.5</v>
      </c>
      <c r="U293" s="40">
        <v>73.5</v>
      </c>
      <c r="V293" s="40">
        <v>30.4</v>
      </c>
      <c r="W293" s="40">
        <v>74.900000000000006</v>
      </c>
      <c r="X293" s="2" t="s">
        <v>1968</v>
      </c>
    </row>
    <row r="294" spans="1:24" x14ac:dyDescent="0.3">
      <c r="A294" s="2" t="s">
        <v>1115</v>
      </c>
      <c r="B294" s="1">
        <v>228</v>
      </c>
      <c r="C294" s="1">
        <v>10</v>
      </c>
      <c r="D294" s="1" t="s">
        <v>14</v>
      </c>
      <c r="E294" s="1">
        <v>493508.38215899799</v>
      </c>
      <c r="F294" s="1">
        <v>5180871.1945700003</v>
      </c>
      <c r="G294" s="1">
        <v>3</v>
      </c>
      <c r="H294" s="1" t="s">
        <v>4</v>
      </c>
      <c r="I294" s="1" t="s">
        <v>27</v>
      </c>
      <c r="J294" s="2" t="s">
        <v>94</v>
      </c>
      <c r="O294" s="2">
        <v>1.8280000000000001</v>
      </c>
      <c r="S294" s="40"/>
      <c r="T294" s="40"/>
      <c r="U294" s="40"/>
      <c r="V294" s="40"/>
      <c r="W294" s="40"/>
    </row>
    <row r="295" spans="1:24" x14ac:dyDescent="0.3">
      <c r="A295" s="2" t="s">
        <v>1116</v>
      </c>
      <c r="B295" s="1">
        <v>251</v>
      </c>
      <c r="C295" s="1">
        <v>11</v>
      </c>
      <c r="D295" s="1" t="s">
        <v>82</v>
      </c>
      <c r="E295" s="1">
        <v>493509.39061900001</v>
      </c>
      <c r="F295" s="1">
        <v>5180886.0838599904</v>
      </c>
      <c r="G295" s="1">
        <v>3</v>
      </c>
      <c r="H295" s="1" t="s">
        <v>4</v>
      </c>
      <c r="I295" s="1" t="s">
        <v>27</v>
      </c>
      <c r="J295" s="2" t="s">
        <v>94</v>
      </c>
      <c r="L295" s="2">
        <v>896</v>
      </c>
      <c r="O295" s="2">
        <v>1.8280000000000001</v>
      </c>
      <c r="P295" s="56">
        <f t="shared" si="12"/>
        <v>490.15317286652078</v>
      </c>
      <c r="Q295" s="56">
        <f t="shared" si="13"/>
        <v>4373.146608315099</v>
      </c>
      <c r="R295" s="56">
        <f t="shared" si="14"/>
        <v>72.885776805251652</v>
      </c>
      <c r="S295" s="40">
        <v>12.3</v>
      </c>
      <c r="T295" s="40">
        <v>8.6</v>
      </c>
      <c r="U295" s="40">
        <v>72</v>
      </c>
      <c r="V295" s="40">
        <v>33.299999999999997</v>
      </c>
      <c r="W295" s="40">
        <v>75.2</v>
      </c>
      <c r="X295" s="2" t="s">
        <v>1968</v>
      </c>
    </row>
    <row r="296" spans="1:24" x14ac:dyDescent="0.3">
      <c r="A296" s="2" t="s">
        <v>1117</v>
      </c>
      <c r="B296" s="1">
        <v>274</v>
      </c>
      <c r="C296" s="1">
        <v>11</v>
      </c>
      <c r="D296" s="1" t="s">
        <v>75</v>
      </c>
      <c r="E296" s="1">
        <v>493530.34065799799</v>
      </c>
      <c r="F296" s="1">
        <v>5180917.8421999803</v>
      </c>
      <c r="G296" s="1">
        <v>3</v>
      </c>
      <c r="H296" s="1" t="s">
        <v>4</v>
      </c>
      <c r="I296" s="1" t="s">
        <v>27</v>
      </c>
      <c r="J296" s="2" t="s">
        <v>94</v>
      </c>
      <c r="L296" s="2">
        <v>1216</v>
      </c>
      <c r="O296" s="2">
        <v>1.8280000000000001</v>
      </c>
      <c r="P296" s="56">
        <f t="shared" si="12"/>
        <v>665.20787746170674</v>
      </c>
      <c r="Q296" s="56">
        <f t="shared" si="13"/>
        <v>5934.9846827133479</v>
      </c>
      <c r="R296" s="56">
        <f t="shared" si="14"/>
        <v>98.916411378555793</v>
      </c>
      <c r="S296" s="40">
        <v>11</v>
      </c>
      <c r="T296" s="40">
        <v>10.5</v>
      </c>
      <c r="U296" s="40">
        <v>72.599999999999994</v>
      </c>
      <c r="V296" s="40">
        <v>29.2</v>
      </c>
      <c r="W296" s="40">
        <v>76.400000000000006</v>
      </c>
      <c r="X296" s="2" t="s">
        <v>1968</v>
      </c>
    </row>
    <row r="297" spans="1:24" x14ac:dyDescent="0.3">
      <c r="A297" s="2" t="s">
        <v>1118</v>
      </c>
      <c r="B297" s="1">
        <v>275</v>
      </c>
      <c r="C297" s="1">
        <v>12</v>
      </c>
      <c r="D297" s="1" t="s">
        <v>75</v>
      </c>
      <c r="E297" s="1">
        <v>493560.659740998</v>
      </c>
      <c r="F297" s="1">
        <v>5180928.8972899904</v>
      </c>
      <c r="G297" s="1">
        <v>3</v>
      </c>
      <c r="H297" s="1" t="s">
        <v>4</v>
      </c>
      <c r="I297" s="1" t="s">
        <v>27</v>
      </c>
      <c r="J297" s="2" t="s">
        <v>94</v>
      </c>
      <c r="L297" s="2">
        <v>1241</v>
      </c>
      <c r="O297" s="2">
        <v>1.8280000000000001</v>
      </c>
      <c r="P297" s="56">
        <f t="shared" si="12"/>
        <v>678.88402625820561</v>
      </c>
      <c r="Q297" s="56">
        <f t="shared" si="13"/>
        <v>6057.0032822757112</v>
      </c>
      <c r="R297" s="56">
        <f t="shared" si="14"/>
        <v>100.95005470459519</v>
      </c>
      <c r="S297" s="40">
        <v>11.8</v>
      </c>
      <c r="T297" s="40">
        <v>8.6999999999999993</v>
      </c>
      <c r="U297" s="40">
        <v>73.599999999999994</v>
      </c>
      <c r="V297" s="40">
        <v>31.4</v>
      </c>
      <c r="W297" s="40">
        <v>77.5</v>
      </c>
    </row>
    <row r="298" spans="1:24" x14ac:dyDescent="0.3">
      <c r="A298" s="2" t="s">
        <v>1119</v>
      </c>
      <c r="B298" s="1">
        <v>300</v>
      </c>
      <c r="C298" s="1">
        <v>12</v>
      </c>
      <c r="D298" s="1" t="s">
        <v>83</v>
      </c>
      <c r="E298" s="1">
        <v>493566.41524</v>
      </c>
      <c r="F298" s="1">
        <v>5180959.4742599903</v>
      </c>
      <c r="G298" s="1">
        <v>3</v>
      </c>
      <c r="H298" s="1" t="s">
        <v>4</v>
      </c>
      <c r="I298" s="1" t="s">
        <v>27</v>
      </c>
      <c r="J298" s="2" t="s">
        <v>94</v>
      </c>
      <c r="L298" s="2">
        <v>1109</v>
      </c>
      <c r="O298" s="2">
        <v>1.8280000000000001</v>
      </c>
      <c r="P298" s="56">
        <f t="shared" si="12"/>
        <v>606.67396061269142</v>
      </c>
      <c r="Q298" s="56">
        <f t="shared" si="13"/>
        <v>5412.7450765864332</v>
      </c>
      <c r="R298" s="56">
        <f t="shared" si="14"/>
        <v>90.212417943107226</v>
      </c>
      <c r="S298" s="40">
        <v>11</v>
      </c>
      <c r="T298" s="40">
        <v>8.1</v>
      </c>
      <c r="U298" s="40">
        <v>75</v>
      </c>
      <c r="V298" s="40">
        <v>28.6</v>
      </c>
      <c r="W298" s="40">
        <v>76.5</v>
      </c>
    </row>
    <row r="299" spans="1:24" x14ac:dyDescent="0.3">
      <c r="A299" s="2" t="s">
        <v>1120</v>
      </c>
      <c r="B299" s="1">
        <v>326</v>
      </c>
      <c r="C299" s="1">
        <v>13</v>
      </c>
      <c r="D299" s="1" t="s">
        <v>84</v>
      </c>
      <c r="E299" s="1">
        <v>493594.458174998</v>
      </c>
      <c r="F299" s="1">
        <v>5180986.0024800003</v>
      </c>
      <c r="G299" s="1">
        <v>3</v>
      </c>
      <c r="H299" s="1" t="s">
        <v>4</v>
      </c>
      <c r="I299" s="1" t="s">
        <v>27</v>
      </c>
      <c r="J299" s="2" t="s">
        <v>94</v>
      </c>
      <c r="L299" s="2">
        <v>1121</v>
      </c>
      <c r="O299" s="2">
        <v>1.8280000000000001</v>
      </c>
      <c r="P299" s="56">
        <f t="shared" si="12"/>
        <v>613.2385120350109</v>
      </c>
      <c r="Q299" s="56">
        <f t="shared" si="13"/>
        <v>5471.3140043763678</v>
      </c>
      <c r="R299" s="56">
        <f t="shared" si="14"/>
        <v>91.188566739606131</v>
      </c>
      <c r="S299" s="40">
        <v>11.1</v>
      </c>
      <c r="T299" s="40">
        <v>8.4</v>
      </c>
      <c r="U299" s="40">
        <v>74.400000000000006</v>
      </c>
      <c r="V299" s="40">
        <v>29.7</v>
      </c>
      <c r="W299" s="40">
        <v>76.3</v>
      </c>
    </row>
    <row r="300" spans="1:24" x14ac:dyDescent="0.3">
      <c r="A300" s="2" t="s">
        <v>1121</v>
      </c>
      <c r="B300" s="1">
        <v>350</v>
      </c>
      <c r="C300" s="1">
        <v>13</v>
      </c>
      <c r="D300" s="1" t="s">
        <v>85</v>
      </c>
      <c r="E300" s="1">
        <v>493604.72075600002</v>
      </c>
      <c r="F300" s="1">
        <v>5181017.7725</v>
      </c>
      <c r="G300" s="1">
        <v>3</v>
      </c>
      <c r="H300" s="1" t="s">
        <v>4</v>
      </c>
      <c r="I300" s="1" t="s">
        <v>27</v>
      </c>
      <c r="J300" s="2" t="s">
        <v>104</v>
      </c>
      <c r="L300" s="2">
        <v>1005</v>
      </c>
      <c r="M300" s="2">
        <v>2880</v>
      </c>
      <c r="O300" s="2">
        <v>1.8280000000000001</v>
      </c>
      <c r="P300" s="56">
        <f t="shared" si="12"/>
        <v>549.78118161925602</v>
      </c>
      <c r="Q300" s="56">
        <f t="shared" si="13"/>
        <v>4905.1477024070027</v>
      </c>
      <c r="R300" s="56">
        <f t="shared" si="14"/>
        <v>81.752461706783379</v>
      </c>
      <c r="S300" s="40">
        <v>12</v>
      </c>
      <c r="T300" s="40">
        <v>8.6</v>
      </c>
      <c r="U300" s="40">
        <v>72.5</v>
      </c>
      <c r="V300" s="40">
        <v>32.200000000000003</v>
      </c>
      <c r="W300" s="40">
        <v>74.599999999999994</v>
      </c>
    </row>
    <row r="301" spans="1:24" x14ac:dyDescent="0.3">
      <c r="A301" s="2" t="s">
        <v>1122</v>
      </c>
      <c r="B301" s="1">
        <v>373</v>
      </c>
      <c r="C301" s="1">
        <v>14</v>
      </c>
      <c r="D301" s="1" t="s">
        <v>70</v>
      </c>
      <c r="E301" s="1">
        <v>493635.37153300003</v>
      </c>
      <c r="F301" s="1">
        <v>5181056.5215800004</v>
      </c>
      <c r="G301" s="1">
        <v>3</v>
      </c>
      <c r="H301" s="1" t="s">
        <v>4</v>
      </c>
      <c r="I301" s="1" t="s">
        <v>27</v>
      </c>
      <c r="J301" s="2" t="s">
        <v>94</v>
      </c>
      <c r="L301" s="2">
        <v>1059</v>
      </c>
      <c r="O301" s="2">
        <v>1.8280000000000001</v>
      </c>
      <c r="P301" s="56">
        <f t="shared" si="12"/>
        <v>579.32166301969369</v>
      </c>
      <c r="Q301" s="56">
        <f t="shared" si="13"/>
        <v>5168.7078774617075</v>
      </c>
      <c r="R301" s="56">
        <f t="shared" si="14"/>
        <v>86.145131291028463</v>
      </c>
      <c r="S301" s="40">
        <v>10.5</v>
      </c>
      <c r="T301" s="40">
        <v>8.4</v>
      </c>
      <c r="U301" s="40">
        <v>75.8</v>
      </c>
      <c r="V301" s="40">
        <v>27.7</v>
      </c>
      <c r="W301" s="40">
        <v>76.3</v>
      </c>
    </row>
    <row r="302" spans="1:24" x14ac:dyDescent="0.3">
      <c r="A302" s="2" t="s">
        <v>1123</v>
      </c>
      <c r="B302" s="1">
        <v>396</v>
      </c>
      <c r="C302" s="1">
        <v>15</v>
      </c>
      <c r="D302" s="1" t="s">
        <v>86</v>
      </c>
      <c r="E302" s="1">
        <v>493658.29567700002</v>
      </c>
      <c r="F302" s="1">
        <v>5181079.4996199803</v>
      </c>
      <c r="G302" s="1">
        <v>3</v>
      </c>
      <c r="H302" s="1" t="s">
        <v>4</v>
      </c>
      <c r="I302" s="1" t="s">
        <v>27</v>
      </c>
      <c r="J302" s="2" t="s">
        <v>94</v>
      </c>
      <c r="L302" s="2">
        <v>993</v>
      </c>
      <c r="O302" s="2">
        <v>1.8280000000000001</v>
      </c>
      <c r="P302" s="56">
        <f t="shared" si="12"/>
        <v>543.21663019693653</v>
      </c>
      <c r="Q302" s="56">
        <f t="shared" si="13"/>
        <v>4846.5787746170681</v>
      </c>
      <c r="R302" s="56">
        <f t="shared" si="14"/>
        <v>80.776312910284474</v>
      </c>
      <c r="S302" s="40">
        <v>8.8000000000000007</v>
      </c>
      <c r="T302" s="40">
        <v>8.4</v>
      </c>
      <c r="U302" s="40">
        <v>76.900000000000006</v>
      </c>
      <c r="V302" s="40">
        <v>21.3</v>
      </c>
      <c r="W302" s="40">
        <v>74.599999999999994</v>
      </c>
    </row>
    <row r="303" spans="1:24" x14ac:dyDescent="0.3">
      <c r="A303" s="2" t="s">
        <v>1124</v>
      </c>
      <c r="B303" s="1">
        <v>420</v>
      </c>
      <c r="C303" s="1">
        <v>16</v>
      </c>
      <c r="D303" s="1" t="s">
        <v>87</v>
      </c>
      <c r="E303" s="1">
        <v>493681.925006998</v>
      </c>
      <c r="F303" s="1">
        <v>5181110.7360899802</v>
      </c>
      <c r="G303" s="1">
        <v>3</v>
      </c>
      <c r="H303" s="1" t="s">
        <v>4</v>
      </c>
      <c r="I303" s="1" t="s">
        <v>27</v>
      </c>
      <c r="J303" s="2" t="s">
        <v>104</v>
      </c>
      <c r="L303" s="2">
        <v>790</v>
      </c>
      <c r="M303" s="2">
        <v>1889</v>
      </c>
      <c r="O303" s="2">
        <v>1.8280000000000001</v>
      </c>
      <c r="P303" s="56">
        <f t="shared" si="12"/>
        <v>432.16630196936541</v>
      </c>
      <c r="Q303" s="56">
        <f t="shared" si="13"/>
        <v>3855.7877461706785</v>
      </c>
      <c r="R303" s="56">
        <f t="shared" si="14"/>
        <v>64.263129102844644</v>
      </c>
      <c r="S303" s="40">
        <v>12.4</v>
      </c>
      <c r="T303" s="40">
        <v>8.6</v>
      </c>
      <c r="U303" s="40">
        <v>70.7</v>
      </c>
      <c r="V303" s="40">
        <v>33.6</v>
      </c>
      <c r="W303" s="40">
        <v>74.3</v>
      </c>
    </row>
    <row r="304" spans="1:24" x14ac:dyDescent="0.3">
      <c r="S304" s="40"/>
      <c r="T304" s="40"/>
      <c r="U304" s="40"/>
      <c r="V304" s="40"/>
      <c r="W304" s="40"/>
    </row>
    <row r="305" spans="1:24" x14ac:dyDescent="0.3">
      <c r="A305" s="2" t="s">
        <v>1125</v>
      </c>
      <c r="B305" s="1">
        <v>1</v>
      </c>
      <c r="C305" s="1">
        <v>5</v>
      </c>
      <c r="D305" s="1" t="s">
        <v>4</v>
      </c>
      <c r="E305" s="1">
        <v>493319.28016000002</v>
      </c>
      <c r="F305" s="1">
        <v>5180579.2617899803</v>
      </c>
      <c r="G305" s="1">
        <v>4</v>
      </c>
      <c r="H305" s="1" t="s">
        <v>4</v>
      </c>
      <c r="I305" s="1" t="s">
        <v>27</v>
      </c>
      <c r="J305" s="2" t="s">
        <v>94</v>
      </c>
      <c r="L305" s="2">
        <v>1213</v>
      </c>
      <c r="O305" s="2">
        <v>1.8280000000000001</v>
      </c>
      <c r="P305" s="56">
        <f t="shared" si="12"/>
        <v>663.56673960612693</v>
      </c>
      <c r="Q305" s="56">
        <f t="shared" si="13"/>
        <v>5920.3424507658647</v>
      </c>
      <c r="R305" s="56">
        <f t="shared" si="14"/>
        <v>98.672374179431074</v>
      </c>
      <c r="S305" s="40">
        <v>10.8</v>
      </c>
      <c r="T305" s="40">
        <v>8.3000000000000007</v>
      </c>
      <c r="U305" s="40">
        <v>75.099999999999994</v>
      </c>
      <c r="V305" s="40">
        <v>28.6</v>
      </c>
      <c r="W305" s="40">
        <v>76</v>
      </c>
    </row>
    <row r="306" spans="1:24" x14ac:dyDescent="0.3">
      <c r="A306" s="2" t="s">
        <v>1126</v>
      </c>
      <c r="B306" s="1">
        <v>22</v>
      </c>
      <c r="C306" s="1">
        <v>5</v>
      </c>
      <c r="D306" s="1" t="s">
        <v>6</v>
      </c>
      <c r="E306" s="1">
        <v>493341.14833300002</v>
      </c>
      <c r="F306" s="1">
        <v>5180611.0184399802</v>
      </c>
      <c r="G306" s="1">
        <v>4</v>
      </c>
      <c r="H306" s="1" t="s">
        <v>4</v>
      </c>
      <c r="I306" s="1" t="s">
        <v>27</v>
      </c>
      <c r="J306" s="2" t="s">
        <v>94</v>
      </c>
      <c r="L306" s="2">
        <v>1004</v>
      </c>
      <c r="O306" s="2">
        <v>1.8280000000000001</v>
      </c>
      <c r="P306" s="56">
        <f t="shared" si="12"/>
        <v>549.234135667396</v>
      </c>
      <c r="Q306" s="56">
        <f t="shared" si="13"/>
        <v>4900.2669584245077</v>
      </c>
      <c r="R306" s="56">
        <f t="shared" si="14"/>
        <v>81.671115973741792</v>
      </c>
      <c r="S306" s="40">
        <v>10.5</v>
      </c>
      <c r="T306" s="40">
        <v>8</v>
      </c>
      <c r="U306" s="40">
        <v>75.7</v>
      </c>
      <c r="V306" s="40">
        <v>27</v>
      </c>
      <c r="W306" s="40">
        <v>76.400000000000006</v>
      </c>
      <c r="X306" s="2" t="s">
        <v>1968</v>
      </c>
    </row>
    <row r="307" spans="1:24" x14ac:dyDescent="0.3">
      <c r="A307" s="2" t="s">
        <v>1127</v>
      </c>
      <c r="B307" s="1">
        <v>23</v>
      </c>
      <c r="C307" s="1">
        <v>6</v>
      </c>
      <c r="D307" s="1" t="s">
        <v>6</v>
      </c>
      <c r="E307" s="1">
        <v>493371.45561800001</v>
      </c>
      <c r="F307" s="1">
        <v>5180609.6268499903</v>
      </c>
      <c r="G307" s="1">
        <v>4</v>
      </c>
      <c r="H307" s="1" t="s">
        <v>4</v>
      </c>
      <c r="I307" s="1" t="s">
        <v>27</v>
      </c>
      <c r="J307" s="2" t="s">
        <v>94</v>
      </c>
      <c r="L307" s="2">
        <v>1184</v>
      </c>
      <c r="O307" s="2">
        <v>1.8280000000000001</v>
      </c>
      <c r="P307" s="56">
        <f t="shared" si="12"/>
        <v>647.70240700218812</v>
      </c>
      <c r="Q307" s="56">
        <f t="shared" si="13"/>
        <v>5778.8008752735232</v>
      </c>
      <c r="R307" s="56">
        <f t="shared" si="14"/>
        <v>96.313347921225386</v>
      </c>
      <c r="S307" s="40">
        <v>11.7</v>
      </c>
      <c r="T307" s="40">
        <v>7.9</v>
      </c>
      <c r="U307" s="40">
        <v>74</v>
      </c>
      <c r="V307" s="40">
        <v>31.1</v>
      </c>
      <c r="W307" s="40">
        <v>75.599999999999994</v>
      </c>
    </row>
    <row r="308" spans="1:24" x14ac:dyDescent="0.3">
      <c r="A308" s="2" t="s">
        <v>1128</v>
      </c>
      <c r="B308" s="1">
        <v>47</v>
      </c>
      <c r="C308" s="1">
        <v>7</v>
      </c>
      <c r="D308" s="1" t="s">
        <v>7</v>
      </c>
      <c r="E308" s="1">
        <v>493385.61993400002</v>
      </c>
      <c r="F308" s="1">
        <v>5180649.6397900004</v>
      </c>
      <c r="G308" s="1">
        <v>4</v>
      </c>
      <c r="H308" s="1" t="s">
        <v>4</v>
      </c>
      <c r="I308" s="1" t="s">
        <v>27</v>
      </c>
      <c r="J308" s="2" t="s">
        <v>94</v>
      </c>
      <c r="O308" s="2">
        <v>1.8280000000000001</v>
      </c>
      <c r="S308" s="40"/>
      <c r="T308" s="40"/>
      <c r="U308" s="40"/>
      <c r="V308" s="40"/>
      <c r="W308" s="40"/>
    </row>
    <row r="309" spans="1:24" x14ac:dyDescent="0.3">
      <c r="A309" s="2" t="s">
        <v>1129</v>
      </c>
      <c r="B309" s="1">
        <v>72</v>
      </c>
      <c r="C309" s="1">
        <v>7</v>
      </c>
      <c r="D309" s="1" t="s">
        <v>8</v>
      </c>
      <c r="E309" s="1">
        <v>493392.296325</v>
      </c>
      <c r="F309" s="1">
        <v>5180681.4133900004</v>
      </c>
      <c r="G309" s="1">
        <v>4</v>
      </c>
      <c r="H309" s="1" t="s">
        <v>4</v>
      </c>
      <c r="I309" s="1" t="s">
        <v>27</v>
      </c>
      <c r="J309" s="2" t="s">
        <v>94</v>
      </c>
      <c r="L309" s="2">
        <v>1087</v>
      </c>
      <c r="O309" s="2">
        <v>1.8280000000000001</v>
      </c>
      <c r="P309" s="56">
        <f t="shared" si="12"/>
        <v>594.63894967177237</v>
      </c>
      <c r="Q309" s="56">
        <f t="shared" si="13"/>
        <v>5305.3687089715531</v>
      </c>
      <c r="R309" s="56">
        <f t="shared" si="14"/>
        <v>88.422811816192549</v>
      </c>
      <c r="S309" s="40">
        <v>10.5</v>
      </c>
      <c r="T309" s="40">
        <v>8.1</v>
      </c>
      <c r="U309" s="40">
        <v>75.599999999999994</v>
      </c>
      <c r="V309" s="40">
        <v>27.1</v>
      </c>
      <c r="W309" s="40">
        <v>76.2</v>
      </c>
    </row>
    <row r="310" spans="1:24" x14ac:dyDescent="0.3">
      <c r="A310" s="2" t="s">
        <v>1130</v>
      </c>
      <c r="B310" s="1">
        <v>73</v>
      </c>
      <c r="C310" s="1">
        <v>8</v>
      </c>
      <c r="D310" s="1" t="s">
        <v>8</v>
      </c>
      <c r="E310" s="1">
        <v>493421.80271800002</v>
      </c>
      <c r="F310" s="1">
        <v>5180680.0438900003</v>
      </c>
      <c r="G310" s="1">
        <v>4</v>
      </c>
      <c r="H310" s="1" t="s">
        <v>4</v>
      </c>
      <c r="I310" s="1" t="s">
        <v>27</v>
      </c>
      <c r="J310" s="2" t="s">
        <v>94</v>
      </c>
      <c r="L310" s="2">
        <v>1004</v>
      </c>
      <c r="O310" s="2">
        <v>1.8280000000000001</v>
      </c>
      <c r="P310" s="56">
        <f t="shared" si="12"/>
        <v>549.234135667396</v>
      </c>
      <c r="Q310" s="56">
        <f t="shared" si="13"/>
        <v>4900.2669584245077</v>
      </c>
      <c r="R310" s="56">
        <f t="shared" si="14"/>
        <v>81.671115973741792</v>
      </c>
      <c r="S310" s="40">
        <v>11.5</v>
      </c>
      <c r="T310" s="40">
        <v>8.1</v>
      </c>
      <c r="U310" s="40">
        <v>74.599999999999994</v>
      </c>
      <c r="V310" s="40">
        <v>30.7</v>
      </c>
      <c r="W310" s="40">
        <v>77.5</v>
      </c>
      <c r="X310" s="2" t="s">
        <v>1968</v>
      </c>
    </row>
    <row r="311" spans="1:24" x14ac:dyDescent="0.3">
      <c r="A311" s="2" t="s">
        <v>1131</v>
      </c>
      <c r="B311" s="1">
        <v>100</v>
      </c>
      <c r="C311" s="1">
        <v>8</v>
      </c>
      <c r="D311" s="1" t="s">
        <v>9</v>
      </c>
      <c r="E311" s="1">
        <v>493435.68717500003</v>
      </c>
      <c r="F311" s="1">
        <v>5180709.8130599903</v>
      </c>
      <c r="G311" s="1">
        <v>4</v>
      </c>
      <c r="H311" s="1" t="s">
        <v>4</v>
      </c>
      <c r="I311" s="1" t="s">
        <v>27</v>
      </c>
      <c r="J311" s="2" t="s">
        <v>104</v>
      </c>
      <c r="L311" s="2">
        <v>1198</v>
      </c>
      <c r="M311" s="2">
        <v>2735</v>
      </c>
      <c r="O311" s="2">
        <v>1.8280000000000001</v>
      </c>
      <c r="P311" s="56">
        <f t="shared" si="12"/>
        <v>655.36105032822752</v>
      </c>
      <c r="Q311" s="56">
        <f t="shared" si="13"/>
        <v>5847.131291028446</v>
      </c>
      <c r="R311" s="56">
        <f t="shared" si="14"/>
        <v>97.452188183807436</v>
      </c>
      <c r="S311" s="40">
        <v>10.9</v>
      </c>
      <c r="T311" s="40">
        <v>8.4</v>
      </c>
      <c r="U311" s="40">
        <v>75.3</v>
      </c>
      <c r="V311" s="40">
        <v>29.3</v>
      </c>
      <c r="W311" s="40">
        <v>76.900000000000006</v>
      </c>
    </row>
    <row r="312" spans="1:24" x14ac:dyDescent="0.3">
      <c r="A312" s="2" t="s">
        <v>1132</v>
      </c>
      <c r="B312" s="1">
        <v>126</v>
      </c>
      <c r="C312" s="1">
        <v>8</v>
      </c>
      <c r="D312" s="1" t="s">
        <v>10</v>
      </c>
      <c r="E312" s="1">
        <v>493434.17333700001</v>
      </c>
      <c r="F312" s="1">
        <v>5180740.7972900001</v>
      </c>
      <c r="G312" s="1">
        <v>4</v>
      </c>
      <c r="H312" s="1" t="s">
        <v>4</v>
      </c>
      <c r="I312" s="1" t="s">
        <v>27</v>
      </c>
      <c r="J312" s="2" t="s">
        <v>94</v>
      </c>
      <c r="L312" s="2">
        <v>1019</v>
      </c>
      <c r="O312" s="2">
        <v>1.8280000000000001</v>
      </c>
      <c r="P312" s="56">
        <f t="shared" si="12"/>
        <v>557.43982494529541</v>
      </c>
      <c r="Q312" s="56">
        <f t="shared" si="13"/>
        <v>4973.4781181619264</v>
      </c>
      <c r="R312" s="56">
        <f t="shared" si="14"/>
        <v>82.891301969365443</v>
      </c>
      <c r="S312" s="40">
        <v>10.8</v>
      </c>
      <c r="T312" s="40">
        <v>8</v>
      </c>
      <c r="U312" s="40">
        <v>75.900000000000006</v>
      </c>
      <c r="V312" s="40">
        <v>28.1</v>
      </c>
      <c r="W312" s="40">
        <v>75.7</v>
      </c>
    </row>
    <row r="313" spans="1:24" x14ac:dyDescent="0.3">
      <c r="A313" s="2" t="s">
        <v>1133</v>
      </c>
      <c r="B313" s="1">
        <v>152</v>
      </c>
      <c r="C313" s="1">
        <v>9</v>
      </c>
      <c r="D313" s="1" t="s">
        <v>11</v>
      </c>
      <c r="E313" s="1">
        <v>493447.78446200001</v>
      </c>
      <c r="F313" s="1">
        <v>5180761.6069099903</v>
      </c>
      <c r="G313" s="1">
        <v>4</v>
      </c>
      <c r="H313" s="1" t="s">
        <v>4</v>
      </c>
      <c r="I313" s="1" t="s">
        <v>27</v>
      </c>
      <c r="J313" s="2" t="s">
        <v>94</v>
      </c>
      <c r="L313" s="2">
        <v>1235</v>
      </c>
      <c r="O313" s="2">
        <v>1.8280000000000001</v>
      </c>
      <c r="P313" s="56">
        <f t="shared" si="12"/>
        <v>675.60175054704598</v>
      </c>
      <c r="Q313" s="56">
        <f t="shared" si="13"/>
        <v>6027.7188183807448</v>
      </c>
      <c r="R313" s="56">
        <f t="shared" si="14"/>
        <v>100.46198030634575</v>
      </c>
      <c r="S313" s="40">
        <v>11</v>
      </c>
      <c r="T313" s="40">
        <v>7.9</v>
      </c>
      <c r="U313" s="40">
        <v>75</v>
      </c>
      <c r="V313" s="40">
        <v>28.4</v>
      </c>
      <c r="W313" s="40">
        <v>77.3</v>
      </c>
    </row>
    <row r="314" spans="1:24" x14ac:dyDescent="0.3">
      <c r="A314" s="2" t="s">
        <v>1134</v>
      </c>
      <c r="B314" s="1">
        <v>153</v>
      </c>
      <c r="C314" s="1">
        <v>10</v>
      </c>
      <c r="D314" s="1" t="s">
        <v>11</v>
      </c>
      <c r="E314" s="1">
        <v>493478.50785200001</v>
      </c>
      <c r="F314" s="1">
        <v>5180775.8840899803</v>
      </c>
      <c r="G314" s="1">
        <v>4</v>
      </c>
      <c r="H314" s="1" t="s">
        <v>4</v>
      </c>
      <c r="I314" s="1" t="s">
        <v>27</v>
      </c>
      <c r="J314" s="2" t="s">
        <v>104</v>
      </c>
      <c r="L314" s="2">
        <v>1029</v>
      </c>
      <c r="M314" s="2">
        <v>2358</v>
      </c>
      <c r="O314" s="2">
        <v>1.8280000000000001</v>
      </c>
      <c r="P314" s="56">
        <f t="shared" si="12"/>
        <v>562.91028446389498</v>
      </c>
      <c r="Q314" s="56">
        <f t="shared" si="13"/>
        <v>5022.285557986871</v>
      </c>
      <c r="R314" s="56">
        <f t="shared" si="14"/>
        <v>83.704759299781188</v>
      </c>
      <c r="S314" s="40">
        <v>11.3</v>
      </c>
      <c r="T314" s="40">
        <v>8.9</v>
      </c>
      <c r="U314" s="40">
        <v>73.900000000000006</v>
      </c>
      <c r="V314" s="40">
        <v>30.3</v>
      </c>
      <c r="W314" s="40">
        <v>77</v>
      </c>
    </row>
    <row r="315" spans="1:24" x14ac:dyDescent="0.3">
      <c r="A315" s="2" t="s">
        <v>1135</v>
      </c>
      <c r="B315" s="1">
        <v>179</v>
      </c>
      <c r="C315" s="1">
        <v>10</v>
      </c>
      <c r="D315" s="1" t="s">
        <v>12</v>
      </c>
      <c r="E315" s="1">
        <v>493495.641638998</v>
      </c>
      <c r="F315" s="1">
        <v>5180807.6464499803</v>
      </c>
      <c r="G315" s="1">
        <v>4</v>
      </c>
      <c r="H315" s="1" t="s">
        <v>4</v>
      </c>
      <c r="I315" s="1" t="s">
        <v>27</v>
      </c>
      <c r="J315" s="2" t="s">
        <v>94</v>
      </c>
      <c r="L315" s="2">
        <v>1246</v>
      </c>
      <c r="O315" s="2">
        <v>1.8280000000000001</v>
      </c>
      <c r="P315" s="56">
        <f t="shared" si="12"/>
        <v>681.61925601750545</v>
      </c>
      <c r="Q315" s="56">
        <f t="shared" si="13"/>
        <v>6081.4070021881844</v>
      </c>
      <c r="R315" s="56">
        <f t="shared" si="14"/>
        <v>101.35678336980307</v>
      </c>
      <c r="S315" s="40">
        <v>11.4</v>
      </c>
      <c r="T315" s="40">
        <v>9.1999999999999993</v>
      </c>
      <c r="U315" s="40">
        <v>73.2</v>
      </c>
      <c r="V315" s="40">
        <v>30.4</v>
      </c>
      <c r="W315" s="40">
        <v>77.400000000000006</v>
      </c>
      <c r="X315" s="2" t="s">
        <v>1968</v>
      </c>
    </row>
    <row r="316" spans="1:24" x14ac:dyDescent="0.3">
      <c r="A316" s="2" t="s">
        <v>1136</v>
      </c>
      <c r="B316" s="1">
        <v>204</v>
      </c>
      <c r="C316" s="1">
        <v>11</v>
      </c>
      <c r="D316" s="1" t="s">
        <v>13</v>
      </c>
      <c r="E316" s="1">
        <v>493512.37530999799</v>
      </c>
      <c r="F316" s="1">
        <v>5180822.5187200001</v>
      </c>
      <c r="G316" s="1">
        <v>4</v>
      </c>
      <c r="H316" s="1" t="s">
        <v>4</v>
      </c>
      <c r="I316" s="1" t="s">
        <v>27</v>
      </c>
      <c r="J316" s="2" t="s">
        <v>94</v>
      </c>
      <c r="O316" s="2">
        <v>1.8280000000000001</v>
      </c>
      <c r="S316" s="40"/>
      <c r="T316" s="40"/>
      <c r="U316" s="40"/>
      <c r="V316" s="40"/>
      <c r="W316" s="40"/>
    </row>
    <row r="317" spans="1:24" x14ac:dyDescent="0.3">
      <c r="A317" s="2" t="s">
        <v>1137</v>
      </c>
      <c r="B317" s="1">
        <v>229</v>
      </c>
      <c r="C317" s="1">
        <v>11</v>
      </c>
      <c r="D317" s="1" t="s">
        <v>14</v>
      </c>
      <c r="E317" s="1">
        <v>493540.27207200002</v>
      </c>
      <c r="F317" s="1">
        <v>5180854.2695899904</v>
      </c>
      <c r="G317" s="1">
        <v>4</v>
      </c>
      <c r="H317" s="1" t="s">
        <v>4</v>
      </c>
      <c r="I317" s="1" t="s">
        <v>27</v>
      </c>
      <c r="J317" s="2" t="s">
        <v>94</v>
      </c>
      <c r="L317" s="2">
        <v>1141</v>
      </c>
      <c r="O317" s="2">
        <v>1.8280000000000001</v>
      </c>
      <c r="P317" s="56">
        <f t="shared" si="12"/>
        <v>624.17943107221004</v>
      </c>
      <c r="Q317" s="56">
        <f t="shared" si="13"/>
        <v>5568.9288840262579</v>
      </c>
      <c r="R317" s="56">
        <f t="shared" si="14"/>
        <v>92.815481400437633</v>
      </c>
      <c r="S317" s="40">
        <v>10.1</v>
      </c>
      <c r="T317" s="40">
        <v>8.1</v>
      </c>
      <c r="U317" s="40">
        <v>76.400000000000006</v>
      </c>
      <c r="V317" s="40">
        <v>25.6</v>
      </c>
      <c r="W317" s="40">
        <v>77.8</v>
      </c>
    </row>
    <row r="318" spans="1:24" x14ac:dyDescent="0.3">
      <c r="A318" s="2" t="s">
        <v>1138</v>
      </c>
      <c r="B318" s="1">
        <v>252</v>
      </c>
      <c r="C318" s="1">
        <v>12</v>
      </c>
      <c r="D318" s="1" t="s">
        <v>82</v>
      </c>
      <c r="E318" s="1">
        <v>493543.70833300002</v>
      </c>
      <c r="F318" s="1">
        <v>5180893.1404100005</v>
      </c>
      <c r="G318" s="1">
        <v>4</v>
      </c>
      <c r="H318" s="1" t="s">
        <v>4</v>
      </c>
      <c r="I318" s="1" t="s">
        <v>27</v>
      </c>
      <c r="J318" s="2" t="s">
        <v>94</v>
      </c>
      <c r="L318" s="2">
        <v>940</v>
      </c>
      <c r="O318" s="2">
        <v>1.8280000000000001</v>
      </c>
      <c r="P318" s="56">
        <f t="shared" si="12"/>
        <v>514.22319474835888</v>
      </c>
      <c r="Q318" s="56">
        <f t="shared" si="13"/>
        <v>4587.8993435448583</v>
      </c>
      <c r="R318" s="56">
        <f t="shared" si="14"/>
        <v>76.464989059080978</v>
      </c>
      <c r="S318" s="40">
        <v>10.199999999999999</v>
      </c>
      <c r="T318" s="40">
        <v>8.1</v>
      </c>
      <c r="U318" s="40">
        <v>75.7</v>
      </c>
      <c r="V318" s="40">
        <v>25.7</v>
      </c>
      <c r="W318" s="40">
        <v>75.400000000000006</v>
      </c>
    </row>
    <row r="319" spans="1:24" x14ac:dyDescent="0.3">
      <c r="A319" s="2" t="s">
        <v>1139</v>
      </c>
      <c r="B319" s="1">
        <v>253</v>
      </c>
      <c r="C319" s="1">
        <v>13</v>
      </c>
      <c r="D319" s="1" t="s">
        <v>82</v>
      </c>
      <c r="E319" s="1">
        <v>493573.21164499799</v>
      </c>
      <c r="F319" s="1">
        <v>5180890.6823100001</v>
      </c>
      <c r="G319" s="1">
        <v>4</v>
      </c>
      <c r="H319" s="1" t="s">
        <v>4</v>
      </c>
      <c r="I319" s="1" t="s">
        <v>27</v>
      </c>
      <c r="J319" s="2" t="s">
        <v>94</v>
      </c>
      <c r="L319" s="2">
        <v>816</v>
      </c>
      <c r="O319" s="2">
        <v>1.8280000000000001</v>
      </c>
      <c r="P319" s="56">
        <f t="shared" si="12"/>
        <v>446.38949671772428</v>
      </c>
      <c r="Q319" s="56">
        <f t="shared" si="13"/>
        <v>3982.6870897155363</v>
      </c>
      <c r="R319" s="56">
        <f t="shared" si="14"/>
        <v>66.378118161925599</v>
      </c>
      <c r="S319" s="40"/>
      <c r="T319" s="40"/>
      <c r="U319" s="40"/>
      <c r="V319" s="40"/>
      <c r="W319" s="40"/>
    </row>
    <row r="320" spans="1:24" x14ac:dyDescent="0.3">
      <c r="A320" s="2" t="s">
        <v>1140</v>
      </c>
      <c r="B320" s="1">
        <v>276</v>
      </c>
      <c r="C320" s="1">
        <v>13</v>
      </c>
      <c r="D320" s="1" t="s">
        <v>75</v>
      </c>
      <c r="E320" s="1">
        <v>493594.16132999799</v>
      </c>
      <c r="F320" s="1">
        <v>5180922.4408799903</v>
      </c>
      <c r="G320" s="1">
        <v>4</v>
      </c>
      <c r="H320" s="1" t="s">
        <v>4</v>
      </c>
      <c r="I320" s="1" t="s">
        <v>27</v>
      </c>
      <c r="J320" s="2" t="s">
        <v>94</v>
      </c>
      <c r="L320" s="2">
        <v>1301</v>
      </c>
      <c r="O320" s="2">
        <v>1.8280000000000001</v>
      </c>
      <c r="P320" s="56">
        <f t="shared" si="12"/>
        <v>711.70678336980302</v>
      </c>
      <c r="Q320" s="56">
        <f t="shared" si="13"/>
        <v>6349.8479212253833</v>
      </c>
      <c r="R320" s="56">
        <f t="shared" si="14"/>
        <v>105.83079868708973</v>
      </c>
      <c r="S320" s="40">
        <v>10.8</v>
      </c>
      <c r="T320" s="40">
        <v>7.8</v>
      </c>
      <c r="U320" s="40">
        <v>76.599999999999994</v>
      </c>
      <c r="V320" s="40">
        <v>27.9</v>
      </c>
      <c r="W320" s="40">
        <v>76.5</v>
      </c>
    </row>
    <row r="321" spans="1:24" x14ac:dyDescent="0.3">
      <c r="A321" s="2" t="s">
        <v>1141</v>
      </c>
      <c r="B321" s="1">
        <v>301</v>
      </c>
      <c r="C321" s="1">
        <v>13</v>
      </c>
      <c r="D321" s="1" t="s">
        <v>83</v>
      </c>
      <c r="E321" s="1">
        <v>493598.317293</v>
      </c>
      <c r="F321" s="1">
        <v>5180954.2174000004</v>
      </c>
      <c r="G321" s="1">
        <v>4</v>
      </c>
      <c r="H321" s="1" t="s">
        <v>4</v>
      </c>
      <c r="I321" s="1" t="s">
        <v>27</v>
      </c>
      <c r="J321" s="2" t="s">
        <v>104</v>
      </c>
      <c r="L321" s="2">
        <v>997</v>
      </c>
      <c r="M321" s="2">
        <v>2471</v>
      </c>
      <c r="O321" s="2">
        <v>1.8280000000000001</v>
      </c>
      <c r="P321" s="56">
        <f t="shared" si="12"/>
        <v>545.40481400437636</v>
      </c>
      <c r="Q321" s="56">
        <f t="shared" si="13"/>
        <v>4866.1017505470463</v>
      </c>
      <c r="R321" s="56">
        <f t="shared" si="14"/>
        <v>81.101695842450766</v>
      </c>
      <c r="S321" s="40">
        <v>10.8</v>
      </c>
      <c r="T321" s="40">
        <v>8.4</v>
      </c>
      <c r="U321" s="40">
        <v>74.7</v>
      </c>
      <c r="V321" s="40">
        <v>28.6</v>
      </c>
      <c r="W321" s="40">
        <v>75.7</v>
      </c>
    </row>
    <row r="322" spans="1:24" x14ac:dyDescent="0.3">
      <c r="A322" s="2" t="s">
        <v>1142</v>
      </c>
      <c r="B322" s="1">
        <v>327</v>
      </c>
      <c r="C322" s="1">
        <v>14</v>
      </c>
      <c r="D322" s="1" t="s">
        <v>84</v>
      </c>
      <c r="E322" s="1">
        <v>493626.37309200002</v>
      </c>
      <c r="F322" s="1">
        <v>5180992.9692099905</v>
      </c>
      <c r="G322" s="1">
        <v>4</v>
      </c>
      <c r="H322" s="1" t="s">
        <v>4</v>
      </c>
      <c r="I322" s="1" t="s">
        <v>27</v>
      </c>
      <c r="J322" s="2" t="s">
        <v>94</v>
      </c>
      <c r="L322" s="2">
        <v>1135</v>
      </c>
      <c r="O322" s="2">
        <v>1.8280000000000001</v>
      </c>
      <c r="P322" s="56">
        <f t="shared" si="12"/>
        <v>620.8971553610503</v>
      </c>
      <c r="Q322" s="56">
        <f t="shared" si="13"/>
        <v>5539.6444201312916</v>
      </c>
      <c r="R322" s="56">
        <f t="shared" si="14"/>
        <v>92.327407002188195</v>
      </c>
      <c r="S322" s="40">
        <v>11.2</v>
      </c>
      <c r="T322" s="40">
        <v>8.6999999999999993</v>
      </c>
      <c r="U322" s="40">
        <v>73.599999999999994</v>
      </c>
      <c r="V322" s="40">
        <v>30.4</v>
      </c>
      <c r="W322" s="40">
        <v>76.3</v>
      </c>
    </row>
    <row r="323" spans="1:24" x14ac:dyDescent="0.3">
      <c r="A323" s="2" t="s">
        <v>1143</v>
      </c>
      <c r="B323" s="1">
        <v>351</v>
      </c>
      <c r="C323" s="1">
        <v>14</v>
      </c>
      <c r="D323" s="1" t="s">
        <v>85</v>
      </c>
      <c r="E323" s="1">
        <v>493636.63549199799</v>
      </c>
      <c r="F323" s="1">
        <v>5181024.7392800003</v>
      </c>
      <c r="G323" s="1">
        <v>4</v>
      </c>
      <c r="H323" s="1" t="s">
        <v>4</v>
      </c>
      <c r="I323" s="1" t="s">
        <v>27</v>
      </c>
      <c r="J323" s="2" t="s">
        <v>94</v>
      </c>
      <c r="L323" s="2">
        <v>1252</v>
      </c>
      <c r="O323" s="2">
        <v>1.8280000000000001</v>
      </c>
      <c r="P323" s="56">
        <f t="shared" si="12"/>
        <v>684.90153172866519</v>
      </c>
      <c r="Q323" s="56">
        <f t="shared" si="13"/>
        <v>6110.6914660831517</v>
      </c>
      <c r="R323" s="56">
        <f t="shared" si="14"/>
        <v>101.84485776805253</v>
      </c>
      <c r="S323" s="40">
        <v>10.7</v>
      </c>
      <c r="T323" s="40">
        <v>8.1</v>
      </c>
      <c r="U323" s="40">
        <v>75.7</v>
      </c>
      <c r="V323" s="40">
        <v>28.1</v>
      </c>
      <c r="W323" s="40">
        <v>77.3</v>
      </c>
      <c r="X323" s="2" t="s">
        <v>1968</v>
      </c>
    </row>
    <row r="324" spans="1:24" x14ac:dyDescent="0.3">
      <c r="A324" s="2" t="s">
        <v>1144</v>
      </c>
      <c r="B324" s="1">
        <v>374</v>
      </c>
      <c r="C324" s="1">
        <v>15</v>
      </c>
      <c r="D324" s="1" t="s">
        <v>70</v>
      </c>
      <c r="E324" s="1">
        <v>493667.269375998</v>
      </c>
      <c r="F324" s="1">
        <v>5181047.7091800002</v>
      </c>
      <c r="G324" s="1">
        <v>4</v>
      </c>
      <c r="H324" s="1" t="s">
        <v>4</v>
      </c>
      <c r="I324" s="1" t="s">
        <v>27</v>
      </c>
      <c r="J324" s="2" t="s">
        <v>94</v>
      </c>
      <c r="L324" s="2">
        <v>1153</v>
      </c>
      <c r="O324" s="2">
        <v>1.8280000000000001</v>
      </c>
      <c r="P324" s="56">
        <f t="shared" ref="P324:P387" si="15">L324/O324</f>
        <v>630.74398249452952</v>
      </c>
      <c r="Q324" s="56">
        <f t="shared" ref="Q324:Q387" si="16">P324*8.922</f>
        <v>5627.4978118161926</v>
      </c>
      <c r="R324" s="56">
        <f t="shared" ref="R324:R387" si="17">Q324/60</f>
        <v>93.791630196936538</v>
      </c>
      <c r="S324" s="40">
        <v>11.9</v>
      </c>
      <c r="T324" s="40">
        <v>8.4</v>
      </c>
      <c r="U324" s="40">
        <v>73.3</v>
      </c>
      <c r="V324" s="40">
        <v>32.1</v>
      </c>
      <c r="W324" s="40">
        <v>76</v>
      </c>
    </row>
    <row r="325" spans="1:24" x14ac:dyDescent="0.3">
      <c r="A325" s="2" t="s">
        <v>1145</v>
      </c>
      <c r="B325" s="1">
        <v>397</v>
      </c>
      <c r="C325" s="1">
        <v>16</v>
      </c>
      <c r="D325" s="1" t="s">
        <v>86</v>
      </c>
      <c r="E325" s="1">
        <v>493690.210724</v>
      </c>
      <c r="F325" s="1">
        <v>5181087.1334199803</v>
      </c>
      <c r="G325" s="1">
        <v>4</v>
      </c>
      <c r="H325" s="1" t="s">
        <v>4</v>
      </c>
      <c r="I325" s="1" t="s">
        <v>27</v>
      </c>
      <c r="J325" s="2" t="s">
        <v>94</v>
      </c>
      <c r="L325" s="2">
        <v>1110</v>
      </c>
      <c r="O325" s="2">
        <v>1.8280000000000001</v>
      </c>
      <c r="P325" s="56">
        <f t="shared" si="15"/>
        <v>607.22100656455143</v>
      </c>
      <c r="Q325" s="56">
        <f t="shared" si="16"/>
        <v>5417.6258205689282</v>
      </c>
      <c r="R325" s="56">
        <f t="shared" si="17"/>
        <v>90.293763676148799</v>
      </c>
      <c r="S325" s="2">
        <v>10</v>
      </c>
      <c r="T325" s="2">
        <v>8.4</v>
      </c>
      <c r="U325" s="2">
        <v>75.900000000000006</v>
      </c>
      <c r="V325" s="2">
        <v>26.1</v>
      </c>
      <c r="W325" s="2">
        <v>77</v>
      </c>
      <c r="X325" s="2" t="s">
        <v>1968</v>
      </c>
    </row>
    <row r="326" spans="1:24" x14ac:dyDescent="0.3">
      <c r="A326" s="2" t="s">
        <v>1146</v>
      </c>
      <c r="B326" s="1">
        <v>398</v>
      </c>
      <c r="C326" s="1">
        <v>17</v>
      </c>
      <c r="D326" s="1" t="s">
        <v>86</v>
      </c>
      <c r="E326" s="1">
        <v>493719.72291200003</v>
      </c>
      <c r="F326" s="1">
        <v>5181093.2106900001</v>
      </c>
      <c r="G326" s="1">
        <v>4</v>
      </c>
      <c r="H326" s="1" t="s">
        <v>4</v>
      </c>
      <c r="I326" s="1" t="s">
        <v>27</v>
      </c>
      <c r="J326" s="2" t="s">
        <v>94</v>
      </c>
      <c r="L326" s="2">
        <v>1091</v>
      </c>
      <c r="O326" s="2">
        <v>1.8280000000000001</v>
      </c>
      <c r="P326" s="56">
        <f t="shared" si="15"/>
        <v>596.82713347921219</v>
      </c>
      <c r="Q326" s="56">
        <f t="shared" si="16"/>
        <v>5324.8916849015313</v>
      </c>
      <c r="R326" s="56">
        <f t="shared" si="17"/>
        <v>88.748194748358856</v>
      </c>
      <c r="S326" s="40">
        <v>9.9</v>
      </c>
      <c r="T326" s="40">
        <v>8.1999999999999993</v>
      </c>
      <c r="U326" s="40">
        <v>76.7</v>
      </c>
      <c r="V326" s="40">
        <v>24.8</v>
      </c>
      <c r="W326" s="40">
        <v>77</v>
      </c>
    </row>
    <row r="327" spans="1:24" x14ac:dyDescent="0.3">
      <c r="A327" s="2" t="s">
        <v>1147</v>
      </c>
      <c r="B327" s="1">
        <v>421</v>
      </c>
      <c r="C327" s="1">
        <v>17</v>
      </c>
      <c r="D327" s="1" t="s">
        <v>87</v>
      </c>
      <c r="E327" s="1">
        <v>493712.774829</v>
      </c>
      <c r="F327" s="1">
        <v>5181114.8141000001</v>
      </c>
      <c r="G327" s="1">
        <v>4</v>
      </c>
      <c r="H327" s="1" t="s">
        <v>4</v>
      </c>
      <c r="I327" s="1" t="s">
        <v>27</v>
      </c>
      <c r="J327" s="2" t="s">
        <v>94</v>
      </c>
      <c r="L327" s="2">
        <v>851</v>
      </c>
      <c r="O327" s="2">
        <v>1.8280000000000001</v>
      </c>
      <c r="P327" s="56">
        <f t="shared" si="15"/>
        <v>465.53610503282272</v>
      </c>
      <c r="Q327" s="56">
        <f t="shared" si="16"/>
        <v>4153.5131291028447</v>
      </c>
      <c r="R327" s="56">
        <f t="shared" si="17"/>
        <v>69.225218818380739</v>
      </c>
      <c r="S327" s="40">
        <v>9.4</v>
      </c>
      <c r="T327" s="40">
        <v>8.3000000000000007</v>
      </c>
      <c r="U327" s="40">
        <v>77.400000000000006</v>
      </c>
      <c r="V327" s="40">
        <v>23.3</v>
      </c>
      <c r="W327" s="40">
        <v>75.900000000000006</v>
      </c>
    </row>
    <row r="328" spans="1:24" x14ac:dyDescent="0.3">
      <c r="S328" s="40"/>
      <c r="T328" s="40"/>
      <c r="U328" s="40"/>
      <c r="V328" s="40"/>
      <c r="W328" s="40"/>
    </row>
    <row r="329" spans="1:24" x14ac:dyDescent="0.3">
      <c r="A329" s="2" t="s">
        <v>1148</v>
      </c>
      <c r="B329" s="1">
        <v>2</v>
      </c>
      <c r="C329" s="1">
        <v>6</v>
      </c>
      <c r="D329" s="1" t="s">
        <v>4</v>
      </c>
      <c r="E329" s="1">
        <v>493353.58603200002</v>
      </c>
      <c r="F329" s="1">
        <v>5180575.07118</v>
      </c>
      <c r="G329" s="1">
        <v>5</v>
      </c>
      <c r="H329" s="1" t="s">
        <v>4</v>
      </c>
      <c r="I329" s="1" t="s">
        <v>27</v>
      </c>
      <c r="J329" s="2" t="s">
        <v>94</v>
      </c>
      <c r="L329" s="2">
        <v>1116</v>
      </c>
      <c r="O329" s="2">
        <v>1.8280000000000001</v>
      </c>
      <c r="P329" s="56">
        <f t="shared" si="15"/>
        <v>610.50328227571117</v>
      </c>
      <c r="Q329" s="56">
        <f t="shared" si="16"/>
        <v>5446.9102844638956</v>
      </c>
      <c r="R329" s="56">
        <f t="shared" si="17"/>
        <v>90.781838074398266</v>
      </c>
      <c r="S329" s="40">
        <v>11.4</v>
      </c>
      <c r="T329" s="40">
        <v>8.1</v>
      </c>
      <c r="U329" s="40">
        <v>74.3</v>
      </c>
      <c r="V329" s="40">
        <v>30.9</v>
      </c>
      <c r="W329" s="40">
        <v>75.400000000000006</v>
      </c>
      <c r="X329" s="2" t="s">
        <v>1968</v>
      </c>
    </row>
    <row r="330" spans="1:24" x14ac:dyDescent="0.3">
      <c r="A330" s="2" t="s">
        <v>1149</v>
      </c>
      <c r="B330" s="1">
        <v>3</v>
      </c>
      <c r="C330" s="1">
        <v>7</v>
      </c>
      <c r="D330" s="1" t="s">
        <v>4</v>
      </c>
      <c r="E330" s="1">
        <v>493383.10704700003</v>
      </c>
      <c r="F330" s="1">
        <v>5180586.0806700001</v>
      </c>
      <c r="G330" s="1">
        <v>5</v>
      </c>
      <c r="H330" s="1" t="s">
        <v>4</v>
      </c>
      <c r="I330" s="1" t="s">
        <v>27</v>
      </c>
      <c r="J330" s="2" t="s">
        <v>94</v>
      </c>
      <c r="L330" s="2">
        <v>1075</v>
      </c>
      <c r="O330" s="2">
        <v>1.8280000000000001</v>
      </c>
      <c r="P330" s="56">
        <f t="shared" si="15"/>
        <v>588.07439824945288</v>
      </c>
      <c r="Q330" s="56">
        <f t="shared" si="16"/>
        <v>5246.7997811816185</v>
      </c>
      <c r="R330" s="56">
        <f t="shared" si="17"/>
        <v>87.446663019693645</v>
      </c>
      <c r="S330" s="40">
        <v>9.3000000000000007</v>
      </c>
      <c r="T330" s="40">
        <v>7.9</v>
      </c>
      <c r="U330" s="40">
        <v>77.3</v>
      </c>
      <c r="V330" s="40">
        <v>22.6</v>
      </c>
      <c r="W330" s="40">
        <v>76.7</v>
      </c>
    </row>
    <row r="331" spans="1:24" x14ac:dyDescent="0.3">
      <c r="A331" s="2" t="s">
        <v>1150</v>
      </c>
      <c r="B331" s="1">
        <v>24</v>
      </c>
      <c r="C331" s="1">
        <v>7</v>
      </c>
      <c r="D331" s="1" t="s">
        <v>6</v>
      </c>
      <c r="E331" s="1">
        <v>493404.974858</v>
      </c>
      <c r="F331" s="1">
        <v>5180617.8375500003</v>
      </c>
      <c r="G331" s="1">
        <v>5</v>
      </c>
      <c r="H331" s="1" t="s">
        <v>4</v>
      </c>
      <c r="I331" s="1" t="s">
        <v>27</v>
      </c>
      <c r="J331" s="2" t="s">
        <v>94</v>
      </c>
      <c r="L331" s="2">
        <v>1028</v>
      </c>
      <c r="O331" s="2">
        <v>1.8280000000000001</v>
      </c>
      <c r="P331" s="56">
        <f t="shared" si="15"/>
        <v>562.36323851203497</v>
      </c>
      <c r="Q331" s="56">
        <f t="shared" si="16"/>
        <v>5017.404814004376</v>
      </c>
      <c r="R331" s="56">
        <f t="shared" si="17"/>
        <v>83.6234135667396</v>
      </c>
      <c r="S331" s="40">
        <v>10.1</v>
      </c>
      <c r="T331" s="40">
        <v>8.1</v>
      </c>
      <c r="U331" s="40">
        <v>77.400000000000006</v>
      </c>
      <c r="V331" s="40">
        <v>26</v>
      </c>
      <c r="W331" s="40">
        <v>78</v>
      </c>
    </row>
    <row r="332" spans="1:24" x14ac:dyDescent="0.3">
      <c r="A332" s="2" t="s">
        <v>1151</v>
      </c>
      <c r="B332" s="1">
        <v>48</v>
      </c>
      <c r="C332" s="1">
        <v>8</v>
      </c>
      <c r="D332" s="1" t="s">
        <v>7</v>
      </c>
      <c r="E332" s="1">
        <v>493417.52554900001</v>
      </c>
      <c r="F332" s="1">
        <v>5180646.2710499903</v>
      </c>
      <c r="G332" s="1">
        <v>5</v>
      </c>
      <c r="H332" s="1" t="s">
        <v>4</v>
      </c>
      <c r="I332" s="1" t="s">
        <v>27</v>
      </c>
      <c r="J332" s="2" t="s">
        <v>94</v>
      </c>
      <c r="L332" s="2">
        <v>1013</v>
      </c>
      <c r="O332" s="2">
        <v>1.8280000000000001</v>
      </c>
      <c r="P332" s="56">
        <f t="shared" si="15"/>
        <v>554.15754923413567</v>
      </c>
      <c r="Q332" s="56">
        <f t="shared" si="16"/>
        <v>4944.1936542669591</v>
      </c>
      <c r="R332" s="56">
        <f t="shared" si="17"/>
        <v>82.403227571115991</v>
      </c>
      <c r="S332" s="40">
        <v>10.8</v>
      </c>
      <c r="T332" s="40">
        <v>7.7</v>
      </c>
      <c r="U332" s="40">
        <v>76.099999999999994</v>
      </c>
      <c r="V332" s="40">
        <v>27.8</v>
      </c>
      <c r="W332" s="40">
        <v>78</v>
      </c>
      <c r="X332" s="2" t="s">
        <v>1968</v>
      </c>
    </row>
    <row r="333" spans="1:24" x14ac:dyDescent="0.3">
      <c r="A333" s="2" t="s">
        <v>1152</v>
      </c>
      <c r="B333" s="1">
        <v>101</v>
      </c>
      <c r="C333" s="1">
        <v>9</v>
      </c>
      <c r="D333" s="1" t="s">
        <v>9</v>
      </c>
      <c r="E333" s="1">
        <v>493467.584636999</v>
      </c>
      <c r="F333" s="1">
        <v>5180699.2216499904</v>
      </c>
      <c r="G333" s="1">
        <v>5</v>
      </c>
      <c r="H333" s="1" t="s">
        <v>4</v>
      </c>
      <c r="I333" s="1" t="s">
        <v>27</v>
      </c>
      <c r="J333" s="2" t="s">
        <v>94</v>
      </c>
      <c r="L333" s="2">
        <v>1042</v>
      </c>
      <c r="O333" s="2">
        <v>1.8280000000000001</v>
      </c>
      <c r="P333" s="56">
        <f t="shared" si="15"/>
        <v>570.02188183807436</v>
      </c>
      <c r="Q333" s="56">
        <f t="shared" si="16"/>
        <v>5085.7352297592997</v>
      </c>
      <c r="R333" s="56">
        <f t="shared" si="17"/>
        <v>84.762253829321665</v>
      </c>
      <c r="S333" s="40">
        <v>9.9</v>
      </c>
      <c r="T333" s="40">
        <v>8.1999999999999993</v>
      </c>
      <c r="U333" s="40">
        <v>76.099999999999994</v>
      </c>
      <c r="V333" s="40">
        <v>25.3</v>
      </c>
      <c r="W333" s="40">
        <v>77.5</v>
      </c>
      <c r="X333" s="2" t="s">
        <v>1968</v>
      </c>
    </row>
    <row r="334" spans="1:24" x14ac:dyDescent="0.3">
      <c r="A334" s="2" t="s">
        <v>1153</v>
      </c>
      <c r="B334" s="1">
        <v>127</v>
      </c>
      <c r="C334" s="1">
        <v>9</v>
      </c>
      <c r="D334" s="1" t="s">
        <v>10</v>
      </c>
      <c r="E334" s="1">
        <v>493466.070624999</v>
      </c>
      <c r="F334" s="1">
        <v>5180730.2058699904</v>
      </c>
      <c r="G334" s="1">
        <v>5</v>
      </c>
      <c r="H334" s="1" t="s">
        <v>4</v>
      </c>
      <c r="I334" s="1" t="s">
        <v>27</v>
      </c>
      <c r="J334" s="2" t="s">
        <v>94</v>
      </c>
      <c r="L334" s="2">
        <v>1262</v>
      </c>
      <c r="O334" s="2">
        <v>1.8280000000000001</v>
      </c>
      <c r="P334" s="56">
        <f t="shared" si="15"/>
        <v>690.37199124726476</v>
      </c>
      <c r="Q334" s="56">
        <f t="shared" si="16"/>
        <v>6159.4989059080963</v>
      </c>
      <c r="R334" s="56">
        <f t="shared" si="17"/>
        <v>102.65831509846826</v>
      </c>
      <c r="S334" s="40">
        <v>11.5</v>
      </c>
      <c r="T334" s="40">
        <v>8.1999999999999993</v>
      </c>
      <c r="U334" s="40">
        <v>73.7</v>
      </c>
      <c r="V334" s="40">
        <v>30.6</v>
      </c>
      <c r="W334" s="40">
        <v>77.599999999999994</v>
      </c>
    </row>
    <row r="335" spans="1:24" x14ac:dyDescent="0.3">
      <c r="A335" s="2" t="s">
        <v>1154</v>
      </c>
      <c r="B335" s="1">
        <v>128</v>
      </c>
      <c r="C335" s="1">
        <v>10</v>
      </c>
      <c r="D335" s="1" t="s">
        <v>10</v>
      </c>
      <c r="E335" s="1">
        <v>493496.794142998</v>
      </c>
      <c r="F335" s="1">
        <v>5180744.0833000001</v>
      </c>
      <c r="G335" s="1">
        <v>5</v>
      </c>
      <c r="H335" s="1" t="s">
        <v>4</v>
      </c>
      <c r="I335" s="1" t="s">
        <v>27</v>
      </c>
      <c r="J335" s="2" t="s">
        <v>94</v>
      </c>
      <c r="L335" s="2">
        <v>1111</v>
      </c>
      <c r="O335" s="2">
        <v>1.8280000000000001</v>
      </c>
      <c r="P335" s="56">
        <f t="shared" si="15"/>
        <v>607.76805251641133</v>
      </c>
      <c r="Q335" s="56">
        <f t="shared" si="16"/>
        <v>5422.5065645514223</v>
      </c>
      <c r="R335" s="56">
        <f t="shared" si="17"/>
        <v>90.375109409190372</v>
      </c>
      <c r="S335" s="40"/>
      <c r="T335" s="40"/>
      <c r="U335" s="40"/>
      <c r="V335" s="40"/>
      <c r="W335" s="40"/>
    </row>
    <row r="336" spans="1:24" x14ac:dyDescent="0.3">
      <c r="A336" s="2" t="s">
        <v>1155</v>
      </c>
      <c r="B336" s="1">
        <v>154</v>
      </c>
      <c r="C336" s="1">
        <v>11</v>
      </c>
      <c r="D336" s="1" t="s">
        <v>11</v>
      </c>
      <c r="E336" s="1">
        <v>493510.39818800002</v>
      </c>
      <c r="F336" s="1">
        <v>5180758.9589499803</v>
      </c>
      <c r="G336" s="1">
        <v>5</v>
      </c>
      <c r="H336" s="1" t="s">
        <v>4</v>
      </c>
      <c r="I336" s="1" t="s">
        <v>27</v>
      </c>
      <c r="J336" s="2" t="s">
        <v>94</v>
      </c>
      <c r="L336" s="2">
        <v>1046</v>
      </c>
      <c r="O336" s="2">
        <v>1.8280000000000001</v>
      </c>
      <c r="P336" s="56">
        <f t="shared" si="15"/>
        <v>572.21006564551419</v>
      </c>
      <c r="Q336" s="56">
        <f t="shared" si="16"/>
        <v>5105.2582056892779</v>
      </c>
      <c r="R336" s="56">
        <f t="shared" si="17"/>
        <v>85.087636761487971</v>
      </c>
      <c r="S336" s="40"/>
      <c r="T336" s="40"/>
      <c r="U336" s="40"/>
      <c r="V336" s="40"/>
      <c r="W336" s="40"/>
    </row>
    <row r="337" spans="1:24" x14ac:dyDescent="0.3">
      <c r="A337" s="2" t="s">
        <v>1156</v>
      </c>
      <c r="B337" s="1">
        <v>180</v>
      </c>
      <c r="C337" s="1">
        <v>11</v>
      </c>
      <c r="D337" s="1" t="s">
        <v>12</v>
      </c>
      <c r="E337" s="1">
        <v>493527.53185500001</v>
      </c>
      <c r="F337" s="1">
        <v>5180790.7214000002</v>
      </c>
      <c r="G337" s="1">
        <v>5</v>
      </c>
      <c r="H337" s="1" t="s">
        <v>4</v>
      </c>
      <c r="I337" s="1" t="s">
        <v>27</v>
      </c>
      <c r="J337" s="2" t="s">
        <v>104</v>
      </c>
      <c r="L337" s="2">
        <v>725</v>
      </c>
      <c r="M337" s="2">
        <v>1676</v>
      </c>
      <c r="O337" s="2">
        <v>1.8280000000000001</v>
      </c>
      <c r="P337" s="56">
        <f t="shared" si="15"/>
        <v>396.60831509846827</v>
      </c>
      <c r="Q337" s="56">
        <f t="shared" si="16"/>
        <v>3538.5393873085341</v>
      </c>
      <c r="R337" s="56">
        <f t="shared" si="17"/>
        <v>58.975656455142236</v>
      </c>
      <c r="S337" s="40">
        <v>8.6</v>
      </c>
      <c r="T337" s="40">
        <v>8.3000000000000007</v>
      </c>
      <c r="U337" s="40">
        <v>77.8</v>
      </c>
      <c r="V337" s="40">
        <v>20.6</v>
      </c>
      <c r="W337" s="40">
        <v>73.8</v>
      </c>
    </row>
    <row r="338" spans="1:24" x14ac:dyDescent="0.3">
      <c r="A338" s="2" t="s">
        <v>1157</v>
      </c>
      <c r="B338" s="1">
        <v>205</v>
      </c>
      <c r="C338" s="1">
        <v>12</v>
      </c>
      <c r="D338" s="1" t="s">
        <v>13</v>
      </c>
      <c r="E338" s="1">
        <v>493544.29430000001</v>
      </c>
      <c r="F338" s="1">
        <v>5180832.3741800003</v>
      </c>
      <c r="G338" s="1">
        <v>5</v>
      </c>
      <c r="H338" s="1" t="s">
        <v>4</v>
      </c>
      <c r="I338" s="1" t="s">
        <v>27</v>
      </c>
      <c r="J338" s="2" t="s">
        <v>94</v>
      </c>
      <c r="L338" s="2">
        <v>880</v>
      </c>
      <c r="O338" s="2">
        <v>1.8280000000000001</v>
      </c>
      <c r="P338" s="56">
        <f t="shared" si="15"/>
        <v>481.40043763676147</v>
      </c>
      <c r="Q338" s="56">
        <f t="shared" si="16"/>
        <v>4295.0547045951862</v>
      </c>
      <c r="R338" s="56">
        <f t="shared" si="17"/>
        <v>71.584245076586441</v>
      </c>
      <c r="S338" s="40">
        <v>9</v>
      </c>
      <c r="T338" s="40">
        <v>8</v>
      </c>
      <c r="U338" s="40">
        <v>78.400000000000006</v>
      </c>
      <c r="V338" s="40">
        <v>21.8</v>
      </c>
      <c r="W338" s="40">
        <v>76.599999999999994</v>
      </c>
    </row>
    <row r="339" spans="1:24" x14ac:dyDescent="0.3">
      <c r="A339" s="2" t="s">
        <v>1158</v>
      </c>
      <c r="B339" s="1">
        <v>230</v>
      </c>
      <c r="C339" s="1">
        <v>12</v>
      </c>
      <c r="D339" s="1" t="s">
        <v>14</v>
      </c>
      <c r="E339" s="1">
        <v>493572.190846999</v>
      </c>
      <c r="F339" s="1">
        <v>5180864.12519</v>
      </c>
      <c r="G339" s="1">
        <v>5</v>
      </c>
      <c r="H339" s="1" t="s">
        <v>4</v>
      </c>
      <c r="I339" s="1" t="s">
        <v>27</v>
      </c>
      <c r="J339" s="2" t="s">
        <v>94</v>
      </c>
      <c r="L339" s="2">
        <v>1012</v>
      </c>
      <c r="O339" s="2">
        <v>1.8280000000000001</v>
      </c>
      <c r="P339" s="56">
        <f t="shared" si="15"/>
        <v>553.61050328227566</v>
      </c>
      <c r="Q339" s="56">
        <f t="shared" si="16"/>
        <v>4939.3129102844641</v>
      </c>
      <c r="R339" s="56">
        <f t="shared" si="17"/>
        <v>82.321881838074404</v>
      </c>
      <c r="S339" s="40">
        <v>10</v>
      </c>
      <c r="T339" s="40">
        <v>8.9</v>
      </c>
      <c r="U339" s="40">
        <v>75.599999999999994</v>
      </c>
      <c r="V339" s="40">
        <v>26.3</v>
      </c>
      <c r="W339" s="40">
        <v>77.5</v>
      </c>
    </row>
    <row r="340" spans="1:24" x14ac:dyDescent="0.3">
      <c r="A340" s="2" t="s">
        <v>1159</v>
      </c>
      <c r="B340" s="1">
        <v>254</v>
      </c>
      <c r="C340" s="1">
        <v>14</v>
      </c>
      <c r="D340" s="1" t="s">
        <v>82</v>
      </c>
      <c r="E340" s="1">
        <v>493605.127092999</v>
      </c>
      <c r="F340" s="1">
        <v>5180897.6489199903</v>
      </c>
      <c r="G340" s="1">
        <v>5</v>
      </c>
      <c r="H340" s="1" t="s">
        <v>4</v>
      </c>
      <c r="I340" s="1" t="s">
        <v>27</v>
      </c>
      <c r="J340" s="2" t="s">
        <v>94</v>
      </c>
      <c r="L340" s="2">
        <v>1189</v>
      </c>
      <c r="O340" s="2">
        <v>1.8280000000000001</v>
      </c>
      <c r="P340" s="56">
        <f t="shared" si="15"/>
        <v>650.43763676148797</v>
      </c>
      <c r="Q340" s="56">
        <f t="shared" si="16"/>
        <v>5803.2045951859964</v>
      </c>
      <c r="R340" s="56">
        <f t="shared" si="17"/>
        <v>96.720076586433279</v>
      </c>
      <c r="S340" s="40">
        <v>10.4</v>
      </c>
      <c r="T340" s="40">
        <v>8.3000000000000007</v>
      </c>
      <c r="U340" s="40">
        <v>76.099999999999994</v>
      </c>
      <c r="V340" s="40">
        <v>26.6</v>
      </c>
      <c r="W340" s="40">
        <v>77.8</v>
      </c>
    </row>
    <row r="341" spans="1:24" x14ac:dyDescent="0.3">
      <c r="A341" s="2" t="s">
        <v>1160</v>
      </c>
      <c r="B341" s="1">
        <v>277</v>
      </c>
      <c r="C341" s="1">
        <v>14</v>
      </c>
      <c r="D341" s="1" t="s">
        <v>75</v>
      </c>
      <c r="E341" s="1">
        <v>493626.07658499799</v>
      </c>
      <c r="F341" s="1">
        <v>5180929.4075999903</v>
      </c>
      <c r="G341" s="1">
        <v>5</v>
      </c>
      <c r="H341" s="1" t="s">
        <v>4</v>
      </c>
      <c r="I341" s="1" t="s">
        <v>27</v>
      </c>
      <c r="J341" s="2" t="s">
        <v>94</v>
      </c>
      <c r="L341" s="2">
        <v>948</v>
      </c>
      <c r="O341" s="2">
        <v>1.8280000000000001</v>
      </c>
      <c r="P341" s="56">
        <f t="shared" si="15"/>
        <v>518.59956236323853</v>
      </c>
      <c r="Q341" s="56">
        <f t="shared" si="16"/>
        <v>4626.9452954048147</v>
      </c>
      <c r="R341" s="56">
        <f t="shared" si="17"/>
        <v>77.115754923413576</v>
      </c>
      <c r="S341" s="40"/>
      <c r="T341" s="40"/>
      <c r="U341" s="40"/>
      <c r="V341" s="40"/>
      <c r="W341" s="40"/>
    </row>
    <row r="342" spans="1:24" x14ac:dyDescent="0.3">
      <c r="A342" s="2" t="s">
        <v>1161</v>
      </c>
      <c r="B342" s="1">
        <v>302</v>
      </c>
      <c r="C342" s="1">
        <v>14</v>
      </c>
      <c r="D342" s="1" t="s">
        <v>83</v>
      </c>
      <c r="E342" s="1">
        <v>493631.431901998</v>
      </c>
      <c r="F342" s="1">
        <v>5180959.5847699903</v>
      </c>
      <c r="G342" s="1">
        <v>5</v>
      </c>
      <c r="H342" s="1" t="s">
        <v>4</v>
      </c>
      <c r="I342" s="1" t="s">
        <v>27</v>
      </c>
      <c r="J342" s="2" t="s">
        <v>94</v>
      </c>
      <c r="L342" s="2">
        <v>1137</v>
      </c>
      <c r="O342" s="2">
        <v>1.8280000000000001</v>
      </c>
      <c r="P342" s="56">
        <f t="shared" si="15"/>
        <v>621.99124726477021</v>
      </c>
      <c r="Q342" s="56">
        <f t="shared" si="16"/>
        <v>5549.4059080962797</v>
      </c>
      <c r="R342" s="56">
        <f t="shared" si="17"/>
        <v>92.490098468271327</v>
      </c>
      <c r="S342" s="40">
        <v>10.5</v>
      </c>
      <c r="T342" s="40">
        <v>8.4</v>
      </c>
      <c r="U342" s="40">
        <v>75.7</v>
      </c>
      <c r="V342" s="40">
        <v>27.9</v>
      </c>
      <c r="W342" s="40">
        <v>78</v>
      </c>
    </row>
    <row r="343" spans="1:24" x14ac:dyDescent="0.3">
      <c r="A343" s="2" t="s">
        <v>1162</v>
      </c>
      <c r="B343" s="1">
        <v>328</v>
      </c>
      <c r="C343" s="1">
        <v>15</v>
      </c>
      <c r="D343" s="1" t="s">
        <v>84</v>
      </c>
      <c r="E343" s="1">
        <v>493658.27126000001</v>
      </c>
      <c r="F343" s="1">
        <v>5180984.1567599904</v>
      </c>
      <c r="G343" s="1">
        <v>5</v>
      </c>
      <c r="H343" s="1" t="s">
        <v>4</v>
      </c>
      <c r="I343" s="1" t="s">
        <v>27</v>
      </c>
      <c r="J343" s="2" t="s">
        <v>104</v>
      </c>
      <c r="L343" s="2">
        <v>972</v>
      </c>
      <c r="M343" s="2">
        <v>2213</v>
      </c>
      <c r="O343" s="2">
        <v>1.8280000000000001</v>
      </c>
      <c r="P343" s="56">
        <f t="shared" si="15"/>
        <v>531.7286652078775</v>
      </c>
      <c r="Q343" s="56">
        <f t="shared" si="16"/>
        <v>4744.083150984683</v>
      </c>
      <c r="R343" s="56">
        <f t="shared" si="17"/>
        <v>79.068052516411385</v>
      </c>
      <c r="S343" s="40">
        <v>11.1</v>
      </c>
      <c r="T343" s="40">
        <v>8.1999999999999993</v>
      </c>
      <c r="U343" s="40">
        <v>75.3</v>
      </c>
      <c r="V343" s="40">
        <v>29.6</v>
      </c>
      <c r="W343" s="40">
        <v>77.7</v>
      </c>
    </row>
    <row r="344" spans="1:24" x14ac:dyDescent="0.3">
      <c r="A344" s="2" t="s">
        <v>1163</v>
      </c>
      <c r="B344" s="1">
        <v>352</v>
      </c>
      <c r="C344" s="1">
        <v>15</v>
      </c>
      <c r="D344" s="1" t="s">
        <v>85</v>
      </c>
      <c r="E344" s="1">
        <v>493670.53272100003</v>
      </c>
      <c r="F344" s="1">
        <v>5181014.3275100002</v>
      </c>
      <c r="G344" s="1">
        <v>5</v>
      </c>
      <c r="H344" s="1" t="s">
        <v>4</v>
      </c>
      <c r="I344" s="1" t="s">
        <v>27</v>
      </c>
      <c r="J344" s="2" t="s">
        <v>94</v>
      </c>
      <c r="L344" s="2">
        <v>1187</v>
      </c>
      <c r="O344" s="2">
        <v>1.8280000000000001</v>
      </c>
      <c r="P344" s="56">
        <f t="shared" si="15"/>
        <v>649.34354485776805</v>
      </c>
      <c r="Q344" s="56">
        <f t="shared" si="16"/>
        <v>5793.4431072210073</v>
      </c>
      <c r="R344" s="56">
        <f t="shared" si="17"/>
        <v>96.557385120350119</v>
      </c>
      <c r="S344" s="40">
        <v>10.4</v>
      </c>
      <c r="T344" s="40">
        <v>8.1999999999999993</v>
      </c>
      <c r="U344" s="40">
        <v>75.900000000000006</v>
      </c>
      <c r="V344" s="40">
        <v>26.6</v>
      </c>
      <c r="W344" s="40">
        <v>77</v>
      </c>
    </row>
    <row r="345" spans="1:24" x14ac:dyDescent="0.3">
      <c r="A345" s="2" t="s">
        <v>1164</v>
      </c>
      <c r="B345" s="1">
        <v>353</v>
      </c>
      <c r="C345" s="1">
        <v>16</v>
      </c>
      <c r="D345" s="1" t="s">
        <v>85</v>
      </c>
      <c r="E345" s="1">
        <v>493700.44887800002</v>
      </c>
      <c r="F345" s="1">
        <v>5181023.56073</v>
      </c>
      <c r="G345" s="1">
        <v>5</v>
      </c>
      <c r="H345" s="1" t="s">
        <v>4</v>
      </c>
      <c r="I345" s="1" t="s">
        <v>27</v>
      </c>
      <c r="J345" s="2" t="s">
        <v>94</v>
      </c>
      <c r="L345" s="2">
        <v>1144</v>
      </c>
      <c r="O345" s="2">
        <v>1.8280000000000001</v>
      </c>
      <c r="P345" s="56">
        <f t="shared" si="15"/>
        <v>625.82056892778996</v>
      </c>
      <c r="Q345" s="56">
        <f t="shared" si="16"/>
        <v>5583.5711159737421</v>
      </c>
      <c r="R345" s="56">
        <f t="shared" si="17"/>
        <v>93.059518599562367</v>
      </c>
      <c r="S345" s="40">
        <v>11</v>
      </c>
      <c r="T345" s="40">
        <v>8.5</v>
      </c>
      <c r="U345" s="40">
        <v>75.400000000000006</v>
      </c>
      <c r="V345" s="40">
        <v>29.4</v>
      </c>
      <c r="W345" s="40">
        <v>78.599999999999994</v>
      </c>
    </row>
    <row r="346" spans="1:24" x14ac:dyDescent="0.3">
      <c r="A346" s="2" t="s">
        <v>1165</v>
      </c>
      <c r="B346" s="1">
        <v>375</v>
      </c>
      <c r="C346" s="1">
        <v>16</v>
      </c>
      <c r="D346" s="1" t="s">
        <v>70</v>
      </c>
      <c r="E346" s="1">
        <v>493700.38410800003</v>
      </c>
      <c r="F346" s="1">
        <v>5181054.1435000002</v>
      </c>
      <c r="G346" s="1">
        <v>5</v>
      </c>
      <c r="H346" s="1" t="s">
        <v>4</v>
      </c>
      <c r="I346" s="1" t="s">
        <v>27</v>
      </c>
      <c r="J346" s="2" t="s">
        <v>94</v>
      </c>
      <c r="L346" s="2">
        <v>1178</v>
      </c>
      <c r="O346" s="2">
        <v>1.8280000000000001</v>
      </c>
      <c r="P346" s="56">
        <f t="shared" si="15"/>
        <v>644.42013129102838</v>
      </c>
      <c r="Q346" s="56">
        <f t="shared" si="16"/>
        <v>5749.5164113785559</v>
      </c>
      <c r="R346" s="56">
        <f t="shared" si="17"/>
        <v>95.825273522975934</v>
      </c>
      <c r="S346" s="40"/>
      <c r="T346" s="40"/>
      <c r="U346" s="40"/>
      <c r="V346" s="40"/>
      <c r="W346" s="40"/>
    </row>
    <row r="347" spans="1:24" x14ac:dyDescent="0.3">
      <c r="A347" s="2" t="s">
        <v>1166</v>
      </c>
      <c r="B347" s="1">
        <v>376</v>
      </c>
      <c r="C347" s="1">
        <v>17</v>
      </c>
      <c r="D347" s="1" t="s">
        <v>70</v>
      </c>
      <c r="E347" s="1">
        <v>493731.095987999</v>
      </c>
      <c r="F347" s="1">
        <v>5181059.4211299904</v>
      </c>
      <c r="G347" s="1">
        <v>5</v>
      </c>
      <c r="H347" s="1" t="s">
        <v>4</v>
      </c>
      <c r="I347" s="1" t="s">
        <v>27</v>
      </c>
      <c r="J347" s="2" t="s">
        <v>94</v>
      </c>
      <c r="L347" s="2">
        <v>1123</v>
      </c>
      <c r="O347" s="2">
        <v>1.8280000000000001</v>
      </c>
      <c r="P347" s="56">
        <f t="shared" si="15"/>
        <v>614.33260393873081</v>
      </c>
      <c r="Q347" s="56">
        <f t="shared" si="16"/>
        <v>5481.0754923413569</v>
      </c>
      <c r="R347" s="56">
        <f t="shared" si="17"/>
        <v>91.351258205689277</v>
      </c>
      <c r="S347" s="40">
        <v>9.9</v>
      </c>
      <c r="T347" s="40">
        <v>8.1999999999999993</v>
      </c>
      <c r="U347" s="40">
        <v>76.5</v>
      </c>
      <c r="V347" s="40">
        <v>25</v>
      </c>
      <c r="W347" s="40">
        <v>77.8</v>
      </c>
    </row>
    <row r="348" spans="1:24" x14ac:dyDescent="0.3">
      <c r="A348" s="2" t="s">
        <v>1167</v>
      </c>
      <c r="B348" s="1">
        <v>422</v>
      </c>
      <c r="C348" s="1">
        <v>18</v>
      </c>
      <c r="D348" s="1" t="s">
        <v>87</v>
      </c>
      <c r="E348" s="1">
        <v>493745.871519999</v>
      </c>
      <c r="F348" s="1">
        <v>5181100.9654400004</v>
      </c>
      <c r="G348" s="1">
        <v>5</v>
      </c>
      <c r="H348" s="1" t="s">
        <v>4</v>
      </c>
      <c r="I348" s="1" t="s">
        <v>27</v>
      </c>
      <c r="J348" s="2" t="s">
        <v>94</v>
      </c>
      <c r="L348" s="2">
        <v>774</v>
      </c>
      <c r="O348" s="2">
        <v>1.8280000000000001</v>
      </c>
      <c r="P348" s="56">
        <f t="shared" si="15"/>
        <v>423.4135667396061</v>
      </c>
      <c r="Q348" s="56">
        <f t="shared" si="16"/>
        <v>3777.6958424507657</v>
      </c>
      <c r="R348" s="56">
        <f t="shared" si="17"/>
        <v>62.961597374179426</v>
      </c>
      <c r="S348" s="40">
        <v>8.6999999999999993</v>
      </c>
      <c r="T348" s="40">
        <v>8.1999999999999993</v>
      </c>
      <c r="U348" s="40">
        <v>77.599999999999994</v>
      </c>
      <c r="V348" s="40">
        <v>20.8</v>
      </c>
      <c r="W348" s="40">
        <v>76.400000000000006</v>
      </c>
      <c r="X348" s="2" t="s">
        <v>1968</v>
      </c>
    </row>
    <row r="349" spans="1:24" x14ac:dyDescent="0.3">
      <c r="S349" s="40"/>
      <c r="T349" s="40"/>
      <c r="U349" s="40"/>
      <c r="V349" s="40"/>
      <c r="W349" s="40"/>
    </row>
    <row r="350" spans="1:24" x14ac:dyDescent="0.3">
      <c r="A350" s="2" t="s">
        <v>1168</v>
      </c>
      <c r="B350" s="1">
        <v>4</v>
      </c>
      <c r="C350" s="1">
        <v>8</v>
      </c>
      <c r="D350" s="1" t="s">
        <v>4</v>
      </c>
      <c r="E350" s="1">
        <v>493415.01299900003</v>
      </c>
      <c r="F350" s="1">
        <v>5180582.7119100001</v>
      </c>
      <c r="G350" s="1">
        <v>6</v>
      </c>
      <c r="H350" s="1" t="s">
        <v>4</v>
      </c>
      <c r="I350" s="1" t="s">
        <v>27</v>
      </c>
      <c r="J350" s="2" t="s">
        <v>94</v>
      </c>
      <c r="L350" s="2">
        <v>1193</v>
      </c>
      <c r="O350" s="2">
        <v>1.8280000000000001</v>
      </c>
      <c r="P350" s="56">
        <f t="shared" si="15"/>
        <v>652.62582056892779</v>
      </c>
      <c r="Q350" s="56">
        <f t="shared" si="16"/>
        <v>5822.7275711159746</v>
      </c>
      <c r="R350" s="56">
        <f t="shared" si="17"/>
        <v>97.045459518599571</v>
      </c>
      <c r="S350" s="40">
        <v>10.3</v>
      </c>
      <c r="T350" s="40">
        <v>9.4</v>
      </c>
      <c r="U350" s="40">
        <v>74.400000000000006</v>
      </c>
      <c r="V350" s="40">
        <v>27.3</v>
      </c>
      <c r="W350" s="40">
        <v>77.3</v>
      </c>
      <c r="X350" s="2" t="s">
        <v>1969</v>
      </c>
    </row>
    <row r="351" spans="1:24" x14ac:dyDescent="0.3">
      <c r="A351" s="2" t="s">
        <v>1169</v>
      </c>
      <c r="B351" s="1">
        <v>25</v>
      </c>
      <c r="C351" s="1">
        <v>8</v>
      </c>
      <c r="D351" s="1" t="s">
        <v>6</v>
      </c>
      <c r="E351" s="1">
        <v>493436.88065299799</v>
      </c>
      <c r="F351" s="1">
        <v>5180614.4689100003</v>
      </c>
      <c r="G351" s="1">
        <v>6</v>
      </c>
      <c r="H351" s="1" t="s">
        <v>4</v>
      </c>
      <c r="I351" s="1" t="s">
        <v>27</v>
      </c>
      <c r="J351" s="2" t="s">
        <v>94</v>
      </c>
      <c r="L351" s="2">
        <v>1178</v>
      </c>
      <c r="O351" s="2">
        <v>1.8280000000000001</v>
      </c>
      <c r="P351" s="56">
        <f t="shared" si="15"/>
        <v>644.42013129102838</v>
      </c>
      <c r="Q351" s="56">
        <f t="shared" si="16"/>
        <v>5749.5164113785559</v>
      </c>
      <c r="R351" s="56">
        <f t="shared" si="17"/>
        <v>95.825273522975934</v>
      </c>
      <c r="S351" s="40">
        <v>9.3000000000000007</v>
      </c>
      <c r="T351" s="40">
        <v>7.9</v>
      </c>
      <c r="U351" s="40">
        <v>78.2</v>
      </c>
      <c r="V351" s="40">
        <v>22.8</v>
      </c>
      <c r="W351" s="40">
        <v>77.099999999999994</v>
      </c>
    </row>
    <row r="352" spans="1:24" x14ac:dyDescent="0.3">
      <c r="A352" s="2" t="s">
        <v>1170</v>
      </c>
      <c r="B352" s="1">
        <v>49</v>
      </c>
      <c r="C352" s="1">
        <v>9</v>
      </c>
      <c r="D352" s="1" t="s">
        <v>7</v>
      </c>
      <c r="E352" s="1">
        <v>493449.423316998</v>
      </c>
      <c r="F352" s="1">
        <v>5180635.6795399804</v>
      </c>
      <c r="G352" s="1">
        <v>6</v>
      </c>
      <c r="H352" s="1" t="s">
        <v>4</v>
      </c>
      <c r="I352" s="1" t="s">
        <v>27</v>
      </c>
      <c r="J352" s="2" t="s">
        <v>94</v>
      </c>
      <c r="L352" s="2">
        <v>1193</v>
      </c>
      <c r="O352" s="2">
        <v>1.8280000000000001</v>
      </c>
      <c r="P352" s="56">
        <f t="shared" si="15"/>
        <v>652.62582056892779</v>
      </c>
      <c r="Q352" s="56">
        <f t="shared" si="16"/>
        <v>5822.7275711159746</v>
      </c>
      <c r="R352" s="56">
        <f t="shared" si="17"/>
        <v>97.045459518599571</v>
      </c>
      <c r="S352" s="40">
        <v>10</v>
      </c>
      <c r="T352" s="40">
        <v>8.3000000000000007</v>
      </c>
      <c r="U352" s="40">
        <v>76.5</v>
      </c>
      <c r="V352" s="40">
        <v>25.9</v>
      </c>
      <c r="W352" s="40">
        <v>77.7</v>
      </c>
    </row>
    <row r="353" spans="1:24" x14ac:dyDescent="0.3">
      <c r="A353" s="2" t="s">
        <v>1171</v>
      </c>
      <c r="B353" s="1">
        <v>74</v>
      </c>
      <c r="C353" s="1">
        <v>9</v>
      </c>
      <c r="D353" s="1" t="s">
        <v>8</v>
      </c>
      <c r="E353" s="1">
        <v>493458.49844300002</v>
      </c>
      <c r="F353" s="1">
        <v>5180665.85384</v>
      </c>
      <c r="G353" s="1">
        <v>6</v>
      </c>
      <c r="H353" s="1" t="s">
        <v>4</v>
      </c>
      <c r="I353" s="1" t="s">
        <v>27</v>
      </c>
      <c r="J353" s="2" t="s">
        <v>94</v>
      </c>
      <c r="L353" s="2">
        <v>1058</v>
      </c>
      <c r="O353" s="2">
        <v>1.8280000000000001</v>
      </c>
      <c r="P353" s="56">
        <f t="shared" si="15"/>
        <v>578.77461706783367</v>
      </c>
      <c r="Q353" s="56">
        <f t="shared" si="16"/>
        <v>5163.8271334792125</v>
      </c>
      <c r="R353" s="56">
        <f t="shared" si="17"/>
        <v>86.063785557986876</v>
      </c>
      <c r="S353" s="40">
        <v>10.5</v>
      </c>
      <c r="T353" s="40">
        <v>8.6</v>
      </c>
      <c r="U353" s="40">
        <v>75.3</v>
      </c>
      <c r="V353" s="40">
        <v>27.8</v>
      </c>
      <c r="W353" s="40">
        <v>78.8</v>
      </c>
    </row>
    <row r="354" spans="1:24" x14ac:dyDescent="0.3">
      <c r="A354" s="2" t="s">
        <v>1172</v>
      </c>
      <c r="B354" s="1">
        <v>75</v>
      </c>
      <c r="C354" s="1">
        <v>10</v>
      </c>
      <c r="D354" s="1" t="s">
        <v>8</v>
      </c>
      <c r="E354" s="1">
        <v>493488.02278900001</v>
      </c>
      <c r="F354" s="1">
        <v>5180680.5309100002</v>
      </c>
      <c r="G354" s="1">
        <v>6</v>
      </c>
      <c r="H354" s="1" t="s">
        <v>4</v>
      </c>
      <c r="I354" s="1" t="s">
        <v>27</v>
      </c>
      <c r="J354" s="2" t="s">
        <v>104</v>
      </c>
      <c r="L354" s="2">
        <v>1244</v>
      </c>
      <c r="M354" s="2">
        <v>2684</v>
      </c>
      <c r="O354" s="2">
        <v>1.8280000000000001</v>
      </c>
      <c r="P354" s="56">
        <f t="shared" si="15"/>
        <v>680.52516411378554</v>
      </c>
      <c r="Q354" s="56">
        <f t="shared" si="16"/>
        <v>6071.6455142231953</v>
      </c>
      <c r="R354" s="56">
        <f t="shared" si="17"/>
        <v>101.19409190371992</v>
      </c>
      <c r="S354" s="40">
        <v>10.8</v>
      </c>
      <c r="T354" s="40">
        <v>9.1</v>
      </c>
      <c r="U354" s="40">
        <v>73.900000000000006</v>
      </c>
      <c r="V354" s="40">
        <v>28.7</v>
      </c>
      <c r="W354" s="40">
        <v>76.3</v>
      </c>
    </row>
    <row r="355" spans="1:24" x14ac:dyDescent="0.3">
      <c r="A355" s="2" t="s">
        <v>1173</v>
      </c>
      <c r="B355" s="1">
        <v>102</v>
      </c>
      <c r="C355" s="1">
        <v>10</v>
      </c>
      <c r="D355" s="1" t="s">
        <v>9</v>
      </c>
      <c r="E355" s="1">
        <v>493499.50784600002</v>
      </c>
      <c r="F355" s="1">
        <v>5180712.2994100004</v>
      </c>
      <c r="G355" s="1">
        <v>6</v>
      </c>
      <c r="H355" s="1" t="s">
        <v>4</v>
      </c>
      <c r="I355" s="1" t="s">
        <v>27</v>
      </c>
      <c r="J355" s="2" t="s">
        <v>94</v>
      </c>
      <c r="L355" s="2">
        <v>1157</v>
      </c>
      <c r="O355" s="2">
        <v>1.8280000000000001</v>
      </c>
      <c r="P355" s="56">
        <f t="shared" si="15"/>
        <v>632.93216630196935</v>
      </c>
      <c r="Q355" s="56">
        <f t="shared" si="16"/>
        <v>5647.0207877461708</v>
      </c>
      <c r="R355" s="56">
        <f t="shared" si="17"/>
        <v>94.117013129102844</v>
      </c>
      <c r="S355" s="40">
        <v>8.1999999999999993</v>
      </c>
      <c r="T355" s="40">
        <v>8.1</v>
      </c>
      <c r="U355" s="40">
        <v>78.900000000000006</v>
      </c>
      <c r="V355" s="40">
        <v>19.7</v>
      </c>
      <c r="W355" s="40">
        <v>75.900000000000006</v>
      </c>
    </row>
    <row r="356" spans="1:24" x14ac:dyDescent="0.3">
      <c r="A356" s="2" t="s">
        <v>1174</v>
      </c>
      <c r="B356" s="1">
        <v>129</v>
      </c>
      <c r="C356" s="1">
        <v>11</v>
      </c>
      <c r="D356" s="1" t="s">
        <v>10</v>
      </c>
      <c r="E356" s="1">
        <v>493528.684700999</v>
      </c>
      <c r="F356" s="1">
        <v>5180727.1582500003</v>
      </c>
      <c r="G356" s="1">
        <v>6</v>
      </c>
      <c r="H356" s="1" t="s">
        <v>4</v>
      </c>
      <c r="I356" s="1" t="s">
        <v>27</v>
      </c>
      <c r="J356" s="2" t="s">
        <v>94</v>
      </c>
      <c r="L356" s="2">
        <v>1000</v>
      </c>
      <c r="O356" s="2">
        <v>1.8280000000000001</v>
      </c>
      <c r="P356" s="56">
        <f t="shared" si="15"/>
        <v>547.04595185995618</v>
      </c>
      <c r="Q356" s="56">
        <f t="shared" si="16"/>
        <v>4880.7439824945295</v>
      </c>
      <c r="R356" s="56">
        <f t="shared" si="17"/>
        <v>81.345733041575485</v>
      </c>
      <c r="S356" s="40">
        <v>9.6</v>
      </c>
      <c r="T356" s="40">
        <v>8.1</v>
      </c>
      <c r="U356" s="40">
        <v>77.3</v>
      </c>
      <c r="V356" s="40">
        <v>23.9</v>
      </c>
      <c r="W356" s="40">
        <v>75.5</v>
      </c>
    </row>
    <row r="357" spans="1:24" x14ac:dyDescent="0.3">
      <c r="A357" s="2" t="s">
        <v>1175</v>
      </c>
      <c r="B357" s="1">
        <v>155</v>
      </c>
      <c r="C357" s="1">
        <v>12</v>
      </c>
      <c r="D357" s="1" t="s">
        <v>11</v>
      </c>
      <c r="E357" s="1">
        <v>493542.317518998</v>
      </c>
      <c r="F357" s="1">
        <v>5180768.8143999903</v>
      </c>
      <c r="G357" s="1">
        <v>6</v>
      </c>
      <c r="H357" s="1" t="s">
        <v>4</v>
      </c>
      <c r="I357" s="1" t="s">
        <v>27</v>
      </c>
      <c r="J357" s="2" t="s">
        <v>94</v>
      </c>
      <c r="L357" s="2">
        <v>799</v>
      </c>
      <c r="O357" s="2">
        <v>1.8280000000000001</v>
      </c>
      <c r="P357" s="56">
        <f t="shared" si="15"/>
        <v>437.08971553610502</v>
      </c>
      <c r="Q357" s="56">
        <f t="shared" si="16"/>
        <v>3899.7144420131294</v>
      </c>
      <c r="R357" s="56">
        <f t="shared" si="17"/>
        <v>64.995240700218829</v>
      </c>
      <c r="S357" s="40">
        <v>7.8</v>
      </c>
      <c r="T357" s="40">
        <v>8.1999999999999993</v>
      </c>
      <c r="U357" s="40">
        <v>77.900000000000006</v>
      </c>
      <c r="V357" s="40">
        <v>18.7</v>
      </c>
      <c r="W357" s="40">
        <v>74.099999999999994</v>
      </c>
    </row>
    <row r="358" spans="1:24" x14ac:dyDescent="0.3">
      <c r="A358" s="2" t="s">
        <v>1176</v>
      </c>
      <c r="B358" s="1">
        <v>181</v>
      </c>
      <c r="C358" s="1">
        <v>12</v>
      </c>
      <c r="D358" s="1" t="s">
        <v>12</v>
      </c>
      <c r="E358" s="1">
        <v>493559.45098800003</v>
      </c>
      <c r="F358" s="1">
        <v>5180800.5769400001</v>
      </c>
      <c r="G358" s="1">
        <v>6</v>
      </c>
      <c r="H358" s="1" t="s">
        <v>4</v>
      </c>
      <c r="I358" s="1" t="s">
        <v>27</v>
      </c>
      <c r="J358" s="2" t="s">
        <v>94</v>
      </c>
      <c r="L358" s="2">
        <v>1116</v>
      </c>
      <c r="O358" s="2">
        <v>1.8280000000000001</v>
      </c>
      <c r="P358" s="56">
        <f t="shared" si="15"/>
        <v>610.50328227571117</v>
      </c>
      <c r="Q358" s="56">
        <f t="shared" si="16"/>
        <v>5446.9102844638956</v>
      </c>
      <c r="R358" s="56">
        <f t="shared" si="17"/>
        <v>90.781838074398266</v>
      </c>
      <c r="S358" s="40">
        <v>8.9</v>
      </c>
      <c r="T358" s="40">
        <v>7.9</v>
      </c>
      <c r="U358" s="40">
        <v>78.7</v>
      </c>
      <c r="V358" s="40">
        <v>21.5</v>
      </c>
      <c r="W358" s="40">
        <v>77</v>
      </c>
    </row>
    <row r="359" spans="1:24" x14ac:dyDescent="0.3">
      <c r="A359" s="2" t="s">
        <v>1177</v>
      </c>
      <c r="B359" s="1">
        <v>206</v>
      </c>
      <c r="C359" s="1">
        <v>13</v>
      </c>
      <c r="D359" s="1" t="s">
        <v>13</v>
      </c>
      <c r="E359" s="1">
        <v>493576.197009</v>
      </c>
      <c r="F359" s="1">
        <v>5180827.1172000002</v>
      </c>
      <c r="G359" s="1">
        <v>6</v>
      </c>
      <c r="H359" s="1" t="s">
        <v>4</v>
      </c>
      <c r="I359" s="1" t="s">
        <v>27</v>
      </c>
      <c r="J359" s="2" t="s">
        <v>94</v>
      </c>
      <c r="L359" s="2">
        <v>909</v>
      </c>
      <c r="O359" s="2">
        <v>1.8280000000000001</v>
      </c>
      <c r="P359" s="56">
        <f t="shared" si="15"/>
        <v>497.26477024070022</v>
      </c>
      <c r="Q359" s="56">
        <f t="shared" si="16"/>
        <v>4436.5962800875277</v>
      </c>
      <c r="R359" s="56">
        <f t="shared" si="17"/>
        <v>73.943271334792129</v>
      </c>
      <c r="S359" s="40">
        <v>9.1999999999999993</v>
      </c>
      <c r="T359" s="40">
        <v>7.7</v>
      </c>
      <c r="U359" s="40">
        <v>78.5</v>
      </c>
      <c r="V359" s="40">
        <v>22.2</v>
      </c>
      <c r="W359" s="40">
        <v>77.099999999999994</v>
      </c>
    </row>
    <row r="360" spans="1:24" x14ac:dyDescent="0.3">
      <c r="A360" s="2" t="s">
        <v>1178</v>
      </c>
      <c r="B360" s="1">
        <v>207</v>
      </c>
      <c r="C360" s="1">
        <v>14</v>
      </c>
      <c r="D360" s="1" t="s">
        <v>13</v>
      </c>
      <c r="E360" s="1">
        <v>493606.513420998</v>
      </c>
      <c r="F360" s="1">
        <v>5180835.6831999803</v>
      </c>
      <c r="G360" s="1">
        <v>6</v>
      </c>
      <c r="H360" s="1" t="s">
        <v>4</v>
      </c>
      <c r="I360" s="1" t="s">
        <v>27</v>
      </c>
      <c r="J360" s="2" t="s">
        <v>94</v>
      </c>
      <c r="L360" s="2">
        <v>1120</v>
      </c>
      <c r="O360" s="2">
        <v>1.8280000000000001</v>
      </c>
      <c r="P360" s="56">
        <f t="shared" si="15"/>
        <v>612.691466083151</v>
      </c>
      <c r="Q360" s="56">
        <f t="shared" si="16"/>
        <v>5466.4332603938738</v>
      </c>
      <c r="R360" s="56">
        <f t="shared" si="17"/>
        <v>91.107221006564558</v>
      </c>
      <c r="S360" s="40">
        <v>10.5</v>
      </c>
      <c r="T360" s="40">
        <v>7.9</v>
      </c>
      <c r="U360" s="40">
        <v>77</v>
      </c>
      <c r="V360" s="40">
        <v>27.5</v>
      </c>
      <c r="W360" s="40">
        <v>76.599999999999994</v>
      </c>
    </row>
    <row r="361" spans="1:24" x14ac:dyDescent="0.3">
      <c r="A361" s="2" t="s">
        <v>1179</v>
      </c>
      <c r="B361" s="1">
        <v>231</v>
      </c>
      <c r="C361" s="1">
        <v>13</v>
      </c>
      <c r="D361" s="1" t="s">
        <v>14</v>
      </c>
      <c r="E361" s="1">
        <v>493604.093411999</v>
      </c>
      <c r="F361" s="1">
        <v>5180858.8683700003</v>
      </c>
      <c r="G361" s="1">
        <v>6</v>
      </c>
      <c r="H361" s="1" t="s">
        <v>4</v>
      </c>
      <c r="I361" s="1" t="s">
        <v>27</v>
      </c>
      <c r="J361" s="2" t="s">
        <v>94</v>
      </c>
      <c r="L361" s="2">
        <v>1074</v>
      </c>
      <c r="O361" s="2">
        <v>1.8280000000000001</v>
      </c>
      <c r="P361" s="56">
        <f t="shared" si="15"/>
        <v>587.52735229759298</v>
      </c>
      <c r="Q361" s="56">
        <f t="shared" si="16"/>
        <v>5241.9190371991253</v>
      </c>
      <c r="R361" s="56">
        <f t="shared" si="17"/>
        <v>87.365317286652086</v>
      </c>
      <c r="S361" s="40">
        <v>8.9</v>
      </c>
      <c r="T361" s="40">
        <v>8.6</v>
      </c>
      <c r="U361" s="40">
        <v>76.5</v>
      </c>
      <c r="V361" s="40">
        <v>22.1</v>
      </c>
      <c r="W361" s="40">
        <v>77.400000000000006</v>
      </c>
      <c r="X361" s="2" t="s">
        <v>1969</v>
      </c>
    </row>
    <row r="362" spans="1:24" x14ac:dyDescent="0.3">
      <c r="A362" s="2" t="s">
        <v>1180</v>
      </c>
      <c r="B362" s="1">
        <v>255</v>
      </c>
      <c r="C362" s="1">
        <v>15</v>
      </c>
      <c r="D362" s="1" t="s">
        <v>82</v>
      </c>
      <c r="E362" s="1">
        <v>493637.025738</v>
      </c>
      <c r="F362" s="1">
        <v>5180888.8363600001</v>
      </c>
      <c r="G362" s="1">
        <v>6</v>
      </c>
      <c r="H362" s="1" t="s">
        <v>4</v>
      </c>
      <c r="I362" s="1" t="s">
        <v>27</v>
      </c>
      <c r="J362" s="2" t="s">
        <v>94</v>
      </c>
      <c r="L362" s="2">
        <v>1139</v>
      </c>
      <c r="O362" s="2">
        <v>1.8280000000000001</v>
      </c>
      <c r="P362" s="56">
        <f t="shared" si="15"/>
        <v>623.08533916849012</v>
      </c>
      <c r="Q362" s="56">
        <f t="shared" si="16"/>
        <v>5559.1673960612688</v>
      </c>
      <c r="R362" s="56">
        <f t="shared" si="17"/>
        <v>92.652789934354487</v>
      </c>
      <c r="S362" s="40">
        <v>9.9</v>
      </c>
      <c r="T362" s="40">
        <v>8.1999999999999993</v>
      </c>
      <c r="U362" s="40">
        <v>76.3</v>
      </c>
      <c r="V362" s="40">
        <v>25.7</v>
      </c>
      <c r="W362" s="40">
        <v>77.900000000000006</v>
      </c>
      <c r="X362" s="2" t="s">
        <v>1969</v>
      </c>
    </row>
    <row r="363" spans="1:24" x14ac:dyDescent="0.3">
      <c r="A363" s="2" t="s">
        <v>1181</v>
      </c>
      <c r="B363" s="1">
        <v>278</v>
      </c>
      <c r="C363" s="1">
        <v>15</v>
      </c>
      <c r="D363" s="1" t="s">
        <v>75</v>
      </c>
      <c r="E363" s="1">
        <v>493657.97509099799</v>
      </c>
      <c r="F363" s="1">
        <v>5180920.5951500004</v>
      </c>
      <c r="G363" s="1">
        <v>6</v>
      </c>
      <c r="H363" s="1" t="s">
        <v>4</v>
      </c>
      <c r="I363" s="1" t="s">
        <v>27</v>
      </c>
      <c r="J363" s="2" t="s">
        <v>94</v>
      </c>
      <c r="L363" s="2">
        <v>1041</v>
      </c>
      <c r="O363" s="2">
        <v>1.8280000000000001</v>
      </c>
      <c r="P363" s="56">
        <f t="shared" si="15"/>
        <v>569.47483588621446</v>
      </c>
      <c r="Q363" s="56">
        <f t="shared" si="16"/>
        <v>5080.8544857768056</v>
      </c>
      <c r="R363" s="56">
        <f t="shared" si="17"/>
        <v>84.680908096280092</v>
      </c>
      <c r="S363" s="40">
        <v>9.8000000000000007</v>
      </c>
      <c r="T363" s="40">
        <v>8.8000000000000007</v>
      </c>
      <c r="U363" s="40">
        <v>75.900000000000006</v>
      </c>
      <c r="V363" s="40">
        <v>25.8</v>
      </c>
      <c r="W363" s="40">
        <v>76.900000000000006</v>
      </c>
      <c r="X363" s="2" t="s">
        <v>1969</v>
      </c>
    </row>
    <row r="364" spans="1:24" x14ac:dyDescent="0.3">
      <c r="A364" s="2" t="s">
        <v>1182</v>
      </c>
      <c r="B364" s="1">
        <v>303</v>
      </c>
      <c r="C364" s="1">
        <v>15</v>
      </c>
      <c r="D364" s="1" t="s">
        <v>83</v>
      </c>
      <c r="E364" s="1">
        <v>493663.33024500002</v>
      </c>
      <c r="F364" s="1">
        <v>5180951.1721900003</v>
      </c>
      <c r="G364" s="1">
        <v>6</v>
      </c>
      <c r="H364" s="1" t="s">
        <v>4</v>
      </c>
      <c r="I364" s="1" t="s">
        <v>27</v>
      </c>
      <c r="J364" s="2" t="s">
        <v>94</v>
      </c>
      <c r="L364" s="2">
        <v>869</v>
      </c>
      <c r="O364" s="2">
        <v>1.8280000000000001</v>
      </c>
      <c r="P364" s="56">
        <f t="shared" si="15"/>
        <v>475.38293216630194</v>
      </c>
      <c r="Q364" s="56">
        <f t="shared" si="16"/>
        <v>4241.3665207877466</v>
      </c>
      <c r="R364" s="56">
        <f t="shared" si="17"/>
        <v>70.68944201312911</v>
      </c>
      <c r="S364" s="40">
        <v>9.9</v>
      </c>
      <c r="T364" s="40">
        <v>7.8</v>
      </c>
      <c r="U364" s="40">
        <v>76.8</v>
      </c>
      <c r="V364" s="40">
        <v>24.1</v>
      </c>
      <c r="W364" s="40">
        <v>76.7</v>
      </c>
    </row>
    <row r="365" spans="1:24" x14ac:dyDescent="0.3">
      <c r="A365" s="2" t="s">
        <v>1183</v>
      </c>
      <c r="B365" s="1">
        <v>304</v>
      </c>
      <c r="C365" s="1">
        <v>16</v>
      </c>
      <c r="D365" s="1" t="s">
        <v>83</v>
      </c>
      <c r="E365" s="1">
        <v>493694.04643400002</v>
      </c>
      <c r="F365" s="1">
        <v>5180960.0055299904</v>
      </c>
      <c r="G365" s="1">
        <v>6</v>
      </c>
      <c r="H365" s="1" t="s">
        <v>4</v>
      </c>
      <c r="I365" s="1" t="s">
        <v>27</v>
      </c>
      <c r="J365" s="2" t="s">
        <v>94</v>
      </c>
      <c r="L365" s="2">
        <v>1266</v>
      </c>
      <c r="O365" s="2">
        <v>1.8280000000000001</v>
      </c>
      <c r="P365" s="56">
        <f t="shared" si="15"/>
        <v>692.56017505470459</v>
      </c>
      <c r="Q365" s="56">
        <f t="shared" si="16"/>
        <v>6179.0218818380745</v>
      </c>
      <c r="R365" s="56">
        <f t="shared" si="17"/>
        <v>102.98369803063457</v>
      </c>
      <c r="S365" s="40">
        <v>9.9</v>
      </c>
      <c r="T365" s="40">
        <v>8.3000000000000007</v>
      </c>
      <c r="U365" s="40">
        <v>76.7</v>
      </c>
      <c r="V365" s="40">
        <v>24.9</v>
      </c>
      <c r="W365" s="40">
        <v>76</v>
      </c>
    </row>
    <row r="366" spans="1:24" x14ac:dyDescent="0.3">
      <c r="A366" s="2" t="s">
        <v>1184</v>
      </c>
      <c r="B366" s="1">
        <v>329</v>
      </c>
      <c r="C366" s="1">
        <v>16</v>
      </c>
      <c r="D366" s="1" t="s">
        <v>84</v>
      </c>
      <c r="E366" s="1">
        <v>493691.386340998</v>
      </c>
      <c r="F366" s="1">
        <v>5180990.9908600003</v>
      </c>
      <c r="G366" s="1">
        <v>6</v>
      </c>
      <c r="H366" s="1" t="s">
        <v>4</v>
      </c>
      <c r="I366" s="1" t="s">
        <v>27</v>
      </c>
      <c r="J366" s="2" t="s">
        <v>94</v>
      </c>
      <c r="L366" s="2">
        <v>1243</v>
      </c>
      <c r="O366" s="2">
        <v>1.8280000000000001</v>
      </c>
      <c r="P366" s="56">
        <f t="shared" si="15"/>
        <v>679.97811816192552</v>
      </c>
      <c r="Q366" s="56">
        <f t="shared" si="16"/>
        <v>6066.7647702407003</v>
      </c>
      <c r="R366" s="56">
        <f t="shared" si="17"/>
        <v>101.11274617067834</v>
      </c>
      <c r="S366" s="40">
        <v>9.3000000000000007</v>
      </c>
      <c r="T366" s="40">
        <v>8.1999999999999993</v>
      </c>
      <c r="U366" s="40">
        <v>77.7</v>
      </c>
      <c r="V366" s="40">
        <v>22.7</v>
      </c>
      <c r="W366" s="40">
        <v>76.8</v>
      </c>
    </row>
    <row r="367" spans="1:24" x14ac:dyDescent="0.3">
      <c r="A367" s="2" t="s">
        <v>1185</v>
      </c>
      <c r="B367" s="1">
        <v>330</v>
      </c>
      <c r="C367" s="1">
        <v>17</v>
      </c>
      <c r="D367" s="1" t="s">
        <v>84</v>
      </c>
      <c r="E367" s="1">
        <v>493722.098564999</v>
      </c>
      <c r="F367" s="1">
        <v>5180995.8686100002</v>
      </c>
      <c r="G367" s="1">
        <v>6</v>
      </c>
      <c r="H367" s="1" t="s">
        <v>4</v>
      </c>
      <c r="I367" s="1" t="s">
        <v>27</v>
      </c>
      <c r="J367" s="2" t="s">
        <v>94</v>
      </c>
      <c r="L367" s="2">
        <v>1111</v>
      </c>
      <c r="O367" s="2">
        <v>1.8280000000000001</v>
      </c>
      <c r="P367" s="56">
        <f t="shared" si="15"/>
        <v>607.76805251641133</v>
      </c>
      <c r="Q367" s="56">
        <f t="shared" si="16"/>
        <v>5422.5065645514223</v>
      </c>
      <c r="R367" s="56">
        <f t="shared" si="17"/>
        <v>90.375109409190372</v>
      </c>
      <c r="S367" s="40">
        <v>9.6</v>
      </c>
      <c r="T367" s="40">
        <v>8.3000000000000007</v>
      </c>
      <c r="U367" s="40">
        <v>77.099999999999994</v>
      </c>
      <c r="V367" s="40">
        <v>24.3</v>
      </c>
      <c r="W367" s="40">
        <v>75.7</v>
      </c>
    </row>
    <row r="368" spans="1:24" x14ac:dyDescent="0.3">
      <c r="A368" s="2" t="s">
        <v>1186</v>
      </c>
      <c r="B368" s="1">
        <v>354</v>
      </c>
      <c r="C368" s="1">
        <v>17</v>
      </c>
      <c r="D368" s="1" t="s">
        <v>85</v>
      </c>
      <c r="E368" s="1">
        <v>493732.36045400001</v>
      </c>
      <c r="F368" s="1">
        <v>5181027.6388400001</v>
      </c>
      <c r="G368" s="1">
        <v>6</v>
      </c>
      <c r="H368" s="1" t="s">
        <v>4</v>
      </c>
      <c r="I368" s="1" t="s">
        <v>27</v>
      </c>
      <c r="J368" s="2" t="s">
        <v>94</v>
      </c>
      <c r="L368" s="2">
        <v>1131</v>
      </c>
      <c r="O368" s="2">
        <v>1.8280000000000001</v>
      </c>
      <c r="P368" s="56">
        <f t="shared" si="15"/>
        <v>618.70897155361047</v>
      </c>
      <c r="Q368" s="56">
        <f t="shared" si="16"/>
        <v>5520.1214442013134</v>
      </c>
      <c r="R368" s="56">
        <f t="shared" si="17"/>
        <v>92.002024070021889</v>
      </c>
      <c r="S368" s="40">
        <v>10.4</v>
      </c>
      <c r="T368" s="40">
        <v>8</v>
      </c>
      <c r="U368" s="40">
        <v>75</v>
      </c>
      <c r="V368" s="40">
        <v>26.9</v>
      </c>
      <c r="W368" s="40">
        <v>78.599999999999994</v>
      </c>
    </row>
    <row r="369" spans="1:24" x14ac:dyDescent="0.3">
      <c r="A369" s="2" t="s">
        <v>1187</v>
      </c>
      <c r="B369" s="1">
        <v>399</v>
      </c>
      <c r="C369" s="1">
        <v>18</v>
      </c>
      <c r="D369" s="1" t="s">
        <v>86</v>
      </c>
      <c r="E369" s="1">
        <v>493754.005991999</v>
      </c>
      <c r="F369" s="1">
        <v>5181069.176</v>
      </c>
      <c r="G369" s="1">
        <v>6</v>
      </c>
      <c r="H369" s="1" t="s">
        <v>4</v>
      </c>
      <c r="I369" s="1" t="s">
        <v>27</v>
      </c>
      <c r="J369" s="2" t="s">
        <v>104</v>
      </c>
      <c r="L369" s="2">
        <v>1130</v>
      </c>
      <c r="M369" s="2">
        <v>2608</v>
      </c>
      <c r="O369" s="2">
        <v>1.8280000000000001</v>
      </c>
      <c r="P369" s="56">
        <f t="shared" si="15"/>
        <v>618.16192560175057</v>
      </c>
      <c r="Q369" s="56">
        <f t="shared" si="16"/>
        <v>5515.2407002188193</v>
      </c>
      <c r="R369" s="56">
        <f t="shared" si="17"/>
        <v>91.920678336980316</v>
      </c>
      <c r="S369" s="40">
        <v>9.3000000000000007</v>
      </c>
      <c r="T369" s="40">
        <v>8.4</v>
      </c>
      <c r="U369" s="40">
        <v>77.5</v>
      </c>
      <c r="V369" s="40">
        <v>22.9</v>
      </c>
      <c r="W369" s="40">
        <v>75.3</v>
      </c>
    </row>
    <row r="370" spans="1:24" x14ac:dyDescent="0.3">
      <c r="A370" s="2" t="s">
        <v>1188</v>
      </c>
      <c r="B370" s="1">
        <v>400</v>
      </c>
      <c r="C370" s="1">
        <v>19</v>
      </c>
      <c r="D370" s="1" t="s">
        <v>86</v>
      </c>
      <c r="E370" s="1">
        <v>493785.92902500002</v>
      </c>
      <c r="F370" s="1">
        <v>5181084.5888499804</v>
      </c>
      <c r="G370" s="1">
        <v>6</v>
      </c>
      <c r="H370" s="1" t="s">
        <v>4</v>
      </c>
      <c r="I370" s="1" t="s">
        <v>27</v>
      </c>
      <c r="J370" s="2" t="s">
        <v>94</v>
      </c>
      <c r="L370" s="2">
        <v>860</v>
      </c>
      <c r="O370" s="2">
        <v>1.8280000000000001</v>
      </c>
      <c r="P370" s="56">
        <f t="shared" si="15"/>
        <v>470.45951859956233</v>
      </c>
      <c r="Q370" s="56">
        <f t="shared" si="16"/>
        <v>4197.4398249452952</v>
      </c>
      <c r="R370" s="56">
        <f t="shared" si="17"/>
        <v>69.957330415754925</v>
      </c>
      <c r="S370" s="40">
        <v>9.8000000000000007</v>
      </c>
      <c r="T370" s="40">
        <v>8.6</v>
      </c>
      <c r="U370" s="40">
        <v>76.5</v>
      </c>
      <c r="V370" s="40">
        <v>25</v>
      </c>
      <c r="W370" s="40">
        <v>77.5</v>
      </c>
    </row>
    <row r="371" spans="1:24" x14ac:dyDescent="0.3">
      <c r="A371" s="2" t="s">
        <v>1189</v>
      </c>
      <c r="B371" s="1">
        <v>423</v>
      </c>
      <c r="C371" s="1">
        <v>19</v>
      </c>
      <c r="D371" s="1" t="s">
        <v>87</v>
      </c>
      <c r="E371" s="1">
        <v>493780.193463</v>
      </c>
      <c r="F371" s="1">
        <v>5181114.7788800001</v>
      </c>
      <c r="G371" s="1">
        <v>6</v>
      </c>
      <c r="H371" s="1" t="s">
        <v>4</v>
      </c>
      <c r="I371" s="1" t="s">
        <v>27</v>
      </c>
      <c r="J371" s="2" t="s">
        <v>94</v>
      </c>
      <c r="O371" s="2">
        <v>1.8280000000000001</v>
      </c>
      <c r="S371" s="40"/>
      <c r="T371" s="40"/>
      <c r="U371" s="40"/>
      <c r="V371" s="40"/>
      <c r="W371" s="40"/>
    </row>
    <row r="372" spans="1:24" x14ac:dyDescent="0.3">
      <c r="A372" s="2" t="s">
        <v>1190</v>
      </c>
      <c r="B372" s="1">
        <v>424</v>
      </c>
      <c r="C372" s="1">
        <v>20</v>
      </c>
      <c r="D372" s="1" t="s">
        <v>87</v>
      </c>
      <c r="E372" s="1">
        <v>493809.70142300002</v>
      </c>
      <c r="F372" s="1">
        <v>5181116.5674999803</v>
      </c>
      <c r="G372" s="1">
        <v>6</v>
      </c>
      <c r="H372" s="1" t="s">
        <v>4</v>
      </c>
      <c r="I372" s="1" t="s">
        <v>27</v>
      </c>
      <c r="J372" s="2" t="s">
        <v>94</v>
      </c>
      <c r="O372" s="2">
        <v>1.8280000000000001</v>
      </c>
      <c r="S372" s="40"/>
      <c r="T372" s="40"/>
      <c r="U372" s="40"/>
      <c r="V372" s="40"/>
      <c r="W372" s="40"/>
    </row>
    <row r="373" spans="1:24" x14ac:dyDescent="0.3">
      <c r="S373" s="40"/>
      <c r="T373" s="40"/>
      <c r="U373" s="40"/>
      <c r="V373" s="40"/>
      <c r="W373" s="40"/>
    </row>
    <row r="374" spans="1:24" x14ac:dyDescent="0.3">
      <c r="A374" s="2" t="s">
        <v>1191</v>
      </c>
      <c r="B374" s="1">
        <v>9</v>
      </c>
      <c r="C374" s="1">
        <v>13</v>
      </c>
      <c r="D374" s="1" t="s">
        <v>4</v>
      </c>
      <c r="E374" s="1">
        <v>493574.550785998</v>
      </c>
      <c r="F374" s="1">
        <v>5180572.8713800004</v>
      </c>
      <c r="G374" s="1">
        <v>4</v>
      </c>
      <c r="H374" s="1" t="s">
        <v>6</v>
      </c>
      <c r="I374" s="1" t="s">
        <v>27</v>
      </c>
      <c r="J374" s="2" t="s">
        <v>94</v>
      </c>
      <c r="L374" s="2">
        <v>1155</v>
      </c>
      <c r="O374" s="2">
        <v>1.8280000000000001</v>
      </c>
      <c r="P374" s="56">
        <f t="shared" si="15"/>
        <v>631.83807439824943</v>
      </c>
      <c r="Q374" s="56">
        <f t="shared" si="16"/>
        <v>5637.2592997811817</v>
      </c>
      <c r="R374" s="56">
        <f t="shared" si="17"/>
        <v>93.954321663019698</v>
      </c>
      <c r="S374" s="40">
        <v>11.4</v>
      </c>
      <c r="T374" s="40">
        <v>8.6999999999999993</v>
      </c>
      <c r="U374" s="40">
        <v>73.3</v>
      </c>
      <c r="V374" s="40">
        <v>30.4</v>
      </c>
      <c r="W374" s="40">
        <v>75.8</v>
      </c>
      <c r="X374" s="2" t="s">
        <v>1968</v>
      </c>
    </row>
    <row r="375" spans="1:24" x14ac:dyDescent="0.3">
      <c r="A375" s="2" t="s">
        <v>1192</v>
      </c>
      <c r="B375" s="1">
        <v>30</v>
      </c>
      <c r="C375" s="1">
        <v>13</v>
      </c>
      <c r="D375" s="1" t="s">
        <v>6</v>
      </c>
      <c r="E375" s="1">
        <v>493596.417629998</v>
      </c>
      <c r="F375" s="1">
        <v>5180604.6289499803</v>
      </c>
      <c r="G375" s="1">
        <v>4</v>
      </c>
      <c r="H375" s="1" t="s">
        <v>6</v>
      </c>
      <c r="I375" s="1" t="s">
        <v>27</v>
      </c>
      <c r="J375" s="2" t="s">
        <v>94</v>
      </c>
      <c r="L375" s="2">
        <v>985</v>
      </c>
      <c r="O375" s="2">
        <v>1.8280000000000001</v>
      </c>
      <c r="P375" s="56">
        <f t="shared" si="15"/>
        <v>538.84026258205688</v>
      </c>
      <c r="Q375" s="56">
        <f t="shared" si="16"/>
        <v>4807.5328227571117</v>
      </c>
      <c r="R375" s="56">
        <f t="shared" si="17"/>
        <v>80.125547045951862</v>
      </c>
      <c r="S375" s="40">
        <v>10.199999999999999</v>
      </c>
      <c r="T375" s="40">
        <v>8.8000000000000007</v>
      </c>
      <c r="U375" s="40">
        <v>74.599999999999994</v>
      </c>
      <c r="V375" s="40">
        <v>26.9</v>
      </c>
      <c r="W375" s="40">
        <v>75.3</v>
      </c>
      <c r="X375" s="2" t="s">
        <v>1968</v>
      </c>
    </row>
    <row r="376" spans="1:24" x14ac:dyDescent="0.3">
      <c r="A376" s="2" t="s">
        <v>1193</v>
      </c>
      <c r="B376" s="1">
        <v>54</v>
      </c>
      <c r="C376" s="1">
        <v>14</v>
      </c>
      <c r="D376" s="1" t="s">
        <v>7</v>
      </c>
      <c r="E376" s="1">
        <v>493608.97844500002</v>
      </c>
      <c r="F376" s="1">
        <v>5180643.3971999902</v>
      </c>
      <c r="G376" s="1">
        <v>4</v>
      </c>
      <c r="H376" s="1" t="s">
        <v>6</v>
      </c>
      <c r="I376" s="1" t="s">
        <v>27</v>
      </c>
      <c r="J376" s="2" t="s">
        <v>94</v>
      </c>
      <c r="L376" s="2">
        <v>1056</v>
      </c>
      <c r="O376" s="2">
        <v>1.8280000000000001</v>
      </c>
      <c r="P376" s="56">
        <f t="shared" si="15"/>
        <v>577.68052516411376</v>
      </c>
      <c r="Q376" s="56">
        <f t="shared" si="16"/>
        <v>5154.0656455142234</v>
      </c>
      <c r="R376" s="56">
        <f t="shared" si="17"/>
        <v>85.90109409190373</v>
      </c>
      <c r="S376" s="40">
        <v>10.5</v>
      </c>
      <c r="T376" s="40">
        <v>8.4</v>
      </c>
      <c r="U376" s="40">
        <v>75.5</v>
      </c>
      <c r="V376" s="40">
        <v>27.3</v>
      </c>
      <c r="W376" s="40">
        <v>76.3</v>
      </c>
    </row>
    <row r="377" spans="1:24" x14ac:dyDescent="0.3">
      <c r="A377" s="2" t="s">
        <v>1194</v>
      </c>
      <c r="B377" s="1">
        <v>80</v>
      </c>
      <c r="C377" s="1">
        <v>15</v>
      </c>
      <c r="D377" s="1" t="s">
        <v>8</v>
      </c>
      <c r="E377" s="1">
        <v>493647.55350400001</v>
      </c>
      <c r="F377" s="1">
        <v>5180666.35855</v>
      </c>
      <c r="G377" s="1">
        <v>4</v>
      </c>
      <c r="H377" s="1" t="s">
        <v>6</v>
      </c>
      <c r="I377" s="1" t="s">
        <v>27</v>
      </c>
      <c r="J377" s="2" t="s">
        <v>94</v>
      </c>
      <c r="L377" s="2">
        <v>900</v>
      </c>
      <c r="O377" s="2">
        <v>1.8280000000000001</v>
      </c>
      <c r="P377" s="56">
        <f t="shared" si="15"/>
        <v>492.3413566739606</v>
      </c>
      <c r="Q377" s="56">
        <f t="shared" si="16"/>
        <v>4392.6695842450772</v>
      </c>
      <c r="R377" s="56">
        <f t="shared" si="17"/>
        <v>73.211159737417958</v>
      </c>
      <c r="S377" s="40">
        <v>9.9</v>
      </c>
      <c r="T377" s="40">
        <v>8.1999999999999993</v>
      </c>
      <c r="U377" s="40">
        <v>76.5</v>
      </c>
      <c r="V377" s="40">
        <v>24.8</v>
      </c>
      <c r="W377" s="40">
        <v>76.900000000000006</v>
      </c>
    </row>
    <row r="378" spans="1:24" x14ac:dyDescent="0.3">
      <c r="A378" s="2" t="s">
        <v>1195</v>
      </c>
      <c r="B378" s="1">
        <v>107</v>
      </c>
      <c r="C378" s="1">
        <v>15</v>
      </c>
      <c r="D378" s="1" t="s">
        <v>9</v>
      </c>
      <c r="E378" s="1">
        <v>493659.03774300002</v>
      </c>
      <c r="F378" s="1">
        <v>5180698.1273499904</v>
      </c>
      <c r="G378" s="1">
        <v>4</v>
      </c>
      <c r="H378" s="1" t="s">
        <v>6</v>
      </c>
      <c r="I378" s="1" t="s">
        <v>27</v>
      </c>
      <c r="J378" s="2" t="s">
        <v>94</v>
      </c>
      <c r="L378" s="2">
        <v>275</v>
      </c>
      <c r="O378" s="2">
        <v>1.8280000000000001</v>
      </c>
      <c r="P378" s="56">
        <f t="shared" si="15"/>
        <v>150.43763676148797</v>
      </c>
      <c r="Q378" s="56">
        <f t="shared" si="16"/>
        <v>1342.2045951859957</v>
      </c>
      <c r="R378" s="56">
        <f t="shared" si="17"/>
        <v>22.37007658643326</v>
      </c>
      <c r="S378" s="40">
        <v>8.4</v>
      </c>
      <c r="T378" s="40">
        <v>8.8000000000000007</v>
      </c>
      <c r="U378" s="40">
        <v>77.5</v>
      </c>
      <c r="V378" s="40">
        <v>20.3</v>
      </c>
      <c r="W378" s="40" t="s">
        <v>1937</v>
      </c>
    </row>
    <row r="379" spans="1:24" x14ac:dyDescent="0.3">
      <c r="A379" s="2" t="s">
        <v>1196</v>
      </c>
      <c r="B379" s="1">
        <v>134</v>
      </c>
      <c r="C379" s="1">
        <v>16</v>
      </c>
      <c r="D379" s="1" t="s">
        <v>10</v>
      </c>
      <c r="E379" s="1">
        <v>493688.24009600002</v>
      </c>
      <c r="F379" s="1">
        <v>5180737.54495</v>
      </c>
      <c r="G379" s="1">
        <v>4</v>
      </c>
      <c r="H379" s="1" t="s">
        <v>6</v>
      </c>
      <c r="I379" s="1" t="s">
        <v>27</v>
      </c>
      <c r="J379" s="2" t="s">
        <v>104</v>
      </c>
      <c r="L379" s="2">
        <v>823</v>
      </c>
      <c r="M379" s="2">
        <v>1820</v>
      </c>
      <c r="O379" s="2">
        <v>1.8280000000000001</v>
      </c>
      <c r="P379" s="56">
        <f t="shared" si="15"/>
        <v>450.21881838074398</v>
      </c>
      <c r="Q379" s="56">
        <f t="shared" si="16"/>
        <v>4016.8522975929982</v>
      </c>
      <c r="R379" s="56">
        <f t="shared" si="17"/>
        <v>66.947538293216638</v>
      </c>
      <c r="S379" s="40">
        <v>9.5</v>
      </c>
      <c r="T379" s="40">
        <v>8.6</v>
      </c>
      <c r="U379" s="40">
        <v>76.7</v>
      </c>
      <c r="V379" s="40">
        <v>23</v>
      </c>
      <c r="W379" s="40">
        <v>75.599999999999994</v>
      </c>
    </row>
    <row r="380" spans="1:24" x14ac:dyDescent="0.3">
      <c r="A380" s="2" t="s">
        <v>1197</v>
      </c>
      <c r="B380" s="1">
        <v>160</v>
      </c>
      <c r="C380" s="1">
        <v>17</v>
      </c>
      <c r="D380" s="1" t="s">
        <v>11</v>
      </c>
      <c r="E380" s="1">
        <v>493701.865718999</v>
      </c>
      <c r="F380" s="1">
        <v>5180773.4231099803</v>
      </c>
      <c r="G380" s="1">
        <v>4</v>
      </c>
      <c r="H380" s="1" t="s">
        <v>6</v>
      </c>
      <c r="I380" s="1" t="s">
        <v>27</v>
      </c>
      <c r="J380" s="2" t="s">
        <v>94</v>
      </c>
      <c r="L380" s="2">
        <v>833</v>
      </c>
      <c r="O380" s="2">
        <v>1.8280000000000001</v>
      </c>
      <c r="P380" s="56">
        <f t="shared" si="15"/>
        <v>455.68927789934355</v>
      </c>
      <c r="Q380" s="56">
        <f t="shared" si="16"/>
        <v>4065.6597374179432</v>
      </c>
      <c r="R380" s="56">
        <f t="shared" si="17"/>
        <v>67.760995623632382</v>
      </c>
      <c r="S380" s="40">
        <v>9.1999999999999993</v>
      </c>
      <c r="T380" s="40">
        <v>10.3</v>
      </c>
      <c r="U380" s="40">
        <v>74.3</v>
      </c>
      <c r="V380" s="40">
        <v>23.7</v>
      </c>
      <c r="W380" s="40">
        <v>75.599999999999994</v>
      </c>
      <c r="X380" s="2" t="s">
        <v>1968</v>
      </c>
    </row>
    <row r="381" spans="1:24" x14ac:dyDescent="0.3">
      <c r="A381" s="2" t="s">
        <v>1198</v>
      </c>
      <c r="B381" s="1">
        <v>186</v>
      </c>
      <c r="C381" s="1">
        <v>17</v>
      </c>
      <c r="D381" s="1" t="s">
        <v>12</v>
      </c>
      <c r="E381" s="1">
        <v>493718.99832999799</v>
      </c>
      <c r="F381" s="1">
        <v>5180805.1860999903</v>
      </c>
      <c r="G381" s="1">
        <v>4</v>
      </c>
      <c r="H381" s="1" t="s">
        <v>6</v>
      </c>
      <c r="I381" s="1" t="s">
        <v>27</v>
      </c>
      <c r="J381" s="2" t="s">
        <v>94</v>
      </c>
      <c r="L381" s="2">
        <v>1057</v>
      </c>
      <c r="O381" s="2">
        <v>1.8280000000000001</v>
      </c>
      <c r="P381" s="56">
        <f t="shared" si="15"/>
        <v>578.22757111597377</v>
      </c>
      <c r="Q381" s="56">
        <f t="shared" si="16"/>
        <v>5158.9463894967184</v>
      </c>
      <c r="R381" s="56">
        <f t="shared" si="17"/>
        <v>85.982439824945303</v>
      </c>
      <c r="S381" s="40">
        <v>8.6999999999999993</v>
      </c>
      <c r="T381" s="40">
        <v>8.4</v>
      </c>
      <c r="U381" s="40">
        <v>77.400000000000006</v>
      </c>
      <c r="V381" s="40">
        <v>20.8</v>
      </c>
      <c r="W381" s="40">
        <v>76.5</v>
      </c>
    </row>
    <row r="382" spans="1:24" x14ac:dyDescent="0.3">
      <c r="A382" s="2" t="s">
        <v>1199</v>
      </c>
      <c r="B382" s="1">
        <v>211</v>
      </c>
      <c r="C382" s="1">
        <v>18</v>
      </c>
      <c r="D382" s="1" t="s">
        <v>13</v>
      </c>
      <c r="E382" s="1">
        <v>493735.726117999</v>
      </c>
      <c r="F382" s="1">
        <v>5180814.9473799802</v>
      </c>
      <c r="G382" s="1">
        <v>4</v>
      </c>
      <c r="H382" s="1" t="s">
        <v>6</v>
      </c>
      <c r="I382" s="1" t="s">
        <v>27</v>
      </c>
      <c r="J382" s="2" t="s">
        <v>94</v>
      </c>
      <c r="L382" s="2">
        <v>1096</v>
      </c>
      <c r="O382" s="2">
        <v>1.8280000000000001</v>
      </c>
      <c r="P382" s="56">
        <f t="shared" si="15"/>
        <v>599.56236323851203</v>
      </c>
      <c r="Q382" s="56">
        <f t="shared" si="16"/>
        <v>5349.2954048140045</v>
      </c>
      <c r="R382" s="56">
        <f t="shared" si="17"/>
        <v>89.154923413566749</v>
      </c>
      <c r="S382" s="40">
        <v>12</v>
      </c>
      <c r="T382" s="40">
        <v>8.1999999999999993</v>
      </c>
      <c r="U382" s="40">
        <v>74.599999999999994</v>
      </c>
      <c r="V382" s="40">
        <v>32.299999999999997</v>
      </c>
      <c r="W382" s="40">
        <v>79.3</v>
      </c>
    </row>
    <row r="383" spans="1:24" x14ac:dyDescent="0.3">
      <c r="A383" s="2" t="s">
        <v>1200</v>
      </c>
      <c r="B383" s="1">
        <v>212</v>
      </c>
      <c r="C383" s="1">
        <v>19</v>
      </c>
      <c r="D383" s="1" t="s">
        <v>13</v>
      </c>
      <c r="E383" s="1">
        <v>493767.65054800001</v>
      </c>
      <c r="F383" s="1">
        <v>5180830.3601299804</v>
      </c>
      <c r="G383" s="1">
        <v>4</v>
      </c>
      <c r="H383" s="1" t="s">
        <v>6</v>
      </c>
      <c r="I383" s="1" t="s">
        <v>27</v>
      </c>
      <c r="J383" s="2" t="s">
        <v>94</v>
      </c>
      <c r="L383" s="2">
        <v>659</v>
      </c>
      <c r="O383" s="2">
        <v>1.8280000000000001</v>
      </c>
      <c r="P383" s="56">
        <f t="shared" si="15"/>
        <v>360.50328227571117</v>
      </c>
      <c r="Q383" s="56">
        <f t="shared" si="16"/>
        <v>3216.4102844638951</v>
      </c>
      <c r="R383" s="56">
        <f t="shared" si="17"/>
        <v>53.606838074398254</v>
      </c>
      <c r="S383" s="40">
        <v>11.3</v>
      </c>
      <c r="T383" s="40">
        <v>8.6</v>
      </c>
      <c r="U383" s="40">
        <v>75.8</v>
      </c>
      <c r="V383" s="40">
        <v>30.5</v>
      </c>
      <c r="W383" s="40">
        <v>80.2</v>
      </c>
    </row>
    <row r="384" spans="1:24" x14ac:dyDescent="0.3">
      <c r="A384" s="2" t="s">
        <v>1201</v>
      </c>
      <c r="B384" s="1">
        <v>236</v>
      </c>
      <c r="C384" s="1">
        <v>18</v>
      </c>
      <c r="D384" s="1" t="s">
        <v>14</v>
      </c>
      <c r="E384" s="1">
        <v>493763.62173200003</v>
      </c>
      <c r="F384" s="1">
        <v>5180846.6992800003</v>
      </c>
      <c r="G384" s="1">
        <v>4</v>
      </c>
      <c r="H384" s="1" t="s">
        <v>6</v>
      </c>
      <c r="I384" s="1" t="s">
        <v>27</v>
      </c>
      <c r="J384" s="2" t="s">
        <v>94</v>
      </c>
      <c r="L384" s="2">
        <v>1000</v>
      </c>
      <c r="O384" s="2">
        <v>1.8280000000000001</v>
      </c>
      <c r="P384" s="56">
        <f t="shared" si="15"/>
        <v>547.04595185995618</v>
      </c>
      <c r="Q384" s="56">
        <f t="shared" si="16"/>
        <v>4880.7439824945295</v>
      </c>
      <c r="R384" s="56">
        <f t="shared" si="17"/>
        <v>81.345733041575485</v>
      </c>
      <c r="S384" s="40">
        <v>9.4</v>
      </c>
      <c r="T384" s="40">
        <v>7.9</v>
      </c>
      <c r="U384" s="40">
        <v>77.8</v>
      </c>
      <c r="V384" s="40">
        <v>22.4</v>
      </c>
      <c r="W384" s="40">
        <v>77.400000000000006</v>
      </c>
    </row>
    <row r="385" spans="1:24" x14ac:dyDescent="0.3">
      <c r="A385" s="2" t="s">
        <v>1202</v>
      </c>
      <c r="B385" s="1">
        <v>260</v>
      </c>
      <c r="C385" s="1">
        <v>20</v>
      </c>
      <c r="D385" s="1" t="s">
        <v>82</v>
      </c>
      <c r="E385" s="1">
        <v>493796.571358999</v>
      </c>
      <c r="F385" s="1">
        <v>5180894.1143199904</v>
      </c>
      <c r="G385" s="1">
        <v>4</v>
      </c>
      <c r="H385" s="1" t="s">
        <v>6</v>
      </c>
      <c r="I385" s="1" t="s">
        <v>27</v>
      </c>
      <c r="J385" s="2" t="s">
        <v>104</v>
      </c>
      <c r="L385" s="2">
        <v>1189</v>
      </c>
      <c r="M385" s="2">
        <v>2659</v>
      </c>
      <c r="O385" s="2">
        <v>1.8280000000000001</v>
      </c>
      <c r="P385" s="56">
        <f t="shared" si="15"/>
        <v>650.43763676148797</v>
      </c>
      <c r="Q385" s="56">
        <f t="shared" si="16"/>
        <v>5803.2045951859964</v>
      </c>
      <c r="R385" s="56">
        <f t="shared" si="17"/>
        <v>96.720076586433279</v>
      </c>
      <c r="S385" s="40">
        <v>9.6999999999999993</v>
      </c>
      <c r="T385" s="40">
        <v>8.1999999999999993</v>
      </c>
      <c r="U385" s="40">
        <v>76.7</v>
      </c>
      <c r="V385" s="40">
        <v>24.3</v>
      </c>
      <c r="W385" s="40">
        <v>75.8</v>
      </c>
    </row>
    <row r="386" spans="1:24" x14ac:dyDescent="0.3">
      <c r="A386" s="2" t="s">
        <v>1203</v>
      </c>
      <c r="B386" s="1">
        <v>283</v>
      </c>
      <c r="C386" s="1">
        <v>20</v>
      </c>
      <c r="D386" s="1" t="s">
        <v>75</v>
      </c>
      <c r="E386" s="1">
        <v>493817.519848998</v>
      </c>
      <c r="F386" s="1">
        <v>5180925.87366</v>
      </c>
      <c r="G386" s="1">
        <v>4</v>
      </c>
      <c r="H386" s="1" t="s">
        <v>6</v>
      </c>
      <c r="I386" s="1" t="s">
        <v>27</v>
      </c>
      <c r="J386" s="2" t="s">
        <v>94</v>
      </c>
      <c r="L386" s="2">
        <v>1041</v>
      </c>
      <c r="O386" s="2">
        <v>1.8280000000000001</v>
      </c>
      <c r="P386" s="56">
        <f t="shared" si="15"/>
        <v>569.47483588621446</v>
      </c>
      <c r="Q386" s="56">
        <f t="shared" si="16"/>
        <v>5080.8544857768056</v>
      </c>
      <c r="R386" s="56">
        <f t="shared" si="17"/>
        <v>84.680908096280092</v>
      </c>
      <c r="S386" s="40">
        <v>9.8000000000000007</v>
      </c>
      <c r="T386" s="40">
        <v>8.3000000000000007</v>
      </c>
      <c r="U386" s="40">
        <v>76.900000000000006</v>
      </c>
      <c r="V386" s="40">
        <v>25</v>
      </c>
      <c r="W386" s="40">
        <v>76.400000000000006</v>
      </c>
    </row>
    <row r="387" spans="1:24" x14ac:dyDescent="0.3">
      <c r="A387" s="2" t="s">
        <v>1204</v>
      </c>
      <c r="B387" s="1">
        <v>334</v>
      </c>
      <c r="C387" s="1">
        <v>21</v>
      </c>
      <c r="D387" s="1" t="s">
        <v>84</v>
      </c>
      <c r="E387" s="1">
        <v>493849.705391998</v>
      </c>
      <c r="F387" s="1">
        <v>5180973.4009100003</v>
      </c>
      <c r="G387" s="1">
        <v>4</v>
      </c>
      <c r="H387" s="1" t="s">
        <v>6</v>
      </c>
      <c r="I387" s="1" t="s">
        <v>27</v>
      </c>
      <c r="J387" s="2" t="s">
        <v>94</v>
      </c>
      <c r="L387" s="2">
        <v>992</v>
      </c>
      <c r="O387" s="2">
        <v>1.8280000000000001</v>
      </c>
      <c r="P387" s="56">
        <f t="shared" si="15"/>
        <v>542.66958424507652</v>
      </c>
      <c r="Q387" s="56">
        <f t="shared" si="16"/>
        <v>4841.6980306345731</v>
      </c>
      <c r="R387" s="56">
        <f t="shared" si="17"/>
        <v>80.694967177242887</v>
      </c>
      <c r="S387" s="40">
        <v>10.1</v>
      </c>
      <c r="T387" s="40">
        <v>8</v>
      </c>
      <c r="U387" s="40">
        <v>77.400000000000006</v>
      </c>
      <c r="V387" s="40">
        <v>26.2</v>
      </c>
      <c r="W387" s="40">
        <v>78</v>
      </c>
    </row>
    <row r="388" spans="1:24" x14ac:dyDescent="0.3">
      <c r="A388" s="2" t="s">
        <v>1205</v>
      </c>
      <c r="B388" s="1">
        <v>335</v>
      </c>
      <c r="C388" s="1">
        <v>22</v>
      </c>
      <c r="D388" s="1" t="s">
        <v>84</v>
      </c>
      <c r="E388" s="1">
        <v>493881.642735</v>
      </c>
      <c r="F388" s="1">
        <v>5181002.5934100002</v>
      </c>
      <c r="G388" s="1">
        <v>4</v>
      </c>
      <c r="H388" s="1" t="s">
        <v>6</v>
      </c>
      <c r="I388" s="1" t="s">
        <v>27</v>
      </c>
      <c r="J388" s="2" t="s">
        <v>94</v>
      </c>
      <c r="L388" s="2">
        <v>1040</v>
      </c>
      <c r="O388" s="2">
        <v>1.8280000000000001</v>
      </c>
      <c r="P388" s="56">
        <f t="shared" ref="P388:P390" si="18">L388/O388</f>
        <v>568.92778993435445</v>
      </c>
      <c r="Q388" s="56">
        <f t="shared" ref="Q388:Q390" si="19">P388*8.922</f>
        <v>5075.9737417943106</v>
      </c>
      <c r="R388" s="56">
        <f t="shared" ref="R388:R390" si="20">Q388/60</f>
        <v>84.599562363238505</v>
      </c>
      <c r="S388" s="40">
        <v>10.3</v>
      </c>
      <c r="T388" s="40">
        <v>8.3000000000000007</v>
      </c>
      <c r="U388" s="40">
        <v>75.7</v>
      </c>
      <c r="V388" s="40">
        <v>26.5</v>
      </c>
      <c r="W388" s="40">
        <v>76.8</v>
      </c>
    </row>
    <row r="389" spans="1:24" x14ac:dyDescent="0.3">
      <c r="A389" s="2" t="s">
        <v>1206</v>
      </c>
      <c r="B389" s="1">
        <v>358</v>
      </c>
      <c r="C389" s="1">
        <v>21</v>
      </c>
      <c r="D389" s="1" t="s">
        <v>85</v>
      </c>
      <c r="E389" s="1">
        <v>493861.715192998</v>
      </c>
      <c r="F389" s="1">
        <v>5181003.9557499904</v>
      </c>
      <c r="G389" s="1">
        <v>4</v>
      </c>
      <c r="H389" s="1" t="s">
        <v>6</v>
      </c>
      <c r="I389" s="1" t="s">
        <v>27</v>
      </c>
      <c r="J389" s="2" t="s">
        <v>94</v>
      </c>
      <c r="L389" s="2">
        <v>1033</v>
      </c>
      <c r="O389" s="2">
        <v>1.8280000000000001</v>
      </c>
      <c r="P389" s="56">
        <f t="shared" si="18"/>
        <v>565.09846827133481</v>
      </c>
      <c r="Q389" s="56">
        <f t="shared" si="19"/>
        <v>5041.8085339168492</v>
      </c>
      <c r="R389" s="56">
        <f t="shared" si="20"/>
        <v>84.030142231947494</v>
      </c>
      <c r="S389" s="40"/>
      <c r="T389" s="40"/>
      <c r="U389" s="40"/>
      <c r="V389" s="40"/>
      <c r="W389" s="40"/>
    </row>
    <row r="390" spans="1:24" x14ac:dyDescent="0.3">
      <c r="A390" s="2" t="s">
        <v>1207</v>
      </c>
      <c r="B390" s="1">
        <v>359</v>
      </c>
      <c r="C390" s="1">
        <v>22</v>
      </c>
      <c r="D390" s="1" t="s">
        <v>85</v>
      </c>
      <c r="E390" s="1">
        <v>493891.90376700001</v>
      </c>
      <c r="F390" s="1">
        <v>5181034.3639200004</v>
      </c>
      <c r="G390" s="1">
        <v>4</v>
      </c>
      <c r="H390" s="1" t="s">
        <v>6</v>
      </c>
      <c r="I390" s="1" t="s">
        <v>27</v>
      </c>
      <c r="J390" s="2" t="s">
        <v>94</v>
      </c>
      <c r="L390" s="2">
        <v>977</v>
      </c>
      <c r="O390" s="2">
        <v>1.8280000000000001</v>
      </c>
      <c r="P390" s="56">
        <f t="shared" si="18"/>
        <v>534.46389496717723</v>
      </c>
      <c r="Q390" s="56">
        <f t="shared" si="19"/>
        <v>4768.4868708971553</v>
      </c>
      <c r="R390" s="56">
        <f t="shared" si="20"/>
        <v>79.47478118161925</v>
      </c>
      <c r="S390" s="40">
        <v>9.4</v>
      </c>
      <c r="T390" s="40">
        <v>9</v>
      </c>
      <c r="U390" s="40">
        <v>75.400000000000006</v>
      </c>
      <c r="V390" s="40">
        <v>24.5</v>
      </c>
      <c r="W390" s="40">
        <v>77.7</v>
      </c>
      <c r="X390" s="2" t="s">
        <v>1968</v>
      </c>
    </row>
    <row r="391" spans="1:24" x14ac:dyDescent="0.3">
      <c r="S391" s="40"/>
      <c r="T391" s="40"/>
      <c r="U391" s="40"/>
      <c r="V391" s="40"/>
      <c r="W391" s="40"/>
    </row>
    <row r="392" spans="1:24" x14ac:dyDescent="0.3">
      <c r="S392" s="40"/>
      <c r="T392" s="40"/>
      <c r="U392" s="40"/>
      <c r="V392" s="40"/>
      <c r="W392" s="40"/>
    </row>
    <row r="393" spans="1:24" x14ac:dyDescent="0.3">
      <c r="S393" s="40"/>
      <c r="T393" s="40"/>
      <c r="U393" s="40"/>
      <c r="V393" s="40"/>
      <c r="W393" s="40"/>
    </row>
    <row r="394" spans="1:24" x14ac:dyDescent="0.3">
      <c r="S394" s="40"/>
      <c r="T394" s="40"/>
      <c r="U394" s="40"/>
      <c r="V394" s="40"/>
      <c r="W394" s="40"/>
    </row>
    <row r="395" spans="1:24" x14ac:dyDescent="0.3">
      <c r="S395" s="40"/>
      <c r="T395" s="40"/>
      <c r="U395" s="40"/>
      <c r="V395" s="40"/>
      <c r="W395" s="40"/>
    </row>
    <row r="396" spans="1:24" x14ac:dyDescent="0.3">
      <c r="S396" s="40"/>
      <c r="T396" s="40"/>
      <c r="U396" s="40"/>
      <c r="V396" s="40"/>
      <c r="W396" s="40"/>
    </row>
    <row r="397" spans="1:24" x14ac:dyDescent="0.3">
      <c r="S397" s="40"/>
      <c r="T397" s="40"/>
      <c r="U397" s="40"/>
      <c r="V397" s="40"/>
      <c r="W397" s="40"/>
    </row>
    <row r="398" spans="1:24" x14ac:dyDescent="0.3">
      <c r="S398" s="40"/>
      <c r="T398" s="40"/>
      <c r="U398" s="40"/>
      <c r="V398" s="40"/>
      <c r="W398" s="40"/>
    </row>
    <row r="399" spans="1:24" x14ac:dyDescent="0.3">
      <c r="S399" s="40"/>
      <c r="T399" s="40"/>
      <c r="U399" s="40"/>
      <c r="V399" s="40"/>
      <c r="W399" s="40"/>
    </row>
    <row r="400" spans="1:24" x14ac:dyDescent="0.3">
      <c r="S400" s="40"/>
      <c r="T400" s="40"/>
      <c r="U400" s="40"/>
      <c r="V400" s="40"/>
      <c r="W400" s="40"/>
    </row>
    <row r="401" spans="19:23" x14ac:dyDescent="0.3">
      <c r="S401" s="40"/>
      <c r="T401" s="40"/>
      <c r="U401" s="40"/>
      <c r="V401" s="40"/>
      <c r="W401" s="40"/>
    </row>
    <row r="402" spans="19:23" x14ac:dyDescent="0.3">
      <c r="S402" s="40"/>
      <c r="T402" s="40"/>
      <c r="U402" s="40"/>
      <c r="V402" s="40"/>
      <c r="W402" s="40"/>
    </row>
    <row r="403" spans="19:23" x14ac:dyDescent="0.3">
      <c r="S403" s="40"/>
      <c r="T403" s="40"/>
      <c r="U403" s="40"/>
      <c r="V403" s="40"/>
      <c r="W403" s="40"/>
    </row>
    <row r="404" spans="19:23" x14ac:dyDescent="0.3">
      <c r="S404" s="40"/>
      <c r="T404" s="40"/>
      <c r="U404" s="40"/>
      <c r="V404" s="40"/>
      <c r="W404" s="40"/>
    </row>
    <row r="405" spans="19:23" x14ac:dyDescent="0.3">
      <c r="S405" s="40"/>
      <c r="T405" s="40"/>
      <c r="U405" s="40"/>
      <c r="V405" s="40"/>
      <c r="W405" s="40"/>
    </row>
    <row r="406" spans="19:23" x14ac:dyDescent="0.3">
      <c r="S406" s="40"/>
      <c r="T406" s="40"/>
      <c r="U406" s="40"/>
      <c r="V406" s="40"/>
      <c r="W406" s="40"/>
    </row>
    <row r="407" spans="19:23" x14ac:dyDescent="0.3">
      <c r="S407" s="40"/>
      <c r="T407" s="40"/>
      <c r="U407" s="40"/>
      <c r="V407" s="40"/>
      <c r="W407" s="40"/>
    </row>
    <row r="408" spans="19:23" x14ac:dyDescent="0.3">
      <c r="S408" s="40"/>
      <c r="T408" s="40"/>
      <c r="U408" s="40"/>
      <c r="V408" s="40"/>
      <c r="W408" s="40"/>
    </row>
    <row r="409" spans="19:23" x14ac:dyDescent="0.3">
      <c r="S409" s="40"/>
      <c r="T409" s="40"/>
      <c r="U409" s="40"/>
      <c r="V409" s="40"/>
      <c r="W409" s="40"/>
    </row>
    <row r="410" spans="19:23" x14ac:dyDescent="0.3">
      <c r="S410" s="40"/>
      <c r="T410" s="40"/>
      <c r="U410" s="40"/>
      <c r="V410" s="40"/>
      <c r="W410" s="40"/>
    </row>
    <row r="411" spans="19:23" x14ac:dyDescent="0.3">
      <c r="S411" s="40"/>
      <c r="T411" s="40"/>
      <c r="U411" s="40"/>
      <c r="V411" s="40"/>
      <c r="W411" s="40"/>
    </row>
    <row r="412" spans="19:23" x14ac:dyDescent="0.3">
      <c r="S412" s="40"/>
      <c r="T412" s="40"/>
      <c r="U412" s="40"/>
      <c r="V412" s="40"/>
      <c r="W412" s="40"/>
    </row>
    <row r="413" spans="19:23" x14ac:dyDescent="0.3">
      <c r="S413" s="40"/>
      <c r="T413" s="40"/>
      <c r="U413" s="40"/>
      <c r="V413" s="40"/>
      <c r="W413" s="40"/>
    </row>
    <row r="414" spans="19:23" x14ac:dyDescent="0.3">
      <c r="S414" s="40"/>
      <c r="T414" s="40"/>
      <c r="U414" s="40"/>
      <c r="V414" s="40"/>
      <c r="W414" s="40"/>
    </row>
    <row r="415" spans="19:23" x14ac:dyDescent="0.3">
      <c r="S415" s="40"/>
      <c r="T415" s="40"/>
      <c r="U415" s="40"/>
      <c r="V415" s="40"/>
      <c r="W415" s="40"/>
    </row>
    <row r="416" spans="19:23" x14ac:dyDescent="0.3">
      <c r="S416" s="40"/>
      <c r="T416" s="40"/>
      <c r="U416" s="40"/>
      <c r="V416" s="40"/>
      <c r="W416" s="40"/>
    </row>
    <row r="417" spans="19:23" x14ac:dyDescent="0.3">
      <c r="S417" s="40"/>
      <c r="T417" s="40"/>
      <c r="U417" s="40"/>
      <c r="V417" s="40"/>
      <c r="W417" s="40"/>
    </row>
    <row r="418" spans="19:23" x14ac:dyDescent="0.3">
      <c r="S418" s="40"/>
      <c r="T418" s="40"/>
      <c r="U418" s="40"/>
      <c r="V418" s="40"/>
      <c r="W418" s="40"/>
    </row>
    <row r="419" spans="19:23" x14ac:dyDescent="0.3">
      <c r="S419" s="40"/>
      <c r="T419" s="40"/>
      <c r="U419" s="40"/>
      <c r="V419" s="40"/>
      <c r="W419" s="40"/>
    </row>
    <row r="420" spans="19:23" x14ac:dyDescent="0.3">
      <c r="S420" s="40"/>
      <c r="T420" s="40"/>
      <c r="U420" s="40"/>
      <c r="V420" s="40"/>
      <c r="W420" s="40"/>
    </row>
    <row r="421" spans="19:23" x14ac:dyDescent="0.3">
      <c r="S421" s="40"/>
      <c r="T421" s="40"/>
      <c r="U421" s="40"/>
      <c r="V421" s="40"/>
      <c r="W421" s="40"/>
    </row>
    <row r="422" spans="19:23" x14ac:dyDescent="0.3">
      <c r="S422" s="40"/>
      <c r="T422" s="40"/>
      <c r="U422" s="40"/>
      <c r="V422" s="40"/>
      <c r="W422" s="40"/>
    </row>
    <row r="423" spans="19:23" x14ac:dyDescent="0.3">
      <c r="S423" s="40"/>
      <c r="T423" s="40"/>
      <c r="U423" s="40"/>
      <c r="V423" s="40"/>
      <c r="W423" s="40"/>
    </row>
    <row r="424" spans="19:23" x14ac:dyDescent="0.3">
      <c r="S424" s="40"/>
      <c r="T424" s="40"/>
      <c r="U424" s="40"/>
      <c r="V424" s="40"/>
      <c r="W424" s="40"/>
    </row>
    <row r="425" spans="19:23" x14ac:dyDescent="0.3">
      <c r="S425" s="40"/>
      <c r="T425" s="40"/>
      <c r="U425" s="40"/>
      <c r="V425" s="40"/>
      <c r="W425" s="40"/>
    </row>
    <row r="426" spans="19:23" x14ac:dyDescent="0.3">
      <c r="S426" s="40"/>
      <c r="T426" s="40"/>
      <c r="U426" s="40"/>
      <c r="V426" s="40"/>
      <c r="W426" s="40"/>
    </row>
    <row r="427" spans="19:23" x14ac:dyDescent="0.3">
      <c r="S427" s="40"/>
      <c r="T427" s="40"/>
      <c r="U427" s="40"/>
      <c r="V427" s="40"/>
      <c r="W427" s="40"/>
    </row>
    <row r="428" spans="19:23" x14ac:dyDescent="0.3">
      <c r="S428" s="40"/>
      <c r="T428" s="40"/>
      <c r="U428" s="40"/>
      <c r="V428" s="40"/>
      <c r="W428" s="40"/>
    </row>
    <row r="429" spans="19:23" x14ac:dyDescent="0.3">
      <c r="S429" s="40"/>
      <c r="T429" s="40"/>
      <c r="U429" s="40"/>
      <c r="V429" s="40"/>
      <c r="W429" s="40"/>
    </row>
    <row r="430" spans="19:23" x14ac:dyDescent="0.3">
      <c r="S430" s="40"/>
      <c r="T430" s="40"/>
      <c r="U430" s="40"/>
      <c r="V430" s="40"/>
      <c r="W430" s="40"/>
    </row>
    <row r="431" spans="19:23" x14ac:dyDescent="0.3">
      <c r="S431" s="40"/>
      <c r="T431" s="40"/>
      <c r="U431" s="40"/>
      <c r="V431" s="40"/>
      <c r="W431" s="40"/>
    </row>
    <row r="432" spans="19:23" x14ac:dyDescent="0.3">
      <c r="S432" s="40"/>
      <c r="T432" s="40"/>
      <c r="U432" s="40"/>
      <c r="V432" s="40"/>
      <c r="W432" s="40"/>
    </row>
    <row r="433" spans="19:23" x14ac:dyDescent="0.3">
      <c r="S433" s="40"/>
      <c r="T433" s="40"/>
      <c r="U433" s="40"/>
      <c r="V433" s="40"/>
      <c r="W433" s="40"/>
    </row>
    <row r="434" spans="19:23" x14ac:dyDescent="0.3">
      <c r="S434" s="40"/>
      <c r="T434" s="40"/>
      <c r="U434" s="40"/>
      <c r="V434" s="40"/>
      <c r="W434" s="40"/>
    </row>
    <row r="435" spans="19:23" x14ac:dyDescent="0.3">
      <c r="S435" s="40"/>
      <c r="T435" s="40"/>
      <c r="U435" s="40"/>
      <c r="V435" s="40"/>
      <c r="W435" s="40"/>
    </row>
    <row r="436" spans="19:23" x14ac:dyDescent="0.3">
      <c r="S436" s="40"/>
      <c r="T436" s="40"/>
      <c r="U436" s="40"/>
      <c r="V436" s="40"/>
      <c r="W436" s="40"/>
    </row>
    <row r="437" spans="19:23" x14ac:dyDescent="0.3">
      <c r="S437" s="40"/>
      <c r="T437" s="40"/>
      <c r="U437" s="40"/>
      <c r="V437" s="40"/>
      <c r="W437" s="40"/>
    </row>
    <row r="438" spans="19:23" x14ac:dyDescent="0.3">
      <c r="S438" s="40"/>
      <c r="T438" s="40"/>
      <c r="U438" s="40"/>
      <c r="V438" s="40"/>
      <c r="W438" s="40"/>
    </row>
    <row r="439" spans="19:23" x14ac:dyDescent="0.3">
      <c r="S439" s="40"/>
      <c r="T439" s="40"/>
      <c r="U439" s="40"/>
      <c r="V439" s="40"/>
      <c r="W439" s="40"/>
    </row>
    <row r="440" spans="19:23" x14ac:dyDescent="0.3">
      <c r="S440" s="40"/>
      <c r="T440" s="40"/>
      <c r="U440" s="40"/>
      <c r="V440" s="40"/>
      <c r="W440" s="40"/>
    </row>
    <row r="441" spans="19:23" x14ac:dyDescent="0.3">
      <c r="S441" s="40"/>
      <c r="T441" s="40"/>
      <c r="U441" s="40"/>
      <c r="V441" s="40"/>
      <c r="W441" s="40"/>
    </row>
    <row r="442" spans="19:23" x14ac:dyDescent="0.3">
      <c r="S442" s="40"/>
      <c r="T442" s="40"/>
      <c r="U442" s="40"/>
      <c r="V442" s="40"/>
      <c r="W442" s="40"/>
    </row>
    <row r="443" spans="19:23" x14ac:dyDescent="0.3">
      <c r="S443" s="40"/>
      <c r="T443" s="40"/>
      <c r="U443" s="40"/>
      <c r="V443" s="40"/>
      <c r="W443" s="40"/>
    </row>
    <row r="444" spans="19:23" x14ac:dyDescent="0.3">
      <c r="S444" s="40"/>
      <c r="T444" s="40"/>
      <c r="U444" s="40"/>
      <c r="V444" s="40"/>
      <c r="W444" s="40"/>
    </row>
    <row r="445" spans="19:23" x14ac:dyDescent="0.3">
      <c r="S445" s="40"/>
      <c r="T445" s="40"/>
      <c r="U445" s="40"/>
      <c r="V445" s="40"/>
      <c r="W445" s="40"/>
    </row>
    <row r="446" spans="19:23" x14ac:dyDescent="0.3">
      <c r="S446" s="40"/>
      <c r="T446" s="40"/>
      <c r="U446" s="40"/>
      <c r="V446" s="40"/>
      <c r="W446" s="40"/>
    </row>
    <row r="447" spans="19:23" x14ac:dyDescent="0.3">
      <c r="S447" s="40"/>
      <c r="T447" s="40"/>
      <c r="U447" s="40"/>
      <c r="V447" s="40"/>
      <c r="W447" s="40"/>
    </row>
    <row r="448" spans="19:23" x14ac:dyDescent="0.3">
      <c r="S448" s="40"/>
      <c r="T448" s="40"/>
      <c r="U448" s="40"/>
      <c r="V448" s="40"/>
      <c r="W448" s="40"/>
    </row>
    <row r="449" spans="19:23" x14ac:dyDescent="0.3">
      <c r="S449" s="40"/>
      <c r="T449" s="40"/>
      <c r="U449" s="40"/>
      <c r="V449" s="40"/>
      <c r="W449" s="40"/>
    </row>
    <row r="450" spans="19:23" x14ac:dyDescent="0.3">
      <c r="S450" s="40"/>
      <c r="T450" s="40"/>
      <c r="U450" s="40"/>
      <c r="V450" s="40"/>
      <c r="W450" s="40"/>
    </row>
    <row r="451" spans="19:23" x14ac:dyDescent="0.3">
      <c r="S451" s="40"/>
      <c r="T451" s="40"/>
      <c r="U451" s="40"/>
      <c r="V451" s="40"/>
      <c r="W451" s="40"/>
    </row>
    <row r="452" spans="19:23" x14ac:dyDescent="0.3">
      <c r="S452" s="40"/>
      <c r="T452" s="40"/>
      <c r="U452" s="40"/>
      <c r="V452" s="40"/>
      <c r="W452" s="40"/>
    </row>
    <row r="453" spans="19:23" x14ac:dyDescent="0.3">
      <c r="S453" s="40"/>
      <c r="T453" s="40"/>
      <c r="U453" s="40"/>
      <c r="V453" s="40"/>
      <c r="W453" s="40"/>
    </row>
    <row r="454" spans="19:23" x14ac:dyDescent="0.3">
      <c r="S454" s="40"/>
      <c r="T454" s="40"/>
      <c r="U454" s="40"/>
      <c r="V454" s="40"/>
      <c r="W454" s="40"/>
    </row>
    <row r="455" spans="19:23" x14ac:dyDescent="0.3">
      <c r="S455" s="40"/>
      <c r="T455" s="40"/>
      <c r="U455" s="40"/>
      <c r="V455" s="40"/>
      <c r="W455" s="40"/>
    </row>
    <row r="456" spans="19:23" x14ac:dyDescent="0.3">
      <c r="S456" s="40"/>
      <c r="T456" s="40"/>
      <c r="U456" s="40"/>
      <c r="V456" s="40"/>
      <c r="W456" s="40"/>
    </row>
    <row r="457" spans="19:23" x14ac:dyDescent="0.3">
      <c r="S457" s="40"/>
      <c r="T457" s="40"/>
      <c r="U457" s="40"/>
      <c r="V457" s="40"/>
      <c r="W457" s="40"/>
    </row>
    <row r="458" spans="19:23" x14ac:dyDescent="0.3">
      <c r="S458" s="40"/>
      <c r="T458" s="40"/>
      <c r="U458" s="40"/>
      <c r="V458" s="40"/>
      <c r="W458" s="40"/>
    </row>
    <row r="459" spans="19:23" x14ac:dyDescent="0.3">
      <c r="S459" s="40"/>
      <c r="T459" s="40"/>
      <c r="U459" s="40"/>
      <c r="V459" s="40"/>
      <c r="W459" s="40"/>
    </row>
    <row r="460" spans="19:23" x14ac:dyDescent="0.3">
      <c r="S460" s="40"/>
      <c r="T460" s="40"/>
      <c r="U460" s="40"/>
      <c r="V460" s="40"/>
      <c r="W460" s="40"/>
    </row>
    <row r="461" spans="19:23" x14ac:dyDescent="0.3">
      <c r="S461" s="40"/>
      <c r="T461" s="40"/>
      <c r="U461" s="40"/>
      <c r="V461" s="40"/>
      <c r="W461" s="40"/>
    </row>
    <row r="462" spans="19:23" x14ac:dyDescent="0.3">
      <c r="S462" s="40"/>
      <c r="T462" s="40"/>
      <c r="U462" s="40"/>
      <c r="V462" s="40"/>
      <c r="W462" s="40"/>
    </row>
    <row r="463" spans="19:23" x14ac:dyDescent="0.3">
      <c r="S463" s="40"/>
      <c r="T463" s="40"/>
      <c r="U463" s="40"/>
      <c r="V463" s="40"/>
      <c r="W463" s="40"/>
    </row>
    <row r="464" spans="19:23" x14ac:dyDescent="0.3">
      <c r="S464" s="40"/>
      <c r="T464" s="40"/>
      <c r="U464" s="40"/>
      <c r="V464" s="40"/>
      <c r="W464" s="40"/>
    </row>
    <row r="465" spans="19:23" x14ac:dyDescent="0.3">
      <c r="S465" s="40"/>
      <c r="T465" s="40"/>
      <c r="U465" s="40"/>
      <c r="V465" s="40"/>
      <c r="W465" s="40"/>
    </row>
    <row r="466" spans="19:23" x14ac:dyDescent="0.3">
      <c r="S466" s="40"/>
      <c r="T466" s="40"/>
      <c r="U466" s="40"/>
      <c r="V466" s="40"/>
      <c r="W466" s="40"/>
    </row>
    <row r="467" spans="19:23" x14ac:dyDescent="0.3">
      <c r="S467" s="40"/>
      <c r="T467" s="40"/>
      <c r="U467" s="40"/>
      <c r="V467" s="40"/>
      <c r="W467" s="40"/>
    </row>
    <row r="468" spans="19:23" x14ac:dyDescent="0.3">
      <c r="S468" s="40"/>
      <c r="T468" s="40"/>
      <c r="U468" s="40"/>
      <c r="V468" s="40"/>
      <c r="W468" s="40"/>
    </row>
    <row r="469" spans="19:23" x14ac:dyDescent="0.3">
      <c r="S469" s="40"/>
      <c r="T469" s="40"/>
      <c r="U469" s="40"/>
      <c r="V469" s="40"/>
      <c r="W469" s="40"/>
    </row>
    <row r="470" spans="19:23" x14ac:dyDescent="0.3">
      <c r="S470" s="40"/>
      <c r="T470" s="40"/>
      <c r="U470" s="40"/>
      <c r="V470" s="40"/>
      <c r="W470" s="40"/>
    </row>
    <row r="471" spans="19:23" x14ac:dyDescent="0.3">
      <c r="S471" s="40"/>
      <c r="T471" s="40"/>
      <c r="U471" s="40"/>
      <c r="V471" s="40"/>
      <c r="W471" s="40"/>
    </row>
    <row r="472" spans="19:23" x14ac:dyDescent="0.3">
      <c r="S472" s="40"/>
      <c r="T472" s="40"/>
      <c r="U472" s="40"/>
      <c r="V472" s="40"/>
      <c r="W472" s="40"/>
    </row>
    <row r="473" spans="19:23" x14ac:dyDescent="0.3">
      <c r="S473" s="40"/>
      <c r="T473" s="40"/>
      <c r="U473" s="40"/>
      <c r="V473" s="40"/>
      <c r="W473" s="40"/>
    </row>
    <row r="474" spans="19:23" x14ac:dyDescent="0.3">
      <c r="S474" s="40"/>
      <c r="T474" s="40"/>
      <c r="U474" s="40"/>
      <c r="V474" s="40"/>
      <c r="W474" s="40"/>
    </row>
    <row r="475" spans="19:23" x14ac:dyDescent="0.3">
      <c r="S475" s="40"/>
      <c r="T475" s="40"/>
      <c r="U475" s="40"/>
      <c r="V475" s="40"/>
      <c r="W475" s="40"/>
    </row>
    <row r="476" spans="19:23" x14ac:dyDescent="0.3">
      <c r="S476" s="40"/>
      <c r="T476" s="40"/>
      <c r="U476" s="40"/>
      <c r="V476" s="40"/>
      <c r="W476" s="40"/>
    </row>
    <row r="477" spans="19:23" x14ac:dyDescent="0.3">
      <c r="S477" s="40"/>
      <c r="T477" s="40"/>
      <c r="U477" s="40"/>
      <c r="V477" s="40"/>
      <c r="W477" s="40"/>
    </row>
    <row r="478" spans="19:23" x14ac:dyDescent="0.3">
      <c r="S478" s="40"/>
      <c r="T478" s="40"/>
      <c r="U478" s="40"/>
      <c r="V478" s="40"/>
      <c r="W478" s="40"/>
    </row>
    <row r="479" spans="19:23" x14ac:dyDescent="0.3">
      <c r="S479" s="40"/>
      <c r="T479" s="40"/>
      <c r="U479" s="40"/>
      <c r="V479" s="40"/>
      <c r="W479" s="40"/>
    </row>
    <row r="480" spans="19:23" x14ac:dyDescent="0.3">
      <c r="S480" s="40"/>
      <c r="T480" s="40"/>
      <c r="U480" s="40"/>
      <c r="V480" s="40"/>
      <c r="W480" s="40"/>
    </row>
    <row r="481" spans="19:23" x14ac:dyDescent="0.3">
      <c r="S481" s="40"/>
      <c r="T481" s="40"/>
      <c r="U481" s="40"/>
      <c r="V481" s="40"/>
      <c r="W481" s="40"/>
    </row>
    <row r="482" spans="19:23" x14ac:dyDescent="0.3">
      <c r="S482" s="40"/>
      <c r="T482" s="40"/>
      <c r="U482" s="40"/>
      <c r="V482" s="40"/>
      <c r="W482" s="40"/>
    </row>
    <row r="483" spans="19:23" x14ac:dyDescent="0.3">
      <c r="S483" s="40"/>
      <c r="T483" s="40"/>
      <c r="U483" s="40"/>
      <c r="V483" s="40"/>
      <c r="W483" s="40"/>
    </row>
    <row r="484" spans="19:23" x14ac:dyDescent="0.3">
      <c r="S484" s="40"/>
      <c r="T484" s="40"/>
      <c r="U484" s="40"/>
      <c r="V484" s="40"/>
      <c r="W484" s="40"/>
    </row>
    <row r="485" spans="19:23" x14ac:dyDescent="0.3">
      <c r="S485" s="40"/>
      <c r="T485" s="40"/>
      <c r="U485" s="40"/>
      <c r="V485" s="40"/>
      <c r="W485" s="40"/>
    </row>
    <row r="486" spans="19:23" x14ac:dyDescent="0.3">
      <c r="S486" s="40"/>
      <c r="T486" s="40"/>
      <c r="U486" s="40"/>
      <c r="V486" s="40"/>
      <c r="W486" s="40"/>
    </row>
    <row r="487" spans="19:23" x14ac:dyDescent="0.3">
      <c r="S487" s="40"/>
      <c r="T487" s="40"/>
      <c r="U487" s="40"/>
      <c r="V487" s="40"/>
      <c r="W487" s="40"/>
    </row>
    <row r="488" spans="19:23" x14ac:dyDescent="0.3">
      <c r="S488" s="40"/>
      <c r="T488" s="40"/>
      <c r="U488" s="40"/>
      <c r="V488" s="40"/>
      <c r="W488" s="40"/>
    </row>
    <row r="489" spans="19:23" x14ac:dyDescent="0.3">
      <c r="S489" s="40"/>
      <c r="T489" s="40"/>
      <c r="U489" s="40"/>
      <c r="V489" s="40"/>
      <c r="W489" s="40"/>
    </row>
    <row r="490" spans="19:23" x14ac:dyDescent="0.3">
      <c r="S490" s="40"/>
      <c r="T490" s="40"/>
      <c r="U490" s="40"/>
      <c r="V490" s="40"/>
      <c r="W490" s="40"/>
    </row>
    <row r="491" spans="19:23" x14ac:dyDescent="0.3">
      <c r="S491" s="40"/>
      <c r="T491" s="40"/>
      <c r="U491" s="40"/>
      <c r="V491" s="40"/>
      <c r="W491" s="40"/>
    </row>
    <row r="492" spans="19:23" x14ac:dyDescent="0.3">
      <c r="S492" s="40"/>
      <c r="T492" s="40"/>
      <c r="U492" s="40"/>
      <c r="V492" s="40"/>
      <c r="W492" s="40"/>
    </row>
    <row r="493" spans="19:23" x14ac:dyDescent="0.3">
      <c r="S493" s="40"/>
      <c r="T493" s="40"/>
      <c r="U493" s="40"/>
      <c r="V493" s="40"/>
      <c r="W493" s="40"/>
    </row>
    <row r="494" spans="19:23" x14ac:dyDescent="0.3">
      <c r="S494" s="40"/>
      <c r="T494" s="40"/>
      <c r="U494" s="40"/>
      <c r="V494" s="40"/>
      <c r="W494" s="40"/>
    </row>
    <row r="495" spans="19:23" x14ac:dyDescent="0.3">
      <c r="S495" s="40"/>
      <c r="T495" s="40"/>
      <c r="U495" s="40"/>
      <c r="V495" s="40"/>
      <c r="W495" s="40"/>
    </row>
    <row r="496" spans="19:23" x14ac:dyDescent="0.3">
      <c r="S496" s="40"/>
      <c r="T496" s="40"/>
      <c r="U496" s="40"/>
      <c r="V496" s="40"/>
      <c r="W496" s="40"/>
    </row>
    <row r="497" spans="19:23" x14ac:dyDescent="0.3">
      <c r="S497" s="40"/>
      <c r="T497" s="40"/>
      <c r="U497" s="40"/>
      <c r="V497" s="40"/>
      <c r="W497" s="40"/>
    </row>
    <row r="498" spans="19:23" x14ac:dyDescent="0.3">
      <c r="S498" s="40"/>
      <c r="T498" s="40"/>
      <c r="U498" s="40"/>
      <c r="V498" s="40"/>
      <c r="W498" s="40"/>
    </row>
    <row r="499" spans="19:23" x14ac:dyDescent="0.3">
      <c r="S499" s="40"/>
      <c r="T499" s="40"/>
      <c r="U499" s="40"/>
      <c r="V499" s="40"/>
      <c r="W499" s="40"/>
    </row>
    <row r="500" spans="19:23" x14ac:dyDescent="0.3">
      <c r="S500" s="40"/>
      <c r="T500" s="40"/>
      <c r="U500" s="40"/>
      <c r="V500" s="40"/>
      <c r="W500" s="40"/>
    </row>
    <row r="501" spans="19:23" x14ac:dyDescent="0.3">
      <c r="S501" s="40"/>
      <c r="T501" s="40"/>
      <c r="U501" s="40"/>
      <c r="V501" s="40"/>
      <c r="W501" s="40"/>
    </row>
    <row r="502" spans="19:23" x14ac:dyDescent="0.3">
      <c r="S502" s="40"/>
      <c r="T502" s="40"/>
      <c r="U502" s="40"/>
      <c r="V502" s="40"/>
      <c r="W502" s="40"/>
    </row>
    <row r="503" spans="19:23" x14ac:dyDescent="0.3">
      <c r="S503" s="40"/>
      <c r="T503" s="40"/>
      <c r="U503" s="40"/>
      <c r="V503" s="40"/>
      <c r="W503" s="40"/>
    </row>
    <row r="504" spans="19:23" x14ac:dyDescent="0.3">
      <c r="S504" s="40"/>
      <c r="T504" s="40"/>
      <c r="U504" s="40"/>
      <c r="V504" s="40"/>
      <c r="W504" s="40"/>
    </row>
    <row r="505" spans="19:23" x14ac:dyDescent="0.3">
      <c r="S505" s="40"/>
      <c r="T505" s="40"/>
      <c r="U505" s="40"/>
      <c r="V505" s="40"/>
      <c r="W505" s="40"/>
    </row>
    <row r="506" spans="19:23" x14ac:dyDescent="0.3">
      <c r="S506" s="40"/>
      <c r="T506" s="40"/>
      <c r="U506" s="40"/>
      <c r="V506" s="40"/>
      <c r="W506" s="40"/>
    </row>
    <row r="507" spans="19:23" x14ac:dyDescent="0.3">
      <c r="S507" s="40"/>
      <c r="T507" s="40"/>
      <c r="U507" s="40"/>
      <c r="V507" s="40"/>
      <c r="W507" s="40"/>
    </row>
    <row r="508" spans="19:23" x14ac:dyDescent="0.3">
      <c r="S508" s="40"/>
      <c r="T508" s="40"/>
      <c r="U508" s="40"/>
      <c r="V508" s="40"/>
      <c r="W508" s="40"/>
    </row>
    <row r="509" spans="19:23" x14ac:dyDescent="0.3">
      <c r="S509" s="40"/>
      <c r="T509" s="40"/>
      <c r="U509" s="40"/>
      <c r="V509" s="40"/>
      <c r="W509" s="40"/>
    </row>
    <row r="510" spans="19:23" x14ac:dyDescent="0.3">
      <c r="S510" s="40"/>
      <c r="T510" s="40"/>
      <c r="U510" s="40"/>
      <c r="V510" s="40"/>
      <c r="W510" s="40"/>
    </row>
    <row r="511" spans="19:23" x14ac:dyDescent="0.3">
      <c r="S511" s="40"/>
      <c r="T511" s="40"/>
      <c r="U511" s="40"/>
      <c r="V511" s="40"/>
      <c r="W511" s="40"/>
    </row>
    <row r="512" spans="19:23" x14ac:dyDescent="0.3">
      <c r="S512" s="40"/>
      <c r="T512" s="40"/>
      <c r="U512" s="40"/>
      <c r="V512" s="40"/>
      <c r="W512" s="40"/>
    </row>
    <row r="513" spans="19:23" x14ac:dyDescent="0.3">
      <c r="S513" s="40"/>
      <c r="T513" s="40"/>
      <c r="U513" s="40"/>
      <c r="V513" s="40"/>
      <c r="W513" s="40"/>
    </row>
    <row r="514" spans="19:23" x14ac:dyDescent="0.3">
      <c r="S514" s="40"/>
      <c r="T514" s="40"/>
      <c r="U514" s="40"/>
      <c r="V514" s="40"/>
      <c r="W514" s="40"/>
    </row>
    <row r="515" spans="19:23" x14ac:dyDescent="0.3">
      <c r="S515" s="40"/>
      <c r="T515" s="40"/>
      <c r="U515" s="40"/>
      <c r="V515" s="40"/>
      <c r="W515" s="40"/>
    </row>
    <row r="516" spans="19:23" x14ac:dyDescent="0.3">
      <c r="S516" s="40"/>
      <c r="T516" s="40"/>
      <c r="U516" s="40"/>
      <c r="V516" s="40"/>
      <c r="W516" s="40"/>
    </row>
    <row r="517" spans="19:23" x14ac:dyDescent="0.3">
      <c r="S517" s="40"/>
      <c r="T517" s="40"/>
      <c r="U517" s="40"/>
      <c r="V517" s="40"/>
      <c r="W517" s="40"/>
    </row>
    <row r="518" spans="19:23" x14ac:dyDescent="0.3">
      <c r="S518" s="40"/>
      <c r="T518" s="40"/>
      <c r="U518" s="40"/>
      <c r="V518" s="40"/>
      <c r="W518" s="40"/>
    </row>
    <row r="519" spans="19:23" x14ac:dyDescent="0.3">
      <c r="S519" s="40"/>
      <c r="T519" s="40"/>
      <c r="U519" s="40"/>
      <c r="V519" s="40"/>
      <c r="W519" s="40"/>
    </row>
    <row r="520" spans="19:23" x14ac:dyDescent="0.3">
      <c r="S520" s="40"/>
      <c r="T520" s="40"/>
      <c r="U520" s="40"/>
      <c r="V520" s="40"/>
      <c r="W520" s="40"/>
    </row>
    <row r="521" spans="19:23" x14ac:dyDescent="0.3">
      <c r="S521" s="40"/>
      <c r="T521" s="40"/>
      <c r="U521" s="40"/>
      <c r="V521" s="40"/>
      <c r="W521" s="40"/>
    </row>
    <row r="522" spans="19:23" x14ac:dyDescent="0.3">
      <c r="S522" s="40"/>
      <c r="T522" s="40"/>
      <c r="U522" s="40"/>
      <c r="V522" s="40"/>
      <c r="W522" s="40"/>
    </row>
    <row r="523" spans="19:23" x14ac:dyDescent="0.3">
      <c r="S523" s="40"/>
      <c r="T523" s="40"/>
      <c r="U523" s="40"/>
      <c r="V523" s="40"/>
      <c r="W523" s="40"/>
    </row>
    <row r="524" spans="19:23" x14ac:dyDescent="0.3">
      <c r="S524" s="40"/>
      <c r="T524" s="40"/>
      <c r="U524" s="40"/>
      <c r="V524" s="40"/>
      <c r="W524" s="40"/>
    </row>
    <row r="525" spans="19:23" x14ac:dyDescent="0.3">
      <c r="S525" s="40"/>
      <c r="T525" s="40"/>
      <c r="U525" s="40"/>
      <c r="V525" s="40"/>
      <c r="W525" s="40"/>
    </row>
    <row r="526" spans="19:23" x14ac:dyDescent="0.3">
      <c r="S526" s="40"/>
      <c r="T526" s="40"/>
      <c r="U526" s="40"/>
      <c r="V526" s="40"/>
      <c r="W526" s="40"/>
    </row>
    <row r="527" spans="19:23" x14ac:dyDescent="0.3">
      <c r="S527" s="40"/>
      <c r="T527" s="40"/>
      <c r="U527" s="40"/>
      <c r="V527" s="40"/>
      <c r="W527" s="40"/>
    </row>
    <row r="528" spans="19:23" x14ac:dyDescent="0.3">
      <c r="S528" s="40"/>
      <c r="T528" s="40"/>
      <c r="U528" s="40"/>
      <c r="V528" s="40"/>
      <c r="W528" s="40"/>
    </row>
    <row r="529" spans="19:23" x14ac:dyDescent="0.3">
      <c r="S529" s="40"/>
      <c r="T529" s="40"/>
      <c r="U529" s="40"/>
      <c r="V529" s="40"/>
      <c r="W529" s="40"/>
    </row>
    <row r="530" spans="19:23" x14ac:dyDescent="0.3">
      <c r="S530" s="40"/>
      <c r="T530" s="40"/>
      <c r="U530" s="40"/>
      <c r="V530" s="40"/>
      <c r="W530" s="40"/>
    </row>
    <row r="531" spans="19:23" x14ac:dyDescent="0.3">
      <c r="S531" s="40"/>
      <c r="T531" s="40"/>
      <c r="U531" s="40"/>
      <c r="V531" s="40"/>
      <c r="W531" s="40"/>
    </row>
    <row r="532" spans="19:23" x14ac:dyDescent="0.3">
      <c r="S532" s="40"/>
      <c r="T532" s="40"/>
      <c r="U532" s="40"/>
      <c r="V532" s="40"/>
      <c r="W532" s="40"/>
    </row>
    <row r="533" spans="19:23" x14ac:dyDescent="0.3">
      <c r="S533" s="40"/>
      <c r="T533" s="40"/>
      <c r="U533" s="40"/>
      <c r="V533" s="40"/>
      <c r="W533" s="40"/>
    </row>
    <row r="534" spans="19:23" x14ac:dyDescent="0.3">
      <c r="S534" s="40"/>
      <c r="T534" s="40"/>
      <c r="U534" s="40"/>
      <c r="V534" s="40"/>
      <c r="W534" s="40"/>
    </row>
    <row r="535" spans="19:23" x14ac:dyDescent="0.3">
      <c r="S535" s="40"/>
      <c r="T535" s="40"/>
      <c r="U535" s="40"/>
      <c r="V535" s="40"/>
      <c r="W535" s="40"/>
    </row>
    <row r="536" spans="19:23" x14ac:dyDescent="0.3">
      <c r="S536" s="40"/>
      <c r="T536" s="40"/>
      <c r="U536" s="40"/>
      <c r="V536" s="40"/>
      <c r="W536" s="40"/>
    </row>
    <row r="537" spans="19:23" x14ac:dyDescent="0.3">
      <c r="S537" s="40"/>
      <c r="T537" s="40"/>
      <c r="U537" s="40"/>
      <c r="V537" s="40"/>
      <c r="W537" s="40"/>
    </row>
    <row r="538" spans="19:23" x14ac:dyDescent="0.3">
      <c r="S538" s="40"/>
      <c r="T538" s="40"/>
      <c r="U538" s="40"/>
      <c r="V538" s="40"/>
      <c r="W538" s="40"/>
    </row>
    <row r="539" spans="19:23" x14ac:dyDescent="0.3">
      <c r="S539" s="40"/>
      <c r="T539" s="40"/>
      <c r="U539" s="40"/>
      <c r="V539" s="40"/>
      <c r="W539" s="40"/>
    </row>
    <row r="540" spans="19:23" x14ac:dyDescent="0.3">
      <c r="S540" s="40"/>
      <c r="T540" s="40"/>
      <c r="U540" s="40"/>
      <c r="V540" s="40"/>
      <c r="W540" s="40"/>
    </row>
    <row r="541" spans="19:23" x14ac:dyDescent="0.3">
      <c r="S541" s="40"/>
      <c r="T541" s="40"/>
      <c r="U541" s="40"/>
      <c r="V541" s="40"/>
      <c r="W541" s="40"/>
    </row>
    <row r="542" spans="19:23" x14ac:dyDescent="0.3">
      <c r="S542" s="40"/>
      <c r="T542" s="40"/>
      <c r="U542" s="40"/>
      <c r="V542" s="40"/>
      <c r="W542" s="40"/>
    </row>
    <row r="543" spans="19:23" x14ac:dyDescent="0.3">
      <c r="S543" s="40"/>
      <c r="T543" s="40"/>
      <c r="U543" s="40"/>
      <c r="V543" s="40"/>
      <c r="W543" s="40"/>
    </row>
    <row r="544" spans="19:23" x14ac:dyDescent="0.3">
      <c r="S544" s="40"/>
      <c r="T544" s="40"/>
      <c r="U544" s="40"/>
      <c r="V544" s="40"/>
      <c r="W544" s="40"/>
    </row>
    <row r="545" spans="19:23" x14ac:dyDescent="0.3">
      <c r="S545" s="40"/>
      <c r="T545" s="40"/>
      <c r="U545" s="40"/>
      <c r="V545" s="40"/>
      <c r="W545" s="40"/>
    </row>
    <row r="546" spans="19:23" x14ac:dyDescent="0.3">
      <c r="S546" s="40"/>
      <c r="T546" s="40"/>
      <c r="U546" s="40"/>
      <c r="V546" s="40"/>
      <c r="W546" s="40"/>
    </row>
    <row r="547" spans="19:23" x14ac:dyDescent="0.3">
      <c r="S547" s="40"/>
      <c r="T547" s="40"/>
      <c r="U547" s="40"/>
      <c r="V547" s="40"/>
      <c r="W547" s="40"/>
    </row>
    <row r="548" spans="19:23" x14ac:dyDescent="0.3">
      <c r="S548" s="40"/>
      <c r="T548" s="40"/>
      <c r="U548" s="40"/>
      <c r="V548" s="40"/>
      <c r="W548" s="40"/>
    </row>
    <row r="549" spans="19:23" x14ac:dyDescent="0.3">
      <c r="S549" s="40"/>
      <c r="T549" s="40"/>
      <c r="U549" s="40"/>
      <c r="V549" s="40"/>
      <c r="W549" s="40"/>
    </row>
    <row r="550" spans="19:23" x14ac:dyDescent="0.3">
      <c r="S550" s="40"/>
      <c r="T550" s="40"/>
      <c r="U550" s="40"/>
      <c r="V550" s="40"/>
      <c r="W550" s="40"/>
    </row>
    <row r="551" spans="19:23" x14ac:dyDescent="0.3">
      <c r="S551" s="40"/>
      <c r="T551" s="40"/>
      <c r="U551" s="40"/>
      <c r="V551" s="40"/>
      <c r="W551" s="40"/>
    </row>
    <row r="552" spans="19:23" x14ac:dyDescent="0.3">
      <c r="S552" s="40"/>
      <c r="T552" s="40"/>
      <c r="U552" s="40"/>
      <c r="V552" s="40"/>
      <c r="W552" s="40"/>
    </row>
    <row r="553" spans="19:23" x14ac:dyDescent="0.3">
      <c r="S553" s="40"/>
      <c r="T553" s="40"/>
      <c r="U553" s="40"/>
      <c r="V553" s="40"/>
      <c r="W553" s="40"/>
    </row>
    <row r="554" spans="19:23" x14ac:dyDescent="0.3">
      <c r="S554" s="40"/>
      <c r="T554" s="40"/>
      <c r="U554" s="40"/>
      <c r="V554" s="40"/>
      <c r="W554" s="40"/>
    </row>
    <row r="555" spans="19:23" x14ac:dyDescent="0.3">
      <c r="S555" s="40"/>
      <c r="T555" s="40"/>
      <c r="U555" s="40"/>
      <c r="V555" s="40"/>
      <c r="W555" s="40"/>
    </row>
    <row r="556" spans="19:23" x14ac:dyDescent="0.3">
      <c r="S556" s="40"/>
      <c r="T556" s="40"/>
      <c r="U556" s="40"/>
      <c r="V556" s="40"/>
      <c r="W556" s="40"/>
    </row>
    <row r="557" spans="19:23" x14ac:dyDescent="0.3">
      <c r="S557" s="40"/>
      <c r="T557" s="40"/>
      <c r="U557" s="40"/>
      <c r="V557" s="40"/>
      <c r="W557" s="40"/>
    </row>
    <row r="558" spans="19:23" x14ac:dyDescent="0.3">
      <c r="S558" s="40"/>
      <c r="T558" s="40"/>
      <c r="U558" s="40"/>
      <c r="V558" s="40"/>
      <c r="W558" s="40"/>
    </row>
    <row r="559" spans="19:23" x14ac:dyDescent="0.3">
      <c r="S559" s="40"/>
      <c r="T559" s="40"/>
      <c r="U559" s="40"/>
      <c r="V559" s="40"/>
      <c r="W559" s="40"/>
    </row>
    <row r="560" spans="19:23" x14ac:dyDescent="0.3">
      <c r="S560" s="40"/>
      <c r="T560" s="40"/>
      <c r="U560" s="40"/>
      <c r="V560" s="40"/>
      <c r="W560" s="40"/>
    </row>
    <row r="561" spans="19:23" x14ac:dyDescent="0.3">
      <c r="S561" s="40"/>
      <c r="T561" s="40"/>
      <c r="U561" s="40"/>
      <c r="V561" s="40"/>
      <c r="W561" s="40"/>
    </row>
    <row r="562" spans="19:23" x14ac:dyDescent="0.3">
      <c r="S562" s="40"/>
      <c r="T562" s="40"/>
      <c r="U562" s="40"/>
      <c r="V562" s="40"/>
      <c r="W562" s="40"/>
    </row>
    <row r="563" spans="19:23" x14ac:dyDescent="0.3">
      <c r="S563" s="40"/>
      <c r="T563" s="40"/>
      <c r="U563" s="40"/>
      <c r="V563" s="40"/>
      <c r="W563" s="40"/>
    </row>
    <row r="564" spans="19:23" x14ac:dyDescent="0.3">
      <c r="S564" s="40"/>
      <c r="T564" s="40"/>
      <c r="U564" s="40"/>
      <c r="V564" s="40"/>
      <c r="W564" s="40"/>
    </row>
    <row r="565" spans="19:23" x14ac:dyDescent="0.3">
      <c r="S565" s="40"/>
      <c r="T565" s="40"/>
      <c r="U565" s="40"/>
      <c r="V565" s="40"/>
      <c r="W565" s="40"/>
    </row>
    <row r="566" spans="19:23" x14ac:dyDescent="0.3">
      <c r="S566" s="40"/>
      <c r="T566" s="40"/>
      <c r="U566" s="40"/>
      <c r="V566" s="40"/>
      <c r="W566" s="40"/>
    </row>
    <row r="567" spans="19:23" x14ac:dyDescent="0.3">
      <c r="S567" s="40"/>
      <c r="T567" s="40"/>
      <c r="U567" s="40"/>
      <c r="V567" s="40"/>
      <c r="W567" s="40"/>
    </row>
    <row r="568" spans="19:23" x14ac:dyDescent="0.3">
      <c r="S568" s="40"/>
      <c r="T568" s="40"/>
      <c r="U568" s="40"/>
      <c r="V568" s="40"/>
      <c r="W568" s="40"/>
    </row>
    <row r="569" spans="19:23" x14ac:dyDescent="0.3">
      <c r="S569" s="40"/>
      <c r="T569" s="40"/>
      <c r="U569" s="40"/>
      <c r="V569" s="40"/>
      <c r="W569" s="40"/>
    </row>
    <row r="570" spans="19:23" x14ac:dyDescent="0.3">
      <c r="S570" s="40"/>
      <c r="T570" s="40"/>
      <c r="U570" s="40"/>
      <c r="V570" s="40"/>
      <c r="W570" s="40"/>
    </row>
    <row r="571" spans="19:23" x14ac:dyDescent="0.3">
      <c r="S571" s="40"/>
      <c r="T571" s="40"/>
      <c r="U571" s="40"/>
      <c r="V571" s="40"/>
      <c r="W571" s="40"/>
    </row>
    <row r="572" spans="19:23" x14ac:dyDescent="0.3">
      <c r="S572" s="40"/>
      <c r="T572" s="40"/>
      <c r="U572" s="40"/>
      <c r="V572" s="40"/>
      <c r="W572" s="40"/>
    </row>
    <row r="573" spans="19:23" x14ac:dyDescent="0.3">
      <c r="S573" s="40"/>
      <c r="T573" s="40"/>
      <c r="U573" s="40"/>
      <c r="V573" s="40"/>
      <c r="W573" s="40"/>
    </row>
    <row r="574" spans="19:23" x14ac:dyDescent="0.3">
      <c r="S574" s="40"/>
      <c r="T574" s="40"/>
      <c r="U574" s="40"/>
      <c r="V574" s="40"/>
      <c r="W574" s="40"/>
    </row>
    <row r="575" spans="19:23" x14ac:dyDescent="0.3">
      <c r="S575" s="40"/>
      <c r="T575" s="40"/>
      <c r="U575" s="40"/>
      <c r="V575" s="40"/>
      <c r="W575" s="40"/>
    </row>
    <row r="576" spans="19:23" x14ac:dyDescent="0.3">
      <c r="S576" s="40"/>
      <c r="T576" s="40"/>
      <c r="U576" s="40"/>
      <c r="V576" s="40"/>
      <c r="W576" s="40"/>
    </row>
    <row r="577" spans="19:23" x14ac:dyDescent="0.3">
      <c r="S577" s="40"/>
      <c r="T577" s="40"/>
      <c r="U577" s="40"/>
      <c r="V577" s="40"/>
      <c r="W577" s="40"/>
    </row>
    <row r="578" spans="19:23" x14ac:dyDescent="0.3">
      <c r="S578" s="40"/>
      <c r="T578" s="40"/>
      <c r="U578" s="40"/>
      <c r="V578" s="40"/>
      <c r="W578" s="40"/>
    </row>
    <row r="579" spans="19:23" x14ac:dyDescent="0.3">
      <c r="S579" s="40"/>
      <c r="T579" s="40"/>
      <c r="U579" s="40"/>
      <c r="V579" s="40"/>
      <c r="W579" s="40"/>
    </row>
    <row r="580" spans="19:23" x14ac:dyDescent="0.3">
      <c r="S580" s="40"/>
      <c r="T580" s="40"/>
      <c r="U580" s="40"/>
      <c r="V580" s="40"/>
      <c r="W580" s="40"/>
    </row>
    <row r="581" spans="19:23" x14ac:dyDescent="0.3">
      <c r="S581" s="40"/>
      <c r="T581" s="40"/>
      <c r="U581" s="40"/>
      <c r="V581" s="40"/>
      <c r="W581" s="40"/>
    </row>
    <row r="582" spans="19:23" x14ac:dyDescent="0.3">
      <c r="S582" s="40"/>
      <c r="T582" s="40"/>
      <c r="U582" s="40"/>
      <c r="V582" s="40"/>
      <c r="W582" s="40"/>
    </row>
    <row r="583" spans="19:23" x14ac:dyDescent="0.3">
      <c r="S583" s="40"/>
      <c r="T583" s="40"/>
      <c r="U583" s="40"/>
      <c r="V583" s="40"/>
      <c r="W583" s="40"/>
    </row>
    <row r="584" spans="19:23" x14ac:dyDescent="0.3">
      <c r="S584" s="40"/>
      <c r="T584" s="40"/>
      <c r="U584" s="40"/>
      <c r="V584" s="40"/>
      <c r="W584" s="40"/>
    </row>
    <row r="585" spans="19:23" x14ac:dyDescent="0.3">
      <c r="S585" s="40"/>
      <c r="T585" s="40"/>
      <c r="U585" s="40"/>
      <c r="V585" s="40"/>
      <c r="W585" s="40"/>
    </row>
    <row r="586" spans="19:23" x14ac:dyDescent="0.3">
      <c r="S586" s="40"/>
      <c r="T586" s="40"/>
      <c r="U586" s="40"/>
      <c r="V586" s="40"/>
      <c r="W586" s="40"/>
    </row>
    <row r="587" spans="19:23" x14ac:dyDescent="0.3">
      <c r="S587" s="40"/>
      <c r="T587" s="40"/>
      <c r="U587" s="40"/>
      <c r="V587" s="40"/>
      <c r="W587" s="40"/>
    </row>
    <row r="588" spans="19:23" x14ac:dyDescent="0.3">
      <c r="S588" s="40"/>
      <c r="T588" s="40"/>
      <c r="U588" s="40"/>
      <c r="V588" s="40"/>
      <c r="W588" s="40"/>
    </row>
    <row r="589" spans="19:23" x14ac:dyDescent="0.3">
      <c r="S589" s="40"/>
      <c r="T589" s="40"/>
      <c r="U589" s="40"/>
      <c r="V589" s="40"/>
      <c r="W589" s="40"/>
    </row>
    <row r="590" spans="19:23" x14ac:dyDescent="0.3">
      <c r="S590" s="40"/>
      <c r="T590" s="40"/>
      <c r="U590" s="40"/>
      <c r="V590" s="40"/>
      <c r="W590" s="40"/>
    </row>
    <row r="591" spans="19:23" x14ac:dyDescent="0.3">
      <c r="S591" s="40"/>
      <c r="T591" s="40"/>
      <c r="U591" s="40"/>
      <c r="V591" s="40"/>
      <c r="W591" s="40"/>
    </row>
    <row r="592" spans="19:23" x14ac:dyDescent="0.3">
      <c r="S592" s="40"/>
      <c r="T592" s="40"/>
      <c r="U592" s="40"/>
      <c r="V592" s="40"/>
      <c r="W592" s="40"/>
    </row>
    <row r="593" spans="19:23" x14ac:dyDescent="0.3">
      <c r="S593" s="40"/>
      <c r="T593" s="40"/>
      <c r="U593" s="40"/>
      <c r="V593" s="40"/>
      <c r="W593" s="40"/>
    </row>
    <row r="594" spans="19:23" x14ac:dyDescent="0.3">
      <c r="S594" s="40"/>
      <c r="T594" s="40"/>
      <c r="U594" s="40"/>
      <c r="V594" s="40"/>
      <c r="W594" s="40"/>
    </row>
    <row r="595" spans="19:23" x14ac:dyDescent="0.3">
      <c r="S595" s="40"/>
      <c r="T595" s="40"/>
      <c r="U595" s="40"/>
      <c r="V595" s="40"/>
      <c r="W595" s="40"/>
    </row>
    <row r="596" spans="19:23" x14ac:dyDescent="0.3">
      <c r="S596" s="40"/>
      <c r="T596" s="40"/>
      <c r="U596" s="40"/>
      <c r="V596" s="40"/>
      <c r="W596" s="40"/>
    </row>
    <row r="597" spans="19:23" x14ac:dyDescent="0.3">
      <c r="S597" s="40"/>
      <c r="T597" s="40"/>
      <c r="U597" s="40"/>
      <c r="V597" s="40"/>
      <c r="W597" s="40"/>
    </row>
    <row r="598" spans="19:23" x14ac:dyDescent="0.3">
      <c r="S598" s="40"/>
      <c r="T598" s="40"/>
      <c r="U598" s="40"/>
      <c r="V598" s="40"/>
      <c r="W598" s="40"/>
    </row>
    <row r="599" spans="19:23" x14ac:dyDescent="0.3">
      <c r="S599" s="40"/>
      <c r="T599" s="40"/>
      <c r="U599" s="40"/>
      <c r="V599" s="40"/>
      <c r="W599" s="40"/>
    </row>
    <row r="600" spans="19:23" x14ac:dyDescent="0.3">
      <c r="S600" s="40"/>
      <c r="T600" s="40"/>
      <c r="U600" s="40"/>
      <c r="V600" s="40"/>
      <c r="W600" s="40"/>
    </row>
    <row r="601" spans="19:23" x14ac:dyDescent="0.3">
      <c r="S601" s="40"/>
      <c r="T601" s="40"/>
      <c r="U601" s="40"/>
      <c r="V601" s="40"/>
      <c r="W601" s="40"/>
    </row>
    <row r="602" spans="19:23" x14ac:dyDescent="0.3">
      <c r="S602" s="40"/>
      <c r="T602" s="40"/>
      <c r="U602" s="40"/>
      <c r="V602" s="40"/>
      <c r="W602" s="40"/>
    </row>
    <row r="603" spans="19:23" x14ac:dyDescent="0.3">
      <c r="S603" s="40"/>
      <c r="T603" s="40"/>
      <c r="U603" s="40"/>
      <c r="V603" s="40"/>
      <c r="W603" s="40"/>
    </row>
    <row r="604" spans="19:23" x14ac:dyDescent="0.3">
      <c r="S604" s="40"/>
      <c r="T604" s="40"/>
      <c r="U604" s="40"/>
      <c r="V604" s="40"/>
      <c r="W604" s="40"/>
    </row>
    <row r="605" spans="19:23" x14ac:dyDescent="0.3">
      <c r="S605" s="40"/>
      <c r="T605" s="40"/>
      <c r="U605" s="40"/>
      <c r="V605" s="40"/>
      <c r="W605" s="40"/>
    </row>
    <row r="606" spans="19:23" x14ac:dyDescent="0.3">
      <c r="S606" s="40"/>
      <c r="T606" s="40"/>
      <c r="U606" s="40"/>
      <c r="V606" s="40"/>
      <c r="W606" s="40"/>
    </row>
    <row r="607" spans="19:23" x14ac:dyDescent="0.3">
      <c r="S607" s="40"/>
      <c r="T607" s="40"/>
      <c r="U607" s="40"/>
      <c r="V607" s="40"/>
      <c r="W607" s="40"/>
    </row>
    <row r="608" spans="19:23" x14ac:dyDescent="0.3">
      <c r="S608" s="40"/>
      <c r="T608" s="40"/>
      <c r="U608" s="40"/>
      <c r="V608" s="40"/>
      <c r="W608" s="40"/>
    </row>
    <row r="609" spans="19:23" x14ac:dyDescent="0.3">
      <c r="S609" s="40"/>
      <c r="T609" s="40"/>
      <c r="U609" s="40"/>
      <c r="V609" s="40"/>
      <c r="W609" s="40"/>
    </row>
    <row r="610" spans="19:23" x14ac:dyDescent="0.3">
      <c r="S610" s="40"/>
      <c r="T610" s="40"/>
      <c r="U610" s="40"/>
      <c r="V610" s="40"/>
      <c r="W610" s="40"/>
    </row>
    <row r="611" spans="19:23" x14ac:dyDescent="0.3">
      <c r="S611" s="40"/>
      <c r="T611" s="40"/>
      <c r="U611" s="40"/>
      <c r="V611" s="40"/>
      <c r="W611" s="40"/>
    </row>
    <row r="612" spans="19:23" x14ac:dyDescent="0.3">
      <c r="S612" s="40"/>
      <c r="T612" s="40"/>
      <c r="U612" s="40"/>
      <c r="V612" s="40"/>
      <c r="W612" s="40"/>
    </row>
    <row r="613" spans="19:23" x14ac:dyDescent="0.3">
      <c r="S613" s="40"/>
      <c r="T613" s="40"/>
      <c r="U613" s="40"/>
      <c r="V613" s="40"/>
      <c r="W613" s="40"/>
    </row>
    <row r="614" spans="19:23" x14ac:dyDescent="0.3">
      <c r="S614" s="40"/>
      <c r="T614" s="40"/>
      <c r="U614" s="40"/>
      <c r="V614" s="40"/>
      <c r="W614" s="40"/>
    </row>
    <row r="615" spans="19:23" x14ac:dyDescent="0.3">
      <c r="S615" s="40"/>
      <c r="T615" s="40"/>
      <c r="U615" s="40"/>
      <c r="V615" s="40"/>
      <c r="W615" s="40"/>
    </row>
    <row r="616" spans="19:23" x14ac:dyDescent="0.3">
      <c r="S616" s="40"/>
      <c r="T616" s="40"/>
      <c r="U616" s="40"/>
      <c r="V616" s="40"/>
      <c r="W616" s="40"/>
    </row>
    <row r="617" spans="19:23" x14ac:dyDescent="0.3">
      <c r="S617" s="40"/>
      <c r="T617" s="40"/>
      <c r="U617" s="40"/>
      <c r="V617" s="40"/>
      <c r="W617" s="40"/>
    </row>
    <row r="618" spans="19:23" x14ac:dyDescent="0.3">
      <c r="S618" s="40"/>
      <c r="T618" s="40"/>
      <c r="U618" s="40"/>
      <c r="V618" s="40"/>
      <c r="W618" s="40"/>
    </row>
    <row r="619" spans="19:23" x14ac:dyDescent="0.3">
      <c r="S619" s="40"/>
      <c r="T619" s="40"/>
      <c r="U619" s="40"/>
      <c r="V619" s="40"/>
      <c r="W619" s="40"/>
    </row>
    <row r="620" spans="19:23" x14ac:dyDescent="0.3">
      <c r="S620" s="40"/>
      <c r="T620" s="40"/>
      <c r="U620" s="40"/>
      <c r="V620" s="40"/>
      <c r="W620" s="40"/>
    </row>
    <row r="621" spans="19:23" x14ac:dyDescent="0.3">
      <c r="S621" s="40"/>
      <c r="T621" s="40"/>
      <c r="U621" s="40"/>
      <c r="V621" s="40"/>
      <c r="W621" s="40"/>
    </row>
    <row r="622" spans="19:23" x14ac:dyDescent="0.3">
      <c r="S622" s="40"/>
      <c r="T622" s="40"/>
      <c r="U622" s="40"/>
      <c r="V622" s="40"/>
      <c r="W622" s="40"/>
    </row>
    <row r="623" spans="19:23" x14ac:dyDescent="0.3">
      <c r="S623" s="40"/>
      <c r="T623" s="40"/>
      <c r="U623" s="40"/>
      <c r="V623" s="40"/>
      <c r="W623" s="40"/>
    </row>
    <row r="624" spans="19:23" x14ac:dyDescent="0.3">
      <c r="S624" s="40"/>
      <c r="T624" s="40"/>
      <c r="U624" s="40"/>
      <c r="V624" s="40"/>
      <c r="W624" s="40"/>
    </row>
    <row r="625" spans="19:23" x14ac:dyDescent="0.3">
      <c r="S625" s="40"/>
      <c r="T625" s="40"/>
      <c r="U625" s="40"/>
      <c r="V625" s="40"/>
      <c r="W625" s="40"/>
    </row>
    <row r="626" spans="19:23" x14ac:dyDescent="0.3">
      <c r="S626" s="40"/>
      <c r="T626" s="40"/>
      <c r="U626" s="40"/>
      <c r="V626" s="40"/>
      <c r="W626" s="40"/>
    </row>
    <row r="627" spans="19:23" x14ac:dyDescent="0.3">
      <c r="S627" s="40"/>
      <c r="T627" s="40"/>
      <c r="U627" s="40"/>
      <c r="V627" s="40"/>
      <c r="W627" s="40"/>
    </row>
    <row r="628" spans="19:23" x14ac:dyDescent="0.3">
      <c r="S628" s="40"/>
      <c r="T628" s="40"/>
      <c r="U628" s="40"/>
      <c r="V628" s="40"/>
      <c r="W628" s="40"/>
    </row>
    <row r="629" spans="19:23" x14ac:dyDescent="0.3">
      <c r="S629" s="40"/>
      <c r="T629" s="40"/>
      <c r="U629" s="40"/>
      <c r="V629" s="40"/>
      <c r="W629" s="40"/>
    </row>
    <row r="630" spans="19:23" x14ac:dyDescent="0.3">
      <c r="S630" s="40"/>
      <c r="T630" s="40"/>
      <c r="U630" s="40"/>
      <c r="V630" s="40"/>
      <c r="W630" s="40"/>
    </row>
    <row r="631" spans="19:23" x14ac:dyDescent="0.3">
      <c r="S631" s="40"/>
      <c r="T631" s="40"/>
      <c r="U631" s="40"/>
      <c r="V631" s="40"/>
      <c r="W631" s="40"/>
    </row>
    <row r="632" spans="19:23" x14ac:dyDescent="0.3">
      <c r="S632" s="40"/>
      <c r="T632" s="40"/>
      <c r="U632" s="40"/>
      <c r="V632" s="40"/>
      <c r="W632" s="40"/>
    </row>
    <row r="633" spans="19:23" x14ac:dyDescent="0.3">
      <c r="S633" s="40"/>
      <c r="T633" s="40"/>
      <c r="U633" s="40"/>
      <c r="V633" s="40"/>
      <c r="W633" s="40"/>
    </row>
    <row r="634" spans="19:23" x14ac:dyDescent="0.3">
      <c r="S634" s="40"/>
      <c r="T634" s="40"/>
      <c r="U634" s="40"/>
      <c r="V634" s="40"/>
      <c r="W634" s="40"/>
    </row>
    <row r="635" spans="19:23" x14ac:dyDescent="0.3">
      <c r="S635" s="40"/>
      <c r="T635" s="40"/>
      <c r="U635" s="40"/>
      <c r="V635" s="40"/>
      <c r="W635" s="40"/>
    </row>
    <row r="636" spans="19:23" x14ac:dyDescent="0.3">
      <c r="S636" s="40"/>
      <c r="T636" s="40"/>
      <c r="U636" s="40"/>
      <c r="V636" s="40"/>
      <c r="W636" s="40"/>
    </row>
    <row r="637" spans="19:23" x14ac:dyDescent="0.3">
      <c r="S637" s="40"/>
      <c r="T637" s="40"/>
      <c r="U637" s="40"/>
      <c r="V637" s="40"/>
      <c r="W637" s="40"/>
    </row>
    <row r="638" spans="19:23" x14ac:dyDescent="0.3">
      <c r="S638" s="40"/>
      <c r="T638" s="40"/>
      <c r="U638" s="40"/>
      <c r="V638" s="40"/>
      <c r="W638" s="40"/>
    </row>
    <row r="639" spans="19:23" x14ac:dyDescent="0.3">
      <c r="S639" s="40"/>
      <c r="T639" s="40"/>
      <c r="U639" s="40"/>
      <c r="V639" s="40"/>
      <c r="W639" s="40"/>
    </row>
    <row r="640" spans="19:23" x14ac:dyDescent="0.3">
      <c r="S640" s="40"/>
      <c r="T640" s="40"/>
      <c r="U640" s="40"/>
      <c r="V640" s="40"/>
      <c r="W640" s="40"/>
    </row>
    <row r="641" spans="19:23" x14ac:dyDescent="0.3">
      <c r="S641" s="40"/>
      <c r="T641" s="40"/>
      <c r="U641" s="40"/>
      <c r="V641" s="40"/>
      <c r="W641" s="40"/>
    </row>
    <row r="642" spans="19:23" x14ac:dyDescent="0.3">
      <c r="S642" s="40"/>
      <c r="T642" s="40"/>
      <c r="U642" s="40"/>
      <c r="V642" s="40"/>
      <c r="W642" s="40"/>
    </row>
    <row r="643" spans="19:23" x14ac:dyDescent="0.3">
      <c r="S643" s="40"/>
      <c r="T643" s="40"/>
      <c r="U643" s="40"/>
      <c r="V643" s="40"/>
      <c r="W643" s="40"/>
    </row>
    <row r="644" spans="19:23" x14ac:dyDescent="0.3">
      <c r="S644" s="40"/>
      <c r="T644" s="40"/>
      <c r="U644" s="40"/>
      <c r="V644" s="40"/>
      <c r="W644" s="40"/>
    </row>
    <row r="645" spans="19:23" x14ac:dyDescent="0.3">
      <c r="S645" s="40"/>
      <c r="T645" s="40"/>
      <c r="U645" s="40"/>
      <c r="V645" s="40"/>
      <c r="W645" s="40"/>
    </row>
    <row r="646" spans="19:23" x14ac:dyDescent="0.3">
      <c r="S646" s="40"/>
      <c r="T646" s="40"/>
      <c r="U646" s="40"/>
      <c r="V646" s="40"/>
      <c r="W646" s="40"/>
    </row>
    <row r="647" spans="19:23" x14ac:dyDescent="0.3">
      <c r="S647" s="40"/>
      <c r="T647" s="40"/>
      <c r="U647" s="40"/>
      <c r="V647" s="40"/>
      <c r="W647" s="40"/>
    </row>
    <row r="648" spans="19:23" x14ac:dyDescent="0.3">
      <c r="S648" s="40"/>
      <c r="T648" s="40"/>
      <c r="U648" s="40"/>
      <c r="V648" s="40"/>
      <c r="W648" s="40"/>
    </row>
    <row r="649" spans="19:23" x14ac:dyDescent="0.3">
      <c r="S649" s="40"/>
      <c r="T649" s="40"/>
      <c r="U649" s="40"/>
      <c r="V649" s="40"/>
      <c r="W649" s="40"/>
    </row>
    <row r="650" spans="19:23" x14ac:dyDescent="0.3">
      <c r="S650" s="40"/>
      <c r="T650" s="40"/>
      <c r="U650" s="40"/>
      <c r="V650" s="40"/>
      <c r="W650" s="40"/>
    </row>
    <row r="651" spans="19:23" x14ac:dyDescent="0.3">
      <c r="S651" s="40"/>
      <c r="T651" s="40"/>
      <c r="U651" s="40"/>
      <c r="V651" s="40"/>
      <c r="W651" s="40"/>
    </row>
    <row r="652" spans="19:23" x14ac:dyDescent="0.3">
      <c r="S652" s="40"/>
      <c r="T652" s="40"/>
      <c r="U652" s="40"/>
      <c r="V652" s="40"/>
      <c r="W652" s="40"/>
    </row>
    <row r="653" spans="19:23" x14ac:dyDescent="0.3">
      <c r="S653" s="40"/>
      <c r="T653" s="40"/>
      <c r="U653" s="40"/>
      <c r="V653" s="40"/>
      <c r="W653" s="40"/>
    </row>
    <row r="654" spans="19:23" x14ac:dyDescent="0.3">
      <c r="S654" s="40"/>
      <c r="T654" s="40"/>
      <c r="U654" s="40"/>
      <c r="V654" s="40"/>
      <c r="W654" s="40"/>
    </row>
    <row r="655" spans="19:23" x14ac:dyDescent="0.3">
      <c r="S655" s="40"/>
      <c r="T655" s="40"/>
      <c r="U655" s="40"/>
      <c r="V655" s="40"/>
      <c r="W655" s="40"/>
    </row>
    <row r="656" spans="19:23" x14ac:dyDescent="0.3">
      <c r="S656" s="40"/>
      <c r="T656" s="40"/>
      <c r="U656" s="40"/>
      <c r="V656" s="40"/>
      <c r="W656" s="40"/>
    </row>
    <row r="657" spans="19:23" x14ac:dyDescent="0.3">
      <c r="S657" s="40"/>
      <c r="T657" s="40"/>
      <c r="U657" s="40"/>
      <c r="V657" s="40"/>
      <c r="W657" s="40"/>
    </row>
    <row r="658" spans="19:23" x14ac:dyDescent="0.3">
      <c r="S658" s="40"/>
      <c r="T658" s="40"/>
      <c r="U658" s="40"/>
      <c r="V658" s="40"/>
      <c r="W658" s="40"/>
    </row>
    <row r="659" spans="19:23" x14ac:dyDescent="0.3">
      <c r="S659" s="40"/>
      <c r="T659" s="40"/>
      <c r="U659" s="40"/>
      <c r="V659" s="40"/>
      <c r="W659" s="40"/>
    </row>
    <row r="660" spans="19:23" x14ac:dyDescent="0.3">
      <c r="S660" s="40"/>
      <c r="T660" s="40"/>
      <c r="U660" s="40"/>
      <c r="V660" s="40"/>
      <c r="W660" s="40"/>
    </row>
    <row r="661" spans="19:23" x14ac:dyDescent="0.3">
      <c r="S661" s="40"/>
      <c r="T661" s="40"/>
      <c r="U661" s="40"/>
      <c r="V661" s="40"/>
      <c r="W661" s="40"/>
    </row>
    <row r="662" spans="19:23" x14ac:dyDescent="0.3">
      <c r="S662" s="40"/>
      <c r="T662" s="40"/>
      <c r="U662" s="40"/>
      <c r="V662" s="40"/>
      <c r="W662" s="40"/>
    </row>
    <row r="663" spans="19:23" x14ac:dyDescent="0.3">
      <c r="S663" s="40"/>
      <c r="T663" s="40"/>
      <c r="U663" s="40"/>
      <c r="V663" s="40"/>
      <c r="W663" s="40"/>
    </row>
    <row r="664" spans="19:23" x14ac:dyDescent="0.3">
      <c r="S664" s="40"/>
      <c r="T664" s="40"/>
      <c r="U664" s="40"/>
      <c r="V664" s="40"/>
      <c r="W664" s="40"/>
    </row>
    <row r="665" spans="19:23" x14ac:dyDescent="0.3">
      <c r="S665" s="40"/>
      <c r="T665" s="40"/>
      <c r="U665" s="40"/>
      <c r="V665" s="40"/>
      <c r="W665" s="40"/>
    </row>
    <row r="666" spans="19:23" x14ac:dyDescent="0.3">
      <c r="S666" s="40"/>
      <c r="T666" s="40"/>
      <c r="U666" s="40"/>
      <c r="V666" s="40"/>
      <c r="W666" s="40"/>
    </row>
    <row r="667" spans="19:23" x14ac:dyDescent="0.3">
      <c r="S667" s="40"/>
      <c r="T667" s="40"/>
      <c r="U667" s="40"/>
      <c r="V667" s="40"/>
      <c r="W667" s="40"/>
    </row>
    <row r="668" spans="19:23" x14ac:dyDescent="0.3">
      <c r="S668" s="40"/>
      <c r="T668" s="40"/>
      <c r="U668" s="40"/>
      <c r="V668" s="40"/>
      <c r="W668" s="40"/>
    </row>
    <row r="669" spans="19:23" x14ac:dyDescent="0.3">
      <c r="S669" s="40"/>
      <c r="T669" s="40"/>
      <c r="U669" s="40"/>
      <c r="V669" s="40"/>
      <c r="W669" s="40"/>
    </row>
    <row r="670" spans="19:23" x14ac:dyDescent="0.3">
      <c r="S670" s="40"/>
      <c r="T670" s="40"/>
      <c r="U670" s="40"/>
      <c r="V670" s="40"/>
      <c r="W670" s="40"/>
    </row>
    <row r="671" spans="19:23" x14ac:dyDescent="0.3">
      <c r="S671" s="40"/>
      <c r="T671" s="40"/>
      <c r="U671" s="40"/>
      <c r="V671" s="40"/>
      <c r="W671" s="40"/>
    </row>
    <row r="672" spans="19:23" x14ac:dyDescent="0.3">
      <c r="S672" s="40"/>
      <c r="T672" s="40"/>
      <c r="U672" s="40"/>
      <c r="V672" s="40"/>
      <c r="W672" s="40"/>
    </row>
    <row r="673" spans="19:23" x14ac:dyDescent="0.3">
      <c r="S673" s="40"/>
      <c r="T673" s="40"/>
      <c r="U673" s="40"/>
      <c r="V673" s="40"/>
      <c r="W673" s="40"/>
    </row>
    <row r="674" spans="19:23" x14ac:dyDescent="0.3">
      <c r="S674" s="40"/>
      <c r="T674" s="40"/>
      <c r="U674" s="40"/>
      <c r="V674" s="40"/>
      <c r="W674" s="40"/>
    </row>
    <row r="675" spans="19:23" x14ac:dyDescent="0.3">
      <c r="S675" s="40"/>
      <c r="T675" s="40"/>
      <c r="U675" s="40"/>
      <c r="V675" s="40"/>
      <c r="W675" s="40"/>
    </row>
    <row r="676" spans="19:23" x14ac:dyDescent="0.3">
      <c r="S676" s="40"/>
      <c r="T676" s="40"/>
      <c r="U676" s="40"/>
      <c r="V676" s="40"/>
      <c r="W676" s="40"/>
    </row>
    <row r="677" spans="19:23" x14ac:dyDescent="0.3">
      <c r="S677" s="40"/>
      <c r="T677" s="40"/>
      <c r="U677" s="40"/>
      <c r="V677" s="40"/>
      <c r="W677" s="40"/>
    </row>
    <row r="678" spans="19:23" x14ac:dyDescent="0.3">
      <c r="S678" s="40"/>
      <c r="T678" s="40"/>
      <c r="U678" s="40"/>
      <c r="V678" s="40"/>
      <c r="W678" s="40"/>
    </row>
    <row r="679" spans="19:23" x14ac:dyDescent="0.3">
      <c r="S679" s="40"/>
      <c r="T679" s="40"/>
      <c r="U679" s="40"/>
      <c r="V679" s="40"/>
      <c r="W679" s="40"/>
    </row>
    <row r="680" spans="19:23" x14ac:dyDescent="0.3">
      <c r="S680" s="40"/>
      <c r="T680" s="40"/>
      <c r="U680" s="40"/>
      <c r="V680" s="40"/>
      <c r="W680" s="40"/>
    </row>
    <row r="681" spans="19:23" x14ac:dyDescent="0.3">
      <c r="S681" s="40"/>
      <c r="T681" s="40"/>
      <c r="U681" s="40"/>
      <c r="V681" s="40"/>
      <c r="W681" s="40"/>
    </row>
    <row r="682" spans="19:23" x14ac:dyDescent="0.3">
      <c r="S682" s="40"/>
      <c r="T682" s="40"/>
      <c r="U682" s="40"/>
      <c r="V682" s="40"/>
      <c r="W682" s="40"/>
    </row>
    <row r="683" spans="19:23" x14ac:dyDescent="0.3">
      <c r="S683" s="40"/>
      <c r="T683" s="40"/>
      <c r="U683" s="40"/>
      <c r="V683" s="40"/>
      <c r="W683" s="40"/>
    </row>
    <row r="684" spans="19:23" x14ac:dyDescent="0.3">
      <c r="S684" s="40"/>
      <c r="T684" s="40"/>
      <c r="U684" s="40"/>
      <c r="V684" s="40"/>
      <c r="W684" s="40"/>
    </row>
    <row r="685" spans="19:23" x14ac:dyDescent="0.3">
      <c r="S685" s="40"/>
      <c r="T685" s="40"/>
      <c r="U685" s="40"/>
      <c r="V685" s="40"/>
      <c r="W685" s="40"/>
    </row>
    <row r="686" spans="19:23" x14ac:dyDescent="0.3">
      <c r="S686" s="40"/>
      <c r="T686" s="40"/>
      <c r="U686" s="40"/>
      <c r="V686" s="40"/>
      <c r="W686" s="40"/>
    </row>
    <row r="687" spans="19:23" x14ac:dyDescent="0.3">
      <c r="S687" s="40"/>
      <c r="T687" s="40"/>
      <c r="U687" s="40"/>
      <c r="V687" s="40"/>
      <c r="W687" s="40"/>
    </row>
    <row r="688" spans="19:23" x14ac:dyDescent="0.3">
      <c r="S688" s="40"/>
      <c r="T688" s="40"/>
      <c r="U688" s="40"/>
      <c r="V688" s="40"/>
      <c r="W688" s="40"/>
    </row>
    <row r="689" spans="19:23" x14ac:dyDescent="0.3">
      <c r="S689" s="40"/>
      <c r="T689" s="40"/>
      <c r="U689" s="40"/>
      <c r="V689" s="40"/>
      <c r="W689" s="40"/>
    </row>
    <row r="690" spans="19:23" x14ac:dyDescent="0.3">
      <c r="S690" s="40"/>
      <c r="T690" s="40"/>
      <c r="U690" s="40"/>
      <c r="V690" s="40"/>
      <c r="W690" s="40"/>
    </row>
    <row r="691" spans="19:23" x14ac:dyDescent="0.3">
      <c r="S691" s="40"/>
      <c r="T691" s="40"/>
      <c r="U691" s="40"/>
      <c r="V691" s="40"/>
      <c r="W691" s="40"/>
    </row>
    <row r="692" spans="19:23" x14ac:dyDescent="0.3">
      <c r="S692" s="40"/>
      <c r="T692" s="40"/>
      <c r="U692" s="40"/>
      <c r="V692" s="40"/>
      <c r="W692" s="40"/>
    </row>
    <row r="693" spans="19:23" x14ac:dyDescent="0.3">
      <c r="S693" s="40"/>
      <c r="T693" s="40"/>
      <c r="U693" s="40"/>
      <c r="V693" s="40"/>
      <c r="W693" s="40"/>
    </row>
    <row r="694" spans="19:23" x14ac:dyDescent="0.3">
      <c r="S694" s="40"/>
      <c r="T694" s="40"/>
      <c r="U694" s="40"/>
      <c r="V694" s="40"/>
      <c r="W694" s="40"/>
    </row>
    <row r="695" spans="19:23" x14ac:dyDescent="0.3">
      <c r="S695" s="40"/>
      <c r="T695" s="40"/>
      <c r="U695" s="40"/>
      <c r="V695" s="40"/>
      <c r="W695" s="40"/>
    </row>
    <row r="696" spans="19:23" x14ac:dyDescent="0.3">
      <c r="S696" s="40"/>
      <c r="T696" s="40"/>
      <c r="U696" s="40"/>
      <c r="V696" s="40"/>
      <c r="W696" s="40"/>
    </row>
    <row r="697" spans="19:23" x14ac:dyDescent="0.3">
      <c r="S697" s="40"/>
      <c r="T697" s="40"/>
      <c r="U697" s="40"/>
      <c r="V697" s="40"/>
      <c r="W697" s="40"/>
    </row>
    <row r="698" spans="19:23" x14ac:dyDescent="0.3">
      <c r="S698" s="40"/>
      <c r="T698" s="40"/>
      <c r="U698" s="40"/>
      <c r="V698" s="40"/>
      <c r="W698" s="40"/>
    </row>
    <row r="699" spans="19:23" x14ac:dyDescent="0.3">
      <c r="S699" s="40"/>
      <c r="T699" s="40"/>
      <c r="U699" s="40"/>
      <c r="V699" s="40"/>
      <c r="W699" s="40"/>
    </row>
    <row r="700" spans="19:23" x14ac:dyDescent="0.3">
      <c r="S700" s="40"/>
      <c r="T700" s="40"/>
      <c r="U700" s="40"/>
      <c r="V700" s="40"/>
      <c r="W700" s="40"/>
    </row>
    <row r="701" spans="19:23" x14ac:dyDescent="0.3">
      <c r="S701" s="40"/>
      <c r="T701" s="40"/>
      <c r="U701" s="40"/>
      <c r="V701" s="40"/>
      <c r="W701" s="40"/>
    </row>
    <row r="702" spans="19:23" x14ac:dyDescent="0.3">
      <c r="S702" s="40"/>
      <c r="T702" s="40"/>
      <c r="U702" s="40"/>
      <c r="V702" s="40"/>
      <c r="W702" s="40"/>
    </row>
    <row r="703" spans="19:23" x14ac:dyDescent="0.3">
      <c r="S703" s="40"/>
      <c r="T703" s="40"/>
      <c r="U703" s="40"/>
      <c r="V703" s="40"/>
      <c r="W703" s="40"/>
    </row>
    <row r="704" spans="19:23" x14ac:dyDescent="0.3">
      <c r="S704" s="40"/>
      <c r="T704" s="40"/>
      <c r="U704" s="40"/>
      <c r="V704" s="40"/>
      <c r="W704" s="40"/>
    </row>
    <row r="705" spans="19:23" x14ac:dyDescent="0.3">
      <c r="S705" s="40"/>
      <c r="T705" s="40"/>
      <c r="U705" s="40"/>
      <c r="V705" s="40"/>
      <c r="W705" s="40"/>
    </row>
    <row r="706" spans="19:23" x14ac:dyDescent="0.3">
      <c r="S706" s="40"/>
      <c r="T706" s="40"/>
      <c r="U706" s="40"/>
      <c r="V706" s="40"/>
      <c r="W706" s="40"/>
    </row>
    <row r="707" spans="19:23" x14ac:dyDescent="0.3">
      <c r="S707" s="40"/>
      <c r="T707" s="40"/>
      <c r="U707" s="40"/>
      <c r="V707" s="40"/>
      <c r="W707" s="40"/>
    </row>
    <row r="708" spans="19:23" x14ac:dyDescent="0.3">
      <c r="S708" s="40"/>
      <c r="T708" s="40"/>
      <c r="U708" s="40"/>
      <c r="V708" s="40"/>
      <c r="W708" s="40"/>
    </row>
    <row r="709" spans="19:23" x14ac:dyDescent="0.3">
      <c r="S709" s="40"/>
      <c r="T709" s="40"/>
      <c r="U709" s="40"/>
      <c r="V709" s="40"/>
      <c r="W709" s="40"/>
    </row>
    <row r="710" spans="19:23" x14ac:dyDescent="0.3">
      <c r="S710" s="40"/>
      <c r="T710" s="40"/>
      <c r="U710" s="40"/>
      <c r="V710" s="40"/>
      <c r="W710" s="40"/>
    </row>
    <row r="711" spans="19:23" x14ac:dyDescent="0.3">
      <c r="S711" s="40"/>
      <c r="T711" s="40"/>
      <c r="U711" s="40"/>
      <c r="V711" s="40"/>
      <c r="W711" s="40"/>
    </row>
    <row r="712" spans="19:23" x14ac:dyDescent="0.3">
      <c r="S712" s="40"/>
      <c r="T712" s="40"/>
      <c r="U712" s="40"/>
      <c r="V712" s="40"/>
      <c r="W712" s="40"/>
    </row>
    <row r="713" spans="19:23" x14ac:dyDescent="0.3">
      <c r="S713" s="40"/>
      <c r="T713" s="40"/>
      <c r="U713" s="40"/>
      <c r="V713" s="40"/>
      <c r="W713" s="40"/>
    </row>
    <row r="714" spans="19:23" x14ac:dyDescent="0.3">
      <c r="S714" s="40"/>
      <c r="T714" s="40"/>
      <c r="U714" s="40"/>
      <c r="V714" s="40"/>
      <c r="W714" s="40"/>
    </row>
    <row r="715" spans="19:23" x14ac:dyDescent="0.3">
      <c r="S715" s="40"/>
      <c r="T715" s="40"/>
      <c r="U715" s="40"/>
      <c r="V715" s="40"/>
      <c r="W715" s="40"/>
    </row>
    <row r="716" spans="19:23" x14ac:dyDescent="0.3">
      <c r="S716" s="40"/>
      <c r="T716" s="40"/>
      <c r="U716" s="40"/>
      <c r="V716" s="40"/>
      <c r="W716" s="40"/>
    </row>
    <row r="717" spans="19:23" x14ac:dyDescent="0.3">
      <c r="S717" s="40"/>
      <c r="T717" s="40"/>
      <c r="U717" s="40"/>
      <c r="V717" s="40"/>
      <c r="W717" s="40"/>
    </row>
    <row r="718" spans="19:23" x14ac:dyDescent="0.3">
      <c r="S718" s="40"/>
      <c r="T718" s="40"/>
      <c r="U718" s="40"/>
      <c r="V718" s="40"/>
      <c r="W718" s="40"/>
    </row>
    <row r="719" spans="19:23" x14ac:dyDescent="0.3">
      <c r="S719" s="40"/>
      <c r="T719" s="40"/>
      <c r="U719" s="40"/>
      <c r="V719" s="40"/>
      <c r="W719" s="40"/>
    </row>
    <row r="720" spans="19:23" x14ac:dyDescent="0.3">
      <c r="S720" s="40"/>
      <c r="T720" s="40"/>
      <c r="U720" s="40"/>
      <c r="V720" s="40"/>
      <c r="W720" s="40"/>
    </row>
    <row r="721" spans="19:23" x14ac:dyDescent="0.3">
      <c r="S721" s="40"/>
      <c r="T721" s="40"/>
      <c r="U721" s="40"/>
      <c r="V721" s="40"/>
      <c r="W721" s="40"/>
    </row>
    <row r="722" spans="19:23" x14ac:dyDescent="0.3">
      <c r="S722" s="40"/>
      <c r="T722" s="40"/>
      <c r="U722" s="40"/>
      <c r="V722" s="40"/>
      <c r="W722" s="40"/>
    </row>
    <row r="723" spans="19:23" x14ac:dyDescent="0.3">
      <c r="S723" s="40"/>
      <c r="T723" s="40"/>
      <c r="U723" s="40"/>
      <c r="V723" s="40"/>
      <c r="W723" s="40"/>
    </row>
    <row r="724" spans="19:23" x14ac:dyDescent="0.3">
      <c r="S724" s="40"/>
      <c r="T724" s="40"/>
      <c r="U724" s="40"/>
      <c r="V724" s="40"/>
      <c r="W724" s="40"/>
    </row>
    <row r="725" spans="19:23" x14ac:dyDescent="0.3">
      <c r="S725" s="40"/>
      <c r="T725" s="40"/>
      <c r="U725" s="40"/>
      <c r="V725" s="40"/>
      <c r="W725" s="40"/>
    </row>
    <row r="726" spans="19:23" x14ac:dyDescent="0.3">
      <c r="S726" s="40"/>
      <c r="T726" s="40"/>
      <c r="U726" s="40"/>
      <c r="V726" s="40"/>
      <c r="W726" s="40"/>
    </row>
    <row r="727" spans="19:23" x14ac:dyDescent="0.3">
      <c r="S727" s="40"/>
      <c r="T727" s="40"/>
      <c r="U727" s="40"/>
      <c r="V727" s="40"/>
      <c r="W727" s="40"/>
    </row>
    <row r="728" spans="19:23" x14ac:dyDescent="0.3">
      <c r="S728" s="40"/>
      <c r="T728" s="40"/>
      <c r="U728" s="40"/>
      <c r="V728" s="40"/>
      <c r="W728" s="40"/>
    </row>
    <row r="729" spans="19:23" x14ac:dyDescent="0.3">
      <c r="S729" s="40"/>
      <c r="T729" s="40"/>
      <c r="U729" s="40"/>
      <c r="V729" s="40"/>
      <c r="W729" s="40"/>
    </row>
    <row r="730" spans="19:23" x14ac:dyDescent="0.3">
      <c r="S730" s="40"/>
      <c r="T730" s="40"/>
      <c r="U730" s="40"/>
      <c r="V730" s="40"/>
      <c r="W730" s="40"/>
    </row>
    <row r="731" spans="19:23" x14ac:dyDescent="0.3">
      <c r="S731" s="40"/>
      <c r="T731" s="40"/>
      <c r="U731" s="40"/>
      <c r="V731" s="40"/>
      <c r="W731" s="40"/>
    </row>
    <row r="732" spans="19:23" x14ac:dyDescent="0.3">
      <c r="S732" s="40"/>
      <c r="T732" s="40"/>
      <c r="U732" s="40"/>
      <c r="V732" s="40"/>
      <c r="W732" s="40"/>
    </row>
    <row r="733" spans="19:23" x14ac:dyDescent="0.3">
      <c r="S733" s="40"/>
      <c r="T733" s="40"/>
      <c r="U733" s="40"/>
      <c r="V733" s="40"/>
      <c r="W733" s="40"/>
    </row>
    <row r="734" spans="19:23" x14ac:dyDescent="0.3">
      <c r="S734" s="40"/>
      <c r="T734" s="40"/>
      <c r="U734" s="40"/>
      <c r="V734" s="40"/>
      <c r="W734" s="40"/>
    </row>
    <row r="735" spans="19:23" x14ac:dyDescent="0.3">
      <c r="S735" s="40"/>
      <c r="T735" s="40"/>
      <c r="U735" s="40"/>
      <c r="V735" s="40"/>
      <c r="W735" s="40"/>
    </row>
    <row r="736" spans="19:23" x14ac:dyDescent="0.3">
      <c r="S736" s="40"/>
      <c r="T736" s="40"/>
      <c r="U736" s="40"/>
      <c r="V736" s="40"/>
      <c r="W736" s="40"/>
    </row>
    <row r="737" spans="19:23" x14ac:dyDescent="0.3">
      <c r="S737" s="40"/>
      <c r="T737" s="40"/>
      <c r="U737" s="40"/>
      <c r="V737" s="40"/>
      <c r="W737" s="40"/>
    </row>
    <row r="738" spans="19:23" x14ac:dyDescent="0.3">
      <c r="S738" s="40"/>
      <c r="T738" s="40"/>
      <c r="U738" s="40"/>
      <c r="V738" s="40"/>
      <c r="W738" s="40"/>
    </row>
    <row r="739" spans="19:23" x14ac:dyDescent="0.3">
      <c r="S739" s="40"/>
      <c r="T739" s="40"/>
      <c r="U739" s="40"/>
      <c r="V739" s="40"/>
      <c r="W739" s="40"/>
    </row>
    <row r="740" spans="19:23" x14ac:dyDescent="0.3">
      <c r="S740" s="40"/>
      <c r="T740" s="40"/>
      <c r="U740" s="40"/>
      <c r="V740" s="40"/>
      <c r="W740" s="40"/>
    </row>
    <row r="741" spans="19:23" x14ac:dyDescent="0.3">
      <c r="S741" s="40"/>
      <c r="T741" s="40"/>
      <c r="U741" s="40"/>
      <c r="V741" s="40"/>
      <c r="W741" s="40"/>
    </row>
    <row r="742" spans="19:23" x14ac:dyDescent="0.3">
      <c r="S742" s="40"/>
      <c r="T742" s="40"/>
      <c r="U742" s="40"/>
      <c r="V742" s="40"/>
      <c r="W742" s="40"/>
    </row>
    <row r="743" spans="19:23" x14ac:dyDescent="0.3">
      <c r="S743" s="40"/>
      <c r="T743" s="40"/>
      <c r="U743" s="40"/>
      <c r="V743" s="40"/>
      <c r="W743" s="40"/>
    </row>
    <row r="744" spans="19:23" x14ac:dyDescent="0.3">
      <c r="S744" s="40"/>
      <c r="T744" s="40"/>
      <c r="U744" s="40"/>
      <c r="V744" s="40"/>
      <c r="W744" s="40"/>
    </row>
    <row r="745" spans="19:23" x14ac:dyDescent="0.3">
      <c r="S745" s="40"/>
      <c r="T745" s="40"/>
      <c r="U745" s="40"/>
      <c r="V745" s="40"/>
      <c r="W745" s="40"/>
    </row>
    <row r="746" spans="19:23" x14ac:dyDescent="0.3">
      <c r="S746" s="40"/>
      <c r="T746" s="40"/>
      <c r="U746" s="40"/>
      <c r="V746" s="40"/>
      <c r="W746" s="40"/>
    </row>
    <row r="747" spans="19:23" x14ac:dyDescent="0.3">
      <c r="S747" s="40"/>
      <c r="T747" s="40"/>
      <c r="U747" s="40"/>
      <c r="V747" s="40"/>
      <c r="W747" s="40"/>
    </row>
    <row r="748" spans="19:23" x14ac:dyDescent="0.3">
      <c r="S748" s="40"/>
      <c r="T748" s="40"/>
      <c r="U748" s="40"/>
      <c r="V748" s="40"/>
      <c r="W748" s="40"/>
    </row>
    <row r="749" spans="19:23" x14ac:dyDescent="0.3">
      <c r="S749" s="40"/>
      <c r="T749" s="40"/>
      <c r="U749" s="40"/>
      <c r="V749" s="40"/>
      <c r="W749" s="40"/>
    </row>
    <row r="750" spans="19:23" x14ac:dyDescent="0.3">
      <c r="S750" s="40"/>
      <c r="T750" s="40"/>
      <c r="U750" s="40"/>
      <c r="V750" s="40"/>
      <c r="W750" s="40"/>
    </row>
    <row r="751" spans="19:23" x14ac:dyDescent="0.3">
      <c r="S751" s="40"/>
      <c r="T751" s="40"/>
      <c r="U751" s="40"/>
      <c r="V751" s="40"/>
      <c r="W751" s="40"/>
    </row>
    <row r="752" spans="19:23" x14ac:dyDescent="0.3">
      <c r="S752" s="40"/>
      <c r="T752" s="40"/>
      <c r="U752" s="40"/>
      <c r="V752" s="40"/>
      <c r="W752" s="40"/>
    </row>
    <row r="753" spans="19:23" x14ac:dyDescent="0.3">
      <c r="S753" s="40"/>
      <c r="T753" s="40"/>
      <c r="U753" s="40"/>
      <c r="V753" s="40"/>
      <c r="W753" s="40"/>
    </row>
    <row r="754" spans="19:23" x14ac:dyDescent="0.3">
      <c r="S754" s="40"/>
      <c r="T754" s="40"/>
      <c r="U754" s="40"/>
      <c r="V754" s="40"/>
      <c r="W754" s="40"/>
    </row>
    <row r="755" spans="19:23" x14ac:dyDescent="0.3">
      <c r="S755" s="40"/>
      <c r="T755" s="40"/>
      <c r="U755" s="40"/>
      <c r="V755" s="40"/>
      <c r="W755" s="40"/>
    </row>
    <row r="756" spans="19:23" x14ac:dyDescent="0.3">
      <c r="S756" s="40"/>
      <c r="T756" s="40"/>
      <c r="U756" s="40"/>
      <c r="V756" s="40"/>
      <c r="W756" s="40"/>
    </row>
    <row r="757" spans="19:23" x14ac:dyDescent="0.3">
      <c r="S757" s="40"/>
      <c r="T757" s="40"/>
      <c r="U757" s="40"/>
      <c r="V757" s="40"/>
      <c r="W757" s="40"/>
    </row>
    <row r="758" spans="19:23" x14ac:dyDescent="0.3">
      <c r="S758" s="40"/>
      <c r="T758" s="40"/>
      <c r="U758" s="40"/>
      <c r="V758" s="40"/>
      <c r="W758" s="40"/>
    </row>
    <row r="759" spans="19:23" x14ac:dyDescent="0.3">
      <c r="S759" s="40"/>
      <c r="T759" s="40"/>
      <c r="U759" s="40"/>
      <c r="V759" s="40"/>
      <c r="W759" s="40"/>
    </row>
    <row r="760" spans="19:23" x14ac:dyDescent="0.3">
      <c r="S760" s="40"/>
      <c r="T760" s="40"/>
      <c r="U760" s="40"/>
      <c r="V760" s="40"/>
      <c r="W760" s="40"/>
    </row>
    <row r="761" spans="19:23" x14ac:dyDescent="0.3">
      <c r="S761" s="40"/>
      <c r="T761" s="40"/>
      <c r="U761" s="40"/>
      <c r="V761" s="40"/>
      <c r="W761" s="40"/>
    </row>
    <row r="762" spans="19:23" x14ac:dyDescent="0.3">
      <c r="S762" s="40"/>
      <c r="T762" s="40"/>
      <c r="U762" s="40"/>
      <c r="V762" s="40"/>
      <c r="W762" s="40"/>
    </row>
    <row r="763" spans="19:23" x14ac:dyDescent="0.3">
      <c r="S763" s="40"/>
      <c r="T763" s="40"/>
      <c r="U763" s="40"/>
      <c r="V763" s="40"/>
      <c r="W763" s="40"/>
    </row>
    <row r="764" spans="19:23" x14ac:dyDescent="0.3">
      <c r="S764" s="40"/>
      <c r="T764" s="40"/>
      <c r="U764" s="40"/>
      <c r="V764" s="40"/>
      <c r="W764" s="40"/>
    </row>
    <row r="765" spans="19:23" x14ac:dyDescent="0.3">
      <c r="S765" s="40"/>
      <c r="T765" s="40"/>
      <c r="U765" s="40"/>
      <c r="V765" s="40"/>
      <c r="W765" s="40"/>
    </row>
    <row r="766" spans="19:23" x14ac:dyDescent="0.3">
      <c r="S766" s="40"/>
      <c r="T766" s="40"/>
      <c r="U766" s="40"/>
      <c r="V766" s="40"/>
      <c r="W766" s="40"/>
    </row>
    <row r="767" spans="19:23" x14ac:dyDescent="0.3">
      <c r="S767" s="40"/>
      <c r="T767" s="40"/>
      <c r="U767" s="40"/>
      <c r="V767" s="40"/>
      <c r="W767" s="40"/>
    </row>
    <row r="768" spans="19:23" x14ac:dyDescent="0.3">
      <c r="S768" s="40"/>
      <c r="T768" s="40"/>
      <c r="U768" s="40"/>
      <c r="V768" s="40"/>
      <c r="W768" s="40"/>
    </row>
    <row r="769" spans="19:23" x14ac:dyDescent="0.3">
      <c r="S769" s="40"/>
      <c r="T769" s="40"/>
      <c r="U769" s="40"/>
      <c r="V769" s="40"/>
      <c r="W769" s="40"/>
    </row>
    <row r="770" spans="19:23" x14ac:dyDescent="0.3">
      <c r="S770" s="40"/>
      <c r="T770" s="40"/>
      <c r="U770" s="40"/>
      <c r="V770" s="40"/>
      <c r="W770" s="40"/>
    </row>
    <row r="771" spans="19:23" x14ac:dyDescent="0.3">
      <c r="S771" s="40"/>
      <c r="T771" s="40"/>
      <c r="U771" s="40"/>
      <c r="V771" s="40"/>
      <c r="W771" s="40"/>
    </row>
    <row r="772" spans="19:23" x14ac:dyDescent="0.3">
      <c r="S772" s="40"/>
      <c r="T772" s="40"/>
      <c r="U772" s="40"/>
      <c r="V772" s="40"/>
      <c r="W772" s="40"/>
    </row>
    <row r="773" spans="19:23" x14ac:dyDescent="0.3">
      <c r="S773" s="40"/>
      <c r="T773" s="40"/>
      <c r="U773" s="40"/>
      <c r="V773" s="40"/>
      <c r="W773" s="40"/>
    </row>
    <row r="774" spans="19:23" x14ac:dyDescent="0.3">
      <c r="S774" s="40"/>
      <c r="T774" s="40"/>
      <c r="U774" s="40"/>
      <c r="V774" s="40"/>
      <c r="W774" s="40"/>
    </row>
    <row r="775" spans="19:23" x14ac:dyDescent="0.3">
      <c r="S775" s="40"/>
      <c r="T775" s="40"/>
      <c r="U775" s="40"/>
      <c r="V775" s="40"/>
      <c r="W775" s="40"/>
    </row>
    <row r="776" spans="19:23" x14ac:dyDescent="0.3">
      <c r="S776" s="40"/>
      <c r="T776" s="40"/>
      <c r="U776" s="40"/>
      <c r="V776" s="40"/>
      <c r="W776" s="40"/>
    </row>
    <row r="777" spans="19:23" x14ac:dyDescent="0.3">
      <c r="S777" s="40"/>
      <c r="T777" s="40"/>
      <c r="U777" s="40"/>
      <c r="V777" s="40"/>
      <c r="W777" s="40"/>
    </row>
    <row r="778" spans="19:23" x14ac:dyDescent="0.3">
      <c r="S778" s="40"/>
      <c r="T778" s="40"/>
      <c r="U778" s="40"/>
      <c r="V778" s="40"/>
      <c r="W778" s="40"/>
    </row>
    <row r="779" spans="19:23" x14ac:dyDescent="0.3">
      <c r="S779" s="40"/>
      <c r="T779" s="40"/>
      <c r="U779" s="40"/>
      <c r="V779" s="40"/>
      <c r="W779" s="40"/>
    </row>
    <row r="780" spans="19:23" x14ac:dyDescent="0.3">
      <c r="S780" s="40"/>
      <c r="T780" s="40"/>
      <c r="U780" s="40"/>
      <c r="V780" s="40"/>
      <c r="W780" s="40"/>
    </row>
    <row r="781" spans="19:23" x14ac:dyDescent="0.3">
      <c r="S781" s="40"/>
      <c r="T781" s="40"/>
      <c r="U781" s="40"/>
      <c r="V781" s="40"/>
      <c r="W781" s="40"/>
    </row>
    <row r="782" spans="19:23" x14ac:dyDescent="0.3">
      <c r="S782" s="40"/>
      <c r="T782" s="40"/>
      <c r="U782" s="40"/>
      <c r="V782" s="40"/>
      <c r="W782" s="40"/>
    </row>
    <row r="783" spans="19:23" x14ac:dyDescent="0.3">
      <c r="S783" s="40"/>
      <c r="T783" s="40"/>
      <c r="U783" s="40"/>
      <c r="V783" s="40"/>
      <c r="W783" s="40"/>
    </row>
    <row r="784" spans="19:23" x14ac:dyDescent="0.3">
      <c r="S784" s="40"/>
      <c r="T784" s="40"/>
      <c r="U784" s="40"/>
      <c r="V784" s="40"/>
      <c r="W784" s="40"/>
    </row>
    <row r="785" spans="19:23" x14ac:dyDescent="0.3">
      <c r="S785" s="40"/>
      <c r="T785" s="40"/>
      <c r="U785" s="40"/>
      <c r="V785" s="40"/>
      <c r="W785" s="40"/>
    </row>
    <row r="786" spans="19:23" x14ac:dyDescent="0.3">
      <c r="S786" s="40"/>
      <c r="T786" s="40"/>
      <c r="U786" s="40"/>
      <c r="V786" s="40"/>
      <c r="W786" s="40"/>
    </row>
    <row r="787" spans="19:23" x14ac:dyDescent="0.3">
      <c r="S787" s="40"/>
      <c r="T787" s="40"/>
      <c r="U787" s="40"/>
      <c r="V787" s="40"/>
      <c r="W787" s="40"/>
    </row>
    <row r="788" spans="19:23" x14ac:dyDescent="0.3">
      <c r="S788" s="40"/>
      <c r="T788" s="40"/>
      <c r="U788" s="40"/>
      <c r="V788" s="40"/>
      <c r="W788" s="40"/>
    </row>
    <row r="789" spans="19:23" x14ac:dyDescent="0.3">
      <c r="S789" s="40"/>
      <c r="T789" s="40"/>
      <c r="U789" s="40"/>
      <c r="V789" s="40"/>
      <c r="W789" s="40"/>
    </row>
    <row r="790" spans="19:23" x14ac:dyDescent="0.3">
      <c r="S790" s="40"/>
      <c r="T790" s="40"/>
      <c r="U790" s="40"/>
      <c r="V790" s="40"/>
      <c r="W790" s="40"/>
    </row>
    <row r="791" spans="19:23" x14ac:dyDescent="0.3">
      <c r="S791" s="40"/>
      <c r="T791" s="40"/>
      <c r="U791" s="40"/>
      <c r="V791" s="40"/>
      <c r="W791" s="40"/>
    </row>
    <row r="792" spans="19:23" x14ac:dyDescent="0.3">
      <c r="S792" s="40"/>
      <c r="T792" s="40"/>
      <c r="U792" s="40"/>
      <c r="V792" s="40"/>
      <c r="W792" s="40"/>
    </row>
    <row r="793" spans="19:23" x14ac:dyDescent="0.3">
      <c r="S793" s="40"/>
      <c r="T793" s="40"/>
      <c r="U793" s="40"/>
      <c r="V793" s="40"/>
      <c r="W793" s="40"/>
    </row>
    <row r="794" spans="19:23" x14ac:dyDescent="0.3">
      <c r="S794" s="40"/>
      <c r="T794" s="40"/>
      <c r="U794" s="40"/>
      <c r="V794" s="40"/>
      <c r="W794" s="40"/>
    </row>
    <row r="795" spans="19:23" x14ac:dyDescent="0.3">
      <c r="S795" s="40"/>
      <c r="T795" s="40"/>
      <c r="U795" s="40"/>
      <c r="V795" s="40"/>
      <c r="W795" s="40"/>
    </row>
    <row r="796" spans="19:23" x14ac:dyDescent="0.3">
      <c r="S796" s="40"/>
      <c r="T796" s="40"/>
      <c r="U796" s="40"/>
      <c r="V796" s="40"/>
      <c r="W796" s="40"/>
    </row>
    <row r="797" spans="19:23" x14ac:dyDescent="0.3">
      <c r="S797" s="40"/>
      <c r="T797" s="40"/>
      <c r="U797" s="40"/>
      <c r="V797" s="40"/>
      <c r="W797" s="40"/>
    </row>
    <row r="798" spans="19:23" x14ac:dyDescent="0.3">
      <c r="S798" s="40"/>
      <c r="T798" s="40"/>
      <c r="U798" s="40"/>
      <c r="V798" s="40"/>
      <c r="W798" s="40"/>
    </row>
    <row r="799" spans="19:23" x14ac:dyDescent="0.3">
      <c r="S799" s="40"/>
      <c r="T799" s="40"/>
      <c r="U799" s="40"/>
      <c r="V799" s="40"/>
      <c r="W799" s="40"/>
    </row>
    <row r="800" spans="19:23" x14ac:dyDescent="0.3">
      <c r="S800" s="40"/>
      <c r="T800" s="40"/>
      <c r="U800" s="40"/>
      <c r="V800" s="40"/>
      <c r="W800" s="40"/>
    </row>
    <row r="801" spans="19:23" x14ac:dyDescent="0.3">
      <c r="S801" s="40"/>
      <c r="T801" s="40"/>
      <c r="U801" s="40"/>
      <c r="V801" s="40"/>
      <c r="W801" s="40"/>
    </row>
    <row r="802" spans="19:23" x14ac:dyDescent="0.3">
      <c r="S802" s="40"/>
      <c r="T802" s="40"/>
      <c r="U802" s="40"/>
      <c r="V802" s="40"/>
      <c r="W802" s="40"/>
    </row>
    <row r="803" spans="19:23" x14ac:dyDescent="0.3">
      <c r="S803" s="40"/>
      <c r="T803" s="40"/>
      <c r="U803" s="40"/>
      <c r="V803" s="40"/>
      <c r="W803" s="40"/>
    </row>
    <row r="804" spans="19:23" x14ac:dyDescent="0.3">
      <c r="S804" s="40"/>
      <c r="T804" s="40"/>
      <c r="U804" s="40"/>
      <c r="V804" s="40"/>
      <c r="W804" s="40"/>
    </row>
    <row r="805" spans="19:23" x14ac:dyDescent="0.3">
      <c r="S805" s="40"/>
      <c r="T805" s="40"/>
      <c r="U805" s="40"/>
      <c r="V805" s="40"/>
      <c r="W805" s="40"/>
    </row>
    <row r="806" spans="19:23" x14ac:dyDescent="0.3">
      <c r="S806" s="40"/>
      <c r="T806" s="40"/>
      <c r="U806" s="40"/>
      <c r="V806" s="40"/>
      <c r="W806" s="40"/>
    </row>
    <row r="807" spans="19:23" x14ac:dyDescent="0.3">
      <c r="S807" s="40"/>
      <c r="T807" s="40"/>
      <c r="U807" s="40"/>
      <c r="V807" s="40"/>
      <c r="W807" s="40"/>
    </row>
    <row r="808" spans="19:23" x14ac:dyDescent="0.3">
      <c r="S808" s="40"/>
      <c r="T808" s="40"/>
      <c r="U808" s="40"/>
      <c r="V808" s="40"/>
      <c r="W808" s="40"/>
    </row>
    <row r="809" spans="19:23" x14ac:dyDescent="0.3">
      <c r="S809" s="40"/>
      <c r="T809" s="40"/>
      <c r="U809" s="40"/>
      <c r="V809" s="40"/>
      <c r="W809" s="40"/>
    </row>
    <row r="810" spans="19:23" x14ac:dyDescent="0.3">
      <c r="S810" s="40"/>
      <c r="T810" s="40"/>
      <c r="U810" s="40"/>
      <c r="V810" s="40"/>
      <c r="W810" s="40"/>
    </row>
    <row r="811" spans="19:23" x14ac:dyDescent="0.3">
      <c r="S811" s="40"/>
      <c r="T811" s="40"/>
      <c r="U811" s="40"/>
      <c r="V811" s="40"/>
      <c r="W811" s="40"/>
    </row>
    <row r="812" spans="19:23" x14ac:dyDescent="0.3">
      <c r="S812" s="40"/>
      <c r="T812" s="40"/>
      <c r="U812" s="40"/>
      <c r="V812" s="40"/>
      <c r="W812" s="40"/>
    </row>
    <row r="813" spans="19:23" x14ac:dyDescent="0.3">
      <c r="S813" s="40"/>
      <c r="T813" s="40"/>
      <c r="U813" s="40"/>
      <c r="V813" s="40"/>
      <c r="W813" s="40"/>
    </row>
    <row r="814" spans="19:23" x14ac:dyDescent="0.3">
      <c r="S814" s="40"/>
      <c r="T814" s="40"/>
      <c r="U814" s="40"/>
      <c r="V814" s="40"/>
      <c r="W814" s="40"/>
    </row>
    <row r="815" spans="19:23" x14ac:dyDescent="0.3">
      <c r="S815" s="40"/>
      <c r="T815" s="40"/>
      <c r="U815" s="40"/>
      <c r="V815" s="40"/>
      <c r="W815" s="40"/>
    </row>
  </sheetData>
  <sortState ref="B2:I370">
    <sortCondition ref="I2:I370"/>
    <sortCondition ref="H2:H370"/>
    <sortCondition ref="G2:G370"/>
    <sortCondition ref="D2:D370"/>
    <sortCondition ref="C2:C370"/>
  </sortState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AD92"/>
  <sheetViews>
    <sheetView zoomScale="90" zoomScaleNormal="90" workbookViewId="0">
      <pane ySplit="2" topLeftCell="A3" activePane="bottomLeft" state="frozen"/>
      <selection pane="bottomLeft"/>
    </sheetView>
  </sheetViews>
  <sheetFormatPr defaultRowHeight="13.2" x14ac:dyDescent="0.25"/>
  <cols>
    <col min="1" max="1" width="24.6640625" style="13" bestFit="1" customWidth="1"/>
    <col min="2" max="2" width="5" style="13" customWidth="1"/>
    <col min="3" max="3" width="4.88671875" style="13" customWidth="1"/>
    <col min="4" max="4" width="6.44140625" style="13" customWidth="1"/>
    <col min="5" max="5" width="10.109375" style="13" customWidth="1"/>
    <col min="6" max="6" width="7.109375" style="13" customWidth="1"/>
    <col min="7" max="9" width="4.109375" style="13" customWidth="1"/>
    <col min="10" max="10" width="4.33203125" style="13" customWidth="1"/>
    <col min="11" max="11" width="4.109375" style="13" customWidth="1"/>
    <col min="12" max="12" width="3" style="13" customWidth="1"/>
    <col min="13" max="13" width="19.6640625" style="13" bestFit="1" customWidth="1"/>
    <col min="14" max="14" width="18.6640625" style="13" customWidth="1"/>
    <col min="15" max="18" width="12.88671875" style="13" customWidth="1"/>
    <col min="19" max="19" width="16.33203125" style="13" customWidth="1"/>
    <col min="20" max="30" width="3" style="13" bestFit="1" customWidth="1"/>
    <col min="31" max="239" width="9.109375" style="13"/>
    <col min="240" max="240" width="32.5546875" style="13" customWidth="1"/>
    <col min="241" max="495" width="9.109375" style="13"/>
    <col min="496" max="496" width="32.5546875" style="13" customWidth="1"/>
    <col min="497" max="751" width="9.109375" style="13"/>
    <col min="752" max="752" width="32.5546875" style="13" customWidth="1"/>
    <col min="753" max="1007" width="9.109375" style="13"/>
    <col min="1008" max="1008" width="32.5546875" style="13" customWidth="1"/>
    <col min="1009" max="1263" width="9.109375" style="13"/>
    <col min="1264" max="1264" width="32.5546875" style="13" customWidth="1"/>
    <col min="1265" max="1519" width="9.109375" style="13"/>
    <col min="1520" max="1520" width="32.5546875" style="13" customWidth="1"/>
    <col min="1521" max="1775" width="9.109375" style="13"/>
    <col min="1776" max="1776" width="32.5546875" style="13" customWidth="1"/>
    <col min="1777" max="2031" width="9.109375" style="13"/>
    <col min="2032" max="2032" width="32.5546875" style="13" customWidth="1"/>
    <col min="2033" max="2287" width="9.109375" style="13"/>
    <col min="2288" max="2288" width="32.5546875" style="13" customWidth="1"/>
    <col min="2289" max="2543" width="9.109375" style="13"/>
    <col min="2544" max="2544" width="32.5546875" style="13" customWidth="1"/>
    <col min="2545" max="2799" width="9.109375" style="13"/>
    <col min="2800" max="2800" width="32.5546875" style="13" customWidth="1"/>
    <col min="2801" max="3055" width="9.109375" style="13"/>
    <col min="3056" max="3056" width="32.5546875" style="13" customWidth="1"/>
    <col min="3057" max="3311" width="9.109375" style="13"/>
    <col min="3312" max="3312" width="32.5546875" style="13" customWidth="1"/>
    <col min="3313" max="3567" width="9.109375" style="13"/>
    <col min="3568" max="3568" width="32.5546875" style="13" customWidth="1"/>
    <col min="3569" max="3823" width="9.109375" style="13"/>
    <col min="3824" max="3824" width="32.5546875" style="13" customWidth="1"/>
    <col min="3825" max="4079" width="9.109375" style="13"/>
    <col min="4080" max="4080" width="32.5546875" style="13" customWidth="1"/>
    <col min="4081" max="4335" width="9.109375" style="13"/>
    <col min="4336" max="4336" width="32.5546875" style="13" customWidth="1"/>
    <col min="4337" max="4591" width="9.109375" style="13"/>
    <col min="4592" max="4592" width="32.5546875" style="13" customWidth="1"/>
    <col min="4593" max="4847" width="9.109375" style="13"/>
    <col min="4848" max="4848" width="32.5546875" style="13" customWidth="1"/>
    <col min="4849" max="5103" width="9.109375" style="13"/>
    <col min="5104" max="5104" width="32.5546875" style="13" customWidth="1"/>
    <col min="5105" max="5359" width="9.109375" style="13"/>
    <col min="5360" max="5360" width="32.5546875" style="13" customWidth="1"/>
    <col min="5361" max="5615" width="9.109375" style="13"/>
    <col min="5616" max="5616" width="32.5546875" style="13" customWidth="1"/>
    <col min="5617" max="5871" width="9.109375" style="13"/>
    <col min="5872" max="5872" width="32.5546875" style="13" customWidth="1"/>
    <col min="5873" max="6127" width="9.109375" style="13"/>
    <col min="6128" max="6128" width="32.5546875" style="13" customWidth="1"/>
    <col min="6129" max="6383" width="9.109375" style="13"/>
    <col min="6384" max="6384" width="32.5546875" style="13" customWidth="1"/>
    <col min="6385" max="6639" width="9.109375" style="13"/>
    <col min="6640" max="6640" width="32.5546875" style="13" customWidth="1"/>
    <col min="6641" max="6895" width="9.109375" style="13"/>
    <col min="6896" max="6896" width="32.5546875" style="13" customWidth="1"/>
    <col min="6897" max="7151" width="9.109375" style="13"/>
    <col min="7152" max="7152" width="32.5546875" style="13" customWidth="1"/>
    <col min="7153" max="7407" width="9.109375" style="13"/>
    <col min="7408" max="7408" width="32.5546875" style="13" customWidth="1"/>
    <col min="7409" max="7663" width="9.109375" style="13"/>
    <col min="7664" max="7664" width="32.5546875" style="13" customWidth="1"/>
    <col min="7665" max="7919" width="9.109375" style="13"/>
    <col min="7920" max="7920" width="32.5546875" style="13" customWidth="1"/>
    <col min="7921" max="8175" width="9.109375" style="13"/>
    <col min="8176" max="8176" width="32.5546875" style="13" customWidth="1"/>
    <col min="8177" max="8431" width="9.109375" style="13"/>
    <col min="8432" max="8432" width="32.5546875" style="13" customWidth="1"/>
    <col min="8433" max="8687" width="9.109375" style="13"/>
    <col min="8688" max="8688" width="32.5546875" style="13" customWidth="1"/>
    <col min="8689" max="8943" width="9.109375" style="13"/>
    <col min="8944" max="8944" width="32.5546875" style="13" customWidth="1"/>
    <col min="8945" max="9199" width="9.109375" style="13"/>
    <col min="9200" max="9200" width="32.5546875" style="13" customWidth="1"/>
    <col min="9201" max="9455" width="9.109375" style="13"/>
    <col min="9456" max="9456" width="32.5546875" style="13" customWidth="1"/>
    <col min="9457" max="9711" width="9.109375" style="13"/>
    <col min="9712" max="9712" width="32.5546875" style="13" customWidth="1"/>
    <col min="9713" max="9967" width="9.109375" style="13"/>
    <col min="9968" max="9968" width="32.5546875" style="13" customWidth="1"/>
    <col min="9969" max="10223" width="9.109375" style="13"/>
    <col min="10224" max="10224" width="32.5546875" style="13" customWidth="1"/>
    <col min="10225" max="10479" width="9.109375" style="13"/>
    <col min="10480" max="10480" width="32.5546875" style="13" customWidth="1"/>
    <col min="10481" max="10735" width="9.109375" style="13"/>
    <col min="10736" max="10736" width="32.5546875" style="13" customWidth="1"/>
    <col min="10737" max="10991" width="9.109375" style="13"/>
    <col min="10992" max="10992" width="32.5546875" style="13" customWidth="1"/>
    <col min="10993" max="11247" width="9.109375" style="13"/>
    <col min="11248" max="11248" width="32.5546875" style="13" customWidth="1"/>
    <col min="11249" max="11503" width="9.109375" style="13"/>
    <col min="11504" max="11504" width="32.5546875" style="13" customWidth="1"/>
    <col min="11505" max="11759" width="9.109375" style="13"/>
    <col min="11760" max="11760" width="32.5546875" style="13" customWidth="1"/>
    <col min="11761" max="12015" width="9.109375" style="13"/>
    <col min="12016" max="12016" width="32.5546875" style="13" customWidth="1"/>
    <col min="12017" max="12271" width="9.109375" style="13"/>
    <col min="12272" max="12272" width="32.5546875" style="13" customWidth="1"/>
    <col min="12273" max="12527" width="9.109375" style="13"/>
    <col min="12528" max="12528" width="32.5546875" style="13" customWidth="1"/>
    <col min="12529" max="12783" width="9.109375" style="13"/>
    <col min="12784" max="12784" width="32.5546875" style="13" customWidth="1"/>
    <col min="12785" max="13039" width="9.109375" style="13"/>
    <col min="13040" max="13040" width="32.5546875" style="13" customWidth="1"/>
    <col min="13041" max="13295" width="9.109375" style="13"/>
    <col min="13296" max="13296" width="32.5546875" style="13" customWidth="1"/>
    <col min="13297" max="13551" width="9.109375" style="13"/>
    <col min="13552" max="13552" width="32.5546875" style="13" customWidth="1"/>
    <col min="13553" max="13807" width="9.109375" style="13"/>
    <col min="13808" max="13808" width="32.5546875" style="13" customWidth="1"/>
    <col min="13809" max="14063" width="9.109375" style="13"/>
    <col min="14064" max="14064" width="32.5546875" style="13" customWidth="1"/>
    <col min="14065" max="14319" width="9.109375" style="13"/>
    <col min="14320" max="14320" width="32.5546875" style="13" customWidth="1"/>
    <col min="14321" max="14575" width="9.109375" style="13"/>
    <col min="14576" max="14576" width="32.5546875" style="13" customWidth="1"/>
    <col min="14577" max="14831" width="9.109375" style="13"/>
    <col min="14832" max="14832" width="32.5546875" style="13" customWidth="1"/>
    <col min="14833" max="15087" width="9.109375" style="13"/>
    <col min="15088" max="15088" width="32.5546875" style="13" customWidth="1"/>
    <col min="15089" max="15343" width="9.109375" style="13"/>
    <col min="15344" max="15344" width="32.5546875" style="13" customWidth="1"/>
    <col min="15345" max="15599" width="9.109375" style="13"/>
    <col min="15600" max="15600" width="32.5546875" style="13" customWidth="1"/>
    <col min="15601" max="15855" width="9.109375" style="13"/>
    <col min="15856" max="15856" width="32.5546875" style="13" customWidth="1"/>
    <col min="15857" max="16111" width="9.109375" style="13"/>
    <col min="16112" max="16112" width="32.5546875" style="13" customWidth="1"/>
    <col min="16113" max="16384" width="9.109375" style="13"/>
  </cols>
  <sheetData>
    <row r="1" spans="1:30" s="14" customFormat="1" hidden="1" x14ac:dyDescent="0.25">
      <c r="A1" s="14">
        <v>1</v>
      </c>
      <c r="B1" s="14">
        <v>2</v>
      </c>
      <c r="C1" s="14">
        <v>3</v>
      </c>
      <c r="D1" s="14">
        <v>4</v>
      </c>
      <c r="E1" s="14">
        <v>5</v>
      </c>
      <c r="F1" s="14">
        <v>6</v>
      </c>
      <c r="G1" s="14">
        <v>7</v>
      </c>
      <c r="H1" s="14">
        <v>8</v>
      </c>
      <c r="I1" s="14">
        <v>9</v>
      </c>
      <c r="J1" s="14">
        <v>10</v>
      </c>
      <c r="K1" s="14">
        <v>11</v>
      </c>
      <c r="L1" s="14">
        <v>12</v>
      </c>
      <c r="M1" s="14">
        <v>13</v>
      </c>
      <c r="N1" s="14">
        <v>14</v>
      </c>
      <c r="O1" s="14">
        <v>15</v>
      </c>
      <c r="P1" s="14">
        <v>16</v>
      </c>
      <c r="Q1" s="14">
        <v>17</v>
      </c>
      <c r="R1" s="14">
        <v>18</v>
      </c>
      <c r="S1" s="14">
        <v>19</v>
      </c>
      <c r="T1" s="14">
        <v>20</v>
      </c>
      <c r="U1" s="14">
        <v>21</v>
      </c>
      <c r="V1" s="14">
        <v>22</v>
      </c>
      <c r="W1" s="14">
        <v>23</v>
      </c>
      <c r="X1" s="14">
        <v>24</v>
      </c>
      <c r="Y1" s="14">
        <v>25</v>
      </c>
      <c r="Z1" s="14">
        <v>26</v>
      </c>
      <c r="AA1" s="14">
        <v>27</v>
      </c>
      <c r="AB1" s="14">
        <v>28</v>
      </c>
      <c r="AC1" s="14">
        <v>29</v>
      </c>
      <c r="AD1" s="14">
        <v>30</v>
      </c>
    </row>
    <row r="2" spans="1:30" s="12" customFormat="1" ht="51.75" customHeight="1" x14ac:dyDescent="0.3">
      <c r="A2" s="12" t="s">
        <v>46</v>
      </c>
      <c r="B2" s="12" t="s">
        <v>47</v>
      </c>
      <c r="C2" s="12" t="s">
        <v>48</v>
      </c>
      <c r="D2" s="12" t="s">
        <v>49</v>
      </c>
      <c r="E2" s="12" t="s">
        <v>50</v>
      </c>
      <c r="F2" s="11" t="s">
        <v>89</v>
      </c>
      <c r="G2" s="12" t="s">
        <v>51</v>
      </c>
      <c r="H2" s="12" t="s">
        <v>52</v>
      </c>
      <c r="I2" s="12" t="s">
        <v>53</v>
      </c>
      <c r="J2" s="12" t="s">
        <v>90</v>
      </c>
      <c r="K2" s="12" t="s">
        <v>91</v>
      </c>
      <c r="M2" s="20" t="s">
        <v>1734</v>
      </c>
      <c r="N2" s="2" t="s">
        <v>1735</v>
      </c>
      <c r="O2" s="43" t="s">
        <v>1931</v>
      </c>
      <c r="P2" s="43" t="s">
        <v>1932</v>
      </c>
      <c r="Q2" s="43" t="s">
        <v>1933</v>
      </c>
      <c r="R2" s="43" t="s">
        <v>1934</v>
      </c>
      <c r="S2" s="43" t="s">
        <v>1935</v>
      </c>
    </row>
    <row r="3" spans="1:30" x14ac:dyDescent="0.25">
      <c r="A3" s="13" t="s">
        <v>749</v>
      </c>
      <c r="B3" s="14" t="s">
        <v>92</v>
      </c>
      <c r="C3" s="13">
        <v>2012</v>
      </c>
      <c r="D3" s="14" t="s">
        <v>103</v>
      </c>
      <c r="E3" s="14" t="s">
        <v>22</v>
      </c>
      <c r="F3" s="15" t="s">
        <v>104</v>
      </c>
      <c r="G3" s="14">
        <v>3</v>
      </c>
      <c r="H3" s="14" t="s">
        <v>6</v>
      </c>
      <c r="I3" s="13">
        <v>1</v>
      </c>
      <c r="J3" s="14" t="s">
        <v>36</v>
      </c>
      <c r="K3" s="14" t="s">
        <v>10</v>
      </c>
      <c r="M3" s="13">
        <v>475</v>
      </c>
      <c r="N3" s="13">
        <v>1000</v>
      </c>
      <c r="O3" s="45">
        <v>8.5</v>
      </c>
      <c r="P3" s="45">
        <v>9.1</v>
      </c>
      <c r="Q3" s="45">
        <v>74.8</v>
      </c>
      <c r="R3" s="45">
        <v>21.7</v>
      </c>
      <c r="S3" s="45">
        <v>81.2</v>
      </c>
    </row>
    <row r="4" spans="1:30" x14ac:dyDescent="0.25">
      <c r="A4" s="13" t="s">
        <v>750</v>
      </c>
      <c r="B4" s="14" t="s">
        <v>92</v>
      </c>
      <c r="C4" s="13">
        <v>2012</v>
      </c>
      <c r="D4" s="14" t="s">
        <v>103</v>
      </c>
      <c r="E4" s="14" t="s">
        <v>22</v>
      </c>
      <c r="F4" s="15" t="s">
        <v>104</v>
      </c>
      <c r="G4" s="14">
        <v>3</v>
      </c>
      <c r="H4" s="14" t="s">
        <v>6</v>
      </c>
      <c r="I4" s="13">
        <v>1</v>
      </c>
      <c r="J4" s="14" t="s">
        <v>36</v>
      </c>
      <c r="K4" s="14" t="s">
        <v>105</v>
      </c>
      <c r="M4" s="13">
        <v>331</v>
      </c>
      <c r="N4" s="13">
        <v>682</v>
      </c>
      <c r="O4" s="45">
        <v>8.9</v>
      </c>
      <c r="P4" s="45">
        <v>9.1</v>
      </c>
      <c r="Q4" s="45">
        <v>75.900000000000006</v>
      </c>
      <c r="R4" s="45">
        <v>22.9</v>
      </c>
      <c r="S4" s="45" t="s">
        <v>1937</v>
      </c>
    </row>
    <row r="5" spans="1:30" x14ac:dyDescent="0.25">
      <c r="A5" s="13" t="s">
        <v>751</v>
      </c>
      <c r="B5" s="14" t="s">
        <v>92</v>
      </c>
      <c r="C5" s="13">
        <v>2012</v>
      </c>
      <c r="D5" s="14" t="s">
        <v>103</v>
      </c>
      <c r="E5" s="14" t="s">
        <v>22</v>
      </c>
      <c r="F5" s="15" t="s">
        <v>104</v>
      </c>
      <c r="G5" s="14">
        <v>3</v>
      </c>
      <c r="H5" s="14" t="s">
        <v>6</v>
      </c>
      <c r="I5" s="13">
        <v>1</v>
      </c>
      <c r="J5" s="14" t="s">
        <v>101</v>
      </c>
      <c r="K5" s="14" t="s">
        <v>10</v>
      </c>
      <c r="M5" s="13">
        <v>361</v>
      </c>
      <c r="N5" s="13">
        <v>794</v>
      </c>
      <c r="O5" s="45">
        <v>8.8000000000000007</v>
      </c>
      <c r="P5" s="45">
        <v>9.1</v>
      </c>
      <c r="Q5" s="45">
        <v>74.8</v>
      </c>
      <c r="R5" s="45">
        <v>23.1</v>
      </c>
      <c r="S5" s="46" t="s">
        <v>1937</v>
      </c>
    </row>
    <row r="6" spans="1:30" x14ac:dyDescent="0.25">
      <c r="A6" s="13" t="s">
        <v>752</v>
      </c>
      <c r="B6" s="14" t="s">
        <v>92</v>
      </c>
      <c r="C6" s="13">
        <v>2012</v>
      </c>
      <c r="D6" s="14" t="s">
        <v>103</v>
      </c>
      <c r="E6" s="14" t="s">
        <v>22</v>
      </c>
      <c r="F6" s="15" t="s">
        <v>104</v>
      </c>
      <c r="G6" s="14">
        <v>3</v>
      </c>
      <c r="H6" s="14" t="s">
        <v>6</v>
      </c>
      <c r="I6" s="13">
        <v>1</v>
      </c>
      <c r="J6" s="14" t="s">
        <v>101</v>
      </c>
      <c r="K6" s="14" t="s">
        <v>105</v>
      </c>
      <c r="M6" s="13">
        <v>444</v>
      </c>
      <c r="N6" s="13">
        <v>864</v>
      </c>
      <c r="O6" s="45">
        <v>9.3000000000000007</v>
      </c>
      <c r="P6" s="45">
        <v>9</v>
      </c>
      <c r="Q6" s="45">
        <v>74.099999999999994</v>
      </c>
      <c r="R6" s="45">
        <v>25.2</v>
      </c>
      <c r="S6" s="45">
        <v>81.7</v>
      </c>
    </row>
    <row r="7" spans="1:30" x14ac:dyDescent="0.25">
      <c r="A7" s="13" t="s">
        <v>753</v>
      </c>
      <c r="B7" s="14" t="s">
        <v>92</v>
      </c>
      <c r="C7" s="13">
        <v>2012</v>
      </c>
      <c r="D7" s="14" t="s">
        <v>103</v>
      </c>
      <c r="E7" s="14" t="s">
        <v>22</v>
      </c>
      <c r="F7" s="15" t="s">
        <v>104</v>
      </c>
      <c r="G7" s="14">
        <v>3</v>
      </c>
      <c r="H7" s="14" t="s">
        <v>6</v>
      </c>
      <c r="I7" s="13">
        <v>1</v>
      </c>
      <c r="J7" s="14" t="s">
        <v>102</v>
      </c>
      <c r="K7" s="14" t="s">
        <v>10</v>
      </c>
      <c r="M7" s="13">
        <v>269</v>
      </c>
      <c r="N7" s="13">
        <v>599</v>
      </c>
      <c r="O7" s="45">
        <v>8.5</v>
      </c>
      <c r="P7" s="45">
        <v>8.6999999999999993</v>
      </c>
      <c r="Q7" s="45">
        <v>75.599999999999994</v>
      </c>
      <c r="R7" s="45">
        <v>21.5</v>
      </c>
      <c r="S7" s="45" t="s">
        <v>1937</v>
      </c>
    </row>
    <row r="8" spans="1:30" x14ac:dyDescent="0.25">
      <c r="A8" s="13" t="s">
        <v>754</v>
      </c>
      <c r="B8" s="14" t="s">
        <v>92</v>
      </c>
      <c r="C8" s="13">
        <v>2012</v>
      </c>
      <c r="D8" s="14" t="s">
        <v>103</v>
      </c>
      <c r="E8" s="14" t="s">
        <v>22</v>
      </c>
      <c r="F8" s="15" t="s">
        <v>104</v>
      </c>
      <c r="G8" s="14">
        <v>3</v>
      </c>
      <c r="H8" s="14" t="s">
        <v>6</v>
      </c>
      <c r="I8" s="13">
        <v>1</v>
      </c>
      <c r="J8" s="14" t="s">
        <v>102</v>
      </c>
      <c r="K8" s="14" t="s">
        <v>105</v>
      </c>
      <c r="M8" s="13">
        <v>361</v>
      </c>
      <c r="N8" s="13">
        <v>796</v>
      </c>
      <c r="O8" s="45">
        <v>8.1999999999999993</v>
      </c>
      <c r="P8" s="45">
        <v>9.1</v>
      </c>
      <c r="Q8" s="45">
        <v>74</v>
      </c>
      <c r="R8" s="45">
        <v>20.100000000000001</v>
      </c>
      <c r="S8" s="46" t="s">
        <v>1937</v>
      </c>
    </row>
    <row r="9" spans="1:30" x14ac:dyDescent="0.25">
      <c r="A9" s="13" t="s">
        <v>755</v>
      </c>
      <c r="B9" s="14" t="s">
        <v>92</v>
      </c>
      <c r="C9" s="13">
        <v>2012</v>
      </c>
      <c r="D9" s="14" t="s">
        <v>103</v>
      </c>
      <c r="E9" s="14" t="s">
        <v>22</v>
      </c>
      <c r="F9" s="15" t="s">
        <v>104</v>
      </c>
      <c r="G9" s="14">
        <v>3</v>
      </c>
      <c r="H9" s="14" t="s">
        <v>6</v>
      </c>
      <c r="I9" s="13">
        <v>2</v>
      </c>
      <c r="J9" s="13" t="s">
        <v>36</v>
      </c>
      <c r="K9" s="13" t="s">
        <v>10</v>
      </c>
      <c r="M9" s="13">
        <v>320</v>
      </c>
      <c r="N9" s="13">
        <v>698</v>
      </c>
      <c r="O9" s="45">
        <v>8.1</v>
      </c>
      <c r="P9" s="45">
        <v>9</v>
      </c>
      <c r="Q9" s="45">
        <v>75.400000000000006</v>
      </c>
      <c r="R9" s="45">
        <v>20.399999999999999</v>
      </c>
      <c r="S9" s="45" t="s">
        <v>1937</v>
      </c>
    </row>
    <row r="10" spans="1:30" x14ac:dyDescent="0.25">
      <c r="A10" s="13" t="s">
        <v>756</v>
      </c>
      <c r="B10" s="14" t="s">
        <v>92</v>
      </c>
      <c r="C10" s="13">
        <v>2012</v>
      </c>
      <c r="D10" s="14" t="s">
        <v>103</v>
      </c>
      <c r="E10" s="14" t="s">
        <v>22</v>
      </c>
      <c r="F10" s="15" t="s">
        <v>104</v>
      </c>
      <c r="G10" s="14">
        <v>3</v>
      </c>
      <c r="H10" s="14" t="s">
        <v>6</v>
      </c>
      <c r="I10" s="13">
        <v>2</v>
      </c>
      <c r="J10" s="13" t="s">
        <v>36</v>
      </c>
      <c r="K10" s="13" t="s">
        <v>105</v>
      </c>
      <c r="M10" s="13">
        <v>348</v>
      </c>
      <c r="N10" s="13">
        <v>675</v>
      </c>
      <c r="O10" s="45">
        <v>9.1</v>
      </c>
      <c r="P10" s="45">
        <v>9.1</v>
      </c>
      <c r="Q10" s="45">
        <v>75.3</v>
      </c>
      <c r="R10" s="45">
        <v>23.5</v>
      </c>
      <c r="S10" s="45" t="s">
        <v>1937</v>
      </c>
    </row>
    <row r="11" spans="1:30" x14ac:dyDescent="0.25">
      <c r="A11" s="13" t="s">
        <v>757</v>
      </c>
      <c r="B11" s="14" t="s">
        <v>92</v>
      </c>
      <c r="C11" s="13">
        <v>2012</v>
      </c>
      <c r="D11" s="14" t="s">
        <v>103</v>
      </c>
      <c r="E11" s="14" t="s">
        <v>22</v>
      </c>
      <c r="F11" s="15" t="s">
        <v>104</v>
      </c>
      <c r="G11" s="14">
        <v>3</v>
      </c>
      <c r="H11" s="14" t="s">
        <v>6</v>
      </c>
      <c r="I11" s="13">
        <v>2</v>
      </c>
      <c r="J11" s="13" t="s">
        <v>101</v>
      </c>
      <c r="K11" s="13" t="s">
        <v>10</v>
      </c>
      <c r="M11" s="13">
        <v>401</v>
      </c>
      <c r="N11" s="13">
        <v>487</v>
      </c>
      <c r="O11" s="45">
        <v>8.9</v>
      </c>
      <c r="P11" s="45">
        <v>8.9</v>
      </c>
      <c r="Q11" s="45">
        <v>75</v>
      </c>
      <c r="R11" s="45">
        <v>22.9</v>
      </c>
      <c r="S11" s="45">
        <v>80</v>
      </c>
    </row>
    <row r="12" spans="1:30" x14ac:dyDescent="0.25">
      <c r="A12" s="13" t="s">
        <v>758</v>
      </c>
      <c r="B12" s="14" t="s">
        <v>92</v>
      </c>
      <c r="C12" s="13">
        <v>2012</v>
      </c>
      <c r="D12" s="14" t="s">
        <v>103</v>
      </c>
      <c r="E12" s="14" t="s">
        <v>22</v>
      </c>
      <c r="F12" s="15" t="s">
        <v>104</v>
      </c>
      <c r="G12" s="14">
        <v>3</v>
      </c>
      <c r="H12" s="14" t="s">
        <v>6</v>
      </c>
      <c r="I12" s="13">
        <v>2</v>
      </c>
      <c r="J12" s="13" t="s">
        <v>101</v>
      </c>
      <c r="K12" s="13" t="s">
        <v>105</v>
      </c>
      <c r="M12" s="13">
        <v>371</v>
      </c>
      <c r="N12" s="13">
        <v>722</v>
      </c>
      <c r="O12" s="45">
        <v>8.9</v>
      </c>
      <c r="P12" s="45">
        <v>9.1</v>
      </c>
      <c r="Q12" s="45">
        <v>75.2</v>
      </c>
      <c r="R12" s="45">
        <v>23.6</v>
      </c>
      <c r="S12" s="46" t="s">
        <v>1937</v>
      </c>
    </row>
    <row r="13" spans="1:30" x14ac:dyDescent="0.25">
      <c r="A13" s="13" t="s">
        <v>759</v>
      </c>
      <c r="B13" s="14" t="s">
        <v>92</v>
      </c>
      <c r="C13" s="13">
        <v>2012</v>
      </c>
      <c r="D13" s="14" t="s">
        <v>103</v>
      </c>
      <c r="E13" s="14" t="s">
        <v>22</v>
      </c>
      <c r="F13" s="15" t="s">
        <v>104</v>
      </c>
      <c r="G13" s="14">
        <v>3</v>
      </c>
      <c r="H13" s="14" t="s">
        <v>6</v>
      </c>
      <c r="I13" s="13">
        <v>2</v>
      </c>
      <c r="J13" s="13" t="s">
        <v>102</v>
      </c>
      <c r="K13" s="13" t="s">
        <v>10</v>
      </c>
      <c r="M13" s="13">
        <v>320</v>
      </c>
      <c r="N13" s="13">
        <v>718</v>
      </c>
      <c r="O13" s="45">
        <v>9.1999999999999993</v>
      </c>
      <c r="P13" s="45">
        <v>9</v>
      </c>
      <c r="Q13" s="45">
        <v>74.2</v>
      </c>
      <c r="R13" s="45">
        <v>23.5</v>
      </c>
      <c r="S13" s="46" t="s">
        <v>1937</v>
      </c>
    </row>
    <row r="14" spans="1:30" x14ac:dyDescent="0.25">
      <c r="A14" s="13" t="s">
        <v>760</v>
      </c>
      <c r="B14" s="14" t="s">
        <v>92</v>
      </c>
      <c r="C14" s="13">
        <v>2012</v>
      </c>
      <c r="D14" s="14" t="s">
        <v>103</v>
      </c>
      <c r="E14" s="14" t="s">
        <v>22</v>
      </c>
      <c r="F14" s="15" t="s">
        <v>104</v>
      </c>
      <c r="G14" s="14">
        <v>3</v>
      </c>
      <c r="H14" s="14" t="s">
        <v>6</v>
      </c>
      <c r="I14" s="13">
        <v>2</v>
      </c>
      <c r="J14" s="13" t="s">
        <v>102</v>
      </c>
      <c r="K14" s="13" t="s">
        <v>105</v>
      </c>
      <c r="M14" s="13">
        <v>333</v>
      </c>
      <c r="N14" s="13">
        <v>655</v>
      </c>
      <c r="O14" s="45">
        <v>8.3000000000000007</v>
      </c>
      <c r="P14" s="45">
        <v>9.1</v>
      </c>
      <c r="Q14" s="45">
        <v>75.400000000000006</v>
      </c>
      <c r="R14" s="45">
        <v>21.3</v>
      </c>
      <c r="S14" s="46" t="s">
        <v>1937</v>
      </c>
    </row>
    <row r="15" spans="1:30" x14ac:dyDescent="0.25">
      <c r="A15" s="13" t="s">
        <v>761</v>
      </c>
      <c r="B15" s="14" t="s">
        <v>92</v>
      </c>
      <c r="C15" s="13">
        <v>2012</v>
      </c>
      <c r="D15" s="14" t="s">
        <v>103</v>
      </c>
      <c r="E15" s="14" t="s">
        <v>22</v>
      </c>
      <c r="F15" s="15" t="s">
        <v>104</v>
      </c>
      <c r="G15" s="14">
        <v>3</v>
      </c>
      <c r="H15" s="14" t="s">
        <v>6</v>
      </c>
      <c r="I15" s="13">
        <v>3</v>
      </c>
      <c r="J15" s="13" t="s">
        <v>36</v>
      </c>
      <c r="K15" s="13" t="s">
        <v>10</v>
      </c>
      <c r="M15" s="13">
        <v>429</v>
      </c>
      <c r="N15" s="13">
        <v>929</v>
      </c>
      <c r="O15" s="45">
        <v>8.6999999999999993</v>
      </c>
      <c r="P15" s="45">
        <v>9.1</v>
      </c>
      <c r="Q15" s="45">
        <v>75.400000000000006</v>
      </c>
      <c r="R15" s="45">
        <v>22.8</v>
      </c>
      <c r="S15" s="45">
        <v>81.599999999999994</v>
      </c>
    </row>
    <row r="16" spans="1:30" x14ac:dyDescent="0.25">
      <c r="A16" s="13" t="s">
        <v>762</v>
      </c>
      <c r="B16" s="14" t="s">
        <v>92</v>
      </c>
      <c r="C16" s="13">
        <v>2012</v>
      </c>
      <c r="D16" s="14" t="s">
        <v>103</v>
      </c>
      <c r="E16" s="14" t="s">
        <v>22</v>
      </c>
      <c r="F16" s="15" t="s">
        <v>104</v>
      </c>
      <c r="G16" s="14">
        <v>3</v>
      </c>
      <c r="H16" s="14" t="s">
        <v>6</v>
      </c>
      <c r="I16" s="13">
        <v>3</v>
      </c>
      <c r="J16" s="13" t="s">
        <v>36</v>
      </c>
      <c r="K16" s="13" t="s">
        <v>105</v>
      </c>
      <c r="M16" s="13">
        <v>315</v>
      </c>
      <c r="N16" s="13">
        <v>588</v>
      </c>
      <c r="O16" s="45">
        <v>9.5</v>
      </c>
      <c r="P16" s="45">
        <v>9.1999999999999993</v>
      </c>
      <c r="Q16" s="45">
        <v>74.5</v>
      </c>
      <c r="R16" s="45">
        <v>26.2</v>
      </c>
      <c r="S16" s="45" t="s">
        <v>1937</v>
      </c>
    </row>
    <row r="17" spans="1:19" x14ac:dyDescent="0.25">
      <c r="A17" s="13" t="s">
        <v>763</v>
      </c>
      <c r="B17" s="14" t="s">
        <v>92</v>
      </c>
      <c r="C17" s="13">
        <v>2012</v>
      </c>
      <c r="D17" s="14" t="s">
        <v>103</v>
      </c>
      <c r="E17" s="14" t="s">
        <v>22</v>
      </c>
      <c r="F17" s="15" t="s">
        <v>104</v>
      </c>
      <c r="G17" s="14">
        <v>3</v>
      </c>
      <c r="H17" s="14" t="s">
        <v>6</v>
      </c>
      <c r="I17" s="13">
        <v>3</v>
      </c>
      <c r="J17" s="13" t="s">
        <v>101</v>
      </c>
      <c r="K17" s="13" t="s">
        <v>10</v>
      </c>
      <c r="M17" s="13">
        <v>488</v>
      </c>
      <c r="N17" s="13">
        <v>992</v>
      </c>
      <c r="O17" s="45">
        <v>9.4</v>
      </c>
      <c r="P17" s="45">
        <v>8.9</v>
      </c>
      <c r="Q17" s="45">
        <v>75.2</v>
      </c>
      <c r="R17" s="45">
        <v>24.2</v>
      </c>
      <c r="S17" s="45">
        <v>81.7</v>
      </c>
    </row>
    <row r="18" spans="1:19" x14ac:dyDescent="0.25">
      <c r="A18" s="13" t="s">
        <v>764</v>
      </c>
      <c r="B18" s="14" t="s">
        <v>92</v>
      </c>
      <c r="C18" s="13">
        <v>2012</v>
      </c>
      <c r="D18" s="14" t="s">
        <v>103</v>
      </c>
      <c r="E18" s="14" t="s">
        <v>22</v>
      </c>
      <c r="F18" s="15" t="s">
        <v>104</v>
      </c>
      <c r="G18" s="14">
        <v>3</v>
      </c>
      <c r="H18" s="14" t="s">
        <v>6</v>
      </c>
      <c r="I18" s="13">
        <v>3</v>
      </c>
      <c r="J18" s="13" t="s">
        <v>101</v>
      </c>
      <c r="K18" s="13" t="s">
        <v>105</v>
      </c>
      <c r="M18" s="13">
        <v>412</v>
      </c>
      <c r="N18" s="13">
        <v>761</v>
      </c>
      <c r="O18" s="45">
        <v>9.9</v>
      </c>
      <c r="P18" s="45">
        <v>9.1</v>
      </c>
      <c r="Q18" s="45">
        <v>73.8</v>
      </c>
      <c r="R18" s="45">
        <v>27.5</v>
      </c>
      <c r="S18" s="46" t="s">
        <v>1937</v>
      </c>
    </row>
    <row r="19" spans="1:19" x14ac:dyDescent="0.25">
      <c r="A19" s="13" t="s">
        <v>765</v>
      </c>
      <c r="B19" s="14" t="s">
        <v>92</v>
      </c>
      <c r="C19" s="13">
        <v>2012</v>
      </c>
      <c r="D19" s="14" t="s">
        <v>103</v>
      </c>
      <c r="E19" s="14" t="s">
        <v>22</v>
      </c>
      <c r="F19" s="15" t="s">
        <v>104</v>
      </c>
      <c r="G19" s="14">
        <v>3</v>
      </c>
      <c r="H19" s="14" t="s">
        <v>6</v>
      </c>
      <c r="I19" s="13">
        <v>3</v>
      </c>
      <c r="J19" s="13" t="s">
        <v>102</v>
      </c>
      <c r="K19" s="13" t="s">
        <v>10</v>
      </c>
      <c r="M19" s="13">
        <v>378</v>
      </c>
      <c r="N19" s="13">
        <v>833</v>
      </c>
      <c r="O19" s="45">
        <v>8.6</v>
      </c>
      <c r="P19" s="45">
        <v>9.1999999999999993</v>
      </c>
      <c r="Q19" s="45">
        <v>75.8</v>
      </c>
      <c r="R19" s="45">
        <v>21.4</v>
      </c>
      <c r="S19" s="45" t="s">
        <v>1937</v>
      </c>
    </row>
    <row r="20" spans="1:19" x14ac:dyDescent="0.25">
      <c r="A20" s="13" t="s">
        <v>766</v>
      </c>
      <c r="B20" s="14" t="s">
        <v>92</v>
      </c>
      <c r="C20" s="13">
        <v>2012</v>
      </c>
      <c r="D20" s="14" t="s">
        <v>103</v>
      </c>
      <c r="E20" s="14" t="s">
        <v>22</v>
      </c>
      <c r="F20" s="15" t="s">
        <v>104</v>
      </c>
      <c r="G20" s="14">
        <v>3</v>
      </c>
      <c r="H20" s="14" t="s">
        <v>6</v>
      </c>
      <c r="I20" s="13">
        <v>3</v>
      </c>
      <c r="J20" s="13" t="s">
        <v>102</v>
      </c>
      <c r="K20" s="13" t="s">
        <v>105</v>
      </c>
      <c r="M20" s="13">
        <v>358</v>
      </c>
      <c r="N20" s="13">
        <v>730</v>
      </c>
      <c r="O20" s="45">
        <v>8.6</v>
      </c>
      <c r="P20" s="45">
        <v>9</v>
      </c>
      <c r="Q20" s="45">
        <v>75.8</v>
      </c>
      <c r="R20" s="45">
        <v>22.5</v>
      </c>
      <c r="S20" s="45" t="s">
        <v>1937</v>
      </c>
    </row>
    <row r="21" spans="1:19" x14ac:dyDescent="0.25">
      <c r="A21" s="13" t="s">
        <v>767</v>
      </c>
      <c r="B21" s="14" t="s">
        <v>92</v>
      </c>
      <c r="C21" s="13">
        <v>2012</v>
      </c>
      <c r="D21" s="14" t="s">
        <v>103</v>
      </c>
      <c r="E21" s="14" t="s">
        <v>22</v>
      </c>
      <c r="F21" s="15" t="s">
        <v>104</v>
      </c>
      <c r="G21" s="14">
        <v>3</v>
      </c>
      <c r="H21" s="14" t="s">
        <v>6</v>
      </c>
      <c r="I21" s="13">
        <v>4</v>
      </c>
      <c r="J21" s="13" t="s">
        <v>36</v>
      </c>
      <c r="K21" s="13" t="s">
        <v>10</v>
      </c>
      <c r="M21" s="13">
        <v>423</v>
      </c>
      <c r="N21" s="13">
        <v>987</v>
      </c>
      <c r="O21" s="45">
        <v>8.1999999999999993</v>
      </c>
      <c r="P21" s="45">
        <v>9.1</v>
      </c>
      <c r="Q21" s="45">
        <v>75.400000000000006</v>
      </c>
      <c r="R21" s="45">
        <v>21.1</v>
      </c>
      <c r="S21" s="45">
        <v>82.4</v>
      </c>
    </row>
    <row r="22" spans="1:19" x14ac:dyDescent="0.25">
      <c r="A22" s="13" t="s">
        <v>768</v>
      </c>
      <c r="B22" s="14" t="s">
        <v>92</v>
      </c>
      <c r="C22" s="13">
        <v>2012</v>
      </c>
      <c r="D22" s="14" t="s">
        <v>103</v>
      </c>
      <c r="E22" s="14" t="s">
        <v>22</v>
      </c>
      <c r="F22" s="15" t="s">
        <v>104</v>
      </c>
      <c r="G22" s="14">
        <v>3</v>
      </c>
      <c r="H22" s="14" t="s">
        <v>6</v>
      </c>
      <c r="I22" s="13">
        <v>4</v>
      </c>
      <c r="J22" s="13" t="s">
        <v>36</v>
      </c>
      <c r="K22" s="13" t="s">
        <v>105</v>
      </c>
      <c r="M22" s="13">
        <v>475</v>
      </c>
      <c r="N22" s="13">
        <v>990</v>
      </c>
      <c r="O22" s="45">
        <v>8</v>
      </c>
      <c r="P22" s="45">
        <v>9.1999999999999993</v>
      </c>
      <c r="Q22" s="45">
        <v>75.400000000000006</v>
      </c>
      <c r="R22" s="45">
        <v>19.899999999999999</v>
      </c>
      <c r="S22" s="45">
        <v>81.599999999999994</v>
      </c>
    </row>
    <row r="23" spans="1:19" x14ac:dyDescent="0.25">
      <c r="A23" s="13" t="s">
        <v>769</v>
      </c>
      <c r="B23" s="14" t="s">
        <v>92</v>
      </c>
      <c r="C23" s="13">
        <v>2012</v>
      </c>
      <c r="D23" s="14" t="s">
        <v>103</v>
      </c>
      <c r="E23" s="14" t="s">
        <v>22</v>
      </c>
      <c r="F23" s="15" t="s">
        <v>104</v>
      </c>
      <c r="G23" s="14">
        <v>3</v>
      </c>
      <c r="H23" s="14" t="s">
        <v>6</v>
      </c>
      <c r="I23" s="13">
        <v>4</v>
      </c>
      <c r="J23" s="13" t="s">
        <v>101</v>
      </c>
      <c r="K23" s="13" t="s">
        <v>10</v>
      </c>
      <c r="M23" s="13">
        <v>456</v>
      </c>
      <c r="N23" s="13">
        <v>1013</v>
      </c>
      <c r="O23" s="45">
        <v>7.5</v>
      </c>
      <c r="P23" s="45">
        <v>9.1999999999999993</v>
      </c>
      <c r="Q23" s="45">
        <v>75.7</v>
      </c>
      <c r="R23" s="45">
        <v>19.100000000000001</v>
      </c>
      <c r="S23" s="45">
        <v>80.400000000000006</v>
      </c>
    </row>
    <row r="24" spans="1:19" x14ac:dyDescent="0.25">
      <c r="A24" s="13" t="s">
        <v>770</v>
      </c>
      <c r="B24" s="14" t="s">
        <v>92</v>
      </c>
      <c r="C24" s="13">
        <v>2012</v>
      </c>
      <c r="D24" s="14" t="s">
        <v>103</v>
      </c>
      <c r="E24" s="14" t="s">
        <v>22</v>
      </c>
      <c r="F24" s="15" t="s">
        <v>104</v>
      </c>
      <c r="G24" s="14">
        <v>3</v>
      </c>
      <c r="H24" s="14" t="s">
        <v>6</v>
      </c>
      <c r="I24" s="13">
        <v>4</v>
      </c>
      <c r="J24" s="13" t="s">
        <v>101</v>
      </c>
      <c r="K24" s="13" t="s">
        <v>105</v>
      </c>
      <c r="M24" s="13">
        <v>501</v>
      </c>
      <c r="N24" s="13">
        <v>981</v>
      </c>
      <c r="O24" s="45">
        <v>8</v>
      </c>
      <c r="P24" s="45">
        <v>9.1</v>
      </c>
      <c r="Q24" s="45">
        <v>75.599999999999994</v>
      </c>
      <c r="R24" s="45">
        <v>20.8</v>
      </c>
      <c r="S24" s="45">
        <v>81.599999999999994</v>
      </c>
    </row>
    <row r="25" spans="1:19" x14ac:dyDescent="0.25">
      <c r="A25" s="13" t="s">
        <v>771</v>
      </c>
      <c r="B25" s="14" t="s">
        <v>92</v>
      </c>
      <c r="C25" s="13">
        <v>2012</v>
      </c>
      <c r="D25" s="14" t="s">
        <v>103</v>
      </c>
      <c r="E25" s="14" t="s">
        <v>22</v>
      </c>
      <c r="F25" s="15" t="s">
        <v>104</v>
      </c>
      <c r="G25" s="14">
        <v>3</v>
      </c>
      <c r="H25" s="14" t="s">
        <v>6</v>
      </c>
      <c r="I25" s="13">
        <v>4</v>
      </c>
      <c r="J25" s="13" t="s">
        <v>102</v>
      </c>
      <c r="K25" s="13" t="s">
        <v>10</v>
      </c>
      <c r="M25" s="13">
        <v>405</v>
      </c>
      <c r="N25" s="13">
        <v>880</v>
      </c>
      <c r="O25" s="45">
        <v>8.6</v>
      </c>
      <c r="P25" s="45">
        <v>9.1999999999999993</v>
      </c>
      <c r="Q25" s="45">
        <v>74.099999999999994</v>
      </c>
      <c r="R25" s="45">
        <v>22.3</v>
      </c>
      <c r="S25" s="45" t="s">
        <v>1937</v>
      </c>
    </row>
    <row r="26" spans="1:19" x14ac:dyDescent="0.25">
      <c r="A26" s="13" t="s">
        <v>772</v>
      </c>
      <c r="B26" s="14" t="s">
        <v>92</v>
      </c>
      <c r="C26" s="13">
        <v>2012</v>
      </c>
      <c r="D26" s="14" t="s">
        <v>103</v>
      </c>
      <c r="E26" s="14" t="s">
        <v>22</v>
      </c>
      <c r="F26" s="15" t="s">
        <v>104</v>
      </c>
      <c r="G26" s="14">
        <v>3</v>
      </c>
      <c r="H26" s="14" t="s">
        <v>6</v>
      </c>
      <c r="I26" s="13">
        <v>4</v>
      </c>
      <c r="J26" s="13" t="s">
        <v>102</v>
      </c>
      <c r="K26" s="13" t="s">
        <v>105</v>
      </c>
      <c r="M26" s="13">
        <v>452</v>
      </c>
      <c r="N26" s="13">
        <v>934</v>
      </c>
      <c r="O26" s="45">
        <v>8.3000000000000007</v>
      </c>
      <c r="P26" s="45">
        <v>9.1</v>
      </c>
      <c r="Q26" s="45">
        <v>76</v>
      </c>
      <c r="R26" s="45">
        <v>20.7</v>
      </c>
      <c r="S26" s="45">
        <v>81.099999999999994</v>
      </c>
    </row>
    <row r="27" spans="1:19" x14ac:dyDescent="0.25">
      <c r="A27" s="13" t="s">
        <v>773</v>
      </c>
      <c r="B27" s="14" t="s">
        <v>92</v>
      </c>
      <c r="C27" s="13">
        <v>2012</v>
      </c>
      <c r="D27" s="14" t="s">
        <v>103</v>
      </c>
      <c r="E27" s="14" t="s">
        <v>22</v>
      </c>
      <c r="F27" s="15" t="s">
        <v>104</v>
      </c>
      <c r="G27" s="14">
        <v>3</v>
      </c>
      <c r="H27" s="14" t="s">
        <v>6</v>
      </c>
      <c r="I27" s="13">
        <v>5</v>
      </c>
      <c r="J27" s="13" t="s">
        <v>36</v>
      </c>
      <c r="K27" s="13" t="s">
        <v>10</v>
      </c>
      <c r="M27" s="13">
        <v>513</v>
      </c>
      <c r="N27" s="13">
        <v>1250</v>
      </c>
      <c r="O27" s="45">
        <v>8.1</v>
      </c>
      <c r="P27" s="45">
        <v>9.1</v>
      </c>
      <c r="Q27" s="45">
        <v>77.099999999999994</v>
      </c>
      <c r="R27" s="45">
        <v>20.8</v>
      </c>
      <c r="S27" s="45">
        <v>81.900000000000006</v>
      </c>
    </row>
    <row r="28" spans="1:19" x14ac:dyDescent="0.25">
      <c r="A28" s="13" t="s">
        <v>774</v>
      </c>
      <c r="B28" s="14" t="s">
        <v>92</v>
      </c>
      <c r="C28" s="13">
        <v>2012</v>
      </c>
      <c r="D28" s="14" t="s">
        <v>103</v>
      </c>
      <c r="E28" s="14" t="s">
        <v>22</v>
      </c>
      <c r="F28" s="15" t="s">
        <v>104</v>
      </c>
      <c r="G28" s="14">
        <v>3</v>
      </c>
      <c r="H28" s="14" t="s">
        <v>6</v>
      </c>
      <c r="I28" s="13">
        <v>5</v>
      </c>
      <c r="J28" s="13" t="s">
        <v>36</v>
      </c>
      <c r="K28" s="13" t="s">
        <v>105</v>
      </c>
      <c r="M28" s="13">
        <v>485</v>
      </c>
      <c r="N28" s="13">
        <v>1124</v>
      </c>
      <c r="O28" s="45">
        <v>8.4</v>
      </c>
      <c r="P28" s="45">
        <v>9.4</v>
      </c>
      <c r="Q28" s="45">
        <v>74.599999999999994</v>
      </c>
      <c r="R28" s="45">
        <v>21</v>
      </c>
      <c r="S28" s="45">
        <v>82.1</v>
      </c>
    </row>
    <row r="29" spans="1:19" x14ac:dyDescent="0.25">
      <c r="A29" s="13" t="s">
        <v>775</v>
      </c>
      <c r="B29" s="14" t="s">
        <v>92</v>
      </c>
      <c r="C29" s="13">
        <v>2012</v>
      </c>
      <c r="D29" s="14" t="s">
        <v>103</v>
      </c>
      <c r="E29" s="14" t="s">
        <v>22</v>
      </c>
      <c r="F29" s="15" t="s">
        <v>104</v>
      </c>
      <c r="G29" s="14">
        <v>3</v>
      </c>
      <c r="H29" s="14" t="s">
        <v>6</v>
      </c>
      <c r="I29" s="13">
        <v>5</v>
      </c>
      <c r="J29" s="13" t="s">
        <v>101</v>
      </c>
      <c r="K29" s="13" t="s">
        <v>10</v>
      </c>
      <c r="M29" s="13">
        <v>630</v>
      </c>
      <c r="N29" s="13">
        <v>1359</v>
      </c>
      <c r="O29" s="45">
        <v>7.9</v>
      </c>
      <c r="P29" s="45">
        <v>9.1999999999999993</v>
      </c>
      <c r="Q29" s="45">
        <v>75.900000000000006</v>
      </c>
      <c r="R29" s="45">
        <v>20.5</v>
      </c>
      <c r="S29" s="45">
        <v>82</v>
      </c>
    </row>
    <row r="30" spans="1:19" x14ac:dyDescent="0.25">
      <c r="A30" s="13" t="s">
        <v>776</v>
      </c>
      <c r="B30" s="14" t="s">
        <v>92</v>
      </c>
      <c r="C30" s="13">
        <v>2012</v>
      </c>
      <c r="D30" s="14" t="s">
        <v>103</v>
      </c>
      <c r="E30" s="14" t="s">
        <v>22</v>
      </c>
      <c r="F30" s="15" t="s">
        <v>104</v>
      </c>
      <c r="G30" s="14">
        <v>3</v>
      </c>
      <c r="H30" s="14" t="s">
        <v>6</v>
      </c>
      <c r="I30" s="13">
        <v>5</v>
      </c>
      <c r="J30" s="13" t="s">
        <v>101</v>
      </c>
      <c r="K30" s="13" t="s">
        <v>105</v>
      </c>
      <c r="M30" s="13">
        <v>746</v>
      </c>
      <c r="N30" s="13">
        <v>1563</v>
      </c>
      <c r="O30" s="45">
        <v>8.6999999999999993</v>
      </c>
      <c r="P30" s="45">
        <v>9.3000000000000007</v>
      </c>
      <c r="Q30" s="45">
        <v>74</v>
      </c>
      <c r="R30" s="45">
        <v>22.3</v>
      </c>
      <c r="S30" s="45">
        <v>82</v>
      </c>
    </row>
    <row r="31" spans="1:19" x14ac:dyDescent="0.25">
      <c r="A31" s="13" t="s">
        <v>777</v>
      </c>
      <c r="B31" s="14" t="s">
        <v>92</v>
      </c>
      <c r="C31" s="13">
        <v>2012</v>
      </c>
      <c r="D31" s="14" t="s">
        <v>103</v>
      </c>
      <c r="E31" s="14" t="s">
        <v>22</v>
      </c>
      <c r="F31" s="15" t="s">
        <v>104</v>
      </c>
      <c r="G31" s="14">
        <v>3</v>
      </c>
      <c r="H31" s="14" t="s">
        <v>6</v>
      </c>
      <c r="I31" s="13">
        <v>5</v>
      </c>
      <c r="J31" s="13" t="s">
        <v>102</v>
      </c>
      <c r="K31" s="13" t="s">
        <v>10</v>
      </c>
      <c r="M31" s="13">
        <v>513</v>
      </c>
      <c r="N31" s="13">
        <v>1164</v>
      </c>
      <c r="O31" s="45">
        <v>8.6999999999999993</v>
      </c>
      <c r="P31" s="45">
        <v>9.1999999999999993</v>
      </c>
      <c r="Q31" s="45">
        <v>74.7</v>
      </c>
      <c r="R31" s="45">
        <v>22.8</v>
      </c>
      <c r="S31" s="45">
        <v>82.8</v>
      </c>
    </row>
    <row r="32" spans="1:19" x14ac:dyDescent="0.25">
      <c r="A32" s="13" t="s">
        <v>778</v>
      </c>
      <c r="B32" s="14" t="s">
        <v>92</v>
      </c>
      <c r="C32" s="13">
        <v>2012</v>
      </c>
      <c r="D32" s="14" t="s">
        <v>103</v>
      </c>
      <c r="E32" s="14" t="s">
        <v>22</v>
      </c>
      <c r="F32" s="15" t="s">
        <v>104</v>
      </c>
      <c r="G32" s="14">
        <v>3</v>
      </c>
      <c r="H32" s="14" t="s">
        <v>6</v>
      </c>
      <c r="I32" s="13">
        <v>5</v>
      </c>
      <c r="J32" s="13" t="s">
        <v>102</v>
      </c>
      <c r="K32" s="13" t="s">
        <v>105</v>
      </c>
      <c r="M32" s="13">
        <v>562</v>
      </c>
      <c r="N32" s="13">
        <v>1126</v>
      </c>
      <c r="O32" s="45">
        <v>8.1999999999999993</v>
      </c>
      <c r="P32" s="45">
        <v>9.1999999999999993</v>
      </c>
      <c r="Q32" s="45">
        <v>76.3</v>
      </c>
      <c r="R32" s="45">
        <v>21.1</v>
      </c>
      <c r="S32" s="45">
        <v>81.900000000000006</v>
      </c>
    </row>
    <row r="33" spans="1:19" x14ac:dyDescent="0.25">
      <c r="A33" s="13" t="s">
        <v>779</v>
      </c>
      <c r="B33" s="14" t="s">
        <v>92</v>
      </c>
      <c r="C33" s="13">
        <v>2012</v>
      </c>
      <c r="D33" s="14" t="s">
        <v>103</v>
      </c>
      <c r="E33" s="14" t="s">
        <v>22</v>
      </c>
      <c r="F33" s="15" t="s">
        <v>104</v>
      </c>
      <c r="G33" s="14">
        <v>3</v>
      </c>
      <c r="H33" s="14" t="s">
        <v>6</v>
      </c>
      <c r="I33" s="13">
        <v>6</v>
      </c>
      <c r="J33" s="13" t="s">
        <v>36</v>
      </c>
      <c r="K33" s="13" t="s">
        <v>10</v>
      </c>
      <c r="M33" s="13">
        <v>172</v>
      </c>
      <c r="N33" s="13">
        <v>388</v>
      </c>
      <c r="O33" s="45">
        <v>7.7</v>
      </c>
      <c r="P33" s="45">
        <v>9.1</v>
      </c>
      <c r="Q33" s="45">
        <v>75.8</v>
      </c>
      <c r="R33" s="45">
        <v>19.399999999999999</v>
      </c>
      <c r="S33" s="45" t="s">
        <v>1937</v>
      </c>
    </row>
    <row r="34" spans="1:19" x14ac:dyDescent="0.25">
      <c r="A34" s="13" t="s">
        <v>780</v>
      </c>
      <c r="B34" s="14" t="s">
        <v>92</v>
      </c>
      <c r="C34" s="13">
        <v>2012</v>
      </c>
      <c r="D34" s="14" t="s">
        <v>103</v>
      </c>
      <c r="E34" s="14" t="s">
        <v>22</v>
      </c>
      <c r="F34" s="15" t="s">
        <v>104</v>
      </c>
      <c r="G34" s="14">
        <v>3</v>
      </c>
      <c r="H34" s="14" t="s">
        <v>6</v>
      </c>
      <c r="I34" s="13">
        <v>6</v>
      </c>
      <c r="J34" s="13" t="s">
        <v>36</v>
      </c>
      <c r="K34" s="13" t="s">
        <v>105</v>
      </c>
      <c r="M34" s="13">
        <v>127</v>
      </c>
      <c r="N34" s="13">
        <v>466</v>
      </c>
      <c r="O34" s="45">
        <v>7</v>
      </c>
      <c r="P34" s="45">
        <v>10.6</v>
      </c>
      <c r="Q34" s="45">
        <v>75.3</v>
      </c>
      <c r="R34" s="45">
        <v>20.3</v>
      </c>
      <c r="S34" s="45" t="s">
        <v>1937</v>
      </c>
    </row>
    <row r="35" spans="1:19" x14ac:dyDescent="0.25">
      <c r="A35" s="13" t="s">
        <v>781</v>
      </c>
      <c r="B35" s="14" t="s">
        <v>92</v>
      </c>
      <c r="C35" s="13">
        <v>2012</v>
      </c>
      <c r="D35" s="14" t="s">
        <v>103</v>
      </c>
      <c r="E35" s="14" t="s">
        <v>22</v>
      </c>
      <c r="F35" s="15" t="s">
        <v>104</v>
      </c>
      <c r="G35" s="14">
        <v>3</v>
      </c>
      <c r="H35" s="14" t="s">
        <v>6</v>
      </c>
      <c r="I35" s="13">
        <v>6</v>
      </c>
      <c r="J35" s="13" t="s">
        <v>101</v>
      </c>
      <c r="K35" s="13" t="s">
        <v>10</v>
      </c>
      <c r="M35" s="13">
        <v>241</v>
      </c>
      <c r="N35" s="13">
        <v>616</v>
      </c>
      <c r="O35" s="45">
        <v>9.4</v>
      </c>
      <c r="P35" s="45">
        <v>8.9</v>
      </c>
      <c r="Q35" s="45">
        <v>74.7</v>
      </c>
      <c r="R35" s="45">
        <v>24</v>
      </c>
      <c r="S35" s="45" t="s">
        <v>1937</v>
      </c>
    </row>
    <row r="36" spans="1:19" x14ac:dyDescent="0.25">
      <c r="A36" s="13" t="s">
        <v>782</v>
      </c>
      <c r="B36" s="14" t="s">
        <v>92</v>
      </c>
      <c r="C36" s="13">
        <v>2012</v>
      </c>
      <c r="D36" s="14" t="s">
        <v>103</v>
      </c>
      <c r="E36" s="14" t="s">
        <v>22</v>
      </c>
      <c r="F36" s="15" t="s">
        <v>104</v>
      </c>
      <c r="G36" s="14">
        <v>3</v>
      </c>
      <c r="H36" s="14" t="s">
        <v>6</v>
      </c>
      <c r="I36" s="13">
        <v>6</v>
      </c>
      <c r="J36" s="13" t="s">
        <v>101</v>
      </c>
      <c r="K36" s="13" t="s">
        <v>105</v>
      </c>
      <c r="M36" s="13">
        <v>163</v>
      </c>
      <c r="N36" s="13">
        <v>432</v>
      </c>
      <c r="O36" s="45">
        <v>9.6999999999999993</v>
      </c>
      <c r="P36" s="45">
        <v>9.3000000000000007</v>
      </c>
      <c r="Q36" s="45">
        <v>71.900000000000006</v>
      </c>
      <c r="R36" s="45">
        <v>26</v>
      </c>
      <c r="S36" s="45" t="s">
        <v>1937</v>
      </c>
    </row>
    <row r="37" spans="1:19" x14ac:dyDescent="0.25">
      <c r="A37" s="13" t="s">
        <v>783</v>
      </c>
      <c r="B37" s="14" t="s">
        <v>92</v>
      </c>
      <c r="C37" s="13">
        <v>2012</v>
      </c>
      <c r="D37" s="14" t="s">
        <v>103</v>
      </c>
      <c r="E37" s="14" t="s">
        <v>22</v>
      </c>
      <c r="F37" s="15" t="s">
        <v>104</v>
      </c>
      <c r="G37" s="14">
        <v>3</v>
      </c>
      <c r="H37" s="14" t="s">
        <v>6</v>
      </c>
      <c r="I37" s="13">
        <v>6</v>
      </c>
      <c r="J37" s="13" t="s">
        <v>102</v>
      </c>
      <c r="K37" s="13" t="s">
        <v>10</v>
      </c>
      <c r="O37" s="45"/>
      <c r="P37" s="45"/>
      <c r="Q37" s="45"/>
      <c r="R37" s="45"/>
      <c r="S37" s="45"/>
    </row>
    <row r="38" spans="1:19" x14ac:dyDescent="0.25">
      <c r="A38" s="13" t="s">
        <v>784</v>
      </c>
      <c r="B38" s="14" t="s">
        <v>92</v>
      </c>
      <c r="C38" s="13">
        <v>2012</v>
      </c>
      <c r="D38" s="14" t="s">
        <v>103</v>
      </c>
      <c r="E38" s="14" t="s">
        <v>22</v>
      </c>
      <c r="F38" s="15" t="s">
        <v>104</v>
      </c>
      <c r="G38" s="14">
        <v>3</v>
      </c>
      <c r="H38" s="14" t="s">
        <v>6</v>
      </c>
      <c r="I38" s="13">
        <v>6</v>
      </c>
      <c r="J38" s="13" t="s">
        <v>102</v>
      </c>
      <c r="K38" s="13" t="s">
        <v>105</v>
      </c>
      <c r="O38" s="45"/>
      <c r="P38" s="45"/>
      <c r="Q38" s="45"/>
      <c r="R38" s="45"/>
      <c r="S38" s="45"/>
    </row>
    <row r="39" spans="1:19" x14ac:dyDescent="0.25">
      <c r="A39" s="13" t="s">
        <v>785</v>
      </c>
      <c r="B39" s="14" t="s">
        <v>92</v>
      </c>
      <c r="C39" s="13">
        <v>2012</v>
      </c>
      <c r="D39" s="14" t="s">
        <v>103</v>
      </c>
      <c r="E39" s="14" t="s">
        <v>22</v>
      </c>
      <c r="F39" s="15" t="s">
        <v>104</v>
      </c>
      <c r="G39" s="14">
        <v>3</v>
      </c>
      <c r="H39" s="14" t="s">
        <v>6</v>
      </c>
      <c r="I39" s="13">
        <v>7</v>
      </c>
      <c r="J39" s="13" t="s">
        <v>36</v>
      </c>
      <c r="K39" s="13" t="s">
        <v>10</v>
      </c>
      <c r="M39" s="13">
        <v>222</v>
      </c>
      <c r="N39" s="13">
        <v>534</v>
      </c>
      <c r="O39" s="45">
        <v>6.7</v>
      </c>
      <c r="P39" s="45">
        <v>9</v>
      </c>
      <c r="Q39" s="45">
        <v>76.099999999999994</v>
      </c>
      <c r="R39" s="45">
        <v>18.3</v>
      </c>
      <c r="S39" s="46" t="s">
        <v>1937</v>
      </c>
    </row>
    <row r="40" spans="1:19" x14ac:dyDescent="0.25">
      <c r="A40" s="13" t="s">
        <v>786</v>
      </c>
      <c r="B40" s="14" t="s">
        <v>92</v>
      </c>
      <c r="C40" s="13">
        <v>2012</v>
      </c>
      <c r="D40" s="14" t="s">
        <v>103</v>
      </c>
      <c r="E40" s="14" t="s">
        <v>22</v>
      </c>
      <c r="F40" s="15" t="s">
        <v>104</v>
      </c>
      <c r="G40" s="14">
        <v>3</v>
      </c>
      <c r="H40" s="14" t="s">
        <v>6</v>
      </c>
      <c r="I40" s="13">
        <v>7</v>
      </c>
      <c r="J40" s="13" t="s">
        <v>36</v>
      </c>
      <c r="K40" s="13" t="s">
        <v>105</v>
      </c>
      <c r="M40" s="13">
        <v>78</v>
      </c>
      <c r="N40" s="13">
        <v>236</v>
      </c>
      <c r="O40" s="45" t="s">
        <v>1937</v>
      </c>
      <c r="P40" s="45" t="s">
        <v>1937</v>
      </c>
      <c r="Q40" s="45" t="s">
        <v>1937</v>
      </c>
      <c r="R40" s="45" t="s">
        <v>1937</v>
      </c>
      <c r="S40" s="45" t="s">
        <v>1937</v>
      </c>
    </row>
    <row r="41" spans="1:19" x14ac:dyDescent="0.25">
      <c r="A41" s="13" t="s">
        <v>787</v>
      </c>
      <c r="B41" s="14" t="s">
        <v>92</v>
      </c>
      <c r="C41" s="13">
        <v>2012</v>
      </c>
      <c r="D41" s="14" t="s">
        <v>103</v>
      </c>
      <c r="E41" s="14" t="s">
        <v>22</v>
      </c>
      <c r="F41" s="15" t="s">
        <v>104</v>
      </c>
      <c r="G41" s="14">
        <v>3</v>
      </c>
      <c r="H41" s="14" t="s">
        <v>6</v>
      </c>
      <c r="I41" s="13">
        <v>7</v>
      </c>
      <c r="J41" s="13" t="s">
        <v>101</v>
      </c>
      <c r="K41" s="13" t="s">
        <v>10</v>
      </c>
      <c r="M41" s="13">
        <v>285</v>
      </c>
      <c r="N41" s="13">
        <v>638</v>
      </c>
      <c r="O41" s="45">
        <v>6.9</v>
      </c>
      <c r="P41" s="45">
        <v>9.5</v>
      </c>
      <c r="Q41" s="45">
        <v>75.599999999999994</v>
      </c>
      <c r="R41" s="45">
        <v>18.600000000000001</v>
      </c>
      <c r="S41" s="45" t="s">
        <v>1937</v>
      </c>
    </row>
    <row r="42" spans="1:19" x14ac:dyDescent="0.25">
      <c r="A42" s="13" t="s">
        <v>788</v>
      </c>
      <c r="B42" s="14" t="s">
        <v>92</v>
      </c>
      <c r="C42" s="13">
        <v>2012</v>
      </c>
      <c r="D42" s="14" t="s">
        <v>103</v>
      </c>
      <c r="E42" s="14" t="s">
        <v>22</v>
      </c>
      <c r="F42" s="15" t="s">
        <v>104</v>
      </c>
      <c r="G42" s="14">
        <v>3</v>
      </c>
      <c r="H42" s="14" t="s">
        <v>6</v>
      </c>
      <c r="I42" s="13">
        <v>7</v>
      </c>
      <c r="J42" s="13" t="s">
        <v>101</v>
      </c>
      <c r="K42" s="13" t="s">
        <v>105</v>
      </c>
      <c r="M42" s="13">
        <v>109</v>
      </c>
      <c r="N42" s="13">
        <v>295</v>
      </c>
      <c r="O42" s="45">
        <v>8.6</v>
      </c>
      <c r="P42" s="45">
        <v>9</v>
      </c>
      <c r="Q42" s="45">
        <v>75.599999999999994</v>
      </c>
      <c r="R42" s="45">
        <v>21.4</v>
      </c>
      <c r="S42" s="45" t="s">
        <v>1937</v>
      </c>
    </row>
    <row r="43" spans="1:19" x14ac:dyDescent="0.25">
      <c r="A43" s="13" t="s">
        <v>789</v>
      </c>
      <c r="B43" s="14" t="s">
        <v>92</v>
      </c>
      <c r="C43" s="13">
        <v>2012</v>
      </c>
      <c r="D43" s="14" t="s">
        <v>103</v>
      </c>
      <c r="E43" s="14" t="s">
        <v>22</v>
      </c>
      <c r="F43" s="15" t="s">
        <v>104</v>
      </c>
      <c r="G43" s="14">
        <v>3</v>
      </c>
      <c r="H43" s="14" t="s">
        <v>6</v>
      </c>
      <c r="I43" s="13">
        <v>7</v>
      </c>
      <c r="J43" s="13" t="s">
        <v>102</v>
      </c>
      <c r="K43" s="13" t="s">
        <v>10</v>
      </c>
      <c r="M43" s="13">
        <v>91</v>
      </c>
      <c r="N43" s="13">
        <v>421</v>
      </c>
      <c r="O43" s="45">
        <v>7</v>
      </c>
      <c r="P43" s="45">
        <v>9.4</v>
      </c>
      <c r="Q43" s="45">
        <v>76.2</v>
      </c>
      <c r="R43" s="45">
        <v>17.8</v>
      </c>
      <c r="S43" s="46" t="s">
        <v>1937</v>
      </c>
    </row>
    <row r="44" spans="1:19" x14ac:dyDescent="0.25">
      <c r="A44" s="13" t="s">
        <v>790</v>
      </c>
      <c r="B44" s="14" t="s">
        <v>92</v>
      </c>
      <c r="C44" s="13">
        <v>2012</v>
      </c>
      <c r="D44" s="14" t="s">
        <v>103</v>
      </c>
      <c r="E44" s="14" t="s">
        <v>22</v>
      </c>
      <c r="F44" s="15" t="s">
        <v>104</v>
      </c>
      <c r="G44" s="14">
        <v>3</v>
      </c>
      <c r="H44" s="14" t="s">
        <v>6</v>
      </c>
      <c r="I44" s="13">
        <v>7</v>
      </c>
      <c r="J44" s="13" t="s">
        <v>102</v>
      </c>
      <c r="K44" s="13" t="s">
        <v>105</v>
      </c>
      <c r="M44" s="13">
        <v>98</v>
      </c>
      <c r="N44" s="13">
        <v>231</v>
      </c>
      <c r="O44" s="45">
        <v>8</v>
      </c>
      <c r="P44" s="45">
        <v>9.4</v>
      </c>
      <c r="Q44" s="45">
        <v>76</v>
      </c>
      <c r="R44" s="45">
        <v>18.899999999999999</v>
      </c>
      <c r="S44" s="45" t="s">
        <v>1937</v>
      </c>
    </row>
    <row r="45" spans="1:19" x14ac:dyDescent="0.25">
      <c r="A45" s="13" t="s">
        <v>791</v>
      </c>
      <c r="B45" s="14" t="s">
        <v>92</v>
      </c>
      <c r="C45" s="13">
        <v>2012</v>
      </c>
      <c r="D45" s="14" t="s">
        <v>103</v>
      </c>
      <c r="E45" s="14" t="s">
        <v>22</v>
      </c>
      <c r="F45" s="15" t="s">
        <v>104</v>
      </c>
      <c r="G45" s="14">
        <v>3</v>
      </c>
      <c r="H45" s="14" t="s">
        <v>6</v>
      </c>
      <c r="I45" s="13">
        <v>8</v>
      </c>
      <c r="J45" s="13" t="s">
        <v>36</v>
      </c>
      <c r="K45" s="13" t="s">
        <v>10</v>
      </c>
      <c r="M45" s="13">
        <v>142</v>
      </c>
      <c r="N45" s="13">
        <v>309</v>
      </c>
      <c r="O45" s="45">
        <v>8.8000000000000007</v>
      </c>
      <c r="P45" s="45">
        <v>9</v>
      </c>
      <c r="Q45" s="45">
        <v>74.5</v>
      </c>
      <c r="R45" s="45">
        <v>22.9</v>
      </c>
      <c r="S45" s="45" t="s">
        <v>1937</v>
      </c>
    </row>
    <row r="46" spans="1:19" x14ac:dyDescent="0.25">
      <c r="A46" s="13" t="s">
        <v>792</v>
      </c>
      <c r="B46" s="14" t="s">
        <v>92</v>
      </c>
      <c r="C46" s="13">
        <v>2012</v>
      </c>
      <c r="D46" s="14" t="s">
        <v>103</v>
      </c>
      <c r="E46" s="14" t="s">
        <v>22</v>
      </c>
      <c r="F46" s="15" t="s">
        <v>104</v>
      </c>
      <c r="G46" s="14">
        <v>3</v>
      </c>
      <c r="H46" s="14" t="s">
        <v>6</v>
      </c>
      <c r="I46" s="13">
        <v>8</v>
      </c>
      <c r="J46" s="13" t="s">
        <v>36</v>
      </c>
      <c r="K46" s="13" t="s">
        <v>105</v>
      </c>
      <c r="M46" s="13">
        <v>297</v>
      </c>
      <c r="N46" s="13">
        <v>573</v>
      </c>
      <c r="O46" s="45">
        <v>9.1</v>
      </c>
      <c r="P46" s="45">
        <v>9.4</v>
      </c>
      <c r="Q46" s="45">
        <v>74.2</v>
      </c>
      <c r="R46" s="45">
        <v>23.8</v>
      </c>
      <c r="S46" s="45" t="s">
        <v>1937</v>
      </c>
    </row>
    <row r="47" spans="1:19" x14ac:dyDescent="0.25">
      <c r="A47" s="13" t="s">
        <v>793</v>
      </c>
      <c r="B47" s="14" t="s">
        <v>92</v>
      </c>
      <c r="C47" s="13">
        <v>2012</v>
      </c>
      <c r="D47" s="14" t="s">
        <v>103</v>
      </c>
      <c r="E47" s="14" t="s">
        <v>22</v>
      </c>
      <c r="F47" s="15" t="s">
        <v>104</v>
      </c>
      <c r="G47" s="14">
        <v>3</v>
      </c>
      <c r="H47" s="14" t="s">
        <v>6</v>
      </c>
      <c r="I47" s="13">
        <v>8</v>
      </c>
      <c r="J47" s="13" t="s">
        <v>101</v>
      </c>
      <c r="K47" s="13" t="s">
        <v>10</v>
      </c>
      <c r="M47" s="13">
        <v>361</v>
      </c>
      <c r="N47" s="13">
        <v>745</v>
      </c>
      <c r="O47" s="45">
        <v>8.1999999999999993</v>
      </c>
      <c r="P47" s="45">
        <v>9</v>
      </c>
      <c r="Q47" s="45">
        <v>76</v>
      </c>
      <c r="R47" s="45">
        <v>21</v>
      </c>
      <c r="S47" s="46" t="s">
        <v>1937</v>
      </c>
    </row>
    <row r="48" spans="1:19" x14ac:dyDescent="0.25">
      <c r="A48" s="13" t="s">
        <v>794</v>
      </c>
      <c r="B48" s="14" t="s">
        <v>92</v>
      </c>
      <c r="C48" s="13">
        <v>2012</v>
      </c>
      <c r="D48" s="14" t="s">
        <v>103</v>
      </c>
      <c r="E48" s="14" t="s">
        <v>22</v>
      </c>
      <c r="F48" s="15" t="s">
        <v>104</v>
      </c>
      <c r="G48" s="14">
        <v>3</v>
      </c>
      <c r="H48" s="14" t="s">
        <v>6</v>
      </c>
      <c r="I48" s="13">
        <v>8</v>
      </c>
      <c r="J48" s="13" t="s">
        <v>101</v>
      </c>
      <c r="K48" s="13" t="s">
        <v>105</v>
      </c>
      <c r="M48" s="13">
        <v>376</v>
      </c>
      <c r="N48" s="13">
        <v>769</v>
      </c>
      <c r="O48" s="45">
        <v>8.5</v>
      </c>
      <c r="P48" s="45">
        <v>9.1</v>
      </c>
      <c r="Q48" s="45">
        <v>74.8</v>
      </c>
      <c r="R48" s="45">
        <v>21.8</v>
      </c>
      <c r="S48" s="45" t="s">
        <v>1937</v>
      </c>
    </row>
    <row r="49" spans="1:19" x14ac:dyDescent="0.25">
      <c r="A49" s="13" t="s">
        <v>795</v>
      </c>
      <c r="B49" s="14" t="s">
        <v>92</v>
      </c>
      <c r="C49" s="13">
        <v>2012</v>
      </c>
      <c r="D49" s="14" t="s">
        <v>103</v>
      </c>
      <c r="E49" s="14" t="s">
        <v>22</v>
      </c>
      <c r="F49" s="15" t="s">
        <v>104</v>
      </c>
      <c r="G49" s="14">
        <v>3</v>
      </c>
      <c r="H49" s="14" t="s">
        <v>6</v>
      </c>
      <c r="I49" s="13">
        <v>8</v>
      </c>
      <c r="J49" s="13" t="s">
        <v>102</v>
      </c>
      <c r="K49" s="13" t="s">
        <v>10</v>
      </c>
      <c r="M49" s="13">
        <v>220</v>
      </c>
      <c r="N49" s="13">
        <v>484</v>
      </c>
      <c r="O49" s="45">
        <v>7.7</v>
      </c>
      <c r="P49" s="45">
        <v>9.1</v>
      </c>
      <c r="Q49" s="45">
        <v>75.400000000000006</v>
      </c>
      <c r="R49" s="45">
        <v>19.8</v>
      </c>
      <c r="S49" s="46" t="s">
        <v>1937</v>
      </c>
    </row>
    <row r="50" spans="1:19" x14ac:dyDescent="0.25">
      <c r="A50" s="13" t="s">
        <v>796</v>
      </c>
      <c r="B50" s="14" t="s">
        <v>92</v>
      </c>
      <c r="C50" s="13">
        <v>2012</v>
      </c>
      <c r="D50" s="14" t="s">
        <v>103</v>
      </c>
      <c r="E50" s="14" t="s">
        <v>22</v>
      </c>
      <c r="F50" s="15" t="s">
        <v>104</v>
      </c>
      <c r="G50" s="14">
        <v>3</v>
      </c>
      <c r="H50" s="14" t="s">
        <v>6</v>
      </c>
      <c r="I50" s="13">
        <v>8</v>
      </c>
      <c r="J50" s="13" t="s">
        <v>102</v>
      </c>
      <c r="K50" s="13" t="s">
        <v>105</v>
      </c>
      <c r="M50" s="13">
        <v>162</v>
      </c>
      <c r="N50" s="13">
        <v>356</v>
      </c>
      <c r="O50" s="45">
        <v>8.3000000000000007</v>
      </c>
      <c r="P50" s="45">
        <v>9.1999999999999993</v>
      </c>
      <c r="Q50" s="45">
        <v>75.7</v>
      </c>
      <c r="R50" s="45">
        <v>21.3</v>
      </c>
      <c r="S50" s="45" t="s">
        <v>1937</v>
      </c>
    </row>
    <row r="51" spans="1:19" x14ac:dyDescent="0.25">
      <c r="A51" s="13" t="s">
        <v>797</v>
      </c>
      <c r="B51" s="14" t="s">
        <v>92</v>
      </c>
      <c r="C51" s="13">
        <v>2012</v>
      </c>
      <c r="D51" s="14" t="s">
        <v>103</v>
      </c>
      <c r="E51" s="14" t="s">
        <v>22</v>
      </c>
      <c r="F51" s="15" t="s">
        <v>104</v>
      </c>
      <c r="G51" s="14">
        <v>3</v>
      </c>
      <c r="H51" s="14" t="s">
        <v>6</v>
      </c>
      <c r="I51" s="13">
        <v>9</v>
      </c>
      <c r="J51" s="13" t="s">
        <v>36</v>
      </c>
      <c r="K51" s="13" t="s">
        <v>10</v>
      </c>
      <c r="M51" s="13">
        <v>730</v>
      </c>
      <c r="N51" s="13">
        <v>1594</v>
      </c>
      <c r="O51" s="45">
        <v>8</v>
      </c>
      <c r="P51" s="45">
        <v>9.1999999999999993</v>
      </c>
      <c r="Q51" s="45">
        <v>74.7</v>
      </c>
      <c r="R51" s="45">
        <v>20.5</v>
      </c>
      <c r="S51" s="45">
        <v>80.900000000000006</v>
      </c>
    </row>
    <row r="52" spans="1:19" x14ac:dyDescent="0.25">
      <c r="A52" s="13" t="s">
        <v>798</v>
      </c>
      <c r="B52" s="14" t="s">
        <v>92</v>
      </c>
      <c r="C52" s="13">
        <v>2012</v>
      </c>
      <c r="D52" s="14" t="s">
        <v>103</v>
      </c>
      <c r="E52" s="14" t="s">
        <v>22</v>
      </c>
      <c r="F52" s="15" t="s">
        <v>104</v>
      </c>
      <c r="G52" s="14">
        <v>3</v>
      </c>
      <c r="H52" s="14" t="s">
        <v>6</v>
      </c>
      <c r="I52" s="13">
        <v>9</v>
      </c>
      <c r="J52" s="13" t="s">
        <v>36</v>
      </c>
      <c r="K52" s="13" t="s">
        <v>105</v>
      </c>
      <c r="M52" s="13">
        <v>613</v>
      </c>
      <c r="N52" s="13">
        <v>1329</v>
      </c>
      <c r="O52" s="45">
        <v>7.7</v>
      </c>
      <c r="P52" s="45">
        <v>9.1</v>
      </c>
      <c r="Q52" s="45">
        <v>75.7</v>
      </c>
      <c r="R52" s="45">
        <v>19.399999999999999</v>
      </c>
      <c r="S52" s="45">
        <v>80.099999999999994</v>
      </c>
    </row>
    <row r="53" spans="1:19" x14ac:dyDescent="0.25">
      <c r="A53" s="13" t="s">
        <v>799</v>
      </c>
      <c r="B53" s="14" t="s">
        <v>92</v>
      </c>
      <c r="C53" s="13">
        <v>2012</v>
      </c>
      <c r="D53" s="14" t="s">
        <v>103</v>
      </c>
      <c r="E53" s="14" t="s">
        <v>22</v>
      </c>
      <c r="F53" s="15" t="s">
        <v>104</v>
      </c>
      <c r="G53" s="14">
        <v>3</v>
      </c>
      <c r="H53" s="14" t="s">
        <v>6</v>
      </c>
      <c r="I53" s="13">
        <v>9</v>
      </c>
      <c r="J53" s="13" t="s">
        <v>101</v>
      </c>
      <c r="K53" s="13" t="s">
        <v>10</v>
      </c>
      <c r="M53" s="13">
        <v>541</v>
      </c>
      <c r="N53" s="13">
        <v>1132</v>
      </c>
      <c r="O53" s="45">
        <v>7.7</v>
      </c>
      <c r="P53" s="45">
        <v>9.1999999999999993</v>
      </c>
      <c r="Q53" s="45">
        <v>75</v>
      </c>
      <c r="R53" s="45">
        <v>19.600000000000001</v>
      </c>
      <c r="S53" s="45">
        <v>79.900000000000006</v>
      </c>
    </row>
    <row r="54" spans="1:19" x14ac:dyDescent="0.25">
      <c r="A54" s="13" t="s">
        <v>800</v>
      </c>
      <c r="B54" s="14" t="s">
        <v>92</v>
      </c>
      <c r="C54" s="13">
        <v>2012</v>
      </c>
      <c r="D54" s="14" t="s">
        <v>103</v>
      </c>
      <c r="E54" s="14" t="s">
        <v>22</v>
      </c>
      <c r="F54" s="15" t="s">
        <v>104</v>
      </c>
      <c r="G54" s="14">
        <v>3</v>
      </c>
      <c r="H54" s="14" t="s">
        <v>6</v>
      </c>
      <c r="I54" s="13">
        <v>9</v>
      </c>
      <c r="J54" s="13" t="s">
        <v>101</v>
      </c>
      <c r="K54" s="13" t="s">
        <v>105</v>
      </c>
      <c r="M54" s="13">
        <v>733</v>
      </c>
      <c r="N54" s="13">
        <v>1454</v>
      </c>
      <c r="O54" s="45">
        <v>7.8</v>
      </c>
      <c r="P54" s="45">
        <v>9.1</v>
      </c>
      <c r="Q54" s="45">
        <v>75.7</v>
      </c>
      <c r="R54" s="45">
        <v>19.899999999999999</v>
      </c>
      <c r="S54" s="45">
        <v>79.599999999999994</v>
      </c>
    </row>
    <row r="55" spans="1:19" x14ac:dyDescent="0.25">
      <c r="A55" s="13" t="s">
        <v>801</v>
      </c>
      <c r="B55" s="14" t="s">
        <v>92</v>
      </c>
      <c r="C55" s="13">
        <v>2012</v>
      </c>
      <c r="D55" s="14" t="s">
        <v>103</v>
      </c>
      <c r="E55" s="14" t="s">
        <v>22</v>
      </c>
      <c r="F55" s="15" t="s">
        <v>104</v>
      </c>
      <c r="G55" s="14">
        <v>3</v>
      </c>
      <c r="H55" s="14" t="s">
        <v>6</v>
      </c>
      <c r="I55" s="13">
        <v>9</v>
      </c>
      <c r="J55" s="13" t="s">
        <v>102</v>
      </c>
      <c r="K55" s="13" t="s">
        <v>10</v>
      </c>
      <c r="M55" s="13">
        <v>501</v>
      </c>
      <c r="N55" s="13">
        <v>1105</v>
      </c>
      <c r="O55" s="45">
        <v>8.5</v>
      </c>
      <c r="P55" s="45">
        <v>9.3000000000000007</v>
      </c>
      <c r="Q55" s="45">
        <v>74.099999999999994</v>
      </c>
      <c r="R55" s="45">
        <v>21.5</v>
      </c>
      <c r="S55" s="45">
        <v>81</v>
      </c>
    </row>
    <row r="56" spans="1:19" x14ac:dyDescent="0.25">
      <c r="A56" s="13" t="s">
        <v>802</v>
      </c>
      <c r="B56" s="14" t="s">
        <v>92</v>
      </c>
      <c r="C56" s="13">
        <v>2012</v>
      </c>
      <c r="D56" s="14" t="s">
        <v>103</v>
      </c>
      <c r="E56" s="14" t="s">
        <v>22</v>
      </c>
      <c r="F56" s="15" t="s">
        <v>104</v>
      </c>
      <c r="G56" s="14">
        <v>3</v>
      </c>
      <c r="H56" s="14" t="s">
        <v>6</v>
      </c>
      <c r="I56" s="13">
        <v>9</v>
      </c>
      <c r="J56" s="13" t="s">
        <v>102</v>
      </c>
      <c r="K56" s="13" t="s">
        <v>105</v>
      </c>
      <c r="M56" s="13">
        <v>668</v>
      </c>
      <c r="N56" s="13">
        <v>1360</v>
      </c>
      <c r="O56" s="45">
        <v>8.1</v>
      </c>
      <c r="P56" s="45">
        <v>9.4</v>
      </c>
      <c r="Q56" s="45">
        <v>75.7</v>
      </c>
      <c r="R56" s="45">
        <v>20.5</v>
      </c>
      <c r="S56" s="45">
        <v>80.2</v>
      </c>
    </row>
    <row r="57" spans="1:19" x14ac:dyDescent="0.25">
      <c r="A57" s="13" t="s">
        <v>803</v>
      </c>
      <c r="B57" s="14" t="s">
        <v>92</v>
      </c>
      <c r="C57" s="13">
        <v>2012</v>
      </c>
      <c r="D57" s="14" t="s">
        <v>103</v>
      </c>
      <c r="E57" s="14" t="s">
        <v>22</v>
      </c>
      <c r="F57" s="15" t="s">
        <v>104</v>
      </c>
      <c r="G57" s="14">
        <v>3</v>
      </c>
      <c r="H57" s="14" t="s">
        <v>6</v>
      </c>
      <c r="I57" s="13">
        <v>10</v>
      </c>
      <c r="J57" s="13" t="s">
        <v>36</v>
      </c>
      <c r="K57" s="13" t="s">
        <v>10</v>
      </c>
      <c r="M57" s="13">
        <v>159</v>
      </c>
      <c r="N57" s="13">
        <v>347</v>
      </c>
      <c r="O57" s="45">
        <v>8.1999999999999993</v>
      </c>
      <c r="P57" s="45">
        <v>8.9</v>
      </c>
      <c r="Q57" s="45">
        <v>76.400000000000006</v>
      </c>
      <c r="R57" s="45">
        <v>20.7</v>
      </c>
      <c r="S57" s="45" t="s">
        <v>1937</v>
      </c>
    </row>
    <row r="58" spans="1:19" x14ac:dyDescent="0.25">
      <c r="A58" s="13" t="s">
        <v>804</v>
      </c>
      <c r="B58" s="14" t="s">
        <v>92</v>
      </c>
      <c r="C58" s="13">
        <v>2012</v>
      </c>
      <c r="D58" s="14" t="s">
        <v>103</v>
      </c>
      <c r="E58" s="14" t="s">
        <v>22</v>
      </c>
      <c r="F58" s="15" t="s">
        <v>104</v>
      </c>
      <c r="G58" s="14">
        <v>3</v>
      </c>
      <c r="H58" s="14" t="s">
        <v>6</v>
      </c>
      <c r="I58" s="13">
        <v>10</v>
      </c>
      <c r="J58" s="13" t="s">
        <v>36</v>
      </c>
      <c r="K58" s="13" t="s">
        <v>105</v>
      </c>
      <c r="M58" s="13">
        <v>248</v>
      </c>
      <c r="N58" s="13">
        <v>492</v>
      </c>
      <c r="O58" s="45">
        <v>8.4</v>
      </c>
      <c r="P58" s="45">
        <v>9</v>
      </c>
      <c r="Q58" s="45">
        <v>75.900000000000006</v>
      </c>
      <c r="R58" s="45">
        <v>21.4</v>
      </c>
      <c r="S58" s="45" t="s">
        <v>1937</v>
      </c>
    </row>
    <row r="59" spans="1:19" x14ac:dyDescent="0.25">
      <c r="A59" s="13" t="s">
        <v>805</v>
      </c>
      <c r="B59" s="14" t="s">
        <v>92</v>
      </c>
      <c r="C59" s="13">
        <v>2012</v>
      </c>
      <c r="D59" s="14" t="s">
        <v>103</v>
      </c>
      <c r="E59" s="14" t="s">
        <v>22</v>
      </c>
      <c r="F59" s="15" t="s">
        <v>104</v>
      </c>
      <c r="G59" s="14">
        <v>3</v>
      </c>
      <c r="H59" s="14" t="s">
        <v>6</v>
      </c>
      <c r="I59" s="13">
        <v>10</v>
      </c>
      <c r="J59" s="13" t="s">
        <v>101</v>
      </c>
      <c r="K59" s="13" t="s">
        <v>10</v>
      </c>
      <c r="M59" s="13">
        <v>374</v>
      </c>
      <c r="N59" s="13">
        <v>788</v>
      </c>
      <c r="O59" s="45">
        <v>8.4</v>
      </c>
      <c r="P59" s="45">
        <v>9</v>
      </c>
      <c r="Q59" s="45">
        <v>76.599999999999994</v>
      </c>
      <c r="R59" s="45">
        <v>21.2</v>
      </c>
      <c r="S59" s="45" t="s">
        <v>1937</v>
      </c>
    </row>
    <row r="60" spans="1:19" x14ac:dyDescent="0.25">
      <c r="A60" s="13" t="s">
        <v>806</v>
      </c>
      <c r="B60" s="14" t="s">
        <v>92</v>
      </c>
      <c r="C60" s="13">
        <v>2012</v>
      </c>
      <c r="D60" s="14" t="s">
        <v>103</v>
      </c>
      <c r="E60" s="14" t="s">
        <v>22</v>
      </c>
      <c r="F60" s="15" t="s">
        <v>104</v>
      </c>
      <c r="G60" s="14">
        <v>3</v>
      </c>
      <c r="H60" s="14" t="s">
        <v>6</v>
      </c>
      <c r="I60" s="13">
        <v>10</v>
      </c>
      <c r="J60" s="13" t="s">
        <v>101</v>
      </c>
      <c r="K60" s="13" t="s">
        <v>105</v>
      </c>
      <c r="M60" s="13">
        <v>316</v>
      </c>
      <c r="N60" s="13">
        <v>601</v>
      </c>
      <c r="O60" s="45">
        <v>8.1</v>
      </c>
      <c r="P60" s="45">
        <v>9</v>
      </c>
      <c r="Q60" s="45">
        <v>76.599999999999994</v>
      </c>
      <c r="R60" s="45">
        <v>20.7</v>
      </c>
      <c r="S60" s="45" t="s">
        <v>1937</v>
      </c>
    </row>
    <row r="61" spans="1:19" x14ac:dyDescent="0.25">
      <c r="A61" s="13" t="s">
        <v>807</v>
      </c>
      <c r="B61" s="14" t="s">
        <v>92</v>
      </c>
      <c r="C61" s="13">
        <v>2012</v>
      </c>
      <c r="D61" s="14" t="s">
        <v>103</v>
      </c>
      <c r="E61" s="14" t="s">
        <v>22</v>
      </c>
      <c r="F61" s="15" t="s">
        <v>104</v>
      </c>
      <c r="G61" s="14">
        <v>3</v>
      </c>
      <c r="H61" s="14" t="s">
        <v>6</v>
      </c>
      <c r="I61" s="13">
        <v>10</v>
      </c>
      <c r="J61" s="13" t="s">
        <v>102</v>
      </c>
      <c r="K61" s="13" t="s">
        <v>10</v>
      </c>
      <c r="M61" s="13">
        <v>305</v>
      </c>
      <c r="N61" s="13">
        <v>681</v>
      </c>
      <c r="O61" s="45">
        <v>7.9</v>
      </c>
      <c r="P61" s="45">
        <v>9.3000000000000007</v>
      </c>
      <c r="Q61" s="45">
        <v>75.3</v>
      </c>
      <c r="R61" s="45">
        <v>20.100000000000001</v>
      </c>
      <c r="S61" s="45" t="s">
        <v>1937</v>
      </c>
    </row>
    <row r="62" spans="1:19" x14ac:dyDescent="0.25">
      <c r="A62" s="13" t="s">
        <v>808</v>
      </c>
      <c r="B62" s="14" t="s">
        <v>92</v>
      </c>
      <c r="C62" s="13">
        <v>2012</v>
      </c>
      <c r="D62" s="14" t="s">
        <v>103</v>
      </c>
      <c r="E62" s="14" t="s">
        <v>22</v>
      </c>
      <c r="F62" s="15" t="s">
        <v>104</v>
      </c>
      <c r="G62" s="14">
        <v>3</v>
      </c>
      <c r="H62" s="14" t="s">
        <v>6</v>
      </c>
      <c r="I62" s="13">
        <v>10</v>
      </c>
      <c r="J62" s="13" t="s">
        <v>102</v>
      </c>
      <c r="K62" s="13" t="s">
        <v>105</v>
      </c>
      <c r="M62" s="13">
        <v>360</v>
      </c>
      <c r="N62" s="13">
        <v>734</v>
      </c>
      <c r="O62" s="45">
        <v>8.5</v>
      </c>
      <c r="P62" s="45">
        <v>9.1999999999999993</v>
      </c>
      <c r="Q62" s="45">
        <v>74.900000000000006</v>
      </c>
      <c r="R62" s="45">
        <v>22.4</v>
      </c>
      <c r="S62" s="46" t="s">
        <v>1937</v>
      </c>
    </row>
    <row r="63" spans="1:19" x14ac:dyDescent="0.25">
      <c r="A63" s="13" t="s">
        <v>809</v>
      </c>
      <c r="B63" s="14" t="s">
        <v>92</v>
      </c>
      <c r="C63" s="13">
        <v>2012</v>
      </c>
      <c r="D63" s="14" t="s">
        <v>103</v>
      </c>
      <c r="E63" s="14" t="s">
        <v>22</v>
      </c>
      <c r="F63" s="15" t="s">
        <v>104</v>
      </c>
      <c r="G63" s="14">
        <v>3</v>
      </c>
      <c r="H63" s="14" t="s">
        <v>6</v>
      </c>
      <c r="I63" s="13">
        <v>11</v>
      </c>
      <c r="J63" s="13" t="s">
        <v>36</v>
      </c>
      <c r="K63" s="13" t="s">
        <v>10</v>
      </c>
      <c r="M63" s="13">
        <v>491</v>
      </c>
      <c r="N63" s="13">
        <v>1080</v>
      </c>
      <c r="O63" s="45">
        <v>8.5</v>
      </c>
      <c r="P63" s="45">
        <v>9</v>
      </c>
      <c r="Q63" s="45">
        <v>75.7</v>
      </c>
      <c r="R63" s="45">
        <v>21.1</v>
      </c>
      <c r="S63" s="45">
        <v>81.7</v>
      </c>
    </row>
    <row r="64" spans="1:19" x14ac:dyDescent="0.25">
      <c r="A64" s="13" t="s">
        <v>810</v>
      </c>
      <c r="B64" s="14" t="s">
        <v>92</v>
      </c>
      <c r="C64" s="13">
        <v>2012</v>
      </c>
      <c r="D64" s="14" t="s">
        <v>103</v>
      </c>
      <c r="E64" s="14" t="s">
        <v>22</v>
      </c>
      <c r="F64" s="15" t="s">
        <v>104</v>
      </c>
      <c r="G64" s="14">
        <v>3</v>
      </c>
      <c r="H64" s="14" t="s">
        <v>6</v>
      </c>
      <c r="I64" s="13">
        <v>11</v>
      </c>
      <c r="J64" s="13" t="s">
        <v>36</v>
      </c>
      <c r="K64" s="13" t="s">
        <v>105</v>
      </c>
      <c r="M64" s="13">
        <v>542</v>
      </c>
      <c r="N64" s="13">
        <v>1070</v>
      </c>
      <c r="O64" s="45">
        <v>7.8</v>
      </c>
      <c r="P64" s="45">
        <v>9.3000000000000007</v>
      </c>
      <c r="Q64" s="45">
        <v>75.5</v>
      </c>
      <c r="R64" s="45">
        <v>20.100000000000001</v>
      </c>
      <c r="S64" s="45">
        <v>80.8</v>
      </c>
    </row>
    <row r="65" spans="1:19" x14ac:dyDescent="0.25">
      <c r="A65" s="13" t="s">
        <v>811</v>
      </c>
      <c r="B65" s="14" t="s">
        <v>92</v>
      </c>
      <c r="C65" s="13">
        <v>2012</v>
      </c>
      <c r="D65" s="14" t="s">
        <v>103</v>
      </c>
      <c r="E65" s="14" t="s">
        <v>22</v>
      </c>
      <c r="F65" s="15" t="s">
        <v>104</v>
      </c>
      <c r="G65" s="14">
        <v>3</v>
      </c>
      <c r="H65" s="14" t="s">
        <v>6</v>
      </c>
      <c r="I65" s="13">
        <v>11</v>
      </c>
      <c r="J65" s="13" t="s">
        <v>101</v>
      </c>
      <c r="K65" s="13" t="s">
        <v>10</v>
      </c>
      <c r="M65" s="13">
        <v>790</v>
      </c>
      <c r="N65" s="13">
        <v>1595</v>
      </c>
      <c r="O65" s="45">
        <v>9</v>
      </c>
      <c r="P65" s="45">
        <v>9.1</v>
      </c>
      <c r="Q65" s="45">
        <v>75.400000000000006</v>
      </c>
      <c r="R65" s="45">
        <v>23.7</v>
      </c>
      <c r="S65" s="45">
        <v>81.8</v>
      </c>
    </row>
    <row r="66" spans="1:19" x14ac:dyDescent="0.25">
      <c r="A66" s="13" t="s">
        <v>812</v>
      </c>
      <c r="B66" s="14" t="s">
        <v>92</v>
      </c>
      <c r="C66" s="13">
        <v>2012</v>
      </c>
      <c r="D66" s="14" t="s">
        <v>103</v>
      </c>
      <c r="E66" s="14" t="s">
        <v>22</v>
      </c>
      <c r="F66" s="15" t="s">
        <v>104</v>
      </c>
      <c r="G66" s="14">
        <v>3</v>
      </c>
      <c r="H66" s="14" t="s">
        <v>6</v>
      </c>
      <c r="I66" s="13">
        <v>11</v>
      </c>
      <c r="J66" s="13" t="s">
        <v>101</v>
      </c>
      <c r="K66" s="13" t="s">
        <v>105</v>
      </c>
      <c r="M66" s="13">
        <v>678</v>
      </c>
      <c r="N66" s="13">
        <v>1355</v>
      </c>
      <c r="O66" s="45">
        <v>8.9</v>
      </c>
      <c r="P66" s="45">
        <v>9.1</v>
      </c>
      <c r="Q66" s="45">
        <v>74.2</v>
      </c>
      <c r="R66" s="45">
        <v>23.4</v>
      </c>
      <c r="S66" s="45">
        <v>81.900000000000006</v>
      </c>
    </row>
    <row r="67" spans="1:19" x14ac:dyDescent="0.25">
      <c r="A67" s="13" t="s">
        <v>813</v>
      </c>
      <c r="B67" s="14" t="s">
        <v>92</v>
      </c>
      <c r="C67" s="13">
        <v>2012</v>
      </c>
      <c r="D67" s="14" t="s">
        <v>103</v>
      </c>
      <c r="E67" s="14" t="s">
        <v>22</v>
      </c>
      <c r="F67" s="15" t="s">
        <v>104</v>
      </c>
      <c r="G67" s="14">
        <v>3</v>
      </c>
      <c r="H67" s="14" t="s">
        <v>6</v>
      </c>
      <c r="I67" s="13">
        <v>11</v>
      </c>
      <c r="J67" s="13" t="s">
        <v>102</v>
      </c>
      <c r="K67" s="13" t="s">
        <v>10</v>
      </c>
      <c r="M67" s="13">
        <v>403</v>
      </c>
      <c r="N67" s="13">
        <v>973</v>
      </c>
      <c r="O67" s="45">
        <v>8.1999999999999993</v>
      </c>
      <c r="P67" s="45">
        <v>8.9</v>
      </c>
      <c r="Q67" s="45">
        <v>76.099999999999994</v>
      </c>
      <c r="R67" s="45">
        <v>20.2</v>
      </c>
      <c r="S67" s="45" t="s">
        <v>1937</v>
      </c>
    </row>
    <row r="68" spans="1:19" x14ac:dyDescent="0.25">
      <c r="A68" s="13" t="s">
        <v>814</v>
      </c>
      <c r="B68" s="14" t="s">
        <v>92</v>
      </c>
      <c r="C68" s="13">
        <v>2012</v>
      </c>
      <c r="D68" s="14" t="s">
        <v>103</v>
      </c>
      <c r="E68" s="14" t="s">
        <v>22</v>
      </c>
      <c r="F68" s="15" t="s">
        <v>104</v>
      </c>
      <c r="G68" s="14">
        <v>3</v>
      </c>
      <c r="H68" s="14" t="s">
        <v>6</v>
      </c>
      <c r="I68" s="13">
        <v>11</v>
      </c>
      <c r="J68" s="13" t="s">
        <v>102</v>
      </c>
      <c r="K68" s="13" t="s">
        <v>105</v>
      </c>
      <c r="M68" s="13">
        <v>585</v>
      </c>
      <c r="N68" s="13">
        <v>1142</v>
      </c>
      <c r="O68" s="45">
        <v>8</v>
      </c>
      <c r="P68" s="45">
        <v>9.3000000000000007</v>
      </c>
      <c r="Q68" s="45">
        <v>76</v>
      </c>
      <c r="R68" s="45">
        <v>20.100000000000001</v>
      </c>
      <c r="S68" s="45">
        <v>81.7</v>
      </c>
    </row>
    <row r="69" spans="1:19" x14ac:dyDescent="0.25">
      <c r="A69" s="13" t="s">
        <v>815</v>
      </c>
      <c r="B69" s="14" t="s">
        <v>92</v>
      </c>
      <c r="C69" s="13">
        <v>2012</v>
      </c>
      <c r="D69" s="14" t="s">
        <v>103</v>
      </c>
      <c r="E69" s="14" t="s">
        <v>22</v>
      </c>
      <c r="F69" s="15" t="s">
        <v>104</v>
      </c>
      <c r="G69" s="14">
        <v>3</v>
      </c>
      <c r="H69" s="14" t="s">
        <v>6</v>
      </c>
      <c r="I69" s="13">
        <v>12</v>
      </c>
      <c r="J69" s="13" t="s">
        <v>36</v>
      </c>
      <c r="K69" s="13" t="s">
        <v>10</v>
      </c>
      <c r="M69" s="13">
        <v>298</v>
      </c>
      <c r="N69" s="13">
        <v>633</v>
      </c>
      <c r="O69" s="45">
        <v>8</v>
      </c>
      <c r="P69" s="45">
        <v>9.3000000000000007</v>
      </c>
      <c r="Q69" s="45">
        <v>75.3</v>
      </c>
      <c r="R69" s="45">
        <v>20</v>
      </c>
      <c r="S69" s="45" t="s">
        <v>1937</v>
      </c>
    </row>
    <row r="70" spans="1:19" x14ac:dyDescent="0.25">
      <c r="A70" s="13" t="s">
        <v>816</v>
      </c>
      <c r="B70" s="14" t="s">
        <v>92</v>
      </c>
      <c r="C70" s="13">
        <v>2012</v>
      </c>
      <c r="D70" s="14" t="s">
        <v>103</v>
      </c>
      <c r="E70" s="14" t="s">
        <v>22</v>
      </c>
      <c r="F70" s="15" t="s">
        <v>104</v>
      </c>
      <c r="G70" s="14">
        <v>3</v>
      </c>
      <c r="H70" s="14" t="s">
        <v>6</v>
      </c>
      <c r="I70" s="13">
        <v>12</v>
      </c>
      <c r="J70" s="13" t="s">
        <v>36</v>
      </c>
      <c r="K70" s="13" t="s">
        <v>105</v>
      </c>
      <c r="M70" s="13">
        <v>334</v>
      </c>
      <c r="N70" s="13">
        <v>685</v>
      </c>
      <c r="O70" s="45">
        <v>7.9</v>
      </c>
      <c r="P70" s="45">
        <v>9.1</v>
      </c>
      <c r="Q70" s="45">
        <v>76.099999999999994</v>
      </c>
      <c r="R70" s="45">
        <v>20</v>
      </c>
      <c r="S70" s="46" t="s">
        <v>1937</v>
      </c>
    </row>
    <row r="71" spans="1:19" x14ac:dyDescent="0.25">
      <c r="A71" s="13" t="s">
        <v>817</v>
      </c>
      <c r="B71" s="14" t="s">
        <v>92</v>
      </c>
      <c r="C71" s="13">
        <v>2012</v>
      </c>
      <c r="D71" s="14" t="s">
        <v>103</v>
      </c>
      <c r="E71" s="14" t="s">
        <v>22</v>
      </c>
      <c r="F71" s="15" t="s">
        <v>104</v>
      </c>
      <c r="G71" s="14">
        <v>3</v>
      </c>
      <c r="H71" s="14" t="s">
        <v>6</v>
      </c>
      <c r="I71" s="13">
        <v>12</v>
      </c>
      <c r="J71" s="13" t="s">
        <v>101</v>
      </c>
      <c r="K71" s="13" t="s">
        <v>10</v>
      </c>
      <c r="M71" s="13">
        <v>407</v>
      </c>
      <c r="N71" s="13">
        <v>883</v>
      </c>
      <c r="O71" s="45">
        <v>8.6999999999999993</v>
      </c>
      <c r="P71" s="45">
        <v>9</v>
      </c>
      <c r="Q71" s="45">
        <v>75.400000000000006</v>
      </c>
      <c r="R71" s="45">
        <v>22.6</v>
      </c>
      <c r="S71" s="46" t="s">
        <v>1937</v>
      </c>
    </row>
    <row r="72" spans="1:19" x14ac:dyDescent="0.25">
      <c r="A72" s="13" t="s">
        <v>818</v>
      </c>
      <c r="B72" s="14" t="s">
        <v>92</v>
      </c>
      <c r="C72" s="13">
        <v>2012</v>
      </c>
      <c r="D72" s="14" t="s">
        <v>103</v>
      </c>
      <c r="E72" s="14" t="s">
        <v>22</v>
      </c>
      <c r="F72" s="15" t="s">
        <v>104</v>
      </c>
      <c r="G72" s="14">
        <v>3</v>
      </c>
      <c r="H72" s="14" t="s">
        <v>6</v>
      </c>
      <c r="I72" s="13">
        <v>12</v>
      </c>
      <c r="J72" s="13" t="s">
        <v>101</v>
      </c>
      <c r="K72" s="13" t="s">
        <v>105</v>
      </c>
      <c r="M72" s="13">
        <v>601</v>
      </c>
      <c r="N72" s="13">
        <v>1251</v>
      </c>
      <c r="O72" s="45">
        <v>8.6</v>
      </c>
      <c r="P72" s="45">
        <v>9.1999999999999993</v>
      </c>
      <c r="Q72" s="45">
        <v>74.3</v>
      </c>
      <c r="R72" s="45">
        <v>22.2</v>
      </c>
      <c r="S72" s="45">
        <v>81.900000000000006</v>
      </c>
    </row>
    <row r="73" spans="1:19" x14ac:dyDescent="0.25">
      <c r="A73" s="13" t="s">
        <v>819</v>
      </c>
      <c r="B73" s="14" t="s">
        <v>92</v>
      </c>
      <c r="C73" s="13">
        <v>2012</v>
      </c>
      <c r="D73" s="14" t="s">
        <v>103</v>
      </c>
      <c r="E73" s="14" t="s">
        <v>22</v>
      </c>
      <c r="F73" s="15" t="s">
        <v>104</v>
      </c>
      <c r="G73" s="14">
        <v>3</v>
      </c>
      <c r="H73" s="14" t="s">
        <v>6</v>
      </c>
      <c r="I73" s="13">
        <v>12</v>
      </c>
      <c r="J73" s="13" t="s">
        <v>102</v>
      </c>
      <c r="K73" s="13" t="s">
        <v>10</v>
      </c>
      <c r="M73" s="13">
        <v>330</v>
      </c>
      <c r="N73" s="13">
        <v>752</v>
      </c>
      <c r="O73" s="45">
        <v>8.1</v>
      </c>
      <c r="P73" s="45">
        <v>9.1999999999999993</v>
      </c>
      <c r="Q73" s="45">
        <v>75.2</v>
      </c>
      <c r="R73" s="45">
        <v>20.6</v>
      </c>
      <c r="S73" s="45" t="s">
        <v>1937</v>
      </c>
    </row>
    <row r="74" spans="1:19" x14ac:dyDescent="0.25">
      <c r="A74" s="13" t="s">
        <v>820</v>
      </c>
      <c r="B74" s="14" t="s">
        <v>92</v>
      </c>
      <c r="C74" s="13">
        <v>2012</v>
      </c>
      <c r="D74" s="14" t="s">
        <v>103</v>
      </c>
      <c r="E74" s="14" t="s">
        <v>22</v>
      </c>
      <c r="F74" s="15" t="s">
        <v>104</v>
      </c>
      <c r="G74" s="14">
        <v>3</v>
      </c>
      <c r="H74" s="14" t="s">
        <v>6</v>
      </c>
      <c r="I74" s="13">
        <v>12</v>
      </c>
      <c r="J74" s="13" t="s">
        <v>102</v>
      </c>
      <c r="K74" s="13" t="s">
        <v>105</v>
      </c>
      <c r="M74" s="13">
        <v>376</v>
      </c>
      <c r="N74" s="13">
        <v>778</v>
      </c>
      <c r="O74" s="45">
        <v>7.8</v>
      </c>
      <c r="P74" s="45">
        <v>8.9</v>
      </c>
      <c r="Q74" s="45">
        <v>77.2</v>
      </c>
      <c r="R74" s="45">
        <v>19.600000000000001</v>
      </c>
      <c r="S74" s="45" t="s">
        <v>1937</v>
      </c>
    </row>
    <row r="75" spans="1:19" x14ac:dyDescent="0.25">
      <c r="A75" s="13" t="s">
        <v>821</v>
      </c>
      <c r="B75" s="13" t="str">
        <f t="shared" ref="B75:F75" si="0">B69</f>
        <v>CF</v>
      </c>
      <c r="C75" s="13">
        <f t="shared" si="0"/>
        <v>2012</v>
      </c>
      <c r="D75" s="13" t="str">
        <f t="shared" si="0"/>
        <v>DOE1</v>
      </c>
      <c r="E75" s="13" t="str">
        <f t="shared" si="0"/>
        <v>SW</v>
      </c>
      <c r="F75" s="13" t="str">
        <f t="shared" si="0"/>
        <v>Residue</v>
      </c>
      <c r="G75" s="13">
        <f>G69</f>
        <v>3</v>
      </c>
      <c r="H75" s="13" t="str">
        <f>H69</f>
        <v>B</v>
      </c>
      <c r="I75" s="13">
        <v>13</v>
      </c>
      <c r="J75" s="13" t="str">
        <f>J69</f>
        <v>SB</v>
      </c>
      <c r="K75" s="13" t="str">
        <f>K69</f>
        <v>F</v>
      </c>
      <c r="M75" s="13">
        <v>341</v>
      </c>
      <c r="N75" s="13">
        <v>730</v>
      </c>
      <c r="O75" s="45">
        <v>7.9</v>
      </c>
      <c r="P75" s="45">
        <v>9.4</v>
      </c>
      <c r="Q75" s="45">
        <v>75.099999999999994</v>
      </c>
      <c r="R75" s="45">
        <v>20.6</v>
      </c>
      <c r="S75" s="45" t="s">
        <v>1937</v>
      </c>
    </row>
    <row r="76" spans="1:19" x14ac:dyDescent="0.25">
      <c r="A76" s="13" t="s">
        <v>822</v>
      </c>
      <c r="B76" s="13" t="str">
        <f t="shared" ref="B76:G76" si="1">B70</f>
        <v>CF</v>
      </c>
      <c r="C76" s="13">
        <f t="shared" si="1"/>
        <v>2012</v>
      </c>
      <c r="D76" s="13" t="str">
        <f t="shared" si="1"/>
        <v>DOE1</v>
      </c>
      <c r="E76" s="13" t="str">
        <f t="shared" si="1"/>
        <v>SW</v>
      </c>
      <c r="F76" s="13" t="str">
        <f t="shared" si="1"/>
        <v>Residue</v>
      </c>
      <c r="G76" s="13">
        <f t="shared" si="1"/>
        <v>3</v>
      </c>
      <c r="H76" s="13" t="str">
        <f t="shared" ref="H76" si="2">H70</f>
        <v>B</v>
      </c>
      <c r="I76" s="13">
        <v>13</v>
      </c>
      <c r="J76" s="13" t="str">
        <f t="shared" ref="J76:K76" si="3">J70</f>
        <v>SB</v>
      </c>
      <c r="K76" s="13" t="str">
        <f t="shared" si="3"/>
        <v>NF</v>
      </c>
      <c r="M76" s="13">
        <v>502</v>
      </c>
      <c r="N76" s="13">
        <v>1012</v>
      </c>
      <c r="O76" s="45">
        <v>8.6999999999999993</v>
      </c>
      <c r="P76" s="45">
        <v>9.1</v>
      </c>
      <c r="Q76" s="45">
        <v>75.900000000000006</v>
      </c>
      <c r="R76" s="45">
        <v>22.2</v>
      </c>
      <c r="S76" s="45">
        <v>82.6</v>
      </c>
    </row>
    <row r="77" spans="1:19" x14ac:dyDescent="0.25">
      <c r="A77" s="13" t="s">
        <v>823</v>
      </c>
      <c r="B77" s="13" t="str">
        <f t="shared" ref="B77:G77" si="4">B71</f>
        <v>CF</v>
      </c>
      <c r="C77" s="13">
        <f t="shared" si="4"/>
        <v>2012</v>
      </c>
      <c r="D77" s="13" t="str">
        <f t="shared" si="4"/>
        <v>DOE1</v>
      </c>
      <c r="E77" s="13" t="str">
        <f t="shared" si="4"/>
        <v>SW</v>
      </c>
      <c r="F77" s="13" t="str">
        <f t="shared" si="4"/>
        <v>Residue</v>
      </c>
      <c r="G77" s="13">
        <f t="shared" si="4"/>
        <v>3</v>
      </c>
      <c r="H77" s="13" t="str">
        <f t="shared" ref="H77" si="5">H71</f>
        <v>B</v>
      </c>
      <c r="I77" s="13">
        <v>13</v>
      </c>
      <c r="J77" s="13" t="str">
        <f t="shared" ref="J77:K77" si="6">J71</f>
        <v>FB</v>
      </c>
      <c r="K77" s="13" t="str">
        <f t="shared" si="6"/>
        <v>F</v>
      </c>
      <c r="M77" s="13">
        <v>386</v>
      </c>
      <c r="N77" s="13">
        <v>822</v>
      </c>
      <c r="O77" s="45">
        <v>8.6</v>
      </c>
      <c r="P77" s="45">
        <v>9.1</v>
      </c>
      <c r="Q77" s="45">
        <v>74.599999999999994</v>
      </c>
      <c r="R77" s="45">
        <v>22</v>
      </c>
      <c r="S77" s="45" t="s">
        <v>1937</v>
      </c>
    </row>
    <row r="78" spans="1:19" x14ac:dyDescent="0.25">
      <c r="A78" s="13" t="s">
        <v>824</v>
      </c>
      <c r="B78" s="13" t="str">
        <f t="shared" ref="B78:G78" si="7">B72</f>
        <v>CF</v>
      </c>
      <c r="C78" s="13">
        <f t="shared" si="7"/>
        <v>2012</v>
      </c>
      <c r="D78" s="13" t="str">
        <f t="shared" si="7"/>
        <v>DOE1</v>
      </c>
      <c r="E78" s="13" t="str">
        <f t="shared" si="7"/>
        <v>SW</v>
      </c>
      <c r="F78" s="13" t="str">
        <f t="shared" si="7"/>
        <v>Residue</v>
      </c>
      <c r="G78" s="13">
        <f t="shared" si="7"/>
        <v>3</v>
      </c>
      <c r="H78" s="13" t="str">
        <f t="shared" ref="H78" si="8">H72</f>
        <v>B</v>
      </c>
      <c r="I78" s="13">
        <v>13</v>
      </c>
      <c r="J78" s="13" t="str">
        <f t="shared" ref="J78:K78" si="9">J72</f>
        <v>FB</v>
      </c>
      <c r="K78" s="13" t="str">
        <f t="shared" si="9"/>
        <v>NF</v>
      </c>
      <c r="M78" s="13">
        <v>646</v>
      </c>
      <c r="N78" s="13">
        <v>1221</v>
      </c>
      <c r="O78" s="45">
        <v>7.7</v>
      </c>
      <c r="P78" s="45">
        <v>8.9</v>
      </c>
      <c r="Q78" s="45">
        <v>73.900000000000006</v>
      </c>
      <c r="R78" s="45">
        <v>20</v>
      </c>
      <c r="S78" s="45">
        <v>81.400000000000006</v>
      </c>
    </row>
    <row r="79" spans="1:19" x14ac:dyDescent="0.25">
      <c r="A79" s="13" t="s">
        <v>825</v>
      </c>
      <c r="B79" s="13" t="str">
        <f t="shared" ref="B79:G79" si="10">B73</f>
        <v>CF</v>
      </c>
      <c r="C79" s="13">
        <f t="shared" si="10"/>
        <v>2012</v>
      </c>
      <c r="D79" s="13" t="str">
        <f t="shared" si="10"/>
        <v>DOE1</v>
      </c>
      <c r="E79" s="13" t="str">
        <f t="shared" si="10"/>
        <v>SW</v>
      </c>
      <c r="F79" s="13" t="str">
        <f t="shared" si="10"/>
        <v>Residue</v>
      </c>
      <c r="G79" s="13">
        <f t="shared" si="10"/>
        <v>3</v>
      </c>
      <c r="H79" s="13" t="str">
        <f t="shared" ref="H79" si="11">H73</f>
        <v>B</v>
      </c>
      <c r="I79" s="13">
        <v>13</v>
      </c>
      <c r="J79" s="13" t="str">
        <f t="shared" ref="J79:K79" si="12">J73</f>
        <v>Con</v>
      </c>
      <c r="K79" s="13" t="str">
        <f t="shared" si="12"/>
        <v>F</v>
      </c>
      <c r="M79" s="13">
        <v>411</v>
      </c>
      <c r="N79" s="13">
        <v>880</v>
      </c>
      <c r="O79" s="45">
        <v>9.5</v>
      </c>
      <c r="P79" s="45">
        <v>9.3000000000000007</v>
      </c>
      <c r="Q79" s="45">
        <v>73.900000000000006</v>
      </c>
      <c r="R79" s="45">
        <v>26</v>
      </c>
      <c r="S79" s="46" t="s">
        <v>1937</v>
      </c>
    </row>
    <row r="80" spans="1:19" x14ac:dyDescent="0.25">
      <c r="A80" s="13" t="s">
        <v>826</v>
      </c>
      <c r="B80" s="13" t="str">
        <f t="shared" ref="B80:G80" si="13">B74</f>
        <v>CF</v>
      </c>
      <c r="C80" s="13">
        <f t="shared" si="13"/>
        <v>2012</v>
      </c>
      <c r="D80" s="13" t="str">
        <f t="shared" si="13"/>
        <v>DOE1</v>
      </c>
      <c r="E80" s="13" t="str">
        <f t="shared" si="13"/>
        <v>SW</v>
      </c>
      <c r="F80" s="13" t="str">
        <f t="shared" si="13"/>
        <v>Residue</v>
      </c>
      <c r="G80" s="13">
        <f t="shared" si="13"/>
        <v>3</v>
      </c>
      <c r="H80" s="13" t="str">
        <f t="shared" ref="H80" si="14">H74</f>
        <v>B</v>
      </c>
      <c r="I80" s="13">
        <v>13</v>
      </c>
      <c r="J80" s="13" t="str">
        <f t="shared" ref="J80:K80" si="15">J74</f>
        <v>Con</v>
      </c>
      <c r="K80" s="13" t="str">
        <f t="shared" si="15"/>
        <v>NF</v>
      </c>
      <c r="M80" s="13">
        <v>396</v>
      </c>
      <c r="N80" s="13">
        <v>808</v>
      </c>
      <c r="O80" s="45">
        <v>8.5</v>
      </c>
      <c r="P80" s="45">
        <v>9.3000000000000007</v>
      </c>
      <c r="Q80" s="45">
        <v>76.7</v>
      </c>
      <c r="R80" s="45">
        <v>21</v>
      </c>
      <c r="S80" s="45" t="s">
        <v>1937</v>
      </c>
    </row>
    <row r="81" spans="1:19" x14ac:dyDescent="0.25">
      <c r="A81" s="13" t="s">
        <v>827</v>
      </c>
      <c r="B81" s="13" t="str">
        <f t="shared" ref="B81:G81" si="16">B75</f>
        <v>CF</v>
      </c>
      <c r="C81" s="13">
        <f t="shared" si="16"/>
        <v>2012</v>
      </c>
      <c r="D81" s="13" t="str">
        <f t="shared" si="16"/>
        <v>DOE1</v>
      </c>
      <c r="E81" s="13" t="str">
        <f t="shared" si="16"/>
        <v>SW</v>
      </c>
      <c r="F81" s="13" t="str">
        <f t="shared" si="16"/>
        <v>Residue</v>
      </c>
      <c r="G81" s="13">
        <f t="shared" si="16"/>
        <v>3</v>
      </c>
      <c r="H81" s="13" t="str">
        <f t="shared" ref="H81" si="17">H75</f>
        <v>B</v>
      </c>
      <c r="I81" s="13">
        <v>14</v>
      </c>
      <c r="J81" s="13" t="str">
        <f t="shared" ref="J81:K81" si="18">J75</f>
        <v>SB</v>
      </c>
      <c r="K81" s="13" t="str">
        <f t="shared" si="18"/>
        <v>F</v>
      </c>
      <c r="M81" s="13">
        <v>318</v>
      </c>
      <c r="N81" s="13">
        <v>725</v>
      </c>
      <c r="O81" s="45">
        <v>7.8</v>
      </c>
      <c r="P81" s="45">
        <v>9</v>
      </c>
      <c r="Q81" s="45">
        <v>76.8</v>
      </c>
      <c r="R81" s="45">
        <v>19.8</v>
      </c>
      <c r="S81" s="45" t="s">
        <v>1937</v>
      </c>
    </row>
    <row r="82" spans="1:19" x14ac:dyDescent="0.25">
      <c r="A82" s="13" t="s">
        <v>828</v>
      </c>
      <c r="B82" s="13" t="str">
        <f t="shared" ref="B82:G82" si="19">B76</f>
        <v>CF</v>
      </c>
      <c r="C82" s="13">
        <f t="shared" si="19"/>
        <v>2012</v>
      </c>
      <c r="D82" s="13" t="str">
        <f t="shared" si="19"/>
        <v>DOE1</v>
      </c>
      <c r="E82" s="13" t="str">
        <f t="shared" si="19"/>
        <v>SW</v>
      </c>
      <c r="F82" s="13" t="str">
        <f t="shared" si="19"/>
        <v>Residue</v>
      </c>
      <c r="G82" s="13">
        <f t="shared" si="19"/>
        <v>3</v>
      </c>
      <c r="H82" s="13" t="str">
        <f t="shared" ref="H82" si="20">H76</f>
        <v>B</v>
      </c>
      <c r="I82" s="13">
        <v>14</v>
      </c>
      <c r="J82" s="13" t="str">
        <f t="shared" ref="J82:K82" si="21">J76</f>
        <v>SB</v>
      </c>
      <c r="K82" s="13" t="str">
        <f t="shared" si="21"/>
        <v>NF</v>
      </c>
      <c r="M82" s="13">
        <v>513</v>
      </c>
      <c r="N82" s="13">
        <v>1053</v>
      </c>
      <c r="O82" s="45">
        <v>8.4</v>
      </c>
      <c r="P82" s="45">
        <v>9.4</v>
      </c>
      <c r="Q82" s="45">
        <v>74.3</v>
      </c>
      <c r="R82" s="45">
        <v>22.2</v>
      </c>
      <c r="S82" s="45">
        <v>83</v>
      </c>
    </row>
    <row r="83" spans="1:19" x14ac:dyDescent="0.25">
      <c r="A83" s="13" t="s">
        <v>829</v>
      </c>
      <c r="B83" s="13" t="str">
        <f t="shared" ref="B83:G83" si="22">B77</f>
        <v>CF</v>
      </c>
      <c r="C83" s="13">
        <f t="shared" si="22"/>
        <v>2012</v>
      </c>
      <c r="D83" s="13" t="str">
        <f t="shared" si="22"/>
        <v>DOE1</v>
      </c>
      <c r="E83" s="13" t="str">
        <f t="shared" si="22"/>
        <v>SW</v>
      </c>
      <c r="F83" s="13" t="str">
        <f t="shared" si="22"/>
        <v>Residue</v>
      </c>
      <c r="G83" s="13">
        <f t="shared" si="22"/>
        <v>3</v>
      </c>
      <c r="H83" s="13" t="str">
        <f t="shared" ref="H83" si="23">H77</f>
        <v>B</v>
      </c>
      <c r="I83" s="13">
        <v>14</v>
      </c>
      <c r="J83" s="13" t="str">
        <f t="shared" ref="J83:K83" si="24">J77</f>
        <v>FB</v>
      </c>
      <c r="K83" s="13" t="str">
        <f t="shared" si="24"/>
        <v>F</v>
      </c>
      <c r="M83" s="13">
        <v>343</v>
      </c>
      <c r="N83" s="13">
        <v>769</v>
      </c>
      <c r="O83" s="45">
        <v>7.4</v>
      </c>
      <c r="P83" s="45">
        <v>9.3000000000000007</v>
      </c>
      <c r="Q83" s="45">
        <v>76.599999999999994</v>
      </c>
      <c r="R83" s="45">
        <v>19.399999999999999</v>
      </c>
      <c r="S83" s="46" t="s">
        <v>1937</v>
      </c>
    </row>
    <row r="84" spans="1:19" x14ac:dyDescent="0.25">
      <c r="A84" s="13" t="s">
        <v>830</v>
      </c>
      <c r="B84" s="13" t="str">
        <f t="shared" ref="B84:G84" si="25">B78</f>
        <v>CF</v>
      </c>
      <c r="C84" s="13">
        <f t="shared" si="25"/>
        <v>2012</v>
      </c>
      <c r="D84" s="13" t="str">
        <f t="shared" si="25"/>
        <v>DOE1</v>
      </c>
      <c r="E84" s="13" t="str">
        <f t="shared" si="25"/>
        <v>SW</v>
      </c>
      <c r="F84" s="13" t="str">
        <f t="shared" si="25"/>
        <v>Residue</v>
      </c>
      <c r="G84" s="13">
        <f t="shared" si="25"/>
        <v>3</v>
      </c>
      <c r="H84" s="13" t="str">
        <f t="shared" ref="H84" si="26">H78</f>
        <v>B</v>
      </c>
      <c r="I84" s="13">
        <v>14</v>
      </c>
      <c r="J84" s="13" t="str">
        <f t="shared" ref="J84:K84" si="27">J78</f>
        <v>FB</v>
      </c>
      <c r="K84" s="13" t="str">
        <f t="shared" si="27"/>
        <v>NF</v>
      </c>
      <c r="M84" s="13">
        <v>626</v>
      </c>
      <c r="N84" s="13">
        <v>934</v>
      </c>
      <c r="O84" s="45">
        <v>8.3000000000000007</v>
      </c>
      <c r="P84" s="45">
        <v>9.3000000000000007</v>
      </c>
      <c r="Q84" s="45">
        <v>76.099999999999994</v>
      </c>
      <c r="R84" s="45">
        <v>19.8</v>
      </c>
      <c r="S84" s="45">
        <v>81.099999999999994</v>
      </c>
    </row>
    <row r="85" spans="1:19" x14ac:dyDescent="0.25">
      <c r="A85" s="13" t="s">
        <v>831</v>
      </c>
      <c r="B85" s="13" t="str">
        <f t="shared" ref="B85:G85" si="28">B79</f>
        <v>CF</v>
      </c>
      <c r="C85" s="13">
        <f t="shared" si="28"/>
        <v>2012</v>
      </c>
      <c r="D85" s="13" t="str">
        <f t="shared" si="28"/>
        <v>DOE1</v>
      </c>
      <c r="E85" s="13" t="str">
        <f t="shared" si="28"/>
        <v>SW</v>
      </c>
      <c r="F85" s="13" t="str">
        <f t="shared" si="28"/>
        <v>Residue</v>
      </c>
      <c r="G85" s="13">
        <f t="shared" si="28"/>
        <v>3</v>
      </c>
      <c r="H85" s="13" t="str">
        <f t="shared" ref="H85" si="29">H79</f>
        <v>B</v>
      </c>
      <c r="I85" s="13">
        <v>14</v>
      </c>
      <c r="J85" s="13" t="str">
        <f t="shared" ref="J85:K85" si="30">J79</f>
        <v>Con</v>
      </c>
      <c r="K85" s="13" t="str">
        <f t="shared" si="30"/>
        <v>F</v>
      </c>
      <c r="M85" s="13">
        <v>308</v>
      </c>
      <c r="N85" s="13">
        <v>767</v>
      </c>
      <c r="O85" s="45">
        <v>7.9</v>
      </c>
      <c r="P85" s="45">
        <v>9.1999999999999993</v>
      </c>
      <c r="Q85" s="45">
        <v>75.8</v>
      </c>
      <c r="R85" s="45">
        <v>19.899999999999999</v>
      </c>
      <c r="S85" s="45" t="s">
        <v>1937</v>
      </c>
    </row>
    <row r="86" spans="1:19" x14ac:dyDescent="0.25">
      <c r="A86" s="13" t="s">
        <v>832</v>
      </c>
      <c r="B86" s="13" t="str">
        <f t="shared" ref="B86:G86" si="31">B80</f>
        <v>CF</v>
      </c>
      <c r="C86" s="13">
        <f t="shared" si="31"/>
        <v>2012</v>
      </c>
      <c r="D86" s="13" t="str">
        <f t="shared" si="31"/>
        <v>DOE1</v>
      </c>
      <c r="E86" s="13" t="str">
        <f t="shared" si="31"/>
        <v>SW</v>
      </c>
      <c r="F86" s="13" t="str">
        <f t="shared" si="31"/>
        <v>Residue</v>
      </c>
      <c r="G86" s="13">
        <f t="shared" si="31"/>
        <v>3</v>
      </c>
      <c r="H86" s="13" t="str">
        <f t="shared" ref="H86" si="32">H80</f>
        <v>B</v>
      </c>
      <c r="I86" s="13">
        <v>14</v>
      </c>
      <c r="J86" s="13" t="str">
        <f t="shared" ref="J86:K86" si="33">J80</f>
        <v>Con</v>
      </c>
      <c r="K86" s="13" t="str">
        <f t="shared" si="33"/>
        <v>NF</v>
      </c>
      <c r="M86" s="13">
        <v>470</v>
      </c>
      <c r="N86" s="13">
        <v>1030</v>
      </c>
      <c r="O86" s="45">
        <v>7.8</v>
      </c>
      <c r="P86" s="45">
        <v>9.4</v>
      </c>
      <c r="Q86" s="45">
        <v>76.8</v>
      </c>
      <c r="R86" s="45">
        <v>20.2</v>
      </c>
      <c r="S86" s="45">
        <v>82</v>
      </c>
    </row>
    <row r="87" spans="1:19" x14ac:dyDescent="0.25">
      <c r="A87" s="13" t="s">
        <v>833</v>
      </c>
      <c r="B87" s="13" t="str">
        <f t="shared" ref="B87:G87" si="34">B81</f>
        <v>CF</v>
      </c>
      <c r="C87" s="13">
        <f t="shared" si="34"/>
        <v>2012</v>
      </c>
      <c r="D87" s="13" t="str">
        <f t="shared" si="34"/>
        <v>DOE1</v>
      </c>
      <c r="E87" s="13" t="str">
        <f t="shared" si="34"/>
        <v>SW</v>
      </c>
      <c r="F87" s="13" t="str">
        <f t="shared" si="34"/>
        <v>Residue</v>
      </c>
      <c r="G87" s="13">
        <f t="shared" si="34"/>
        <v>3</v>
      </c>
      <c r="H87" s="13" t="str">
        <f t="shared" ref="H87" si="35">H81</f>
        <v>B</v>
      </c>
      <c r="I87" s="13">
        <v>15</v>
      </c>
      <c r="J87" s="13" t="str">
        <f t="shared" ref="J87:K87" si="36">J81</f>
        <v>SB</v>
      </c>
      <c r="K87" s="13" t="str">
        <f t="shared" si="36"/>
        <v>F</v>
      </c>
      <c r="M87" s="13">
        <v>371</v>
      </c>
      <c r="N87" s="13">
        <v>869</v>
      </c>
      <c r="O87" s="45">
        <v>7.5</v>
      </c>
      <c r="P87" s="45">
        <v>9.5</v>
      </c>
      <c r="Q87" s="45">
        <v>75.5</v>
      </c>
      <c r="R87" s="45">
        <v>19.2</v>
      </c>
      <c r="S87" s="45" t="s">
        <v>1937</v>
      </c>
    </row>
    <row r="88" spans="1:19" x14ac:dyDescent="0.25">
      <c r="A88" s="13" t="s">
        <v>834</v>
      </c>
      <c r="B88" s="13" t="str">
        <f t="shared" ref="B88:G88" si="37">B82</f>
        <v>CF</v>
      </c>
      <c r="C88" s="13">
        <f t="shared" si="37"/>
        <v>2012</v>
      </c>
      <c r="D88" s="13" t="str">
        <f t="shared" si="37"/>
        <v>DOE1</v>
      </c>
      <c r="E88" s="13" t="str">
        <f t="shared" si="37"/>
        <v>SW</v>
      </c>
      <c r="F88" s="13" t="str">
        <f t="shared" si="37"/>
        <v>Residue</v>
      </c>
      <c r="G88" s="13">
        <f t="shared" si="37"/>
        <v>3</v>
      </c>
      <c r="H88" s="13" t="str">
        <f t="shared" ref="H88" si="38">H82</f>
        <v>B</v>
      </c>
      <c r="I88" s="13">
        <v>15</v>
      </c>
      <c r="J88" s="13" t="str">
        <f t="shared" ref="J88:K88" si="39">J82</f>
        <v>SB</v>
      </c>
      <c r="K88" s="13" t="str">
        <f t="shared" si="39"/>
        <v>NF</v>
      </c>
      <c r="M88" s="13">
        <v>376</v>
      </c>
      <c r="N88" s="13">
        <v>848</v>
      </c>
      <c r="O88" s="45">
        <v>7.6</v>
      </c>
      <c r="P88" s="45">
        <v>9.1999999999999993</v>
      </c>
      <c r="Q88" s="45">
        <v>77.3</v>
      </c>
      <c r="R88" s="45">
        <v>19.2</v>
      </c>
      <c r="S88" s="45" t="s">
        <v>1937</v>
      </c>
    </row>
    <row r="89" spans="1:19" x14ac:dyDescent="0.25">
      <c r="A89" s="13" t="s">
        <v>835</v>
      </c>
      <c r="B89" s="13" t="str">
        <f t="shared" ref="B89:G89" si="40">B83</f>
        <v>CF</v>
      </c>
      <c r="C89" s="13">
        <f t="shared" si="40"/>
        <v>2012</v>
      </c>
      <c r="D89" s="13" t="str">
        <f t="shared" si="40"/>
        <v>DOE1</v>
      </c>
      <c r="E89" s="13" t="str">
        <f t="shared" si="40"/>
        <v>SW</v>
      </c>
      <c r="F89" s="13" t="str">
        <f t="shared" si="40"/>
        <v>Residue</v>
      </c>
      <c r="G89" s="13">
        <f t="shared" si="40"/>
        <v>3</v>
      </c>
      <c r="H89" s="13" t="str">
        <f t="shared" ref="H89" si="41">H83</f>
        <v>B</v>
      </c>
      <c r="I89" s="13">
        <v>15</v>
      </c>
      <c r="J89" s="13" t="str">
        <f t="shared" ref="J89:K89" si="42">J83</f>
        <v>FB</v>
      </c>
      <c r="K89" s="13" t="str">
        <f t="shared" si="42"/>
        <v>F</v>
      </c>
      <c r="M89" s="13">
        <v>629</v>
      </c>
      <c r="N89" s="13">
        <v>1322</v>
      </c>
      <c r="O89" s="45">
        <v>7.8</v>
      </c>
      <c r="P89" s="45">
        <v>9</v>
      </c>
      <c r="Q89" s="45">
        <v>76.400000000000006</v>
      </c>
      <c r="R89" s="45">
        <v>19.2</v>
      </c>
      <c r="S89" s="45">
        <v>81.7</v>
      </c>
    </row>
    <row r="90" spans="1:19" x14ac:dyDescent="0.25">
      <c r="A90" s="13" t="s">
        <v>836</v>
      </c>
      <c r="B90" s="13" t="str">
        <f t="shared" ref="B90:G90" si="43">B84</f>
        <v>CF</v>
      </c>
      <c r="C90" s="13">
        <f t="shared" si="43"/>
        <v>2012</v>
      </c>
      <c r="D90" s="13" t="str">
        <f t="shared" si="43"/>
        <v>DOE1</v>
      </c>
      <c r="E90" s="13" t="str">
        <f t="shared" si="43"/>
        <v>SW</v>
      </c>
      <c r="F90" s="13" t="str">
        <f t="shared" si="43"/>
        <v>Residue</v>
      </c>
      <c r="G90" s="13">
        <f t="shared" si="43"/>
        <v>3</v>
      </c>
      <c r="H90" s="13" t="str">
        <f t="shared" ref="H90" si="44">H84</f>
        <v>B</v>
      </c>
      <c r="I90" s="13">
        <v>15</v>
      </c>
      <c r="J90" s="13" t="str">
        <f t="shared" ref="J90:K90" si="45">J84</f>
        <v>FB</v>
      </c>
      <c r="K90" s="13" t="str">
        <f t="shared" si="45"/>
        <v>NF</v>
      </c>
      <c r="M90" s="13">
        <v>491</v>
      </c>
      <c r="N90" s="13">
        <v>962</v>
      </c>
      <c r="O90" s="45">
        <v>7.6</v>
      </c>
      <c r="P90" s="45">
        <v>9.4</v>
      </c>
      <c r="Q90" s="45">
        <v>75.900000000000006</v>
      </c>
      <c r="R90" s="45">
        <v>19.2</v>
      </c>
      <c r="S90" s="45">
        <v>80.2</v>
      </c>
    </row>
    <row r="91" spans="1:19" x14ac:dyDescent="0.25">
      <c r="A91" s="13" t="s">
        <v>837</v>
      </c>
      <c r="B91" s="13" t="str">
        <f t="shared" ref="B91:G91" si="46">B85</f>
        <v>CF</v>
      </c>
      <c r="C91" s="13">
        <f t="shared" si="46"/>
        <v>2012</v>
      </c>
      <c r="D91" s="13" t="str">
        <f t="shared" si="46"/>
        <v>DOE1</v>
      </c>
      <c r="E91" s="13" t="str">
        <f t="shared" si="46"/>
        <v>SW</v>
      </c>
      <c r="F91" s="13" t="str">
        <f t="shared" si="46"/>
        <v>Residue</v>
      </c>
      <c r="G91" s="13">
        <f t="shared" si="46"/>
        <v>3</v>
      </c>
      <c r="H91" s="13" t="str">
        <f t="shared" ref="H91" si="47">H85</f>
        <v>B</v>
      </c>
      <c r="I91" s="13">
        <v>15</v>
      </c>
      <c r="J91" s="13" t="str">
        <f t="shared" ref="J91:K91" si="48">J85</f>
        <v>Con</v>
      </c>
      <c r="K91" s="13" t="str">
        <f t="shared" si="48"/>
        <v>F</v>
      </c>
      <c r="M91" s="13">
        <v>338</v>
      </c>
      <c r="N91" s="13">
        <v>832</v>
      </c>
      <c r="O91" s="45">
        <v>7.5</v>
      </c>
      <c r="P91" s="45">
        <v>9.1999999999999993</v>
      </c>
      <c r="Q91" s="45">
        <v>76.3</v>
      </c>
      <c r="R91" s="45">
        <v>19.3</v>
      </c>
      <c r="S91" s="45" t="s">
        <v>1937</v>
      </c>
    </row>
    <row r="92" spans="1:19" x14ac:dyDescent="0.25">
      <c r="A92" s="13" t="s">
        <v>838</v>
      </c>
      <c r="B92" s="13" t="str">
        <f t="shared" ref="B92:G92" si="49">B86</f>
        <v>CF</v>
      </c>
      <c r="C92" s="13">
        <f t="shared" si="49"/>
        <v>2012</v>
      </c>
      <c r="D92" s="13" t="str">
        <f t="shared" si="49"/>
        <v>DOE1</v>
      </c>
      <c r="E92" s="13" t="str">
        <f t="shared" si="49"/>
        <v>SW</v>
      </c>
      <c r="F92" s="13" t="str">
        <f t="shared" si="49"/>
        <v>Residue</v>
      </c>
      <c r="G92" s="13">
        <f t="shared" si="49"/>
        <v>3</v>
      </c>
      <c r="H92" s="13" t="str">
        <f t="shared" ref="H92" si="50">H86</f>
        <v>B</v>
      </c>
      <c r="I92" s="13">
        <v>15</v>
      </c>
      <c r="J92" s="13" t="str">
        <f t="shared" ref="J92:K92" si="51">J86</f>
        <v>Con</v>
      </c>
      <c r="K92" s="13" t="str">
        <f t="shared" si="51"/>
        <v>NF</v>
      </c>
      <c r="M92" s="13">
        <v>363</v>
      </c>
      <c r="N92" s="13">
        <v>865</v>
      </c>
      <c r="O92" s="45">
        <v>8.1</v>
      </c>
      <c r="P92" s="45">
        <v>9.4</v>
      </c>
      <c r="Q92" s="45">
        <v>75.7</v>
      </c>
      <c r="R92" s="45">
        <v>20.8</v>
      </c>
      <c r="S92" s="46" t="s">
        <v>1937</v>
      </c>
    </row>
  </sheetData>
  <pageMargins left="0.75" right="0.75" top="1" bottom="1" header="0.5" footer="0.5"/>
  <pageSetup orientation="portrait" r:id="rId1"/>
  <headerFooter alignWithMargins="0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X64"/>
  <sheetViews>
    <sheetView zoomScaleNormal="100" workbookViewId="0">
      <pane xSplit="10" ySplit="1" topLeftCell="R2" activePane="bottomRight" state="frozen"/>
      <selection pane="topRight"/>
      <selection pane="bottomLeft"/>
      <selection pane="bottomRight"/>
    </sheetView>
  </sheetViews>
  <sheetFormatPr defaultRowHeight="13.2" x14ac:dyDescent="0.25"/>
  <cols>
    <col min="1" max="1" width="25.6640625" style="16" bestFit="1" customWidth="1"/>
    <col min="2" max="2" width="5" style="16" bestFit="1" customWidth="1"/>
    <col min="3" max="3" width="4.88671875" style="16" bestFit="1" customWidth="1"/>
    <col min="4" max="4" width="6.44140625" style="16" bestFit="1" customWidth="1"/>
    <col min="5" max="5" width="10.109375" style="16" bestFit="1" customWidth="1"/>
    <col min="6" max="6" width="6.88671875" style="16" bestFit="1" customWidth="1"/>
    <col min="7" max="9" width="4.109375" style="16" bestFit="1" customWidth="1"/>
    <col min="10" max="10" width="4.33203125" style="16" bestFit="1" customWidth="1"/>
    <col min="11" max="11" width="4.109375" style="16" bestFit="1" customWidth="1"/>
    <col min="12" max="12" width="3" style="16" bestFit="1" customWidth="1"/>
    <col min="13" max="13" width="19.6640625" style="16" bestFit="1" customWidth="1"/>
    <col min="14" max="14" width="23" style="16" customWidth="1"/>
    <col min="15" max="15" width="17" style="16" customWidth="1"/>
    <col min="16" max="18" width="17" style="55" customWidth="1"/>
    <col min="19" max="19" width="11.6640625" style="16" customWidth="1"/>
    <col min="20" max="20" width="9.109375" style="60" customWidth="1"/>
    <col min="21" max="21" width="10.33203125" style="60" customWidth="1"/>
    <col min="22" max="22" width="10.88671875" style="60" customWidth="1"/>
    <col min="23" max="23" width="11.109375" style="60" customWidth="1"/>
    <col min="24" max="24" width="11.44140625" style="60" customWidth="1"/>
    <col min="25" max="29" width="9.109375" style="16" customWidth="1"/>
    <col min="30" max="33" width="3" style="16" bestFit="1" customWidth="1"/>
    <col min="34" max="242" width="9.109375" style="16"/>
    <col min="243" max="243" width="32.5546875" style="16" customWidth="1"/>
    <col min="244" max="498" width="9.109375" style="16"/>
    <col min="499" max="499" width="32.5546875" style="16" customWidth="1"/>
    <col min="500" max="754" width="9.109375" style="16"/>
    <col min="755" max="755" width="32.5546875" style="16" customWidth="1"/>
    <col min="756" max="1010" width="9.109375" style="16"/>
    <col min="1011" max="1011" width="32.5546875" style="16" customWidth="1"/>
    <col min="1012" max="1266" width="9.109375" style="16"/>
    <col min="1267" max="1267" width="32.5546875" style="16" customWidth="1"/>
    <col min="1268" max="1522" width="9.109375" style="16"/>
    <col min="1523" max="1523" width="32.5546875" style="16" customWidth="1"/>
    <col min="1524" max="1778" width="9.109375" style="16"/>
    <col min="1779" max="1779" width="32.5546875" style="16" customWidth="1"/>
    <col min="1780" max="2034" width="9.109375" style="16"/>
    <col min="2035" max="2035" width="32.5546875" style="16" customWidth="1"/>
    <col min="2036" max="2290" width="9.109375" style="16"/>
    <col min="2291" max="2291" width="32.5546875" style="16" customWidth="1"/>
    <col min="2292" max="2546" width="9.109375" style="16"/>
    <col min="2547" max="2547" width="32.5546875" style="16" customWidth="1"/>
    <col min="2548" max="2802" width="9.109375" style="16"/>
    <col min="2803" max="2803" width="32.5546875" style="16" customWidth="1"/>
    <col min="2804" max="3058" width="9.109375" style="16"/>
    <col min="3059" max="3059" width="32.5546875" style="16" customWidth="1"/>
    <col min="3060" max="3314" width="9.109375" style="16"/>
    <col min="3315" max="3315" width="32.5546875" style="16" customWidth="1"/>
    <col min="3316" max="3570" width="9.109375" style="16"/>
    <col min="3571" max="3571" width="32.5546875" style="16" customWidth="1"/>
    <col min="3572" max="3826" width="9.109375" style="16"/>
    <col min="3827" max="3827" width="32.5546875" style="16" customWidth="1"/>
    <col min="3828" max="4082" width="9.109375" style="16"/>
    <col min="4083" max="4083" width="32.5546875" style="16" customWidth="1"/>
    <col min="4084" max="4338" width="9.109375" style="16"/>
    <col min="4339" max="4339" width="32.5546875" style="16" customWidth="1"/>
    <col min="4340" max="4594" width="9.109375" style="16"/>
    <col min="4595" max="4595" width="32.5546875" style="16" customWidth="1"/>
    <col min="4596" max="4850" width="9.109375" style="16"/>
    <col min="4851" max="4851" width="32.5546875" style="16" customWidth="1"/>
    <col min="4852" max="5106" width="9.109375" style="16"/>
    <col min="5107" max="5107" width="32.5546875" style="16" customWidth="1"/>
    <col min="5108" max="5362" width="9.109375" style="16"/>
    <col min="5363" max="5363" width="32.5546875" style="16" customWidth="1"/>
    <col min="5364" max="5618" width="9.109375" style="16"/>
    <col min="5619" max="5619" width="32.5546875" style="16" customWidth="1"/>
    <col min="5620" max="5874" width="9.109375" style="16"/>
    <col min="5875" max="5875" width="32.5546875" style="16" customWidth="1"/>
    <col min="5876" max="6130" width="9.109375" style="16"/>
    <col min="6131" max="6131" width="32.5546875" style="16" customWidth="1"/>
    <col min="6132" max="6386" width="9.109375" style="16"/>
    <col min="6387" max="6387" width="32.5546875" style="16" customWidth="1"/>
    <col min="6388" max="6642" width="9.109375" style="16"/>
    <col min="6643" max="6643" width="32.5546875" style="16" customWidth="1"/>
    <col min="6644" max="6898" width="9.109375" style="16"/>
    <col min="6899" max="6899" width="32.5546875" style="16" customWidth="1"/>
    <col min="6900" max="7154" width="9.109375" style="16"/>
    <col min="7155" max="7155" width="32.5546875" style="16" customWidth="1"/>
    <col min="7156" max="7410" width="9.109375" style="16"/>
    <col min="7411" max="7411" width="32.5546875" style="16" customWidth="1"/>
    <col min="7412" max="7666" width="9.109375" style="16"/>
    <col min="7667" max="7667" width="32.5546875" style="16" customWidth="1"/>
    <col min="7668" max="7922" width="9.109375" style="16"/>
    <col min="7923" max="7923" width="32.5546875" style="16" customWidth="1"/>
    <col min="7924" max="8178" width="9.109375" style="16"/>
    <col min="8179" max="8179" width="32.5546875" style="16" customWidth="1"/>
    <col min="8180" max="8434" width="9.109375" style="16"/>
    <col min="8435" max="8435" width="32.5546875" style="16" customWidth="1"/>
    <col min="8436" max="8690" width="9.109375" style="16"/>
    <col min="8691" max="8691" width="32.5546875" style="16" customWidth="1"/>
    <col min="8692" max="8946" width="9.109375" style="16"/>
    <col min="8947" max="8947" width="32.5546875" style="16" customWidth="1"/>
    <col min="8948" max="9202" width="9.109375" style="16"/>
    <col min="9203" max="9203" width="32.5546875" style="16" customWidth="1"/>
    <col min="9204" max="9458" width="9.109375" style="16"/>
    <col min="9459" max="9459" width="32.5546875" style="16" customWidth="1"/>
    <col min="9460" max="9714" width="9.109375" style="16"/>
    <col min="9715" max="9715" width="32.5546875" style="16" customWidth="1"/>
    <col min="9716" max="9970" width="9.109375" style="16"/>
    <col min="9971" max="9971" width="32.5546875" style="16" customWidth="1"/>
    <col min="9972" max="10226" width="9.109375" style="16"/>
    <col min="10227" max="10227" width="32.5546875" style="16" customWidth="1"/>
    <col min="10228" max="10482" width="9.109375" style="16"/>
    <col min="10483" max="10483" width="32.5546875" style="16" customWidth="1"/>
    <col min="10484" max="10738" width="9.109375" style="16"/>
    <col min="10739" max="10739" width="32.5546875" style="16" customWidth="1"/>
    <col min="10740" max="10994" width="9.109375" style="16"/>
    <col min="10995" max="10995" width="32.5546875" style="16" customWidth="1"/>
    <col min="10996" max="11250" width="9.109375" style="16"/>
    <col min="11251" max="11251" width="32.5546875" style="16" customWidth="1"/>
    <col min="11252" max="11506" width="9.109375" style="16"/>
    <col min="11507" max="11507" width="32.5546875" style="16" customWidth="1"/>
    <col min="11508" max="11762" width="9.109375" style="16"/>
    <col min="11763" max="11763" width="32.5546875" style="16" customWidth="1"/>
    <col min="11764" max="12018" width="9.109375" style="16"/>
    <col min="12019" max="12019" width="32.5546875" style="16" customWidth="1"/>
    <col min="12020" max="12274" width="9.109375" style="16"/>
    <col min="12275" max="12275" width="32.5546875" style="16" customWidth="1"/>
    <col min="12276" max="12530" width="9.109375" style="16"/>
    <col min="12531" max="12531" width="32.5546875" style="16" customWidth="1"/>
    <col min="12532" max="12786" width="9.109375" style="16"/>
    <col min="12787" max="12787" width="32.5546875" style="16" customWidth="1"/>
    <col min="12788" max="13042" width="9.109375" style="16"/>
    <col min="13043" max="13043" width="32.5546875" style="16" customWidth="1"/>
    <col min="13044" max="13298" width="9.109375" style="16"/>
    <col min="13299" max="13299" width="32.5546875" style="16" customWidth="1"/>
    <col min="13300" max="13554" width="9.109375" style="16"/>
    <col min="13555" max="13555" width="32.5546875" style="16" customWidth="1"/>
    <col min="13556" max="13810" width="9.109375" style="16"/>
    <col min="13811" max="13811" width="32.5546875" style="16" customWidth="1"/>
    <col min="13812" max="14066" width="9.109375" style="16"/>
    <col min="14067" max="14067" width="32.5546875" style="16" customWidth="1"/>
    <col min="14068" max="14322" width="9.109375" style="16"/>
    <col min="14323" max="14323" width="32.5546875" style="16" customWidth="1"/>
    <col min="14324" max="14578" width="9.109375" style="16"/>
    <col min="14579" max="14579" width="32.5546875" style="16" customWidth="1"/>
    <col min="14580" max="14834" width="9.109375" style="16"/>
    <col min="14835" max="14835" width="32.5546875" style="16" customWidth="1"/>
    <col min="14836" max="15090" width="9.109375" style="16"/>
    <col min="15091" max="15091" width="32.5546875" style="16" customWidth="1"/>
    <col min="15092" max="15346" width="9.109375" style="16"/>
    <col min="15347" max="15347" width="32.5546875" style="16" customWidth="1"/>
    <col min="15348" max="15602" width="9.109375" style="16"/>
    <col min="15603" max="15603" width="32.5546875" style="16" customWidth="1"/>
    <col min="15604" max="15858" width="9.109375" style="16"/>
    <col min="15859" max="15859" width="32.5546875" style="16" customWidth="1"/>
    <col min="15860" max="16114" width="9.109375" style="16"/>
    <col min="16115" max="16115" width="32.5546875" style="16" customWidth="1"/>
    <col min="16116" max="16384" width="9.109375" style="16"/>
  </cols>
  <sheetData>
    <row r="1" spans="1:24" s="12" customFormat="1" ht="51.75" customHeight="1" x14ac:dyDescent="0.3">
      <c r="A1" s="12" t="s">
        <v>46</v>
      </c>
      <c r="B1" s="12" t="s">
        <v>47</v>
      </c>
      <c r="C1" s="12" t="s">
        <v>48</v>
      </c>
      <c r="D1" s="12" t="s">
        <v>49</v>
      </c>
      <c r="E1" s="12" t="s">
        <v>50</v>
      </c>
      <c r="F1" s="11" t="s">
        <v>89</v>
      </c>
      <c r="G1" s="12" t="s">
        <v>51</v>
      </c>
      <c r="H1" s="12" t="s">
        <v>52</v>
      </c>
      <c r="I1" s="12" t="s">
        <v>53</v>
      </c>
      <c r="J1" s="12" t="s">
        <v>90</v>
      </c>
      <c r="K1" s="12" t="s">
        <v>91</v>
      </c>
      <c r="M1" s="20" t="s">
        <v>1734</v>
      </c>
      <c r="N1" s="2" t="s">
        <v>1735</v>
      </c>
      <c r="O1" s="2" t="s">
        <v>1954</v>
      </c>
      <c r="P1" s="56" t="s">
        <v>1955</v>
      </c>
      <c r="Q1" s="56" t="s">
        <v>1956</v>
      </c>
      <c r="R1" s="56" t="s">
        <v>1957</v>
      </c>
      <c r="S1" s="12" t="s">
        <v>1822</v>
      </c>
      <c r="T1" s="51" t="s">
        <v>1931</v>
      </c>
      <c r="U1" s="51" t="s">
        <v>1932</v>
      </c>
      <c r="V1" s="51" t="s">
        <v>1933</v>
      </c>
      <c r="W1" s="51" t="s">
        <v>1949</v>
      </c>
      <c r="X1" s="51" t="s">
        <v>1935</v>
      </c>
    </row>
    <row r="2" spans="1:24" x14ac:dyDescent="0.25">
      <c r="A2" s="16" t="s">
        <v>689</v>
      </c>
      <c r="B2" s="14" t="s">
        <v>92</v>
      </c>
      <c r="C2" s="13">
        <v>2012</v>
      </c>
      <c r="D2" s="14" t="s">
        <v>100</v>
      </c>
      <c r="E2" s="14" t="s">
        <v>27</v>
      </c>
      <c r="F2" s="15" t="s">
        <v>94</v>
      </c>
      <c r="G2" s="14">
        <v>4</v>
      </c>
      <c r="H2" s="14" t="s">
        <v>6</v>
      </c>
      <c r="I2" s="13">
        <v>1</v>
      </c>
      <c r="J2" s="14" t="s">
        <v>101</v>
      </c>
      <c r="K2" s="13"/>
      <c r="L2" s="13"/>
      <c r="M2" s="16">
        <v>1147</v>
      </c>
      <c r="N2" s="16">
        <v>2798</v>
      </c>
      <c r="O2" s="16">
        <f>0.914*2</f>
        <v>1.8280000000000001</v>
      </c>
      <c r="P2" s="55">
        <f>M2/O2</f>
        <v>627.46170678336978</v>
      </c>
      <c r="Q2" s="55">
        <f>P2*8.922</f>
        <v>5598.2133479212252</v>
      </c>
      <c r="R2" s="55">
        <f>Q2/60</f>
        <v>93.303555798687086</v>
      </c>
      <c r="T2" s="60">
        <v>10.1</v>
      </c>
      <c r="U2" s="60">
        <v>8.1</v>
      </c>
      <c r="V2" s="60">
        <v>76.099999999999994</v>
      </c>
      <c r="W2" s="60">
        <v>25.8</v>
      </c>
      <c r="X2" s="60">
        <v>74.8</v>
      </c>
    </row>
    <row r="3" spans="1:24" x14ac:dyDescent="0.25">
      <c r="A3" s="16" t="s">
        <v>690</v>
      </c>
      <c r="B3" s="14" t="s">
        <v>92</v>
      </c>
      <c r="C3" s="13">
        <v>2012</v>
      </c>
      <c r="D3" s="14" t="s">
        <v>100</v>
      </c>
      <c r="E3" s="14" t="s">
        <v>27</v>
      </c>
      <c r="F3" s="15" t="s">
        <v>94</v>
      </c>
      <c r="G3" s="13">
        <v>4</v>
      </c>
      <c r="H3" s="14" t="s">
        <v>6</v>
      </c>
      <c r="I3" s="13">
        <v>1</v>
      </c>
      <c r="J3" s="14" t="s">
        <v>102</v>
      </c>
      <c r="K3" s="13"/>
      <c r="L3" s="13"/>
      <c r="M3" s="16">
        <v>1218</v>
      </c>
      <c r="N3" s="16">
        <v>2895</v>
      </c>
      <c r="O3" s="16">
        <v>1.8280000000000001</v>
      </c>
      <c r="P3" s="55">
        <f t="shared" ref="P3:P63" si="0">M3/O3</f>
        <v>666.30196936542666</v>
      </c>
      <c r="Q3" s="55">
        <f t="shared" ref="Q3:Q63" si="1">P3*8.922</f>
        <v>5944.746170678337</v>
      </c>
      <c r="R3" s="55">
        <f t="shared" ref="R3:R63" si="2">Q3/60</f>
        <v>99.079102844638953</v>
      </c>
      <c r="T3" s="60">
        <v>10.1</v>
      </c>
      <c r="U3" s="60">
        <v>7.9</v>
      </c>
      <c r="V3" s="60">
        <v>76.599999999999994</v>
      </c>
      <c r="W3" s="60">
        <v>25.9</v>
      </c>
      <c r="X3" s="60">
        <v>74.3</v>
      </c>
    </row>
    <row r="4" spans="1:24" x14ac:dyDescent="0.25">
      <c r="A4" s="16" t="s">
        <v>691</v>
      </c>
      <c r="B4" s="14" t="s">
        <v>92</v>
      </c>
      <c r="C4" s="13">
        <v>2012</v>
      </c>
      <c r="D4" s="14" t="s">
        <v>100</v>
      </c>
      <c r="E4" s="14" t="s">
        <v>27</v>
      </c>
      <c r="F4" s="15" t="s">
        <v>94</v>
      </c>
      <c r="G4" s="13">
        <v>4</v>
      </c>
      <c r="H4" s="14" t="s">
        <v>6</v>
      </c>
      <c r="I4" s="13">
        <v>2</v>
      </c>
      <c r="J4" s="13" t="s">
        <v>101</v>
      </c>
      <c r="K4" s="13"/>
      <c r="L4" s="13"/>
      <c r="M4" s="16">
        <v>1083</v>
      </c>
      <c r="N4" s="16">
        <v>2585</v>
      </c>
      <c r="O4" s="16">
        <v>1.8280000000000001</v>
      </c>
      <c r="P4" s="55">
        <f t="shared" si="0"/>
        <v>592.45076586433254</v>
      </c>
      <c r="Q4" s="55">
        <f t="shared" si="1"/>
        <v>5285.8457330415749</v>
      </c>
      <c r="R4" s="55">
        <f t="shared" si="2"/>
        <v>88.097428884026243</v>
      </c>
      <c r="T4" s="60">
        <v>10.3</v>
      </c>
      <c r="U4" s="60">
        <v>8.1999999999999993</v>
      </c>
      <c r="V4" s="60">
        <v>74.7</v>
      </c>
      <c r="W4" s="60">
        <v>27</v>
      </c>
      <c r="X4" s="60">
        <v>74.099999999999994</v>
      </c>
    </row>
    <row r="5" spans="1:24" x14ac:dyDescent="0.25">
      <c r="A5" s="16" t="s">
        <v>692</v>
      </c>
      <c r="B5" s="14" t="s">
        <v>92</v>
      </c>
      <c r="C5" s="13">
        <v>2012</v>
      </c>
      <c r="D5" s="14" t="s">
        <v>100</v>
      </c>
      <c r="E5" s="14" t="s">
        <v>27</v>
      </c>
      <c r="F5" s="15" t="s">
        <v>94</v>
      </c>
      <c r="G5" s="13">
        <v>4</v>
      </c>
      <c r="H5" s="14" t="s">
        <v>6</v>
      </c>
      <c r="I5" s="13">
        <v>2</v>
      </c>
      <c r="J5" s="13" t="s">
        <v>102</v>
      </c>
      <c r="K5" s="13"/>
      <c r="L5" s="13"/>
      <c r="M5" s="16">
        <v>922</v>
      </c>
      <c r="N5" s="16">
        <v>2173</v>
      </c>
      <c r="O5" s="16">
        <v>1.8280000000000001</v>
      </c>
      <c r="P5" s="55">
        <f t="shared" si="0"/>
        <v>504.37636761487965</v>
      </c>
      <c r="Q5" s="55">
        <f t="shared" si="1"/>
        <v>4500.0459518599564</v>
      </c>
      <c r="R5" s="55">
        <f t="shared" si="2"/>
        <v>75.000765864332607</v>
      </c>
      <c r="T5" s="60">
        <v>10.1</v>
      </c>
      <c r="U5" s="60">
        <v>8.3000000000000007</v>
      </c>
      <c r="V5" s="60">
        <v>75.8</v>
      </c>
      <c r="W5" s="60">
        <v>25.8</v>
      </c>
      <c r="X5" s="60">
        <v>75.8</v>
      </c>
    </row>
    <row r="6" spans="1:24" x14ac:dyDescent="0.25">
      <c r="A6" s="16" t="s">
        <v>693</v>
      </c>
      <c r="B6" s="14" t="s">
        <v>92</v>
      </c>
      <c r="C6" s="13">
        <v>2012</v>
      </c>
      <c r="D6" s="14" t="s">
        <v>100</v>
      </c>
      <c r="E6" s="14" t="s">
        <v>27</v>
      </c>
      <c r="F6" s="15" t="s">
        <v>94</v>
      </c>
      <c r="G6" s="13">
        <v>4</v>
      </c>
      <c r="H6" s="14" t="s">
        <v>6</v>
      </c>
      <c r="I6" s="13">
        <v>3</v>
      </c>
      <c r="J6" s="13" t="s">
        <v>101</v>
      </c>
      <c r="K6" s="13"/>
      <c r="L6" s="13"/>
      <c r="M6" s="16">
        <v>992</v>
      </c>
      <c r="N6" s="16">
        <v>2419</v>
      </c>
      <c r="O6" s="16">
        <v>1.8280000000000001</v>
      </c>
      <c r="P6" s="55">
        <f t="shared" si="0"/>
        <v>542.66958424507652</v>
      </c>
      <c r="Q6" s="55">
        <f t="shared" si="1"/>
        <v>4841.6980306345731</v>
      </c>
      <c r="R6" s="55">
        <f t="shared" si="2"/>
        <v>80.694967177242887</v>
      </c>
      <c r="T6" s="60">
        <v>9.4</v>
      </c>
      <c r="U6" s="60">
        <v>8.1</v>
      </c>
      <c r="V6" s="60">
        <v>77</v>
      </c>
      <c r="W6" s="60">
        <v>23.1</v>
      </c>
      <c r="X6" s="16">
        <v>75.400000000000006</v>
      </c>
    </row>
    <row r="7" spans="1:24" x14ac:dyDescent="0.25">
      <c r="A7" s="16" t="s">
        <v>694</v>
      </c>
      <c r="B7" s="14" t="s">
        <v>92</v>
      </c>
      <c r="C7" s="13">
        <v>2012</v>
      </c>
      <c r="D7" s="14" t="s">
        <v>100</v>
      </c>
      <c r="E7" s="14" t="s">
        <v>27</v>
      </c>
      <c r="F7" s="15" t="s">
        <v>94</v>
      </c>
      <c r="G7" s="13">
        <v>4</v>
      </c>
      <c r="H7" s="14" t="s">
        <v>6</v>
      </c>
      <c r="I7" s="13">
        <v>3</v>
      </c>
      <c r="J7" s="13" t="s">
        <v>102</v>
      </c>
      <c r="K7" s="13"/>
      <c r="L7" s="13"/>
      <c r="M7" s="16">
        <v>933</v>
      </c>
      <c r="N7" s="16">
        <v>2134</v>
      </c>
      <c r="O7" s="16">
        <v>1.8280000000000001</v>
      </c>
      <c r="P7" s="55">
        <f t="shared" si="0"/>
        <v>510.39387308533912</v>
      </c>
      <c r="Q7" s="55">
        <f t="shared" si="1"/>
        <v>4553.734135667396</v>
      </c>
      <c r="R7" s="55">
        <f t="shared" si="2"/>
        <v>75.895568927789938</v>
      </c>
      <c r="T7" s="60">
        <v>10.3</v>
      </c>
      <c r="U7" s="60">
        <v>8.1999999999999993</v>
      </c>
      <c r="V7" s="60">
        <v>76.3</v>
      </c>
      <c r="W7" s="60">
        <v>27</v>
      </c>
      <c r="X7" s="60">
        <v>76.5</v>
      </c>
    </row>
    <row r="8" spans="1:24" x14ac:dyDescent="0.25">
      <c r="A8" s="16" t="s">
        <v>695</v>
      </c>
      <c r="B8" s="14" t="s">
        <v>92</v>
      </c>
      <c r="C8" s="13">
        <v>2012</v>
      </c>
      <c r="D8" s="14" t="s">
        <v>100</v>
      </c>
      <c r="E8" s="14" t="s">
        <v>27</v>
      </c>
      <c r="F8" s="15" t="s">
        <v>94</v>
      </c>
      <c r="G8" s="13">
        <v>4</v>
      </c>
      <c r="H8" s="14" t="s">
        <v>6</v>
      </c>
      <c r="I8" s="13">
        <v>4</v>
      </c>
      <c r="J8" s="13" t="s">
        <v>101</v>
      </c>
      <c r="K8" s="13"/>
      <c r="L8" s="13"/>
      <c r="M8" s="16">
        <v>1126</v>
      </c>
      <c r="N8" s="16">
        <v>2713</v>
      </c>
      <c r="O8" s="16">
        <v>1.8280000000000001</v>
      </c>
      <c r="P8" s="55">
        <f t="shared" si="0"/>
        <v>615.97374179431074</v>
      </c>
      <c r="Q8" s="55">
        <f t="shared" si="1"/>
        <v>5495.7177242888411</v>
      </c>
      <c r="R8" s="55">
        <f t="shared" si="2"/>
        <v>91.595295404814024</v>
      </c>
      <c r="T8" s="60">
        <v>10.199999999999999</v>
      </c>
      <c r="U8" s="60">
        <v>8.1</v>
      </c>
      <c r="V8" s="60">
        <v>76</v>
      </c>
      <c r="W8" s="60">
        <v>26</v>
      </c>
      <c r="X8" s="60">
        <v>75.900000000000006</v>
      </c>
    </row>
    <row r="9" spans="1:24" x14ac:dyDescent="0.25">
      <c r="A9" s="16" t="s">
        <v>696</v>
      </c>
      <c r="B9" s="14" t="s">
        <v>92</v>
      </c>
      <c r="C9" s="13">
        <v>2012</v>
      </c>
      <c r="D9" s="14" t="s">
        <v>100</v>
      </c>
      <c r="E9" s="14" t="s">
        <v>27</v>
      </c>
      <c r="F9" s="15" t="s">
        <v>94</v>
      </c>
      <c r="G9" s="13">
        <v>4</v>
      </c>
      <c r="H9" s="14" t="s">
        <v>6</v>
      </c>
      <c r="I9" s="13">
        <v>4</v>
      </c>
      <c r="J9" s="13" t="s">
        <v>102</v>
      </c>
      <c r="K9" s="13"/>
      <c r="L9" s="13"/>
      <c r="M9" s="16">
        <v>1018</v>
      </c>
      <c r="N9" s="16">
        <v>2632</v>
      </c>
      <c r="O9" s="16">
        <v>1.8280000000000001</v>
      </c>
      <c r="P9" s="55">
        <f t="shared" si="0"/>
        <v>556.8927789934354</v>
      </c>
      <c r="Q9" s="55">
        <f t="shared" si="1"/>
        <v>4968.5973741794305</v>
      </c>
      <c r="R9" s="55">
        <f t="shared" si="2"/>
        <v>82.809956236323842</v>
      </c>
      <c r="T9" s="60">
        <v>10</v>
      </c>
      <c r="U9" s="60">
        <v>8.4</v>
      </c>
      <c r="V9" s="60">
        <v>76.2</v>
      </c>
      <c r="W9" s="60">
        <v>25.4</v>
      </c>
      <c r="X9" s="60">
        <v>75</v>
      </c>
    </row>
    <row r="10" spans="1:24" x14ac:dyDescent="0.25">
      <c r="A10" s="16" t="s">
        <v>697</v>
      </c>
      <c r="B10" s="14" t="s">
        <v>92</v>
      </c>
      <c r="C10" s="13">
        <v>2012</v>
      </c>
      <c r="D10" s="14" t="s">
        <v>100</v>
      </c>
      <c r="E10" s="14" t="s">
        <v>27</v>
      </c>
      <c r="F10" s="15" t="s">
        <v>94</v>
      </c>
      <c r="G10" s="13">
        <v>4</v>
      </c>
      <c r="H10" s="14" t="s">
        <v>6</v>
      </c>
      <c r="I10" s="13">
        <v>5</v>
      </c>
      <c r="J10" s="13" t="s">
        <v>101</v>
      </c>
      <c r="K10" s="13"/>
      <c r="L10" s="13"/>
      <c r="M10" s="16">
        <v>813</v>
      </c>
      <c r="N10" s="16">
        <v>1994</v>
      </c>
      <c r="O10" s="16">
        <v>1.8280000000000001</v>
      </c>
      <c r="P10" s="55">
        <f t="shared" si="0"/>
        <v>444.74835886214441</v>
      </c>
      <c r="Q10" s="55">
        <f t="shared" si="1"/>
        <v>3968.0448577680527</v>
      </c>
      <c r="R10" s="55">
        <f t="shared" si="2"/>
        <v>66.13408096280088</v>
      </c>
      <c r="T10" s="60">
        <v>8.6999999999999993</v>
      </c>
      <c r="U10" s="60">
        <v>8</v>
      </c>
      <c r="V10" s="60">
        <v>76.099999999999994</v>
      </c>
      <c r="W10" s="60">
        <v>20.9</v>
      </c>
      <c r="X10" s="60">
        <v>74.099999999999994</v>
      </c>
    </row>
    <row r="11" spans="1:24" x14ac:dyDescent="0.25">
      <c r="A11" s="16" t="s">
        <v>698</v>
      </c>
      <c r="B11" s="14" t="s">
        <v>92</v>
      </c>
      <c r="C11" s="13">
        <v>2012</v>
      </c>
      <c r="D11" s="14" t="s">
        <v>100</v>
      </c>
      <c r="E11" s="14" t="s">
        <v>27</v>
      </c>
      <c r="F11" s="15" t="s">
        <v>94</v>
      </c>
      <c r="G11" s="13">
        <v>4</v>
      </c>
      <c r="H11" s="14" t="s">
        <v>6</v>
      </c>
      <c r="I11" s="13">
        <v>5</v>
      </c>
      <c r="J11" s="13" t="s">
        <v>102</v>
      </c>
      <c r="K11" s="13"/>
      <c r="L11" s="13"/>
      <c r="M11" s="16">
        <v>870</v>
      </c>
      <c r="N11" s="16">
        <v>2109</v>
      </c>
      <c r="O11" s="16">
        <v>1.8280000000000001</v>
      </c>
      <c r="P11" s="55">
        <f t="shared" si="0"/>
        <v>475.9299781181619</v>
      </c>
      <c r="Q11" s="55">
        <f t="shared" si="1"/>
        <v>4246.2472647702407</v>
      </c>
      <c r="R11" s="55">
        <f t="shared" si="2"/>
        <v>70.770787746170683</v>
      </c>
      <c r="T11" s="60">
        <v>9.5</v>
      </c>
      <c r="U11" s="60">
        <v>9</v>
      </c>
      <c r="V11" s="60">
        <v>75.099999999999994</v>
      </c>
      <c r="W11" s="60">
        <v>23.2</v>
      </c>
      <c r="X11" s="60">
        <v>74.8</v>
      </c>
    </row>
    <row r="12" spans="1:24" x14ac:dyDescent="0.25">
      <c r="A12" s="16" t="s">
        <v>699</v>
      </c>
      <c r="B12" s="14" t="s">
        <v>92</v>
      </c>
      <c r="C12" s="13">
        <v>2012</v>
      </c>
      <c r="D12" s="14" t="s">
        <v>100</v>
      </c>
      <c r="E12" s="14" t="s">
        <v>27</v>
      </c>
      <c r="F12" s="15" t="s">
        <v>94</v>
      </c>
      <c r="G12" s="13">
        <v>4</v>
      </c>
      <c r="H12" s="14" t="s">
        <v>6</v>
      </c>
      <c r="I12" s="13">
        <v>6</v>
      </c>
      <c r="J12" s="13" t="s">
        <v>101</v>
      </c>
      <c r="K12" s="13"/>
      <c r="L12" s="13"/>
      <c r="M12" s="16">
        <v>583</v>
      </c>
      <c r="N12" s="16">
        <v>1272</v>
      </c>
      <c r="O12" s="16">
        <v>1.8280000000000001</v>
      </c>
      <c r="P12" s="55">
        <f t="shared" si="0"/>
        <v>318.92778993435445</v>
      </c>
      <c r="Q12" s="55">
        <f t="shared" si="1"/>
        <v>2845.4737417943106</v>
      </c>
      <c r="R12" s="55">
        <f t="shared" si="2"/>
        <v>47.424562363238508</v>
      </c>
      <c r="T12" s="60">
        <v>8.8000000000000007</v>
      </c>
      <c r="U12" s="60">
        <v>8.3000000000000007</v>
      </c>
      <c r="V12" s="60">
        <v>78.099999999999994</v>
      </c>
      <c r="W12" s="60">
        <v>21</v>
      </c>
      <c r="X12" s="60">
        <v>76.099999999999994</v>
      </c>
    </row>
    <row r="13" spans="1:24" x14ac:dyDescent="0.25">
      <c r="A13" s="16" t="s">
        <v>700</v>
      </c>
      <c r="B13" s="14" t="s">
        <v>92</v>
      </c>
      <c r="C13" s="13">
        <v>2012</v>
      </c>
      <c r="D13" s="14" t="s">
        <v>100</v>
      </c>
      <c r="E13" s="14" t="s">
        <v>27</v>
      </c>
      <c r="F13" s="15" t="s">
        <v>94</v>
      </c>
      <c r="G13" s="13">
        <v>4</v>
      </c>
      <c r="H13" s="14" t="s">
        <v>6</v>
      </c>
      <c r="I13" s="13">
        <v>6</v>
      </c>
      <c r="J13" s="13" t="s">
        <v>102</v>
      </c>
      <c r="K13" s="13"/>
      <c r="L13" s="13"/>
      <c r="M13" s="16">
        <v>519</v>
      </c>
      <c r="N13" s="16">
        <v>1266</v>
      </c>
      <c r="O13" s="16">
        <v>1.8280000000000001</v>
      </c>
      <c r="P13" s="55">
        <f t="shared" si="0"/>
        <v>283.91684901531727</v>
      </c>
      <c r="Q13" s="55">
        <f t="shared" si="1"/>
        <v>2533.1061269146608</v>
      </c>
      <c r="R13" s="55">
        <f t="shared" si="2"/>
        <v>42.218435448577679</v>
      </c>
      <c r="T13" s="60">
        <v>9.8000000000000007</v>
      </c>
      <c r="U13" s="60">
        <v>8.4</v>
      </c>
      <c r="V13" s="60">
        <v>77.099999999999994</v>
      </c>
      <c r="W13" s="60">
        <v>24.6</v>
      </c>
      <c r="X13" s="60">
        <v>77.2</v>
      </c>
    </row>
    <row r="14" spans="1:24" x14ac:dyDescent="0.25">
      <c r="A14" s="16" t="s">
        <v>701</v>
      </c>
      <c r="B14" s="14" t="s">
        <v>92</v>
      </c>
      <c r="C14" s="13">
        <v>2012</v>
      </c>
      <c r="D14" s="14" t="s">
        <v>100</v>
      </c>
      <c r="E14" s="14" t="s">
        <v>27</v>
      </c>
      <c r="F14" s="15" t="s">
        <v>94</v>
      </c>
      <c r="G14" s="13">
        <v>4</v>
      </c>
      <c r="H14" s="14" t="s">
        <v>6</v>
      </c>
      <c r="I14" s="13">
        <v>7</v>
      </c>
      <c r="J14" s="13" t="s">
        <v>101</v>
      </c>
      <c r="K14" s="13"/>
      <c r="L14" s="13"/>
      <c r="M14" s="16">
        <v>1160</v>
      </c>
      <c r="N14" s="16">
        <v>2748</v>
      </c>
      <c r="O14" s="16">
        <v>1.8280000000000001</v>
      </c>
      <c r="P14" s="55">
        <f t="shared" si="0"/>
        <v>634.57330415754916</v>
      </c>
      <c r="Q14" s="55">
        <f t="shared" si="1"/>
        <v>5661.663019693654</v>
      </c>
      <c r="R14" s="55">
        <f t="shared" si="2"/>
        <v>94.361050328227563</v>
      </c>
      <c r="T14" s="60">
        <v>9.6999999999999993</v>
      </c>
      <c r="U14" s="60">
        <v>8.1</v>
      </c>
      <c r="V14" s="60">
        <v>76.7</v>
      </c>
      <c r="W14" s="60">
        <v>24.4</v>
      </c>
      <c r="X14" s="60">
        <v>75.2</v>
      </c>
    </row>
    <row r="15" spans="1:24" x14ac:dyDescent="0.25">
      <c r="A15" s="16" t="s">
        <v>702</v>
      </c>
      <c r="B15" s="14" t="s">
        <v>92</v>
      </c>
      <c r="C15" s="13">
        <v>2012</v>
      </c>
      <c r="D15" s="14" t="s">
        <v>100</v>
      </c>
      <c r="E15" s="14" t="s">
        <v>27</v>
      </c>
      <c r="F15" s="15" t="s">
        <v>94</v>
      </c>
      <c r="G15" s="13">
        <v>4</v>
      </c>
      <c r="H15" s="14" t="s">
        <v>6</v>
      </c>
      <c r="I15" s="13">
        <v>7</v>
      </c>
      <c r="J15" s="13" t="s">
        <v>102</v>
      </c>
      <c r="K15" s="13"/>
      <c r="L15" s="13"/>
      <c r="M15" s="16">
        <v>808</v>
      </c>
      <c r="N15" s="16">
        <v>2131</v>
      </c>
      <c r="O15" s="16">
        <v>1.8280000000000001</v>
      </c>
      <c r="P15" s="55">
        <f t="shared" si="0"/>
        <v>442.01312910284463</v>
      </c>
      <c r="Q15" s="55">
        <f t="shared" si="1"/>
        <v>3943.6411378555799</v>
      </c>
      <c r="R15" s="55">
        <f t="shared" si="2"/>
        <v>65.727352297593001</v>
      </c>
      <c r="T15" s="60">
        <v>9.6</v>
      </c>
      <c r="U15" s="60">
        <v>8</v>
      </c>
      <c r="V15" s="60">
        <v>76.900000000000006</v>
      </c>
      <c r="W15" s="60">
        <v>24.1</v>
      </c>
      <c r="X15" s="60">
        <v>75.900000000000006</v>
      </c>
    </row>
    <row r="16" spans="1:24" x14ac:dyDescent="0.25">
      <c r="A16" s="16" t="s">
        <v>703</v>
      </c>
      <c r="B16" s="14" t="s">
        <v>92</v>
      </c>
      <c r="C16" s="13">
        <v>2012</v>
      </c>
      <c r="D16" s="14" t="s">
        <v>100</v>
      </c>
      <c r="E16" s="14" t="s">
        <v>27</v>
      </c>
      <c r="F16" s="15" t="s">
        <v>94</v>
      </c>
      <c r="G16" s="13">
        <v>4</v>
      </c>
      <c r="H16" s="14" t="s">
        <v>6</v>
      </c>
      <c r="I16" s="13">
        <v>8</v>
      </c>
      <c r="J16" s="13" t="s">
        <v>101</v>
      </c>
      <c r="K16" s="13"/>
      <c r="L16" s="13"/>
      <c r="M16" s="16">
        <v>989</v>
      </c>
      <c r="N16" s="16">
        <v>2279</v>
      </c>
      <c r="O16" s="16">
        <v>1.8280000000000001</v>
      </c>
      <c r="P16" s="55">
        <f t="shared" si="0"/>
        <v>541.02844638949671</v>
      </c>
      <c r="Q16" s="55">
        <f t="shared" si="1"/>
        <v>4827.0557986870899</v>
      </c>
      <c r="R16" s="55">
        <f t="shared" si="2"/>
        <v>80.450929978118168</v>
      </c>
      <c r="T16" s="60">
        <v>9.5</v>
      </c>
      <c r="U16" s="60">
        <v>8.3000000000000007</v>
      </c>
      <c r="V16" s="60">
        <v>77</v>
      </c>
      <c r="W16" s="60">
        <v>23.6</v>
      </c>
      <c r="X16" s="60">
        <v>75.099999999999994</v>
      </c>
    </row>
    <row r="17" spans="1:24" x14ac:dyDescent="0.25">
      <c r="A17" s="16" t="s">
        <v>704</v>
      </c>
      <c r="B17" s="14" t="s">
        <v>92</v>
      </c>
      <c r="C17" s="13">
        <v>2012</v>
      </c>
      <c r="D17" s="14" t="s">
        <v>100</v>
      </c>
      <c r="E17" s="14" t="s">
        <v>27</v>
      </c>
      <c r="F17" s="15" t="s">
        <v>94</v>
      </c>
      <c r="G17" s="13">
        <v>4</v>
      </c>
      <c r="H17" s="14" t="s">
        <v>6</v>
      </c>
      <c r="I17" s="13">
        <v>8</v>
      </c>
      <c r="J17" s="13" t="s">
        <v>102</v>
      </c>
      <c r="K17" s="13"/>
      <c r="L17" s="13"/>
      <c r="M17" s="16">
        <v>738</v>
      </c>
      <c r="N17" s="16">
        <v>1761</v>
      </c>
      <c r="O17" s="16">
        <v>1.8280000000000001</v>
      </c>
      <c r="P17" s="55">
        <f t="shared" si="0"/>
        <v>403.71991247264771</v>
      </c>
      <c r="Q17" s="55">
        <f t="shared" si="1"/>
        <v>3601.9890590809632</v>
      </c>
      <c r="R17" s="55">
        <f t="shared" si="2"/>
        <v>60.03315098468272</v>
      </c>
      <c r="T17" s="60">
        <v>10.7</v>
      </c>
      <c r="U17" s="60">
        <v>8.1</v>
      </c>
      <c r="V17" s="60">
        <v>74.8</v>
      </c>
      <c r="W17" s="60">
        <v>28.2</v>
      </c>
      <c r="X17" s="60">
        <v>76.099999999999994</v>
      </c>
    </row>
    <row r="18" spans="1:24" x14ac:dyDescent="0.25">
      <c r="A18" s="16" t="s">
        <v>705</v>
      </c>
      <c r="B18" s="14" t="s">
        <v>92</v>
      </c>
      <c r="C18" s="13">
        <v>2012</v>
      </c>
      <c r="D18" s="14" t="s">
        <v>100</v>
      </c>
      <c r="E18" s="14" t="s">
        <v>27</v>
      </c>
      <c r="F18" s="15" t="s">
        <v>94</v>
      </c>
      <c r="G18" s="13">
        <v>4</v>
      </c>
      <c r="H18" s="14" t="s">
        <v>6</v>
      </c>
      <c r="I18" s="13">
        <v>9</v>
      </c>
      <c r="J18" s="13" t="s">
        <v>101</v>
      </c>
      <c r="K18" s="13"/>
      <c r="L18" s="13"/>
      <c r="M18" s="16">
        <v>1170</v>
      </c>
      <c r="N18" s="16">
        <v>2709</v>
      </c>
      <c r="O18" s="16">
        <v>1.8280000000000001</v>
      </c>
      <c r="P18" s="55">
        <f t="shared" si="0"/>
        <v>640.04376367614873</v>
      </c>
      <c r="Q18" s="55">
        <f t="shared" si="1"/>
        <v>5710.4704595185995</v>
      </c>
      <c r="R18" s="55">
        <f t="shared" si="2"/>
        <v>95.174507658643321</v>
      </c>
      <c r="T18" s="60">
        <v>8.9</v>
      </c>
      <c r="U18" s="60">
        <v>8.3000000000000007</v>
      </c>
      <c r="V18" s="60">
        <v>77.3</v>
      </c>
      <c r="W18" s="60">
        <v>21.4</v>
      </c>
      <c r="X18" s="60">
        <v>75.900000000000006</v>
      </c>
    </row>
    <row r="19" spans="1:24" x14ac:dyDescent="0.25">
      <c r="A19" s="16" t="s">
        <v>706</v>
      </c>
      <c r="B19" s="14" t="s">
        <v>92</v>
      </c>
      <c r="C19" s="13">
        <v>2012</v>
      </c>
      <c r="D19" s="14" t="s">
        <v>100</v>
      </c>
      <c r="E19" s="14" t="s">
        <v>27</v>
      </c>
      <c r="F19" s="15" t="s">
        <v>94</v>
      </c>
      <c r="G19" s="13">
        <v>4</v>
      </c>
      <c r="H19" s="14" t="s">
        <v>6</v>
      </c>
      <c r="I19" s="13">
        <v>9</v>
      </c>
      <c r="J19" s="13" t="s">
        <v>102</v>
      </c>
      <c r="K19" s="13"/>
      <c r="L19" s="13"/>
      <c r="M19" s="16">
        <v>1087</v>
      </c>
      <c r="N19" s="16">
        <v>2585</v>
      </c>
      <c r="O19" s="16">
        <v>1.8280000000000001</v>
      </c>
      <c r="P19" s="55">
        <f t="shared" si="0"/>
        <v>594.63894967177237</v>
      </c>
      <c r="Q19" s="55">
        <f t="shared" si="1"/>
        <v>5305.3687089715531</v>
      </c>
      <c r="R19" s="55">
        <f t="shared" si="2"/>
        <v>88.422811816192549</v>
      </c>
      <c r="T19" s="60">
        <v>9.6</v>
      </c>
      <c r="U19" s="60">
        <v>8.4</v>
      </c>
      <c r="V19" s="60">
        <v>76</v>
      </c>
      <c r="W19" s="60">
        <v>23.7</v>
      </c>
      <c r="X19" s="60">
        <v>76.2</v>
      </c>
    </row>
    <row r="20" spans="1:24" x14ac:dyDescent="0.25">
      <c r="A20" s="16" t="s">
        <v>707</v>
      </c>
      <c r="B20" s="14" t="s">
        <v>92</v>
      </c>
      <c r="C20" s="13">
        <v>2012</v>
      </c>
      <c r="D20" s="14" t="s">
        <v>100</v>
      </c>
      <c r="E20" s="14" t="s">
        <v>27</v>
      </c>
      <c r="F20" s="15" t="s">
        <v>94</v>
      </c>
      <c r="G20" s="13">
        <v>4</v>
      </c>
      <c r="H20" s="14" t="s">
        <v>6</v>
      </c>
      <c r="I20" s="13">
        <v>10</v>
      </c>
      <c r="J20" s="13" t="s">
        <v>101</v>
      </c>
      <c r="K20" s="13"/>
      <c r="L20" s="13"/>
      <c r="M20" s="16">
        <v>1013</v>
      </c>
      <c r="N20" s="16">
        <v>2313</v>
      </c>
      <c r="O20" s="16">
        <v>1.8280000000000001</v>
      </c>
      <c r="P20" s="55">
        <f t="shared" si="0"/>
        <v>554.15754923413567</v>
      </c>
      <c r="Q20" s="55">
        <f t="shared" si="1"/>
        <v>4944.1936542669591</v>
      </c>
      <c r="R20" s="55">
        <f t="shared" si="2"/>
        <v>82.403227571115991</v>
      </c>
      <c r="T20" s="60">
        <v>8.8000000000000007</v>
      </c>
      <c r="U20" s="60">
        <v>8</v>
      </c>
      <c r="V20" s="60">
        <v>76.7</v>
      </c>
      <c r="W20" s="60">
        <v>21.2</v>
      </c>
      <c r="X20" s="60">
        <v>74.599999999999994</v>
      </c>
    </row>
    <row r="21" spans="1:24" x14ac:dyDescent="0.25">
      <c r="A21" s="16" t="s">
        <v>708</v>
      </c>
      <c r="B21" s="14" t="s">
        <v>92</v>
      </c>
      <c r="C21" s="13">
        <v>2012</v>
      </c>
      <c r="D21" s="14" t="s">
        <v>100</v>
      </c>
      <c r="E21" s="14" t="s">
        <v>27</v>
      </c>
      <c r="F21" s="15" t="s">
        <v>94</v>
      </c>
      <c r="G21" s="13">
        <v>4</v>
      </c>
      <c r="H21" s="14" t="s">
        <v>6</v>
      </c>
      <c r="I21" s="13">
        <v>10</v>
      </c>
      <c r="J21" s="13" t="s">
        <v>102</v>
      </c>
      <c r="K21" s="13"/>
      <c r="L21" s="13"/>
      <c r="M21" s="16">
        <v>793</v>
      </c>
      <c r="N21" s="16">
        <v>1955</v>
      </c>
      <c r="O21" s="16">
        <v>1.8280000000000001</v>
      </c>
      <c r="P21" s="55">
        <f t="shared" si="0"/>
        <v>433.80743982494528</v>
      </c>
      <c r="Q21" s="55">
        <f t="shared" si="1"/>
        <v>3870.4299781181621</v>
      </c>
      <c r="R21" s="55">
        <f t="shared" si="2"/>
        <v>64.507166301969363</v>
      </c>
      <c r="T21" s="60">
        <v>7.8</v>
      </c>
      <c r="U21" s="60">
        <v>8.1</v>
      </c>
      <c r="V21" s="60">
        <v>78.5</v>
      </c>
      <c r="W21" s="60">
        <v>18.2</v>
      </c>
      <c r="X21" s="60">
        <v>74.3</v>
      </c>
    </row>
    <row r="22" spans="1:24" x14ac:dyDescent="0.25">
      <c r="B22" s="14"/>
      <c r="C22" s="13"/>
      <c r="D22" s="14"/>
      <c r="E22" s="14"/>
      <c r="F22" s="15"/>
      <c r="G22" s="13"/>
      <c r="H22" s="14"/>
      <c r="I22" s="13"/>
      <c r="J22" s="13"/>
      <c r="K22" s="13"/>
      <c r="L22" s="13"/>
    </row>
    <row r="23" spans="1:24" x14ac:dyDescent="0.25">
      <c r="A23" s="16" t="s">
        <v>709</v>
      </c>
      <c r="B23" s="14" t="s">
        <v>92</v>
      </c>
      <c r="C23" s="13">
        <v>2012</v>
      </c>
      <c r="D23" s="14" t="s">
        <v>100</v>
      </c>
      <c r="E23" s="14" t="s">
        <v>36</v>
      </c>
      <c r="F23" s="15" t="s">
        <v>94</v>
      </c>
      <c r="G23" s="13">
        <v>5</v>
      </c>
      <c r="H23" s="14" t="s">
        <v>6</v>
      </c>
      <c r="I23" s="13">
        <v>1</v>
      </c>
      <c r="J23" s="13" t="s">
        <v>101</v>
      </c>
      <c r="K23" s="13"/>
      <c r="L23" s="13"/>
      <c r="M23" s="16">
        <v>826</v>
      </c>
      <c r="N23" s="16">
        <v>1518</v>
      </c>
      <c r="O23" s="16">
        <v>1.8280000000000001</v>
      </c>
      <c r="P23" s="55">
        <f t="shared" si="0"/>
        <v>451.85995623632385</v>
      </c>
      <c r="Q23" s="55">
        <f t="shared" si="1"/>
        <v>4031.4945295404818</v>
      </c>
      <c r="R23" s="55">
        <f t="shared" si="2"/>
        <v>67.191575492341357</v>
      </c>
      <c r="T23" s="60">
        <v>10.3</v>
      </c>
      <c r="U23" s="60">
        <v>8.9</v>
      </c>
      <c r="V23" s="60">
        <v>67.2</v>
      </c>
      <c r="X23" s="60">
        <v>71.400000000000006</v>
      </c>
    </row>
    <row r="24" spans="1:24" x14ac:dyDescent="0.25">
      <c r="A24" s="16" t="s">
        <v>710</v>
      </c>
      <c r="B24" s="14" t="s">
        <v>92</v>
      </c>
      <c r="C24" s="13">
        <v>2012</v>
      </c>
      <c r="D24" s="14" t="s">
        <v>100</v>
      </c>
      <c r="E24" s="14" t="s">
        <v>36</v>
      </c>
      <c r="F24" s="15" t="s">
        <v>94</v>
      </c>
      <c r="G24" s="13">
        <v>5</v>
      </c>
      <c r="H24" s="14" t="s">
        <v>6</v>
      </c>
      <c r="I24" s="13">
        <v>1</v>
      </c>
      <c r="J24" s="13" t="s">
        <v>102</v>
      </c>
      <c r="K24" s="13"/>
      <c r="L24" s="13"/>
      <c r="M24" s="16">
        <v>792</v>
      </c>
      <c r="N24" s="16">
        <v>1569</v>
      </c>
      <c r="O24" s="16">
        <v>1.8280000000000001</v>
      </c>
      <c r="P24" s="55">
        <f t="shared" si="0"/>
        <v>433.26039387308532</v>
      </c>
      <c r="Q24" s="55">
        <f t="shared" si="1"/>
        <v>3865.5492341356676</v>
      </c>
      <c r="R24" s="55">
        <f t="shared" si="2"/>
        <v>64.42582056892779</v>
      </c>
      <c r="T24" s="60">
        <v>10.1</v>
      </c>
      <c r="U24" s="60">
        <v>8.9</v>
      </c>
      <c r="V24" s="60">
        <v>67.7</v>
      </c>
      <c r="X24" s="60">
        <v>72.900000000000006</v>
      </c>
    </row>
    <row r="25" spans="1:24" x14ac:dyDescent="0.25">
      <c r="A25" s="16" t="s">
        <v>711</v>
      </c>
      <c r="B25" s="14" t="s">
        <v>92</v>
      </c>
      <c r="C25" s="13">
        <v>2012</v>
      </c>
      <c r="D25" s="14" t="s">
        <v>100</v>
      </c>
      <c r="E25" s="14" t="s">
        <v>36</v>
      </c>
      <c r="F25" s="15" t="s">
        <v>94</v>
      </c>
      <c r="G25" s="13">
        <v>5</v>
      </c>
      <c r="H25" s="14" t="s">
        <v>6</v>
      </c>
      <c r="I25" s="13">
        <v>2</v>
      </c>
      <c r="J25" s="13" t="s">
        <v>101</v>
      </c>
      <c r="K25" s="13"/>
      <c r="L25" s="13"/>
      <c r="M25" s="16">
        <v>993</v>
      </c>
      <c r="N25" s="16">
        <v>1876</v>
      </c>
      <c r="O25" s="16">
        <v>1.8280000000000001</v>
      </c>
      <c r="P25" s="55">
        <f t="shared" si="0"/>
        <v>543.21663019693653</v>
      </c>
      <c r="Q25" s="55">
        <f t="shared" si="1"/>
        <v>4846.5787746170681</v>
      </c>
      <c r="R25" s="55">
        <f t="shared" si="2"/>
        <v>80.776312910284474</v>
      </c>
      <c r="T25" s="60">
        <v>10</v>
      </c>
      <c r="U25" s="60">
        <v>8.9</v>
      </c>
      <c r="V25" s="60">
        <v>67.599999999999994</v>
      </c>
      <c r="X25" s="60">
        <v>71.7</v>
      </c>
    </row>
    <row r="26" spans="1:24" x14ac:dyDescent="0.25">
      <c r="A26" s="16" t="s">
        <v>712</v>
      </c>
      <c r="B26" s="14" t="s">
        <v>92</v>
      </c>
      <c r="C26" s="13">
        <v>2012</v>
      </c>
      <c r="D26" s="14" t="s">
        <v>100</v>
      </c>
      <c r="E26" s="14" t="s">
        <v>36</v>
      </c>
      <c r="F26" s="15" t="s">
        <v>94</v>
      </c>
      <c r="G26" s="13">
        <v>5</v>
      </c>
      <c r="H26" s="14" t="s">
        <v>6</v>
      </c>
      <c r="I26" s="13">
        <v>2</v>
      </c>
      <c r="J26" s="13" t="s">
        <v>102</v>
      </c>
      <c r="K26" s="13"/>
      <c r="L26" s="13"/>
      <c r="M26" s="16">
        <v>855</v>
      </c>
      <c r="N26" s="16">
        <v>1623</v>
      </c>
      <c r="O26" s="16">
        <v>1.8280000000000001</v>
      </c>
      <c r="P26" s="55">
        <f t="shared" si="0"/>
        <v>467.72428884026255</v>
      </c>
      <c r="Q26" s="55">
        <f t="shared" si="1"/>
        <v>4173.0361050328229</v>
      </c>
      <c r="R26" s="55">
        <f t="shared" si="2"/>
        <v>69.550601750547045</v>
      </c>
      <c r="T26" s="60">
        <v>11.2</v>
      </c>
      <c r="U26" s="60">
        <v>8.9</v>
      </c>
      <c r="V26" s="60">
        <v>66.099999999999994</v>
      </c>
      <c r="X26" s="60">
        <v>71.099999999999994</v>
      </c>
    </row>
    <row r="27" spans="1:24" x14ac:dyDescent="0.25">
      <c r="A27" s="16" t="s">
        <v>713</v>
      </c>
      <c r="B27" s="14" t="s">
        <v>92</v>
      </c>
      <c r="C27" s="13">
        <v>2012</v>
      </c>
      <c r="D27" s="14" t="s">
        <v>100</v>
      </c>
      <c r="E27" s="14" t="s">
        <v>36</v>
      </c>
      <c r="F27" s="15" t="s">
        <v>94</v>
      </c>
      <c r="G27" s="13">
        <v>5</v>
      </c>
      <c r="H27" s="14" t="s">
        <v>6</v>
      </c>
      <c r="I27" s="13">
        <v>3</v>
      </c>
      <c r="J27" s="13" t="s">
        <v>101</v>
      </c>
      <c r="K27" s="13"/>
      <c r="L27" s="13"/>
      <c r="M27" s="16">
        <v>797</v>
      </c>
      <c r="N27" s="16">
        <v>1447</v>
      </c>
      <c r="O27" s="16">
        <v>1.8280000000000001</v>
      </c>
      <c r="P27" s="55">
        <f t="shared" si="0"/>
        <v>435.9956236323851</v>
      </c>
      <c r="Q27" s="55">
        <f t="shared" si="1"/>
        <v>3889.9529540481403</v>
      </c>
      <c r="R27" s="55">
        <f t="shared" si="2"/>
        <v>64.832549234135669</v>
      </c>
      <c r="T27" s="60">
        <v>9.6</v>
      </c>
      <c r="U27" s="60">
        <v>9</v>
      </c>
      <c r="V27" s="60">
        <v>67.599999999999994</v>
      </c>
      <c r="X27" s="60">
        <v>72.5</v>
      </c>
    </row>
    <row r="28" spans="1:24" x14ac:dyDescent="0.25">
      <c r="A28" s="16" t="s">
        <v>714</v>
      </c>
      <c r="B28" s="14" t="s">
        <v>92</v>
      </c>
      <c r="C28" s="13">
        <v>2012</v>
      </c>
      <c r="D28" s="14" t="s">
        <v>100</v>
      </c>
      <c r="E28" s="14" t="s">
        <v>36</v>
      </c>
      <c r="F28" s="15" t="s">
        <v>94</v>
      </c>
      <c r="G28" s="13">
        <v>5</v>
      </c>
      <c r="H28" s="14" t="s">
        <v>6</v>
      </c>
      <c r="I28" s="13">
        <v>3</v>
      </c>
      <c r="J28" s="13" t="s">
        <v>102</v>
      </c>
      <c r="K28" s="13"/>
      <c r="L28" s="13"/>
      <c r="M28" s="16">
        <v>736</v>
      </c>
      <c r="N28" s="16">
        <v>1555</v>
      </c>
      <c r="O28" s="16">
        <v>1.8280000000000001</v>
      </c>
      <c r="P28" s="55">
        <f t="shared" si="0"/>
        <v>402.62582056892779</v>
      </c>
      <c r="Q28" s="55">
        <f t="shared" si="1"/>
        <v>3592.2275711159741</v>
      </c>
      <c r="R28" s="55">
        <f t="shared" si="2"/>
        <v>59.870459518599567</v>
      </c>
      <c r="T28" s="60">
        <v>10.1</v>
      </c>
      <c r="U28" s="60">
        <v>9.1999999999999993</v>
      </c>
      <c r="V28" s="60">
        <v>65.7</v>
      </c>
      <c r="X28" s="60">
        <v>70</v>
      </c>
    </row>
    <row r="29" spans="1:24" x14ac:dyDescent="0.25">
      <c r="A29" s="16" t="s">
        <v>715</v>
      </c>
      <c r="B29" s="14" t="s">
        <v>92</v>
      </c>
      <c r="C29" s="13">
        <v>2012</v>
      </c>
      <c r="D29" s="14" t="s">
        <v>100</v>
      </c>
      <c r="E29" s="14" t="s">
        <v>36</v>
      </c>
      <c r="F29" s="15" t="s">
        <v>94</v>
      </c>
      <c r="G29" s="13">
        <v>5</v>
      </c>
      <c r="H29" s="14" t="s">
        <v>6</v>
      </c>
      <c r="I29" s="13">
        <v>4</v>
      </c>
      <c r="J29" s="13" t="s">
        <v>101</v>
      </c>
      <c r="K29" s="13"/>
      <c r="L29" s="13"/>
      <c r="M29" s="16">
        <v>1001</v>
      </c>
      <c r="N29" s="16">
        <v>2136</v>
      </c>
      <c r="O29" s="16">
        <v>1.8280000000000001</v>
      </c>
      <c r="P29" s="55">
        <f t="shared" si="0"/>
        <v>547.59299781181619</v>
      </c>
      <c r="Q29" s="55">
        <f t="shared" si="1"/>
        <v>4885.6247264770245</v>
      </c>
      <c r="R29" s="55">
        <f t="shared" si="2"/>
        <v>81.427078774617073</v>
      </c>
      <c r="T29" s="60">
        <v>10.1</v>
      </c>
      <c r="U29" s="60">
        <v>9.3000000000000007</v>
      </c>
      <c r="V29" s="60">
        <v>66.5</v>
      </c>
      <c r="X29" s="60">
        <v>71.099999999999994</v>
      </c>
    </row>
    <row r="30" spans="1:24" x14ac:dyDescent="0.25">
      <c r="A30" s="16" t="s">
        <v>716</v>
      </c>
      <c r="B30" s="14" t="s">
        <v>92</v>
      </c>
      <c r="C30" s="13">
        <v>2012</v>
      </c>
      <c r="D30" s="14" t="s">
        <v>100</v>
      </c>
      <c r="E30" s="14" t="s">
        <v>36</v>
      </c>
      <c r="F30" s="15" t="s">
        <v>94</v>
      </c>
      <c r="G30" s="13">
        <v>5</v>
      </c>
      <c r="H30" s="14" t="s">
        <v>6</v>
      </c>
      <c r="I30" s="13">
        <v>4</v>
      </c>
      <c r="J30" s="13" t="s">
        <v>102</v>
      </c>
      <c r="K30" s="13"/>
      <c r="L30" s="13"/>
      <c r="M30" s="16">
        <v>867</v>
      </c>
      <c r="N30" s="16">
        <v>1760</v>
      </c>
      <c r="O30" s="16">
        <v>1.8280000000000001</v>
      </c>
      <c r="P30" s="55">
        <f t="shared" si="0"/>
        <v>474.28884026258203</v>
      </c>
      <c r="Q30" s="55">
        <f t="shared" si="1"/>
        <v>4231.6050328227575</v>
      </c>
      <c r="R30" s="55">
        <f t="shared" si="2"/>
        <v>70.526750547045964</v>
      </c>
      <c r="T30" s="60">
        <v>10.199999999999999</v>
      </c>
      <c r="U30" s="60">
        <v>9.3000000000000007</v>
      </c>
      <c r="V30" s="60">
        <v>65.8</v>
      </c>
      <c r="X30" s="60">
        <v>71.900000000000006</v>
      </c>
    </row>
    <row r="31" spans="1:24" x14ac:dyDescent="0.25">
      <c r="A31" s="16" t="s">
        <v>717</v>
      </c>
      <c r="B31" s="14" t="s">
        <v>92</v>
      </c>
      <c r="C31" s="13">
        <v>2012</v>
      </c>
      <c r="D31" s="14" t="s">
        <v>100</v>
      </c>
      <c r="E31" s="14" t="s">
        <v>36</v>
      </c>
      <c r="F31" s="15" t="s">
        <v>94</v>
      </c>
      <c r="G31" s="13">
        <v>5</v>
      </c>
      <c r="H31" s="14" t="s">
        <v>6</v>
      </c>
      <c r="I31" s="13">
        <v>5</v>
      </c>
      <c r="J31" s="13" t="s">
        <v>101</v>
      </c>
      <c r="K31" s="13"/>
      <c r="L31" s="13"/>
      <c r="M31" s="16">
        <v>773</v>
      </c>
      <c r="N31" s="16">
        <v>1474</v>
      </c>
      <c r="O31" s="16">
        <v>1.8280000000000001</v>
      </c>
      <c r="P31" s="55">
        <f t="shared" si="0"/>
        <v>422.86652078774614</v>
      </c>
      <c r="Q31" s="55">
        <f t="shared" si="1"/>
        <v>3772.8150984682711</v>
      </c>
      <c r="R31" s="55">
        <f t="shared" si="2"/>
        <v>62.880251641137853</v>
      </c>
      <c r="T31" s="60">
        <v>9</v>
      </c>
      <c r="U31" s="60">
        <v>9.1</v>
      </c>
      <c r="V31" s="60">
        <v>67</v>
      </c>
      <c r="X31" s="60">
        <v>70</v>
      </c>
    </row>
    <row r="32" spans="1:24" x14ac:dyDescent="0.25">
      <c r="A32" s="16" t="s">
        <v>718</v>
      </c>
      <c r="B32" s="14" t="s">
        <v>92</v>
      </c>
      <c r="C32" s="13">
        <v>2012</v>
      </c>
      <c r="D32" s="14" t="s">
        <v>100</v>
      </c>
      <c r="E32" s="14" t="s">
        <v>36</v>
      </c>
      <c r="F32" s="15" t="s">
        <v>94</v>
      </c>
      <c r="G32" s="13">
        <v>5</v>
      </c>
      <c r="H32" s="14" t="s">
        <v>6</v>
      </c>
      <c r="I32" s="13">
        <v>5</v>
      </c>
      <c r="J32" s="13" t="s">
        <v>102</v>
      </c>
      <c r="K32" s="13"/>
      <c r="L32" s="13"/>
      <c r="M32" s="16">
        <v>840</v>
      </c>
      <c r="N32" s="16">
        <v>1615</v>
      </c>
      <c r="O32" s="16">
        <v>1.8280000000000001</v>
      </c>
      <c r="P32" s="55">
        <f t="shared" si="0"/>
        <v>459.51859956236325</v>
      </c>
      <c r="Q32" s="55">
        <f t="shared" si="1"/>
        <v>4099.8249452954051</v>
      </c>
      <c r="R32" s="55">
        <f t="shared" si="2"/>
        <v>68.330415754923422</v>
      </c>
      <c r="T32" s="60">
        <v>9.5</v>
      </c>
      <c r="U32" s="60">
        <v>9.1999999999999993</v>
      </c>
      <c r="V32" s="60">
        <v>67</v>
      </c>
      <c r="X32" s="60">
        <v>71.8</v>
      </c>
    </row>
    <row r="33" spans="1:24" x14ac:dyDescent="0.25">
      <c r="A33" s="16" t="s">
        <v>719</v>
      </c>
      <c r="B33" s="14" t="s">
        <v>92</v>
      </c>
      <c r="C33" s="13">
        <v>2012</v>
      </c>
      <c r="D33" s="14" t="s">
        <v>100</v>
      </c>
      <c r="E33" s="14" t="s">
        <v>36</v>
      </c>
      <c r="F33" s="15" t="s">
        <v>94</v>
      </c>
      <c r="G33" s="13">
        <v>5</v>
      </c>
      <c r="H33" s="14" t="s">
        <v>6</v>
      </c>
      <c r="I33" s="13">
        <v>6</v>
      </c>
      <c r="J33" s="13" t="s">
        <v>101</v>
      </c>
      <c r="K33" s="13"/>
      <c r="L33" s="13"/>
      <c r="M33" s="16">
        <v>762</v>
      </c>
      <c r="N33" s="16">
        <v>1395</v>
      </c>
      <c r="O33" s="16">
        <v>1.8280000000000001</v>
      </c>
      <c r="P33" s="55">
        <f t="shared" si="0"/>
        <v>416.84901531728661</v>
      </c>
      <c r="Q33" s="55">
        <f t="shared" si="1"/>
        <v>3719.1269146608315</v>
      </c>
      <c r="R33" s="55">
        <f t="shared" si="2"/>
        <v>61.985448577680522</v>
      </c>
      <c r="T33" s="60">
        <v>9</v>
      </c>
      <c r="U33" s="60">
        <v>9</v>
      </c>
      <c r="V33" s="60">
        <v>67</v>
      </c>
      <c r="X33" s="60">
        <v>71.099999999999994</v>
      </c>
    </row>
    <row r="34" spans="1:24" x14ac:dyDescent="0.25">
      <c r="A34" s="16" t="s">
        <v>720</v>
      </c>
      <c r="B34" s="14" t="s">
        <v>92</v>
      </c>
      <c r="C34" s="13">
        <v>2012</v>
      </c>
      <c r="D34" s="14" t="s">
        <v>100</v>
      </c>
      <c r="E34" s="14" t="s">
        <v>36</v>
      </c>
      <c r="F34" s="15" t="s">
        <v>94</v>
      </c>
      <c r="G34" s="13">
        <v>5</v>
      </c>
      <c r="H34" s="14" t="s">
        <v>6</v>
      </c>
      <c r="I34" s="13">
        <v>6</v>
      </c>
      <c r="J34" s="13" t="s">
        <v>102</v>
      </c>
      <c r="K34" s="13"/>
      <c r="L34" s="13"/>
      <c r="M34" s="16">
        <v>735</v>
      </c>
      <c r="N34" s="16">
        <v>1367</v>
      </c>
      <c r="O34" s="16">
        <v>1.8280000000000001</v>
      </c>
      <c r="P34" s="55">
        <f t="shared" si="0"/>
        <v>402.07877461706784</v>
      </c>
      <c r="Q34" s="55">
        <f t="shared" si="1"/>
        <v>3587.3468271334796</v>
      </c>
      <c r="R34" s="55">
        <f t="shared" si="2"/>
        <v>59.789113785557994</v>
      </c>
      <c r="T34" s="60">
        <v>9.3000000000000007</v>
      </c>
      <c r="U34" s="60">
        <v>9.1</v>
      </c>
      <c r="V34" s="60">
        <v>67.2</v>
      </c>
      <c r="X34" s="60">
        <v>71</v>
      </c>
    </row>
    <row r="35" spans="1:24" x14ac:dyDescent="0.25">
      <c r="A35" s="16" t="s">
        <v>721</v>
      </c>
      <c r="B35" s="14" t="s">
        <v>92</v>
      </c>
      <c r="C35" s="13">
        <v>2012</v>
      </c>
      <c r="D35" s="14" t="s">
        <v>100</v>
      </c>
      <c r="E35" s="14" t="s">
        <v>36</v>
      </c>
      <c r="F35" s="15" t="s">
        <v>94</v>
      </c>
      <c r="G35" s="13">
        <v>5</v>
      </c>
      <c r="H35" s="14" t="s">
        <v>6</v>
      </c>
      <c r="I35" s="13">
        <v>7</v>
      </c>
      <c r="J35" s="13" t="s">
        <v>101</v>
      </c>
      <c r="K35" s="13"/>
      <c r="L35" s="13"/>
      <c r="M35" s="16">
        <v>908</v>
      </c>
      <c r="N35" s="16">
        <v>1666</v>
      </c>
      <c r="O35" s="16">
        <v>1.8280000000000001</v>
      </c>
      <c r="P35" s="55">
        <f t="shared" si="0"/>
        <v>496.71772428884026</v>
      </c>
      <c r="Q35" s="55">
        <f t="shared" si="1"/>
        <v>4431.7155361050327</v>
      </c>
      <c r="R35" s="55">
        <f t="shared" si="2"/>
        <v>73.861925601750542</v>
      </c>
      <c r="T35" s="60">
        <v>9.1</v>
      </c>
      <c r="U35" s="60">
        <v>8.9</v>
      </c>
      <c r="V35" s="60">
        <v>68.5</v>
      </c>
      <c r="X35" s="60">
        <v>72.599999999999994</v>
      </c>
    </row>
    <row r="36" spans="1:24" x14ac:dyDescent="0.25">
      <c r="A36" s="16" t="s">
        <v>722</v>
      </c>
      <c r="B36" s="14" t="s">
        <v>92</v>
      </c>
      <c r="C36" s="13">
        <v>2012</v>
      </c>
      <c r="D36" s="14" t="s">
        <v>100</v>
      </c>
      <c r="E36" s="14" t="s">
        <v>36</v>
      </c>
      <c r="F36" s="15" t="s">
        <v>94</v>
      </c>
      <c r="G36" s="13">
        <v>5</v>
      </c>
      <c r="H36" s="14" t="s">
        <v>6</v>
      </c>
      <c r="I36" s="13">
        <v>7</v>
      </c>
      <c r="J36" s="13" t="s">
        <v>102</v>
      </c>
      <c r="K36" s="13"/>
      <c r="L36" s="13"/>
      <c r="M36" s="16">
        <v>817</v>
      </c>
      <c r="N36" s="16">
        <v>1609</v>
      </c>
      <c r="O36" s="16">
        <v>1.8280000000000001</v>
      </c>
      <c r="P36" s="55">
        <f t="shared" si="0"/>
        <v>446.93654266958424</v>
      </c>
      <c r="Q36" s="55">
        <f t="shared" si="1"/>
        <v>3987.5678336980309</v>
      </c>
      <c r="R36" s="55">
        <f t="shared" si="2"/>
        <v>66.459463894967186</v>
      </c>
      <c r="T36" s="60">
        <v>10.1</v>
      </c>
      <c r="U36" s="60">
        <v>9</v>
      </c>
      <c r="V36" s="60">
        <v>65.5</v>
      </c>
      <c r="X36" s="60">
        <v>70.599999999999994</v>
      </c>
    </row>
    <row r="37" spans="1:24" x14ac:dyDescent="0.25">
      <c r="A37" s="16" t="s">
        <v>723</v>
      </c>
      <c r="B37" s="14" t="s">
        <v>92</v>
      </c>
      <c r="C37" s="13">
        <v>2012</v>
      </c>
      <c r="D37" s="14" t="s">
        <v>100</v>
      </c>
      <c r="E37" s="14" t="s">
        <v>36</v>
      </c>
      <c r="F37" s="15" t="s">
        <v>94</v>
      </c>
      <c r="G37" s="13">
        <v>5</v>
      </c>
      <c r="H37" s="14" t="s">
        <v>6</v>
      </c>
      <c r="I37" s="13">
        <v>8</v>
      </c>
      <c r="J37" s="13" t="s">
        <v>101</v>
      </c>
      <c r="K37" s="13"/>
      <c r="L37" s="13"/>
      <c r="M37" s="16">
        <v>915</v>
      </c>
      <c r="N37" s="16">
        <v>1781</v>
      </c>
      <c r="O37" s="16">
        <v>1.8280000000000001</v>
      </c>
      <c r="P37" s="55">
        <f t="shared" si="0"/>
        <v>500.54704595185996</v>
      </c>
      <c r="Q37" s="55">
        <f t="shared" si="1"/>
        <v>4465.880743982495</v>
      </c>
      <c r="R37" s="55">
        <f t="shared" si="2"/>
        <v>74.431345733041582</v>
      </c>
      <c r="T37" s="60">
        <v>8.9</v>
      </c>
      <c r="U37" s="60">
        <v>8.9</v>
      </c>
      <c r="V37" s="60">
        <v>68.599999999999994</v>
      </c>
      <c r="X37" s="60">
        <v>73</v>
      </c>
    </row>
    <row r="38" spans="1:24" x14ac:dyDescent="0.25">
      <c r="A38" s="16" t="s">
        <v>724</v>
      </c>
      <c r="B38" s="14" t="s">
        <v>92</v>
      </c>
      <c r="C38" s="13">
        <v>2012</v>
      </c>
      <c r="D38" s="14" t="s">
        <v>100</v>
      </c>
      <c r="E38" s="14" t="s">
        <v>36</v>
      </c>
      <c r="F38" s="15" t="s">
        <v>94</v>
      </c>
      <c r="G38" s="13">
        <v>5</v>
      </c>
      <c r="H38" s="14" t="s">
        <v>6</v>
      </c>
      <c r="I38" s="13">
        <v>8</v>
      </c>
      <c r="J38" s="13" t="s">
        <v>102</v>
      </c>
      <c r="K38" s="13"/>
      <c r="L38" s="13"/>
      <c r="M38" s="16">
        <v>817</v>
      </c>
      <c r="N38" s="16">
        <v>1622</v>
      </c>
      <c r="O38" s="16">
        <v>1.8280000000000001</v>
      </c>
      <c r="P38" s="55">
        <f t="shared" si="0"/>
        <v>446.93654266958424</v>
      </c>
      <c r="Q38" s="55">
        <f t="shared" si="1"/>
        <v>3987.5678336980309</v>
      </c>
      <c r="R38" s="55">
        <f t="shared" si="2"/>
        <v>66.459463894967186</v>
      </c>
      <c r="T38" s="60">
        <v>9.8000000000000007</v>
      </c>
      <c r="U38" s="60">
        <v>9.3000000000000007</v>
      </c>
      <c r="V38" s="60">
        <v>66.599999999999994</v>
      </c>
      <c r="X38" s="60">
        <v>71.599999999999994</v>
      </c>
    </row>
    <row r="39" spans="1:24" x14ac:dyDescent="0.25">
      <c r="A39" s="16" t="s">
        <v>725</v>
      </c>
      <c r="B39" s="14" t="s">
        <v>92</v>
      </c>
      <c r="C39" s="13">
        <v>2012</v>
      </c>
      <c r="D39" s="14" t="s">
        <v>100</v>
      </c>
      <c r="E39" s="14" t="s">
        <v>36</v>
      </c>
      <c r="F39" s="15" t="s">
        <v>94</v>
      </c>
      <c r="G39" s="13">
        <v>5</v>
      </c>
      <c r="H39" s="14" t="s">
        <v>6</v>
      </c>
      <c r="I39" s="13">
        <v>9</v>
      </c>
      <c r="J39" s="13" t="s">
        <v>101</v>
      </c>
      <c r="K39" s="13"/>
      <c r="L39" s="13"/>
      <c r="M39" s="16">
        <v>1076</v>
      </c>
      <c r="N39" s="16">
        <v>2413</v>
      </c>
      <c r="O39" s="16">
        <v>1.8280000000000001</v>
      </c>
      <c r="P39" s="55">
        <f t="shared" si="0"/>
        <v>588.6214442013129</v>
      </c>
      <c r="Q39" s="55">
        <f t="shared" si="1"/>
        <v>5251.6805251641144</v>
      </c>
      <c r="R39" s="55">
        <f t="shared" si="2"/>
        <v>87.528008752735246</v>
      </c>
      <c r="T39" s="60">
        <v>9.5</v>
      </c>
      <c r="U39" s="60">
        <v>9.1999999999999993</v>
      </c>
      <c r="V39" s="60">
        <v>66.099999999999994</v>
      </c>
      <c r="X39" s="60">
        <v>71.900000000000006</v>
      </c>
    </row>
    <row r="40" spans="1:24" x14ac:dyDescent="0.25">
      <c r="A40" s="16" t="s">
        <v>726</v>
      </c>
      <c r="B40" s="14" t="s">
        <v>92</v>
      </c>
      <c r="C40" s="13">
        <v>2012</v>
      </c>
      <c r="D40" s="14" t="s">
        <v>100</v>
      </c>
      <c r="E40" s="14" t="s">
        <v>36</v>
      </c>
      <c r="F40" s="15" t="s">
        <v>94</v>
      </c>
      <c r="G40" s="13">
        <v>5</v>
      </c>
      <c r="H40" s="14" t="s">
        <v>6</v>
      </c>
      <c r="I40" s="13">
        <v>9</v>
      </c>
      <c r="J40" s="13" t="s">
        <v>102</v>
      </c>
      <c r="K40" s="13"/>
      <c r="L40" s="13"/>
      <c r="M40" s="16">
        <v>1045</v>
      </c>
      <c r="N40" s="16">
        <v>2409</v>
      </c>
      <c r="O40" s="16">
        <v>1.8280000000000001</v>
      </c>
      <c r="P40" s="55">
        <f t="shared" si="0"/>
        <v>571.66301969365429</v>
      </c>
      <c r="Q40" s="55">
        <f t="shared" si="1"/>
        <v>5100.3774617067838</v>
      </c>
      <c r="R40" s="55">
        <f t="shared" si="2"/>
        <v>85.006291028446398</v>
      </c>
      <c r="T40" s="60">
        <v>9.8000000000000007</v>
      </c>
      <c r="U40" s="60">
        <v>9.5</v>
      </c>
      <c r="V40" s="60">
        <v>66.400000000000006</v>
      </c>
      <c r="X40" s="60">
        <v>70.7</v>
      </c>
    </row>
    <row r="41" spans="1:24" x14ac:dyDescent="0.25">
      <c r="A41" s="16" t="s">
        <v>727</v>
      </c>
      <c r="B41" s="14" t="s">
        <v>92</v>
      </c>
      <c r="C41" s="13">
        <v>2012</v>
      </c>
      <c r="D41" s="14" t="s">
        <v>100</v>
      </c>
      <c r="E41" s="14" t="s">
        <v>36</v>
      </c>
      <c r="F41" s="15" t="s">
        <v>94</v>
      </c>
      <c r="G41" s="13">
        <v>5</v>
      </c>
      <c r="H41" s="14" t="s">
        <v>6</v>
      </c>
      <c r="I41" s="13">
        <v>10</v>
      </c>
      <c r="J41" s="13" t="s">
        <v>101</v>
      </c>
      <c r="K41" s="13"/>
      <c r="L41" s="13"/>
      <c r="M41" s="16">
        <v>995</v>
      </c>
      <c r="N41" s="16">
        <v>1850</v>
      </c>
      <c r="O41" s="16">
        <v>1.8280000000000001</v>
      </c>
      <c r="P41" s="55">
        <f t="shared" si="0"/>
        <v>544.31072210065645</v>
      </c>
      <c r="Q41" s="55">
        <f t="shared" si="1"/>
        <v>4856.3402625820572</v>
      </c>
      <c r="R41" s="55">
        <f t="shared" si="2"/>
        <v>80.93900437636762</v>
      </c>
      <c r="T41" s="60">
        <v>8.8000000000000007</v>
      </c>
      <c r="U41" s="60">
        <v>9.1</v>
      </c>
      <c r="V41" s="60">
        <v>68.400000000000006</v>
      </c>
      <c r="X41" s="60">
        <v>73.5</v>
      </c>
    </row>
    <row r="42" spans="1:24" x14ac:dyDescent="0.25">
      <c r="A42" s="16" t="s">
        <v>728</v>
      </c>
      <c r="B42" s="14" t="s">
        <v>92</v>
      </c>
      <c r="C42" s="13">
        <v>2012</v>
      </c>
      <c r="D42" s="14" t="s">
        <v>100</v>
      </c>
      <c r="E42" s="14" t="s">
        <v>36</v>
      </c>
      <c r="F42" s="15" t="s">
        <v>94</v>
      </c>
      <c r="G42" s="13">
        <v>5</v>
      </c>
      <c r="H42" s="14" t="s">
        <v>6</v>
      </c>
      <c r="I42" s="13">
        <v>10</v>
      </c>
      <c r="J42" s="13" t="s">
        <v>102</v>
      </c>
      <c r="K42" s="13"/>
      <c r="L42" s="13"/>
      <c r="M42" s="16">
        <v>812</v>
      </c>
      <c r="N42" s="16">
        <v>1525</v>
      </c>
      <c r="O42" s="16">
        <v>1.8280000000000001</v>
      </c>
      <c r="P42" s="55">
        <f t="shared" si="0"/>
        <v>444.20131291028446</v>
      </c>
      <c r="Q42" s="55">
        <f t="shared" si="1"/>
        <v>3963.1641137855581</v>
      </c>
      <c r="R42" s="55">
        <f t="shared" si="2"/>
        <v>66.052735229759307</v>
      </c>
      <c r="T42" s="60">
        <v>9.4</v>
      </c>
      <c r="U42" s="60">
        <v>9.1</v>
      </c>
      <c r="V42" s="60">
        <v>66.3</v>
      </c>
      <c r="X42" s="60">
        <v>71</v>
      </c>
    </row>
    <row r="43" spans="1:24" x14ac:dyDescent="0.25">
      <c r="B43" s="14"/>
      <c r="C43" s="13"/>
      <c r="D43" s="14"/>
      <c r="E43" s="14"/>
      <c r="F43" s="15"/>
      <c r="G43" s="13"/>
      <c r="H43" s="14"/>
      <c r="I43" s="13"/>
      <c r="J43" s="13"/>
      <c r="K43" s="13"/>
      <c r="L43" s="13"/>
    </row>
    <row r="44" spans="1:24" x14ac:dyDescent="0.25">
      <c r="A44" s="16" t="s">
        <v>729</v>
      </c>
      <c r="B44" s="14" t="s">
        <v>92</v>
      </c>
      <c r="C44" s="13">
        <v>2012</v>
      </c>
      <c r="D44" s="14" t="s">
        <v>100</v>
      </c>
      <c r="E44" s="14" t="s">
        <v>35</v>
      </c>
      <c r="F44" s="15" t="s">
        <v>94</v>
      </c>
      <c r="G44" s="13">
        <v>6</v>
      </c>
      <c r="H44" s="14" t="s">
        <v>6</v>
      </c>
      <c r="I44" s="13">
        <v>1</v>
      </c>
      <c r="J44" s="13" t="s">
        <v>101</v>
      </c>
      <c r="K44" s="13"/>
      <c r="L44" s="13"/>
      <c r="M44" s="16">
        <v>330</v>
      </c>
      <c r="N44" s="16">
        <v>641</v>
      </c>
      <c r="O44" s="16">
        <v>1.8280000000000001</v>
      </c>
      <c r="P44" s="55">
        <f t="shared" si="0"/>
        <v>180.52516411378556</v>
      </c>
      <c r="Q44" s="55">
        <f t="shared" si="1"/>
        <v>1610.6455142231948</v>
      </c>
      <c r="R44" s="55">
        <f t="shared" si="2"/>
        <v>26.844091903719914</v>
      </c>
      <c r="S44" s="16">
        <v>324</v>
      </c>
    </row>
    <row r="45" spans="1:24" x14ac:dyDescent="0.25">
      <c r="A45" s="16" t="s">
        <v>730</v>
      </c>
      <c r="B45" s="14" t="s">
        <v>92</v>
      </c>
      <c r="C45" s="13">
        <v>2012</v>
      </c>
      <c r="D45" s="14" t="s">
        <v>100</v>
      </c>
      <c r="E45" s="14" t="s">
        <v>35</v>
      </c>
      <c r="F45" s="15" t="s">
        <v>94</v>
      </c>
      <c r="G45" s="13">
        <v>6</v>
      </c>
      <c r="H45" s="14" t="s">
        <v>6</v>
      </c>
      <c r="I45" s="13">
        <v>1</v>
      </c>
      <c r="J45" s="13" t="s">
        <v>102</v>
      </c>
      <c r="K45" s="13"/>
      <c r="L45" s="13"/>
      <c r="M45" s="16">
        <v>308</v>
      </c>
      <c r="N45" s="16">
        <v>583</v>
      </c>
      <c r="O45" s="16">
        <v>1.8280000000000001</v>
      </c>
      <c r="P45" s="55">
        <f t="shared" si="0"/>
        <v>168.49015317286651</v>
      </c>
      <c r="Q45" s="55">
        <f t="shared" si="1"/>
        <v>1503.2691466083152</v>
      </c>
      <c r="R45" s="55">
        <f t="shared" si="2"/>
        <v>25.054485776805254</v>
      </c>
      <c r="S45" s="16">
        <v>302</v>
      </c>
    </row>
    <row r="46" spans="1:24" x14ac:dyDescent="0.25">
      <c r="A46" s="16" t="s">
        <v>731</v>
      </c>
      <c r="B46" s="14" t="s">
        <v>92</v>
      </c>
      <c r="C46" s="13">
        <v>2012</v>
      </c>
      <c r="D46" s="14" t="s">
        <v>100</v>
      </c>
      <c r="E46" s="14" t="s">
        <v>35</v>
      </c>
      <c r="F46" s="15" t="s">
        <v>94</v>
      </c>
      <c r="G46" s="13">
        <v>6</v>
      </c>
      <c r="H46" s="14" t="s">
        <v>6</v>
      </c>
      <c r="I46" s="13">
        <v>2</v>
      </c>
      <c r="J46" s="13" t="s">
        <v>101</v>
      </c>
      <c r="K46" s="13"/>
      <c r="L46" s="13"/>
      <c r="M46" s="16">
        <v>311</v>
      </c>
      <c r="N46" s="16">
        <v>608</v>
      </c>
      <c r="O46" s="16">
        <v>1.8280000000000001</v>
      </c>
      <c r="P46" s="55">
        <f t="shared" si="0"/>
        <v>170.13129102844638</v>
      </c>
      <c r="Q46" s="55">
        <f t="shared" si="1"/>
        <v>1517.9113785557988</v>
      </c>
      <c r="R46" s="55">
        <f t="shared" si="2"/>
        <v>25.298522975929981</v>
      </c>
      <c r="S46" s="16">
        <v>306</v>
      </c>
    </row>
    <row r="47" spans="1:24" x14ac:dyDescent="0.25">
      <c r="A47" s="16" t="s">
        <v>732</v>
      </c>
      <c r="B47" s="14" t="s">
        <v>92</v>
      </c>
      <c r="C47" s="13">
        <v>2012</v>
      </c>
      <c r="D47" s="14" t="s">
        <v>100</v>
      </c>
      <c r="E47" s="14" t="s">
        <v>35</v>
      </c>
      <c r="F47" s="15" t="s">
        <v>94</v>
      </c>
      <c r="G47" s="13">
        <v>6</v>
      </c>
      <c r="H47" s="14" t="s">
        <v>6</v>
      </c>
      <c r="I47" s="13">
        <v>2</v>
      </c>
      <c r="J47" s="13" t="s">
        <v>102</v>
      </c>
      <c r="K47" s="13"/>
      <c r="L47" s="13"/>
      <c r="M47" s="16">
        <v>267</v>
      </c>
      <c r="N47" s="16">
        <v>502</v>
      </c>
      <c r="O47" s="16">
        <v>1.8280000000000001</v>
      </c>
      <c r="P47" s="55">
        <f t="shared" si="0"/>
        <v>146.06126914660831</v>
      </c>
      <c r="Q47" s="55">
        <f t="shared" si="1"/>
        <v>1303.1586433260395</v>
      </c>
      <c r="R47" s="55">
        <f t="shared" si="2"/>
        <v>21.719310722100658</v>
      </c>
      <c r="S47" s="16">
        <v>262</v>
      </c>
    </row>
    <row r="48" spans="1:24" x14ac:dyDescent="0.25">
      <c r="A48" s="16" t="s">
        <v>733</v>
      </c>
      <c r="B48" s="14" t="s">
        <v>92</v>
      </c>
      <c r="C48" s="13">
        <v>2012</v>
      </c>
      <c r="D48" s="14" t="s">
        <v>100</v>
      </c>
      <c r="E48" s="14" t="s">
        <v>35</v>
      </c>
      <c r="F48" s="15" t="s">
        <v>94</v>
      </c>
      <c r="G48" s="13">
        <v>6</v>
      </c>
      <c r="H48" s="14" t="s">
        <v>6</v>
      </c>
      <c r="I48" s="13">
        <v>3</v>
      </c>
      <c r="J48" s="13" t="s">
        <v>101</v>
      </c>
      <c r="K48" s="13"/>
      <c r="L48" s="13"/>
      <c r="M48" s="16">
        <v>295</v>
      </c>
      <c r="N48" s="16">
        <v>557</v>
      </c>
      <c r="O48" s="16">
        <v>1.8280000000000001</v>
      </c>
      <c r="P48" s="55">
        <f t="shared" si="0"/>
        <v>161.37855579868707</v>
      </c>
      <c r="Q48" s="55">
        <f t="shared" si="1"/>
        <v>1439.8194748358862</v>
      </c>
      <c r="R48" s="55">
        <f t="shared" si="2"/>
        <v>23.99699124726477</v>
      </c>
      <c r="S48" s="16">
        <v>289</v>
      </c>
    </row>
    <row r="49" spans="1:19" x14ac:dyDescent="0.25">
      <c r="A49" s="16" t="s">
        <v>734</v>
      </c>
      <c r="B49" s="14" t="s">
        <v>92</v>
      </c>
      <c r="C49" s="13">
        <v>2012</v>
      </c>
      <c r="D49" s="14" t="s">
        <v>100</v>
      </c>
      <c r="E49" s="14" t="s">
        <v>35</v>
      </c>
      <c r="F49" s="15" t="s">
        <v>94</v>
      </c>
      <c r="G49" s="13">
        <v>6</v>
      </c>
      <c r="H49" s="14" t="s">
        <v>6</v>
      </c>
      <c r="I49" s="13">
        <v>3</v>
      </c>
      <c r="J49" s="13" t="s">
        <v>102</v>
      </c>
      <c r="K49" s="13"/>
      <c r="L49" s="13"/>
      <c r="M49" s="16">
        <v>371</v>
      </c>
      <c r="N49" s="16">
        <v>676</v>
      </c>
      <c r="O49" s="16">
        <v>1.8280000000000001</v>
      </c>
      <c r="P49" s="55">
        <f t="shared" si="0"/>
        <v>202.95404814004377</v>
      </c>
      <c r="Q49" s="55">
        <f t="shared" si="1"/>
        <v>1810.7560175054707</v>
      </c>
      <c r="R49" s="55">
        <f t="shared" si="2"/>
        <v>30.179266958424513</v>
      </c>
      <c r="S49" s="16">
        <v>360</v>
      </c>
    </row>
    <row r="50" spans="1:19" x14ac:dyDescent="0.25">
      <c r="A50" s="16" t="s">
        <v>735</v>
      </c>
      <c r="B50" s="14" t="s">
        <v>92</v>
      </c>
      <c r="C50" s="13">
        <v>2012</v>
      </c>
      <c r="D50" s="14" t="s">
        <v>100</v>
      </c>
      <c r="E50" s="14" t="s">
        <v>35</v>
      </c>
      <c r="F50" s="15" t="s">
        <v>94</v>
      </c>
      <c r="G50" s="13">
        <v>6</v>
      </c>
      <c r="H50" s="14" t="s">
        <v>6</v>
      </c>
      <c r="I50" s="13">
        <v>4</v>
      </c>
      <c r="J50" s="13" t="s">
        <v>101</v>
      </c>
      <c r="K50" s="13"/>
      <c r="L50" s="13"/>
      <c r="M50" s="16">
        <v>340</v>
      </c>
      <c r="N50" s="16">
        <v>660</v>
      </c>
      <c r="O50" s="16">
        <v>1.8280000000000001</v>
      </c>
      <c r="P50" s="55">
        <f t="shared" si="0"/>
        <v>185.9956236323851</v>
      </c>
      <c r="Q50" s="55">
        <f t="shared" si="1"/>
        <v>1659.4529540481401</v>
      </c>
      <c r="R50" s="55">
        <f t="shared" si="2"/>
        <v>27.657549234135669</v>
      </c>
      <c r="S50" s="16">
        <v>334</v>
      </c>
    </row>
    <row r="51" spans="1:19" x14ac:dyDescent="0.25">
      <c r="A51" s="16" t="s">
        <v>736</v>
      </c>
      <c r="B51" s="14" t="s">
        <v>92</v>
      </c>
      <c r="C51" s="13">
        <v>2012</v>
      </c>
      <c r="D51" s="14" t="s">
        <v>100</v>
      </c>
      <c r="E51" s="14" t="s">
        <v>35</v>
      </c>
      <c r="F51" s="15" t="s">
        <v>94</v>
      </c>
      <c r="G51" s="13">
        <v>6</v>
      </c>
      <c r="H51" s="14" t="s">
        <v>6</v>
      </c>
      <c r="I51" s="13">
        <v>4</v>
      </c>
      <c r="J51" s="13" t="s">
        <v>102</v>
      </c>
      <c r="K51" s="13"/>
      <c r="L51" s="13"/>
      <c r="M51" s="16">
        <v>446</v>
      </c>
      <c r="N51" s="16">
        <v>804</v>
      </c>
      <c r="O51" s="16">
        <v>1.8280000000000001</v>
      </c>
      <c r="P51" s="55">
        <f t="shared" si="0"/>
        <v>243.98249452954047</v>
      </c>
      <c r="Q51" s="55">
        <f t="shared" si="1"/>
        <v>2176.8118161925604</v>
      </c>
      <c r="R51" s="55">
        <f t="shared" si="2"/>
        <v>36.280196936542673</v>
      </c>
      <c r="S51" s="16">
        <v>432</v>
      </c>
    </row>
    <row r="52" spans="1:19" x14ac:dyDescent="0.25">
      <c r="A52" s="16" t="s">
        <v>737</v>
      </c>
      <c r="B52" s="14" t="s">
        <v>92</v>
      </c>
      <c r="C52" s="13">
        <v>2012</v>
      </c>
      <c r="D52" s="14" t="s">
        <v>100</v>
      </c>
      <c r="E52" s="14" t="s">
        <v>35</v>
      </c>
      <c r="F52" s="15" t="s">
        <v>94</v>
      </c>
      <c r="G52" s="13">
        <v>6</v>
      </c>
      <c r="H52" s="14" t="s">
        <v>6</v>
      </c>
      <c r="I52" s="13">
        <v>5</v>
      </c>
      <c r="J52" s="13" t="s">
        <v>101</v>
      </c>
      <c r="K52" s="13"/>
      <c r="L52" s="13"/>
      <c r="M52" s="16">
        <v>355</v>
      </c>
      <c r="N52" s="16">
        <v>675</v>
      </c>
      <c r="O52" s="16">
        <v>1.8280000000000001</v>
      </c>
      <c r="P52" s="55">
        <f t="shared" si="0"/>
        <v>194.20131291028446</v>
      </c>
      <c r="Q52" s="55">
        <f t="shared" si="1"/>
        <v>1732.6641137855581</v>
      </c>
      <c r="R52" s="55">
        <f t="shared" si="2"/>
        <v>28.877735229759303</v>
      </c>
      <c r="S52" s="16">
        <v>347</v>
      </c>
    </row>
    <row r="53" spans="1:19" x14ac:dyDescent="0.25">
      <c r="A53" s="16" t="s">
        <v>738</v>
      </c>
      <c r="B53" s="14" t="s">
        <v>92</v>
      </c>
      <c r="C53" s="13">
        <v>2012</v>
      </c>
      <c r="D53" s="14" t="s">
        <v>100</v>
      </c>
      <c r="E53" s="14" t="s">
        <v>35</v>
      </c>
      <c r="F53" s="15" t="s">
        <v>94</v>
      </c>
      <c r="G53" s="13">
        <v>6</v>
      </c>
      <c r="H53" s="14" t="s">
        <v>6</v>
      </c>
      <c r="I53" s="13">
        <v>5</v>
      </c>
      <c r="J53" s="13" t="s">
        <v>102</v>
      </c>
      <c r="K53" s="13"/>
      <c r="L53" s="13"/>
      <c r="M53" s="16">
        <v>375</v>
      </c>
      <c r="N53" s="16">
        <v>693</v>
      </c>
      <c r="O53" s="16">
        <v>1.8280000000000001</v>
      </c>
      <c r="P53" s="55">
        <f t="shared" si="0"/>
        <v>205.14223194748359</v>
      </c>
      <c r="Q53" s="55">
        <f t="shared" si="1"/>
        <v>1830.2789934354487</v>
      </c>
      <c r="R53" s="55">
        <f t="shared" si="2"/>
        <v>30.504649890590812</v>
      </c>
      <c r="S53" s="16">
        <v>366</v>
      </c>
    </row>
    <row r="54" spans="1:19" x14ac:dyDescent="0.25">
      <c r="A54" s="16" t="s">
        <v>739</v>
      </c>
      <c r="B54" s="14" t="s">
        <v>92</v>
      </c>
      <c r="C54" s="13">
        <v>2012</v>
      </c>
      <c r="D54" s="14" t="s">
        <v>100</v>
      </c>
      <c r="E54" s="14" t="s">
        <v>35</v>
      </c>
      <c r="F54" s="15" t="s">
        <v>94</v>
      </c>
      <c r="G54" s="13">
        <v>6</v>
      </c>
      <c r="H54" s="14" t="s">
        <v>6</v>
      </c>
      <c r="I54" s="13">
        <v>6</v>
      </c>
      <c r="J54" s="13" t="s">
        <v>101</v>
      </c>
      <c r="K54" s="13"/>
      <c r="L54" s="13"/>
      <c r="M54" s="16">
        <v>629</v>
      </c>
      <c r="N54" s="16">
        <v>1275</v>
      </c>
      <c r="O54" s="16">
        <v>1.8280000000000001</v>
      </c>
      <c r="P54" s="55">
        <f t="shared" si="0"/>
        <v>344.09190371991247</v>
      </c>
      <c r="Q54" s="55">
        <f t="shared" si="1"/>
        <v>3069.987964989059</v>
      </c>
      <c r="R54" s="55">
        <f t="shared" si="2"/>
        <v>51.166466083150986</v>
      </c>
      <c r="S54" s="16">
        <v>593</v>
      </c>
    </row>
    <row r="55" spans="1:19" x14ac:dyDescent="0.25">
      <c r="A55" s="16" t="s">
        <v>740</v>
      </c>
      <c r="B55" s="14" t="s">
        <v>92</v>
      </c>
      <c r="C55" s="13">
        <v>2012</v>
      </c>
      <c r="D55" s="14" t="s">
        <v>100</v>
      </c>
      <c r="E55" s="14" t="s">
        <v>35</v>
      </c>
      <c r="F55" s="15" t="s">
        <v>94</v>
      </c>
      <c r="G55" s="13">
        <v>6</v>
      </c>
      <c r="H55" s="14" t="s">
        <v>6</v>
      </c>
      <c r="I55" s="13">
        <v>6</v>
      </c>
      <c r="J55" s="13" t="s">
        <v>102</v>
      </c>
      <c r="K55" s="13"/>
      <c r="L55" s="13"/>
      <c r="M55" s="16">
        <v>480</v>
      </c>
      <c r="N55" s="16">
        <v>970</v>
      </c>
      <c r="O55" s="16">
        <v>1.8280000000000001</v>
      </c>
      <c r="P55" s="55">
        <f t="shared" si="0"/>
        <v>262.58205689277901</v>
      </c>
      <c r="Q55" s="55">
        <f t="shared" si="1"/>
        <v>2342.7571115973747</v>
      </c>
      <c r="R55" s="55">
        <f t="shared" si="2"/>
        <v>39.045951859956247</v>
      </c>
      <c r="S55" s="16">
        <v>462</v>
      </c>
    </row>
    <row r="56" spans="1:19" x14ac:dyDescent="0.25">
      <c r="A56" s="16" t="s">
        <v>741</v>
      </c>
      <c r="B56" s="14" t="s">
        <v>92</v>
      </c>
      <c r="C56" s="13">
        <v>2012</v>
      </c>
      <c r="D56" s="14" t="s">
        <v>100</v>
      </c>
      <c r="E56" s="14" t="s">
        <v>35</v>
      </c>
      <c r="F56" s="15" t="s">
        <v>94</v>
      </c>
      <c r="G56" s="13">
        <v>6</v>
      </c>
      <c r="H56" s="14" t="s">
        <v>6</v>
      </c>
      <c r="I56" s="13">
        <v>7</v>
      </c>
      <c r="J56" s="13" t="s">
        <v>101</v>
      </c>
      <c r="K56" s="13"/>
      <c r="L56" s="13"/>
      <c r="M56" s="16">
        <v>451</v>
      </c>
      <c r="N56" s="16">
        <v>844</v>
      </c>
      <c r="O56" s="16">
        <v>1.8280000000000001</v>
      </c>
      <c r="P56" s="55">
        <f t="shared" si="0"/>
        <v>246.71772428884026</v>
      </c>
      <c r="Q56" s="55">
        <f t="shared" si="1"/>
        <v>2201.2155361050332</v>
      </c>
      <c r="R56" s="55">
        <f t="shared" si="2"/>
        <v>36.686925601750552</v>
      </c>
      <c r="S56" s="16">
        <v>434</v>
      </c>
    </row>
    <row r="57" spans="1:19" x14ac:dyDescent="0.25">
      <c r="A57" s="16" t="s">
        <v>742</v>
      </c>
      <c r="B57" s="14" t="s">
        <v>92</v>
      </c>
      <c r="C57" s="13">
        <v>2012</v>
      </c>
      <c r="D57" s="14" t="s">
        <v>100</v>
      </c>
      <c r="E57" s="14" t="s">
        <v>35</v>
      </c>
      <c r="F57" s="15" t="s">
        <v>94</v>
      </c>
      <c r="G57" s="13">
        <v>6</v>
      </c>
      <c r="H57" s="14" t="s">
        <v>6</v>
      </c>
      <c r="I57" s="13">
        <v>7</v>
      </c>
      <c r="J57" s="13" t="s">
        <v>102</v>
      </c>
      <c r="K57" s="13"/>
      <c r="L57" s="13"/>
      <c r="M57" s="16">
        <v>448</v>
      </c>
      <c r="N57" s="16">
        <v>852</v>
      </c>
      <c r="O57" s="16">
        <v>1.8280000000000001</v>
      </c>
      <c r="P57" s="55">
        <f t="shared" si="0"/>
        <v>245.07658643326039</v>
      </c>
      <c r="Q57" s="55">
        <f t="shared" si="1"/>
        <v>2186.5733041575495</v>
      </c>
      <c r="R57" s="55">
        <f t="shared" si="2"/>
        <v>36.442888402625826</v>
      </c>
      <c r="S57" s="16">
        <v>433</v>
      </c>
    </row>
    <row r="58" spans="1:19" x14ac:dyDescent="0.25">
      <c r="A58" s="16" t="s">
        <v>743</v>
      </c>
      <c r="B58" s="14" t="s">
        <v>92</v>
      </c>
      <c r="C58" s="13">
        <v>2012</v>
      </c>
      <c r="D58" s="14" t="s">
        <v>100</v>
      </c>
      <c r="E58" s="14" t="s">
        <v>35</v>
      </c>
      <c r="F58" s="15" t="s">
        <v>94</v>
      </c>
      <c r="G58" s="13">
        <v>6</v>
      </c>
      <c r="H58" s="14" t="s">
        <v>6</v>
      </c>
      <c r="I58" s="13">
        <v>8</v>
      </c>
      <c r="J58" s="13" t="s">
        <v>101</v>
      </c>
      <c r="K58" s="13"/>
      <c r="L58" s="13"/>
      <c r="M58" s="16">
        <v>351</v>
      </c>
      <c r="N58" s="16">
        <v>660</v>
      </c>
      <c r="O58" s="16">
        <v>1.8280000000000001</v>
      </c>
      <c r="P58" s="55">
        <f t="shared" si="0"/>
        <v>192.01312910284463</v>
      </c>
      <c r="Q58" s="55">
        <f t="shared" si="1"/>
        <v>1713.1411378555799</v>
      </c>
      <c r="R58" s="55">
        <f t="shared" si="2"/>
        <v>28.552352297593</v>
      </c>
      <c r="S58" s="16">
        <v>344</v>
      </c>
    </row>
    <row r="59" spans="1:19" x14ac:dyDescent="0.25">
      <c r="A59" s="16" t="s">
        <v>744</v>
      </c>
      <c r="B59" s="14" t="s">
        <v>92</v>
      </c>
      <c r="C59" s="13">
        <v>2012</v>
      </c>
      <c r="D59" s="14" t="s">
        <v>100</v>
      </c>
      <c r="E59" s="14" t="s">
        <v>35</v>
      </c>
      <c r="F59" s="15" t="s">
        <v>94</v>
      </c>
      <c r="G59" s="13">
        <v>6</v>
      </c>
      <c r="H59" s="14" t="s">
        <v>6</v>
      </c>
      <c r="I59" s="13">
        <v>8</v>
      </c>
      <c r="J59" s="13" t="s">
        <v>102</v>
      </c>
      <c r="K59" s="13"/>
      <c r="L59" s="13"/>
      <c r="M59" s="16">
        <v>366</v>
      </c>
      <c r="N59" s="16">
        <v>633</v>
      </c>
      <c r="O59" s="16">
        <v>1.8280000000000001</v>
      </c>
      <c r="P59" s="55">
        <f t="shared" si="0"/>
        <v>200.21881838074398</v>
      </c>
      <c r="Q59" s="55">
        <f t="shared" si="1"/>
        <v>1786.352297592998</v>
      </c>
      <c r="R59" s="55">
        <f t="shared" si="2"/>
        <v>29.772538293216634</v>
      </c>
      <c r="S59" s="16">
        <v>359</v>
      </c>
    </row>
    <row r="60" spans="1:19" x14ac:dyDescent="0.25">
      <c r="A60" s="16" t="s">
        <v>745</v>
      </c>
      <c r="B60" s="14" t="s">
        <v>92</v>
      </c>
      <c r="C60" s="13">
        <v>2012</v>
      </c>
      <c r="D60" s="14" t="s">
        <v>100</v>
      </c>
      <c r="E60" s="14" t="s">
        <v>35</v>
      </c>
      <c r="F60" s="15" t="s">
        <v>94</v>
      </c>
      <c r="G60" s="13">
        <v>6</v>
      </c>
      <c r="H60" s="14" t="s">
        <v>6</v>
      </c>
      <c r="I60" s="13">
        <v>9</v>
      </c>
      <c r="J60" s="13" t="s">
        <v>101</v>
      </c>
      <c r="K60" s="13"/>
      <c r="L60" s="13"/>
      <c r="M60" s="16">
        <v>530</v>
      </c>
      <c r="N60" s="16">
        <v>1039</v>
      </c>
      <c r="O60" s="16">
        <v>1.8280000000000001</v>
      </c>
      <c r="P60" s="55">
        <f t="shared" si="0"/>
        <v>289.93435448577679</v>
      </c>
      <c r="Q60" s="55">
        <f t="shared" si="1"/>
        <v>2586.7943107221008</v>
      </c>
      <c r="R60" s="55">
        <f t="shared" si="2"/>
        <v>43.113238512035011</v>
      </c>
      <c r="S60" s="16">
        <v>513</v>
      </c>
    </row>
    <row r="61" spans="1:19" x14ac:dyDescent="0.25">
      <c r="A61" s="16" t="s">
        <v>746</v>
      </c>
      <c r="B61" s="14" t="s">
        <v>92</v>
      </c>
      <c r="C61" s="13">
        <v>2012</v>
      </c>
      <c r="D61" s="14" t="s">
        <v>100</v>
      </c>
      <c r="E61" s="14" t="s">
        <v>35</v>
      </c>
      <c r="F61" s="15" t="s">
        <v>94</v>
      </c>
      <c r="G61" s="13">
        <v>6</v>
      </c>
      <c r="H61" s="14" t="s">
        <v>6</v>
      </c>
      <c r="I61" s="13">
        <v>9</v>
      </c>
      <c r="J61" s="13" t="s">
        <v>102</v>
      </c>
      <c r="K61" s="13"/>
      <c r="L61" s="13"/>
      <c r="M61" s="16">
        <v>491</v>
      </c>
      <c r="N61" s="16">
        <v>952</v>
      </c>
      <c r="O61" s="16">
        <v>1.8280000000000001</v>
      </c>
      <c r="P61" s="55">
        <f t="shared" si="0"/>
        <v>268.59956236323848</v>
      </c>
      <c r="Q61" s="55">
        <f t="shared" si="1"/>
        <v>2396.4452954048138</v>
      </c>
      <c r="R61" s="55">
        <f t="shared" si="2"/>
        <v>39.940754923413564</v>
      </c>
      <c r="S61" s="16">
        <v>473</v>
      </c>
    </row>
    <row r="62" spans="1:19" x14ac:dyDescent="0.25">
      <c r="A62" s="16" t="s">
        <v>747</v>
      </c>
      <c r="B62" s="14" t="s">
        <v>92</v>
      </c>
      <c r="C62" s="13">
        <v>2012</v>
      </c>
      <c r="D62" s="14" t="s">
        <v>100</v>
      </c>
      <c r="E62" s="14" t="s">
        <v>35</v>
      </c>
      <c r="F62" s="15" t="s">
        <v>94</v>
      </c>
      <c r="G62" s="13">
        <v>6</v>
      </c>
      <c r="H62" s="14" t="s">
        <v>6</v>
      </c>
      <c r="I62" s="13">
        <v>10</v>
      </c>
      <c r="J62" s="13" t="s">
        <v>101</v>
      </c>
      <c r="K62" s="13"/>
      <c r="L62" s="13"/>
      <c r="M62" s="16">
        <v>523</v>
      </c>
      <c r="N62" s="16">
        <v>1009</v>
      </c>
      <c r="O62" s="16">
        <v>1.8280000000000001</v>
      </c>
      <c r="P62" s="55">
        <f t="shared" si="0"/>
        <v>286.1050328227571</v>
      </c>
      <c r="Q62" s="55">
        <f t="shared" si="1"/>
        <v>2552.629102844639</v>
      </c>
      <c r="R62" s="55">
        <f t="shared" si="2"/>
        <v>42.543818380743986</v>
      </c>
      <c r="S62" s="16">
        <v>506</v>
      </c>
    </row>
    <row r="63" spans="1:19" x14ac:dyDescent="0.25">
      <c r="A63" s="16" t="s">
        <v>748</v>
      </c>
      <c r="B63" s="14" t="s">
        <v>92</v>
      </c>
      <c r="C63" s="13">
        <v>2012</v>
      </c>
      <c r="D63" s="14" t="s">
        <v>100</v>
      </c>
      <c r="E63" s="14" t="s">
        <v>35</v>
      </c>
      <c r="F63" s="15" t="s">
        <v>94</v>
      </c>
      <c r="G63" s="13">
        <v>6</v>
      </c>
      <c r="H63" s="14" t="s">
        <v>6</v>
      </c>
      <c r="I63" s="13">
        <v>10</v>
      </c>
      <c r="J63" s="13" t="s">
        <v>102</v>
      </c>
      <c r="K63" s="13"/>
      <c r="L63" s="13"/>
      <c r="M63" s="16">
        <v>429</v>
      </c>
      <c r="N63" s="16">
        <v>894</v>
      </c>
      <c r="O63" s="16">
        <v>1.8280000000000001</v>
      </c>
      <c r="P63" s="55">
        <f t="shared" si="0"/>
        <v>234.68271334792121</v>
      </c>
      <c r="Q63" s="55">
        <f t="shared" si="1"/>
        <v>2093.839168490153</v>
      </c>
      <c r="R63" s="55">
        <f t="shared" si="2"/>
        <v>34.897319474835882</v>
      </c>
      <c r="S63" s="16">
        <v>414</v>
      </c>
    </row>
    <row r="64" spans="1:19" x14ac:dyDescent="0.25">
      <c r="C64" s="13"/>
    </row>
  </sheetData>
  <pageMargins left="0.75" right="0.75" top="1" bottom="1" header="0.5" footer="0.5"/>
  <pageSetup orientation="portrait" r:id="rId1"/>
  <headerFooter alignWithMargins="0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U38"/>
  <sheetViews>
    <sheetView zoomScale="120" zoomScaleNormal="120" workbookViewId="0">
      <pane xSplit="10" ySplit="1" topLeftCell="Q2" activePane="bottomRight" state="frozen"/>
      <selection pane="topRight"/>
      <selection pane="bottomLeft"/>
      <selection pane="bottomRight" sqref="A1:XFD1"/>
    </sheetView>
  </sheetViews>
  <sheetFormatPr defaultRowHeight="13.2" x14ac:dyDescent="0.25"/>
  <cols>
    <col min="1" max="1" width="24.88671875" style="16" bestFit="1" customWidth="1"/>
    <col min="2" max="2" width="5" style="16" bestFit="1" customWidth="1"/>
    <col min="3" max="3" width="4.88671875" style="16" bestFit="1" customWidth="1"/>
    <col min="4" max="4" width="6.44140625" style="16" bestFit="1" customWidth="1"/>
    <col min="5" max="5" width="10.109375" style="16" bestFit="1" customWidth="1"/>
    <col min="6" max="6" width="6.88671875" style="16" bestFit="1" customWidth="1"/>
    <col min="7" max="8" width="4.109375" style="16" bestFit="1" customWidth="1"/>
    <col min="9" max="9" width="6" style="16" bestFit="1" customWidth="1"/>
    <col min="10" max="10" width="3" style="16" bestFit="1" customWidth="1"/>
    <col min="11" max="11" width="12.44140625" style="16" customWidth="1"/>
    <col min="12" max="12" width="19.6640625" style="16" bestFit="1" customWidth="1"/>
    <col min="13" max="13" width="23.88671875" style="16" customWidth="1"/>
    <col min="14" max="14" width="15.44140625" style="55" customWidth="1"/>
    <col min="15" max="15" width="13" style="55" customWidth="1"/>
    <col min="16" max="16" width="12.33203125" style="55" customWidth="1"/>
    <col min="17" max="21" width="11.44140625" style="16" customWidth="1"/>
    <col min="22" max="31" width="3" style="16" bestFit="1" customWidth="1"/>
    <col min="32" max="240" width="9.109375" style="16"/>
    <col min="241" max="241" width="32.5546875" style="16" customWidth="1"/>
    <col min="242" max="496" width="9.109375" style="16"/>
    <col min="497" max="497" width="32.5546875" style="16" customWidth="1"/>
    <col min="498" max="752" width="9.109375" style="16"/>
    <col min="753" max="753" width="32.5546875" style="16" customWidth="1"/>
    <col min="754" max="1008" width="9.109375" style="16"/>
    <col min="1009" max="1009" width="32.5546875" style="16" customWidth="1"/>
    <col min="1010" max="1264" width="9.109375" style="16"/>
    <col min="1265" max="1265" width="32.5546875" style="16" customWidth="1"/>
    <col min="1266" max="1520" width="9.109375" style="16"/>
    <col min="1521" max="1521" width="32.5546875" style="16" customWidth="1"/>
    <col min="1522" max="1776" width="9.109375" style="16"/>
    <col min="1777" max="1777" width="32.5546875" style="16" customWidth="1"/>
    <col min="1778" max="2032" width="9.109375" style="16"/>
    <col min="2033" max="2033" width="32.5546875" style="16" customWidth="1"/>
    <col min="2034" max="2288" width="9.109375" style="16"/>
    <col min="2289" max="2289" width="32.5546875" style="16" customWidth="1"/>
    <col min="2290" max="2544" width="9.109375" style="16"/>
    <col min="2545" max="2545" width="32.5546875" style="16" customWidth="1"/>
    <col min="2546" max="2800" width="9.109375" style="16"/>
    <col min="2801" max="2801" width="32.5546875" style="16" customWidth="1"/>
    <col min="2802" max="3056" width="9.109375" style="16"/>
    <col min="3057" max="3057" width="32.5546875" style="16" customWidth="1"/>
    <col min="3058" max="3312" width="9.109375" style="16"/>
    <col min="3313" max="3313" width="32.5546875" style="16" customWidth="1"/>
    <col min="3314" max="3568" width="9.109375" style="16"/>
    <col min="3569" max="3569" width="32.5546875" style="16" customWidth="1"/>
    <col min="3570" max="3824" width="9.109375" style="16"/>
    <col min="3825" max="3825" width="32.5546875" style="16" customWidth="1"/>
    <col min="3826" max="4080" width="9.109375" style="16"/>
    <col min="4081" max="4081" width="32.5546875" style="16" customWidth="1"/>
    <col min="4082" max="4336" width="9.109375" style="16"/>
    <col min="4337" max="4337" width="32.5546875" style="16" customWidth="1"/>
    <col min="4338" max="4592" width="9.109375" style="16"/>
    <col min="4593" max="4593" width="32.5546875" style="16" customWidth="1"/>
    <col min="4594" max="4848" width="9.109375" style="16"/>
    <col min="4849" max="4849" width="32.5546875" style="16" customWidth="1"/>
    <col min="4850" max="5104" width="9.109375" style="16"/>
    <col min="5105" max="5105" width="32.5546875" style="16" customWidth="1"/>
    <col min="5106" max="5360" width="9.109375" style="16"/>
    <col min="5361" max="5361" width="32.5546875" style="16" customWidth="1"/>
    <col min="5362" max="5616" width="9.109375" style="16"/>
    <col min="5617" max="5617" width="32.5546875" style="16" customWidth="1"/>
    <col min="5618" max="5872" width="9.109375" style="16"/>
    <col min="5873" max="5873" width="32.5546875" style="16" customWidth="1"/>
    <col min="5874" max="6128" width="9.109375" style="16"/>
    <col min="6129" max="6129" width="32.5546875" style="16" customWidth="1"/>
    <col min="6130" max="6384" width="9.109375" style="16"/>
    <col min="6385" max="6385" width="32.5546875" style="16" customWidth="1"/>
    <col min="6386" max="6640" width="9.109375" style="16"/>
    <col min="6641" max="6641" width="32.5546875" style="16" customWidth="1"/>
    <col min="6642" max="6896" width="9.109375" style="16"/>
    <col min="6897" max="6897" width="32.5546875" style="16" customWidth="1"/>
    <col min="6898" max="7152" width="9.109375" style="16"/>
    <col min="7153" max="7153" width="32.5546875" style="16" customWidth="1"/>
    <col min="7154" max="7408" width="9.109375" style="16"/>
    <col min="7409" max="7409" width="32.5546875" style="16" customWidth="1"/>
    <col min="7410" max="7664" width="9.109375" style="16"/>
    <col min="7665" max="7665" width="32.5546875" style="16" customWidth="1"/>
    <col min="7666" max="7920" width="9.109375" style="16"/>
    <col min="7921" max="7921" width="32.5546875" style="16" customWidth="1"/>
    <col min="7922" max="8176" width="9.109375" style="16"/>
    <col min="8177" max="8177" width="32.5546875" style="16" customWidth="1"/>
    <col min="8178" max="8432" width="9.109375" style="16"/>
    <col min="8433" max="8433" width="32.5546875" style="16" customWidth="1"/>
    <col min="8434" max="8688" width="9.109375" style="16"/>
    <col min="8689" max="8689" width="32.5546875" style="16" customWidth="1"/>
    <col min="8690" max="8944" width="9.109375" style="16"/>
    <col min="8945" max="8945" width="32.5546875" style="16" customWidth="1"/>
    <col min="8946" max="9200" width="9.109375" style="16"/>
    <col min="9201" max="9201" width="32.5546875" style="16" customWidth="1"/>
    <col min="9202" max="9456" width="9.109375" style="16"/>
    <col min="9457" max="9457" width="32.5546875" style="16" customWidth="1"/>
    <col min="9458" max="9712" width="9.109375" style="16"/>
    <col min="9713" max="9713" width="32.5546875" style="16" customWidth="1"/>
    <col min="9714" max="9968" width="9.109375" style="16"/>
    <col min="9969" max="9969" width="32.5546875" style="16" customWidth="1"/>
    <col min="9970" max="10224" width="9.109375" style="16"/>
    <col min="10225" max="10225" width="32.5546875" style="16" customWidth="1"/>
    <col min="10226" max="10480" width="9.109375" style="16"/>
    <col min="10481" max="10481" width="32.5546875" style="16" customWidth="1"/>
    <col min="10482" max="10736" width="9.109375" style="16"/>
    <col min="10737" max="10737" width="32.5546875" style="16" customWidth="1"/>
    <col min="10738" max="10992" width="9.109375" style="16"/>
    <col min="10993" max="10993" width="32.5546875" style="16" customWidth="1"/>
    <col min="10994" max="11248" width="9.109375" style="16"/>
    <col min="11249" max="11249" width="32.5546875" style="16" customWidth="1"/>
    <col min="11250" max="11504" width="9.109375" style="16"/>
    <col min="11505" max="11505" width="32.5546875" style="16" customWidth="1"/>
    <col min="11506" max="11760" width="9.109375" style="16"/>
    <col min="11761" max="11761" width="32.5546875" style="16" customWidth="1"/>
    <col min="11762" max="12016" width="9.109375" style="16"/>
    <col min="12017" max="12017" width="32.5546875" style="16" customWidth="1"/>
    <col min="12018" max="12272" width="9.109375" style="16"/>
    <col min="12273" max="12273" width="32.5546875" style="16" customWidth="1"/>
    <col min="12274" max="12528" width="9.109375" style="16"/>
    <col min="12529" max="12529" width="32.5546875" style="16" customWidth="1"/>
    <col min="12530" max="12784" width="9.109375" style="16"/>
    <col min="12785" max="12785" width="32.5546875" style="16" customWidth="1"/>
    <col min="12786" max="13040" width="9.109375" style="16"/>
    <col min="13041" max="13041" width="32.5546875" style="16" customWidth="1"/>
    <col min="13042" max="13296" width="9.109375" style="16"/>
    <col min="13297" max="13297" width="32.5546875" style="16" customWidth="1"/>
    <col min="13298" max="13552" width="9.109375" style="16"/>
    <col min="13553" max="13553" width="32.5546875" style="16" customWidth="1"/>
    <col min="13554" max="13808" width="9.109375" style="16"/>
    <col min="13809" max="13809" width="32.5546875" style="16" customWidth="1"/>
    <col min="13810" max="14064" width="9.109375" style="16"/>
    <col min="14065" max="14065" width="32.5546875" style="16" customWidth="1"/>
    <col min="14066" max="14320" width="9.109375" style="16"/>
    <col min="14321" max="14321" width="32.5546875" style="16" customWidth="1"/>
    <col min="14322" max="14576" width="9.109375" style="16"/>
    <col min="14577" max="14577" width="32.5546875" style="16" customWidth="1"/>
    <col min="14578" max="14832" width="9.109375" style="16"/>
    <col min="14833" max="14833" width="32.5546875" style="16" customWidth="1"/>
    <col min="14834" max="15088" width="9.109375" style="16"/>
    <col min="15089" max="15089" width="32.5546875" style="16" customWidth="1"/>
    <col min="15090" max="15344" width="9.109375" style="16"/>
    <col min="15345" max="15345" width="32.5546875" style="16" customWidth="1"/>
    <col min="15346" max="15600" width="9.109375" style="16"/>
    <col min="15601" max="15601" width="32.5546875" style="16" customWidth="1"/>
    <col min="15602" max="15856" width="9.109375" style="16"/>
    <col min="15857" max="15857" width="32.5546875" style="16" customWidth="1"/>
    <col min="15858" max="16112" width="9.109375" style="16"/>
    <col min="16113" max="16113" width="32.5546875" style="16" customWidth="1"/>
    <col min="16114" max="16384" width="9.109375" style="16"/>
  </cols>
  <sheetData>
    <row r="1" spans="1:21" s="12" customFormat="1" ht="51.75" customHeight="1" x14ac:dyDescent="0.25">
      <c r="A1" s="12" t="s">
        <v>46</v>
      </c>
      <c r="B1" s="12" t="s">
        <v>47</v>
      </c>
      <c r="C1" s="12" t="s">
        <v>48</v>
      </c>
      <c r="D1" s="12" t="s">
        <v>49</v>
      </c>
      <c r="E1" s="12" t="s">
        <v>50</v>
      </c>
      <c r="F1" s="11" t="s">
        <v>89</v>
      </c>
      <c r="G1" s="12" t="s">
        <v>51</v>
      </c>
      <c r="H1" s="12" t="s">
        <v>52</v>
      </c>
      <c r="I1" s="12" t="s">
        <v>53</v>
      </c>
      <c r="K1" s="11" t="s">
        <v>1950</v>
      </c>
      <c r="L1" s="20" t="s">
        <v>1734</v>
      </c>
      <c r="M1" s="12" t="s">
        <v>1822</v>
      </c>
      <c r="N1" s="53" t="s">
        <v>1951</v>
      </c>
      <c r="O1" s="53" t="s">
        <v>1952</v>
      </c>
      <c r="P1" s="53" t="s">
        <v>1953</v>
      </c>
      <c r="Q1" s="51" t="s">
        <v>1931</v>
      </c>
      <c r="R1" s="51" t="s">
        <v>1932</v>
      </c>
      <c r="S1" s="51" t="s">
        <v>1933</v>
      </c>
      <c r="T1" s="51" t="s">
        <v>1949</v>
      </c>
      <c r="U1" s="51" t="s">
        <v>1935</v>
      </c>
    </row>
    <row r="2" spans="1:21" s="13" customFormat="1" x14ac:dyDescent="0.25">
      <c r="A2" s="13" t="s">
        <v>653</v>
      </c>
      <c r="B2" s="14" t="s">
        <v>92</v>
      </c>
      <c r="C2" s="13">
        <v>2012</v>
      </c>
      <c r="D2" s="14" t="s">
        <v>93</v>
      </c>
      <c r="E2" s="14" t="s">
        <v>35</v>
      </c>
      <c r="F2" s="15" t="s">
        <v>94</v>
      </c>
      <c r="G2" s="13">
        <v>1</v>
      </c>
      <c r="H2" s="13">
        <v>1</v>
      </c>
      <c r="I2" s="14" t="s">
        <v>96</v>
      </c>
      <c r="J2" s="14"/>
      <c r="K2" s="14">
        <v>4.5720000000000001</v>
      </c>
      <c r="L2" s="14">
        <v>321</v>
      </c>
      <c r="M2" s="13">
        <v>309</v>
      </c>
      <c r="N2" s="54">
        <f>L2/K2</f>
        <v>70.209973753280835</v>
      </c>
      <c r="O2" s="54">
        <f>N2*8.922</f>
        <v>626.41338582677167</v>
      </c>
      <c r="P2" s="54"/>
    </row>
    <row r="3" spans="1:21" s="13" customFormat="1" x14ac:dyDescent="0.25">
      <c r="A3" s="13" t="s">
        <v>654</v>
      </c>
      <c r="B3" s="14" t="s">
        <v>92</v>
      </c>
      <c r="C3" s="13">
        <v>2012</v>
      </c>
      <c r="D3" s="14" t="s">
        <v>93</v>
      </c>
      <c r="E3" s="14" t="s">
        <v>35</v>
      </c>
      <c r="F3" s="15" t="s">
        <v>94</v>
      </c>
      <c r="G3" s="13">
        <v>1</v>
      </c>
      <c r="H3" s="13">
        <v>2</v>
      </c>
      <c r="I3" s="14" t="s">
        <v>95</v>
      </c>
      <c r="J3" s="14"/>
      <c r="K3" s="14">
        <v>4.5720000000000001</v>
      </c>
      <c r="L3" s="14">
        <v>216</v>
      </c>
      <c r="M3" s="13">
        <v>208</v>
      </c>
      <c r="N3" s="54">
        <f t="shared" ref="N3:N37" si="0">L3/K3</f>
        <v>47.244094488188978</v>
      </c>
      <c r="O3" s="54">
        <f t="shared" ref="O3:O37" si="1">N3*8.922</f>
        <v>421.5118110236221</v>
      </c>
      <c r="P3" s="54"/>
    </row>
    <row r="4" spans="1:21" s="13" customFormat="1" x14ac:dyDescent="0.25">
      <c r="A4" s="13" t="s">
        <v>655</v>
      </c>
      <c r="B4" s="14" t="s">
        <v>92</v>
      </c>
      <c r="C4" s="13">
        <v>2012</v>
      </c>
      <c r="D4" s="14" t="s">
        <v>93</v>
      </c>
      <c r="E4" s="14" t="s">
        <v>35</v>
      </c>
      <c r="F4" s="15" t="s">
        <v>94</v>
      </c>
      <c r="G4" s="13">
        <v>1</v>
      </c>
      <c r="H4" s="13">
        <v>3</v>
      </c>
      <c r="I4" s="14" t="s">
        <v>97</v>
      </c>
      <c r="J4" s="14"/>
      <c r="K4" s="14">
        <v>4.5720000000000001</v>
      </c>
      <c r="L4" s="14">
        <v>583</v>
      </c>
      <c r="M4" s="13">
        <v>562</v>
      </c>
      <c r="N4" s="54">
        <f t="shared" si="0"/>
        <v>127.51531058617672</v>
      </c>
      <c r="O4" s="54">
        <f t="shared" si="1"/>
        <v>1137.6916010498687</v>
      </c>
      <c r="P4" s="54"/>
    </row>
    <row r="5" spans="1:21" s="13" customFormat="1" x14ac:dyDescent="0.25">
      <c r="A5" s="13" t="s">
        <v>656</v>
      </c>
      <c r="B5" s="14" t="s">
        <v>92</v>
      </c>
      <c r="C5" s="13">
        <v>2012</v>
      </c>
      <c r="D5" s="14" t="s">
        <v>93</v>
      </c>
      <c r="E5" s="14" t="s">
        <v>35</v>
      </c>
      <c r="F5" s="15" t="s">
        <v>94</v>
      </c>
      <c r="G5" s="13">
        <v>1</v>
      </c>
      <c r="H5" s="13">
        <v>4</v>
      </c>
      <c r="I5" s="14" t="s">
        <v>99</v>
      </c>
      <c r="J5" s="14"/>
      <c r="K5" s="14">
        <v>4.5720000000000001</v>
      </c>
      <c r="L5" s="14">
        <v>365</v>
      </c>
      <c r="M5" s="13">
        <v>351</v>
      </c>
      <c r="N5" s="54">
        <f t="shared" si="0"/>
        <v>79.833770778652664</v>
      </c>
      <c r="O5" s="54">
        <f t="shared" si="1"/>
        <v>712.27690288713916</v>
      </c>
      <c r="P5" s="54"/>
    </row>
    <row r="6" spans="1:21" s="13" customFormat="1" x14ac:dyDescent="0.25">
      <c r="A6" s="13" t="s">
        <v>657</v>
      </c>
      <c r="B6" s="14" t="s">
        <v>92</v>
      </c>
      <c r="C6" s="13">
        <v>2012</v>
      </c>
      <c r="D6" s="14" t="s">
        <v>93</v>
      </c>
      <c r="E6" s="14" t="s">
        <v>35</v>
      </c>
      <c r="F6" s="15" t="s">
        <v>94</v>
      </c>
      <c r="G6" s="13">
        <v>1</v>
      </c>
      <c r="H6" s="13">
        <v>5</v>
      </c>
      <c r="I6" s="14" t="s">
        <v>98</v>
      </c>
      <c r="J6" s="14"/>
      <c r="K6" s="14">
        <v>5.484</v>
      </c>
      <c r="L6" s="14">
        <v>578</v>
      </c>
      <c r="M6" s="13">
        <v>557</v>
      </c>
      <c r="N6" s="54">
        <f t="shared" si="0"/>
        <v>105.39752005835157</v>
      </c>
      <c r="O6" s="54">
        <f t="shared" si="1"/>
        <v>940.35667396061285</v>
      </c>
      <c r="P6" s="54"/>
    </row>
    <row r="7" spans="1:21" s="13" customFormat="1" x14ac:dyDescent="0.25">
      <c r="A7" s="13" t="s">
        <v>658</v>
      </c>
      <c r="B7" s="14" t="s">
        <v>92</v>
      </c>
      <c r="C7" s="13">
        <v>2012</v>
      </c>
      <c r="D7" s="14" t="s">
        <v>93</v>
      </c>
      <c r="E7" s="14" t="s">
        <v>27</v>
      </c>
      <c r="F7" s="15" t="s">
        <v>94</v>
      </c>
      <c r="G7" s="13">
        <v>1</v>
      </c>
      <c r="H7" s="13">
        <v>6</v>
      </c>
      <c r="I7" s="14" t="s">
        <v>98</v>
      </c>
      <c r="J7" s="14"/>
      <c r="K7" s="14">
        <v>5.484</v>
      </c>
      <c r="L7" s="14">
        <v>2871</v>
      </c>
      <c r="N7" s="54">
        <f t="shared" si="0"/>
        <v>523.52297592997809</v>
      </c>
      <c r="O7" s="54">
        <f t="shared" si="1"/>
        <v>4670.8719912472652</v>
      </c>
      <c r="P7" s="54">
        <f t="shared" ref="P7:P37" si="2">O7/60</f>
        <v>77.847866520787747</v>
      </c>
      <c r="Q7" s="13">
        <v>12</v>
      </c>
      <c r="R7" s="13">
        <v>8.6999999999999993</v>
      </c>
      <c r="S7" s="13">
        <v>71.099999999999994</v>
      </c>
      <c r="T7" s="13">
        <v>33.1</v>
      </c>
      <c r="U7" s="13">
        <v>77.400000000000006</v>
      </c>
    </row>
    <row r="8" spans="1:21" s="13" customFormat="1" x14ac:dyDescent="0.25">
      <c r="A8" s="13" t="s">
        <v>659</v>
      </c>
      <c r="B8" s="14" t="s">
        <v>92</v>
      </c>
      <c r="C8" s="13">
        <v>2012</v>
      </c>
      <c r="D8" s="14" t="s">
        <v>93</v>
      </c>
      <c r="E8" s="14" t="s">
        <v>27</v>
      </c>
      <c r="F8" s="15" t="s">
        <v>94</v>
      </c>
      <c r="G8" s="13">
        <v>1</v>
      </c>
      <c r="H8" s="13">
        <v>7</v>
      </c>
      <c r="I8" s="14" t="s">
        <v>97</v>
      </c>
      <c r="J8" s="14"/>
      <c r="K8" s="14">
        <v>4.5720000000000001</v>
      </c>
      <c r="L8" s="14">
        <v>2434</v>
      </c>
      <c r="N8" s="54">
        <f t="shared" si="0"/>
        <v>532.37095363079618</v>
      </c>
      <c r="O8" s="54">
        <f t="shared" si="1"/>
        <v>4749.8136482939635</v>
      </c>
      <c r="P8" s="54">
        <f t="shared" si="2"/>
        <v>79.16356080489939</v>
      </c>
      <c r="Q8" s="13">
        <v>11.8</v>
      </c>
      <c r="R8" s="13">
        <v>8.6</v>
      </c>
      <c r="S8" s="13">
        <v>71.5</v>
      </c>
      <c r="T8" s="13">
        <v>32.700000000000003</v>
      </c>
      <c r="U8" s="13">
        <v>76.3</v>
      </c>
    </row>
    <row r="9" spans="1:21" s="13" customFormat="1" x14ac:dyDescent="0.25">
      <c r="A9" s="13" t="s">
        <v>660</v>
      </c>
      <c r="B9" s="14" t="s">
        <v>92</v>
      </c>
      <c r="C9" s="13">
        <v>2012</v>
      </c>
      <c r="D9" s="14" t="s">
        <v>93</v>
      </c>
      <c r="E9" s="14" t="s">
        <v>27</v>
      </c>
      <c r="F9" s="15" t="s">
        <v>94</v>
      </c>
      <c r="G9" s="13">
        <v>1</v>
      </c>
      <c r="H9" s="13">
        <v>8</v>
      </c>
      <c r="I9" s="14" t="s">
        <v>99</v>
      </c>
      <c r="J9" s="14"/>
      <c r="K9" s="14">
        <v>4.5720000000000001</v>
      </c>
      <c r="L9" s="14">
        <v>2388</v>
      </c>
      <c r="N9" s="54">
        <f t="shared" si="0"/>
        <v>522.30971128608928</v>
      </c>
      <c r="O9" s="54">
        <f t="shared" si="1"/>
        <v>4660.0472440944886</v>
      </c>
      <c r="P9" s="54">
        <f t="shared" si="2"/>
        <v>77.667454068241483</v>
      </c>
      <c r="Q9" s="13">
        <v>10.4</v>
      </c>
      <c r="R9" s="13">
        <v>8.6999999999999993</v>
      </c>
      <c r="S9" s="13">
        <v>73.8</v>
      </c>
      <c r="T9" s="13">
        <v>28.9</v>
      </c>
      <c r="U9" s="13">
        <v>79.400000000000006</v>
      </c>
    </row>
    <row r="10" spans="1:21" s="13" customFormat="1" x14ac:dyDescent="0.25">
      <c r="A10" s="13" t="s">
        <v>661</v>
      </c>
      <c r="B10" s="14" t="s">
        <v>92</v>
      </c>
      <c r="C10" s="13">
        <v>2012</v>
      </c>
      <c r="D10" s="14" t="s">
        <v>93</v>
      </c>
      <c r="E10" s="14" t="s">
        <v>27</v>
      </c>
      <c r="F10" s="15" t="s">
        <v>94</v>
      </c>
      <c r="G10" s="13">
        <v>1</v>
      </c>
      <c r="H10" s="13">
        <v>9</v>
      </c>
      <c r="I10" s="14" t="s">
        <v>95</v>
      </c>
      <c r="J10" s="14"/>
      <c r="K10" s="14">
        <v>4.5720000000000001</v>
      </c>
      <c r="L10" s="14">
        <v>2719</v>
      </c>
      <c r="N10" s="54">
        <f t="shared" si="0"/>
        <v>594.70691163604545</v>
      </c>
      <c r="O10" s="54">
        <f t="shared" si="1"/>
        <v>5305.975065616798</v>
      </c>
      <c r="P10" s="54">
        <f t="shared" si="2"/>
        <v>88.432917760279963</v>
      </c>
      <c r="Q10" s="13">
        <v>10.6</v>
      </c>
      <c r="R10" s="13">
        <v>8.8000000000000007</v>
      </c>
      <c r="S10" s="13">
        <v>72.900000000000006</v>
      </c>
      <c r="T10" s="13">
        <v>29.4</v>
      </c>
      <c r="U10" s="13">
        <v>80.3</v>
      </c>
    </row>
    <row r="11" spans="1:21" s="13" customFormat="1" x14ac:dyDescent="0.25">
      <c r="A11" s="13" t="s">
        <v>662</v>
      </c>
      <c r="B11" s="14" t="s">
        <v>92</v>
      </c>
      <c r="C11" s="13">
        <v>2012</v>
      </c>
      <c r="D11" s="14" t="s">
        <v>93</v>
      </c>
      <c r="E11" s="14" t="s">
        <v>27</v>
      </c>
      <c r="F11" s="15" t="s">
        <v>94</v>
      </c>
      <c r="G11" s="13">
        <v>2</v>
      </c>
      <c r="H11" s="13">
        <v>1</v>
      </c>
      <c r="I11" s="14" t="s">
        <v>99</v>
      </c>
      <c r="J11" s="14"/>
      <c r="K11" s="14">
        <v>4.5720000000000001</v>
      </c>
      <c r="L11" s="14">
        <v>2555</v>
      </c>
      <c r="N11" s="54">
        <f t="shared" si="0"/>
        <v>558.83639545056872</v>
      </c>
      <c r="O11" s="54">
        <f t="shared" si="1"/>
        <v>4985.9383202099743</v>
      </c>
      <c r="P11" s="54">
        <f t="shared" si="2"/>
        <v>83.098972003499568</v>
      </c>
      <c r="Q11" s="13">
        <v>10.3</v>
      </c>
      <c r="R11" s="13">
        <v>8.6999999999999993</v>
      </c>
      <c r="S11" s="13">
        <v>73.7</v>
      </c>
      <c r="T11" s="13">
        <v>28.8</v>
      </c>
      <c r="U11" s="13">
        <v>79.3</v>
      </c>
    </row>
    <row r="12" spans="1:21" s="13" customFormat="1" x14ac:dyDescent="0.25">
      <c r="A12" s="13" t="s">
        <v>663</v>
      </c>
      <c r="B12" s="14" t="s">
        <v>92</v>
      </c>
      <c r="C12" s="13">
        <v>2012</v>
      </c>
      <c r="D12" s="14" t="s">
        <v>93</v>
      </c>
      <c r="E12" s="14" t="s">
        <v>27</v>
      </c>
      <c r="F12" s="15" t="s">
        <v>94</v>
      </c>
      <c r="G12" s="13">
        <v>2</v>
      </c>
      <c r="H12" s="13">
        <v>2</v>
      </c>
      <c r="I12" s="14" t="s">
        <v>97</v>
      </c>
      <c r="J12" s="14"/>
      <c r="K12" s="14">
        <v>4.5720000000000001</v>
      </c>
      <c r="L12" s="14">
        <v>2543</v>
      </c>
      <c r="N12" s="54">
        <f t="shared" si="0"/>
        <v>556.21172353455813</v>
      </c>
      <c r="O12" s="54">
        <f t="shared" si="1"/>
        <v>4962.5209973753281</v>
      </c>
      <c r="P12" s="54">
        <f t="shared" si="2"/>
        <v>82.708683289588805</v>
      </c>
      <c r="Q12" s="13">
        <v>11.9</v>
      </c>
      <c r="R12" s="13">
        <v>8.6</v>
      </c>
      <c r="S12" s="13">
        <v>71.400000000000006</v>
      </c>
      <c r="T12" s="13">
        <v>32.9</v>
      </c>
      <c r="U12" s="13">
        <v>76.900000000000006</v>
      </c>
    </row>
    <row r="13" spans="1:21" s="13" customFormat="1" x14ac:dyDescent="0.25">
      <c r="A13" s="13" t="s">
        <v>664</v>
      </c>
      <c r="B13" s="14" t="s">
        <v>92</v>
      </c>
      <c r="C13" s="13">
        <v>2012</v>
      </c>
      <c r="D13" s="14" t="s">
        <v>93</v>
      </c>
      <c r="E13" s="14" t="s">
        <v>27</v>
      </c>
      <c r="F13" s="15" t="s">
        <v>94</v>
      </c>
      <c r="G13" s="13">
        <v>2</v>
      </c>
      <c r="H13" s="13">
        <v>3</v>
      </c>
      <c r="I13" s="14" t="s">
        <v>95</v>
      </c>
      <c r="J13" s="14"/>
      <c r="K13" s="14">
        <v>4.5720000000000001</v>
      </c>
      <c r="L13" s="14">
        <v>2538</v>
      </c>
      <c r="N13" s="54">
        <f t="shared" si="0"/>
        <v>555.11811023622045</v>
      </c>
      <c r="O13" s="54">
        <f t="shared" si="1"/>
        <v>4952.7637795275596</v>
      </c>
      <c r="P13" s="54">
        <f t="shared" si="2"/>
        <v>82.546062992125997</v>
      </c>
      <c r="Q13" s="13">
        <v>11.4</v>
      </c>
      <c r="R13" s="13">
        <v>8.6</v>
      </c>
      <c r="S13" s="13">
        <v>71.7</v>
      </c>
      <c r="T13" s="13">
        <v>31.9</v>
      </c>
      <c r="U13" s="13">
        <v>78.400000000000006</v>
      </c>
    </row>
    <row r="14" spans="1:21" s="13" customFormat="1" x14ac:dyDescent="0.25">
      <c r="A14" s="13" t="s">
        <v>665</v>
      </c>
      <c r="B14" s="14" t="s">
        <v>92</v>
      </c>
      <c r="C14" s="13">
        <v>2012</v>
      </c>
      <c r="D14" s="14" t="s">
        <v>93</v>
      </c>
      <c r="E14" s="14" t="s">
        <v>27</v>
      </c>
      <c r="F14" s="15" t="s">
        <v>94</v>
      </c>
      <c r="G14" s="13">
        <v>2</v>
      </c>
      <c r="H14" s="13">
        <v>4</v>
      </c>
      <c r="I14" s="14" t="s">
        <v>98</v>
      </c>
      <c r="J14" s="14"/>
      <c r="K14" s="14">
        <v>5.484</v>
      </c>
      <c r="L14" s="14">
        <v>2368</v>
      </c>
      <c r="N14" s="54">
        <f t="shared" si="0"/>
        <v>431.80160466812544</v>
      </c>
      <c r="O14" s="54">
        <f t="shared" si="1"/>
        <v>3852.5339168490154</v>
      </c>
      <c r="P14" s="54">
        <f t="shared" si="2"/>
        <v>64.208898614150257</v>
      </c>
      <c r="Q14" s="13">
        <v>9.4</v>
      </c>
      <c r="R14" s="13">
        <v>8.6999999999999993</v>
      </c>
      <c r="S14" s="13">
        <v>75.5</v>
      </c>
      <c r="T14" s="13">
        <v>25.5</v>
      </c>
      <c r="U14" s="13">
        <v>80.3</v>
      </c>
    </row>
    <row r="15" spans="1:21" s="13" customFormat="1" x14ac:dyDescent="0.25">
      <c r="A15" s="13" t="s">
        <v>666</v>
      </c>
      <c r="B15" s="14" t="s">
        <v>92</v>
      </c>
      <c r="C15" s="13">
        <v>2012</v>
      </c>
      <c r="D15" s="14" t="s">
        <v>93</v>
      </c>
      <c r="E15" s="14" t="s">
        <v>35</v>
      </c>
      <c r="F15" s="15" t="s">
        <v>94</v>
      </c>
      <c r="G15" s="13">
        <v>2</v>
      </c>
      <c r="H15" s="13">
        <v>5</v>
      </c>
      <c r="I15" s="14" t="s">
        <v>99</v>
      </c>
      <c r="J15" s="14"/>
      <c r="K15" s="14">
        <v>4.5720000000000001</v>
      </c>
      <c r="L15" s="14">
        <v>327</v>
      </c>
      <c r="M15" s="13">
        <v>315</v>
      </c>
      <c r="N15" s="54">
        <f t="shared" si="0"/>
        <v>71.522309711286084</v>
      </c>
      <c r="O15" s="54">
        <f t="shared" si="1"/>
        <v>638.12204724409446</v>
      </c>
      <c r="P15" s="54"/>
    </row>
    <row r="16" spans="1:21" s="13" customFormat="1" x14ac:dyDescent="0.25">
      <c r="A16" s="13" t="s">
        <v>667</v>
      </c>
      <c r="B16" s="14" t="s">
        <v>92</v>
      </c>
      <c r="C16" s="13">
        <v>2012</v>
      </c>
      <c r="D16" s="14" t="s">
        <v>93</v>
      </c>
      <c r="E16" s="14" t="s">
        <v>35</v>
      </c>
      <c r="F16" s="15" t="s">
        <v>94</v>
      </c>
      <c r="G16" s="13">
        <v>2</v>
      </c>
      <c r="H16" s="13">
        <v>6</v>
      </c>
      <c r="I16" s="14" t="s">
        <v>95</v>
      </c>
      <c r="J16" s="14"/>
      <c r="K16" s="14">
        <v>4.5720000000000001</v>
      </c>
      <c r="L16" s="14">
        <v>377</v>
      </c>
      <c r="M16" s="13">
        <v>364</v>
      </c>
      <c r="N16" s="54">
        <f t="shared" si="0"/>
        <v>82.458442694663162</v>
      </c>
      <c r="O16" s="54">
        <f t="shared" si="1"/>
        <v>735.69422572178473</v>
      </c>
      <c r="P16" s="54"/>
    </row>
    <row r="17" spans="1:21" s="13" customFormat="1" x14ac:dyDescent="0.25">
      <c r="A17" s="13" t="s">
        <v>668</v>
      </c>
      <c r="B17" s="14" t="s">
        <v>92</v>
      </c>
      <c r="C17" s="13">
        <v>2012</v>
      </c>
      <c r="D17" s="14" t="s">
        <v>93</v>
      </c>
      <c r="E17" s="14" t="s">
        <v>35</v>
      </c>
      <c r="F17" s="15" t="s">
        <v>94</v>
      </c>
      <c r="G17" s="13">
        <v>2</v>
      </c>
      <c r="H17" s="13">
        <v>7</v>
      </c>
      <c r="I17" s="14" t="s">
        <v>97</v>
      </c>
      <c r="J17" s="14"/>
      <c r="K17" s="14">
        <v>4.5720000000000001</v>
      </c>
      <c r="L17" s="14">
        <v>265</v>
      </c>
      <c r="M17" s="13">
        <v>256</v>
      </c>
      <c r="N17" s="54">
        <f t="shared" si="0"/>
        <v>57.961504811898514</v>
      </c>
      <c r="O17" s="54">
        <f t="shared" si="1"/>
        <v>517.13254593175861</v>
      </c>
      <c r="P17" s="54"/>
    </row>
    <row r="18" spans="1:21" s="13" customFormat="1" x14ac:dyDescent="0.25">
      <c r="A18" s="13" t="s">
        <v>669</v>
      </c>
      <c r="B18" s="14" t="s">
        <v>92</v>
      </c>
      <c r="C18" s="13">
        <v>2012</v>
      </c>
      <c r="D18" s="14" t="s">
        <v>93</v>
      </c>
      <c r="E18" s="14" t="s">
        <v>35</v>
      </c>
      <c r="F18" s="15" t="s">
        <v>94</v>
      </c>
      <c r="G18" s="13">
        <v>2</v>
      </c>
      <c r="H18" s="13">
        <v>8</v>
      </c>
      <c r="I18" s="14" t="s">
        <v>98</v>
      </c>
      <c r="J18" s="14"/>
      <c r="K18" s="14">
        <v>5.484</v>
      </c>
      <c r="L18" s="14">
        <v>690</v>
      </c>
      <c r="M18" s="13">
        <v>664</v>
      </c>
      <c r="N18" s="54">
        <f t="shared" si="0"/>
        <v>125.82056892778994</v>
      </c>
      <c r="O18" s="54">
        <f t="shared" si="1"/>
        <v>1122.5711159737418</v>
      </c>
      <c r="P18" s="54"/>
    </row>
    <row r="19" spans="1:21" s="13" customFormat="1" x14ac:dyDescent="0.25">
      <c r="A19" s="13" t="s">
        <v>670</v>
      </c>
      <c r="B19" s="14" t="s">
        <v>92</v>
      </c>
      <c r="C19" s="13">
        <v>2012</v>
      </c>
      <c r="D19" s="14" t="s">
        <v>93</v>
      </c>
      <c r="E19" s="14" t="s">
        <v>35</v>
      </c>
      <c r="F19" s="15" t="s">
        <v>94</v>
      </c>
      <c r="G19" s="13">
        <v>2</v>
      </c>
      <c r="H19" s="13">
        <v>9</v>
      </c>
      <c r="I19" s="14" t="s">
        <v>96</v>
      </c>
      <c r="J19" s="14"/>
      <c r="K19" s="14">
        <v>4.5720000000000001</v>
      </c>
      <c r="L19" s="14">
        <v>486</v>
      </c>
      <c r="M19" s="13">
        <v>468</v>
      </c>
      <c r="N19" s="54">
        <f t="shared" si="0"/>
        <v>106.2992125984252</v>
      </c>
      <c r="O19" s="54">
        <f t="shared" si="1"/>
        <v>948.40157480314974</v>
      </c>
      <c r="P19" s="54"/>
    </row>
    <row r="20" spans="1:21" s="13" customFormat="1" x14ac:dyDescent="0.25">
      <c r="A20" s="13" t="s">
        <v>671</v>
      </c>
      <c r="B20" s="14" t="s">
        <v>92</v>
      </c>
      <c r="C20" s="13">
        <v>2012</v>
      </c>
      <c r="D20" s="14" t="s">
        <v>93</v>
      </c>
      <c r="E20" s="14" t="s">
        <v>27</v>
      </c>
      <c r="F20" s="15" t="s">
        <v>94</v>
      </c>
      <c r="G20" s="13">
        <v>3</v>
      </c>
      <c r="H20" s="13">
        <v>1</v>
      </c>
      <c r="I20" s="14" t="s">
        <v>95</v>
      </c>
      <c r="J20" s="14"/>
      <c r="K20" s="14">
        <v>4.5720000000000001</v>
      </c>
      <c r="L20" s="14">
        <v>2078</v>
      </c>
      <c r="N20" s="54">
        <f t="shared" si="0"/>
        <v>454.50568678915135</v>
      </c>
      <c r="O20" s="54">
        <f t="shared" si="1"/>
        <v>4055.0997375328088</v>
      </c>
      <c r="P20" s="54">
        <f t="shared" si="2"/>
        <v>67.58499562554681</v>
      </c>
      <c r="Q20" s="13">
        <v>10.9</v>
      </c>
      <c r="R20" s="13">
        <v>8.9</v>
      </c>
      <c r="S20" s="13">
        <v>73.3</v>
      </c>
      <c r="T20" s="13">
        <v>29.7</v>
      </c>
      <c r="U20" s="13">
        <v>80.400000000000006</v>
      </c>
    </row>
    <row r="21" spans="1:21" s="13" customFormat="1" x14ac:dyDescent="0.25">
      <c r="A21" s="13" t="s">
        <v>672</v>
      </c>
      <c r="B21" s="14" t="s">
        <v>92</v>
      </c>
      <c r="C21" s="13">
        <v>2012</v>
      </c>
      <c r="D21" s="14" t="s">
        <v>93</v>
      </c>
      <c r="E21" s="14" t="s">
        <v>27</v>
      </c>
      <c r="F21" s="15" t="s">
        <v>94</v>
      </c>
      <c r="G21" s="13">
        <v>3</v>
      </c>
      <c r="H21" s="13">
        <v>2</v>
      </c>
      <c r="I21" s="14" t="s">
        <v>98</v>
      </c>
      <c r="J21" s="14"/>
      <c r="K21" s="14">
        <v>5.484</v>
      </c>
      <c r="L21" s="14">
        <v>2544</v>
      </c>
      <c r="N21" s="54">
        <f t="shared" si="0"/>
        <v>463.8949671772429</v>
      </c>
      <c r="O21" s="54">
        <f t="shared" si="1"/>
        <v>4138.8708971553615</v>
      </c>
      <c r="P21" s="54">
        <f t="shared" si="2"/>
        <v>68.98118161925602</v>
      </c>
      <c r="Q21" s="13">
        <v>10.1</v>
      </c>
      <c r="R21" s="13">
        <v>8.6</v>
      </c>
      <c r="S21" s="13">
        <v>74.400000000000006</v>
      </c>
      <c r="T21" s="13">
        <v>28</v>
      </c>
      <c r="U21" s="13">
        <v>80.7</v>
      </c>
    </row>
    <row r="22" spans="1:21" s="13" customFormat="1" x14ac:dyDescent="0.25">
      <c r="A22" s="13" t="s">
        <v>673</v>
      </c>
      <c r="B22" s="14" t="s">
        <v>92</v>
      </c>
      <c r="C22" s="13">
        <v>2012</v>
      </c>
      <c r="D22" s="14" t="s">
        <v>93</v>
      </c>
      <c r="E22" s="14" t="s">
        <v>27</v>
      </c>
      <c r="F22" s="15" t="s">
        <v>94</v>
      </c>
      <c r="G22" s="13">
        <v>3</v>
      </c>
      <c r="H22" s="13">
        <v>3</v>
      </c>
      <c r="I22" s="14" t="s">
        <v>97</v>
      </c>
      <c r="J22" s="14"/>
      <c r="K22" s="14">
        <v>4.5720000000000001</v>
      </c>
      <c r="L22" s="14">
        <v>2323</v>
      </c>
      <c r="N22" s="54">
        <f t="shared" si="0"/>
        <v>508.09273840769902</v>
      </c>
      <c r="O22" s="54">
        <f t="shared" si="1"/>
        <v>4533.2034120734907</v>
      </c>
      <c r="P22" s="54">
        <f t="shared" si="2"/>
        <v>75.553390201224843</v>
      </c>
      <c r="Q22" s="13">
        <v>12.5</v>
      </c>
      <c r="R22" s="13">
        <v>8.6</v>
      </c>
      <c r="S22" s="13">
        <v>69.8</v>
      </c>
      <c r="T22" s="13">
        <v>34.299999999999997</v>
      </c>
      <c r="U22" s="13">
        <v>77.2</v>
      </c>
    </row>
    <row r="23" spans="1:21" s="13" customFormat="1" x14ac:dyDescent="0.25">
      <c r="A23" s="13" t="s">
        <v>674</v>
      </c>
      <c r="B23" s="14" t="s">
        <v>92</v>
      </c>
      <c r="C23" s="13">
        <v>2012</v>
      </c>
      <c r="D23" s="14" t="s">
        <v>93</v>
      </c>
      <c r="E23" s="14" t="s">
        <v>27</v>
      </c>
      <c r="F23" s="15" t="s">
        <v>94</v>
      </c>
      <c r="G23" s="13">
        <v>3</v>
      </c>
      <c r="H23" s="13">
        <v>4</v>
      </c>
      <c r="I23" s="14" t="s">
        <v>99</v>
      </c>
      <c r="J23" s="14"/>
      <c r="K23" s="14">
        <v>4.5720000000000001</v>
      </c>
      <c r="L23" s="14">
        <v>2934</v>
      </c>
      <c r="N23" s="54">
        <f t="shared" si="0"/>
        <v>641.73228346456688</v>
      </c>
      <c r="O23" s="54">
        <f t="shared" si="1"/>
        <v>5725.535433070866</v>
      </c>
      <c r="P23" s="54">
        <f t="shared" si="2"/>
        <v>95.425590551181102</v>
      </c>
      <c r="Q23" s="13">
        <v>11.9</v>
      </c>
      <c r="R23" s="13">
        <v>8.8000000000000007</v>
      </c>
      <c r="S23" s="13">
        <v>70.900000000000006</v>
      </c>
      <c r="T23" s="13">
        <v>32.9</v>
      </c>
      <c r="U23" s="13">
        <v>78.099999999999994</v>
      </c>
    </row>
    <row r="24" spans="1:21" s="13" customFormat="1" x14ac:dyDescent="0.25">
      <c r="A24" s="13" t="s">
        <v>675</v>
      </c>
      <c r="B24" s="14" t="s">
        <v>92</v>
      </c>
      <c r="C24" s="13">
        <v>2012</v>
      </c>
      <c r="D24" s="14" t="s">
        <v>93</v>
      </c>
      <c r="E24" s="14" t="s">
        <v>35</v>
      </c>
      <c r="F24" s="15" t="s">
        <v>94</v>
      </c>
      <c r="G24" s="13">
        <v>3</v>
      </c>
      <c r="H24" s="13">
        <v>5</v>
      </c>
      <c r="I24" s="14" t="s">
        <v>96</v>
      </c>
      <c r="J24" s="14"/>
      <c r="K24" s="14">
        <v>4.5720000000000001</v>
      </c>
      <c r="L24" s="14">
        <v>489</v>
      </c>
      <c r="M24" s="13">
        <v>471</v>
      </c>
      <c r="N24" s="54">
        <f t="shared" si="0"/>
        <v>106.95538057742782</v>
      </c>
      <c r="O24" s="54">
        <f t="shared" si="1"/>
        <v>954.25590551181108</v>
      </c>
      <c r="P24" s="54"/>
    </row>
    <row r="25" spans="1:21" s="13" customFormat="1" x14ac:dyDescent="0.25">
      <c r="A25" s="13" t="s">
        <v>676</v>
      </c>
      <c r="B25" s="14" t="s">
        <v>92</v>
      </c>
      <c r="C25" s="13">
        <v>2012</v>
      </c>
      <c r="D25" s="14" t="s">
        <v>93</v>
      </c>
      <c r="E25" s="14" t="s">
        <v>35</v>
      </c>
      <c r="F25" s="15" t="s">
        <v>94</v>
      </c>
      <c r="G25" s="13">
        <v>3</v>
      </c>
      <c r="H25" s="13">
        <v>6</v>
      </c>
      <c r="I25" s="14" t="s">
        <v>95</v>
      </c>
      <c r="J25" s="14"/>
      <c r="K25" s="14">
        <v>4.5720000000000001</v>
      </c>
      <c r="L25" s="14">
        <v>451</v>
      </c>
      <c r="M25" s="13">
        <v>435</v>
      </c>
      <c r="N25" s="54">
        <f t="shared" si="0"/>
        <v>98.643919510061238</v>
      </c>
      <c r="O25" s="54">
        <f t="shared" si="1"/>
        <v>880.10104986876638</v>
      </c>
      <c r="P25" s="54"/>
    </row>
    <row r="26" spans="1:21" s="13" customFormat="1" x14ac:dyDescent="0.25">
      <c r="A26" s="13" t="s">
        <v>677</v>
      </c>
      <c r="B26" s="14" t="s">
        <v>92</v>
      </c>
      <c r="C26" s="13">
        <v>2012</v>
      </c>
      <c r="D26" s="14" t="s">
        <v>93</v>
      </c>
      <c r="E26" s="14" t="s">
        <v>35</v>
      </c>
      <c r="F26" s="15" t="s">
        <v>94</v>
      </c>
      <c r="G26" s="13">
        <v>3</v>
      </c>
      <c r="H26" s="13">
        <v>7</v>
      </c>
      <c r="I26" s="14" t="s">
        <v>98</v>
      </c>
      <c r="J26" s="14"/>
      <c r="K26" s="14">
        <v>5.484</v>
      </c>
      <c r="L26" s="14">
        <v>1001</v>
      </c>
      <c r="M26" s="13">
        <v>968</v>
      </c>
      <c r="N26" s="54">
        <f t="shared" si="0"/>
        <v>182.53099927060541</v>
      </c>
      <c r="O26" s="54">
        <f t="shared" si="1"/>
        <v>1628.5415754923415</v>
      </c>
      <c r="P26" s="54"/>
    </row>
    <row r="27" spans="1:21" s="13" customFormat="1" x14ac:dyDescent="0.25">
      <c r="A27" s="13" t="s">
        <v>678</v>
      </c>
      <c r="B27" s="14" t="s">
        <v>92</v>
      </c>
      <c r="C27" s="13">
        <v>2012</v>
      </c>
      <c r="D27" s="14" t="s">
        <v>93</v>
      </c>
      <c r="E27" s="14" t="s">
        <v>35</v>
      </c>
      <c r="F27" s="15" t="s">
        <v>94</v>
      </c>
      <c r="G27" s="13">
        <v>3</v>
      </c>
      <c r="H27" s="13">
        <v>8</v>
      </c>
      <c r="I27" s="14" t="s">
        <v>97</v>
      </c>
      <c r="J27" s="14"/>
      <c r="K27" s="14">
        <v>4.5720000000000001</v>
      </c>
      <c r="L27" s="14">
        <v>540</v>
      </c>
      <c r="M27" s="13">
        <v>522</v>
      </c>
      <c r="N27" s="54">
        <f t="shared" si="0"/>
        <v>118.11023622047244</v>
      </c>
      <c r="O27" s="54">
        <f t="shared" si="1"/>
        <v>1053.7795275590552</v>
      </c>
      <c r="P27" s="54"/>
    </row>
    <row r="28" spans="1:21" s="13" customFormat="1" x14ac:dyDescent="0.25">
      <c r="A28" s="13" t="s">
        <v>679</v>
      </c>
      <c r="B28" s="14" t="s">
        <v>92</v>
      </c>
      <c r="C28" s="13">
        <v>2012</v>
      </c>
      <c r="D28" s="14" t="s">
        <v>93</v>
      </c>
      <c r="E28" s="14" t="s">
        <v>35</v>
      </c>
      <c r="F28" s="15" t="s">
        <v>94</v>
      </c>
      <c r="G28" s="13">
        <v>3</v>
      </c>
      <c r="H28" s="13">
        <v>9</v>
      </c>
      <c r="I28" s="14" t="s">
        <v>99</v>
      </c>
      <c r="J28" s="14"/>
      <c r="K28" s="14">
        <v>4.5720000000000001</v>
      </c>
      <c r="L28" s="14">
        <v>661</v>
      </c>
      <c r="M28" s="13">
        <v>638</v>
      </c>
      <c r="N28" s="54">
        <f t="shared" si="0"/>
        <v>144.57567804024498</v>
      </c>
      <c r="O28" s="54">
        <f t="shared" si="1"/>
        <v>1289.9041994750658</v>
      </c>
      <c r="P28" s="54"/>
    </row>
    <row r="29" spans="1:21" s="13" customFormat="1" x14ac:dyDescent="0.25">
      <c r="A29" s="13" t="s">
        <v>680</v>
      </c>
      <c r="B29" s="14" t="s">
        <v>92</v>
      </c>
      <c r="C29" s="13">
        <v>2012</v>
      </c>
      <c r="D29" s="14" t="s">
        <v>93</v>
      </c>
      <c r="E29" s="14" t="s">
        <v>35</v>
      </c>
      <c r="F29" s="15" t="s">
        <v>94</v>
      </c>
      <c r="G29" s="13">
        <v>4</v>
      </c>
      <c r="H29" s="13">
        <v>1</v>
      </c>
      <c r="I29" s="14" t="s">
        <v>99</v>
      </c>
      <c r="J29" s="14"/>
      <c r="K29" s="14">
        <v>4.5720000000000001</v>
      </c>
      <c r="L29" s="14">
        <v>557</v>
      </c>
      <c r="M29" s="13">
        <v>539</v>
      </c>
      <c r="N29" s="54">
        <f t="shared" si="0"/>
        <v>121.82852143482064</v>
      </c>
      <c r="O29" s="54">
        <f t="shared" si="1"/>
        <v>1086.9540682414699</v>
      </c>
      <c r="P29" s="54"/>
    </row>
    <row r="30" spans="1:21" s="13" customFormat="1" x14ac:dyDescent="0.25">
      <c r="A30" s="13" t="s">
        <v>681</v>
      </c>
      <c r="B30" s="14" t="s">
        <v>92</v>
      </c>
      <c r="C30" s="13">
        <v>2012</v>
      </c>
      <c r="D30" s="14" t="s">
        <v>93</v>
      </c>
      <c r="E30" s="14" t="s">
        <v>35</v>
      </c>
      <c r="F30" s="15" t="s">
        <v>94</v>
      </c>
      <c r="G30" s="13">
        <v>4</v>
      </c>
      <c r="H30" s="13">
        <v>2</v>
      </c>
      <c r="I30" s="14" t="s">
        <v>96</v>
      </c>
      <c r="J30" s="14"/>
      <c r="K30" s="14">
        <v>4.5720000000000001</v>
      </c>
      <c r="L30" s="14">
        <v>391</v>
      </c>
      <c r="M30" s="13">
        <v>378</v>
      </c>
      <c r="N30" s="54">
        <f t="shared" si="0"/>
        <v>85.520559930008744</v>
      </c>
      <c r="O30" s="54">
        <f t="shared" si="1"/>
        <v>763.01443569553805</v>
      </c>
      <c r="P30" s="54"/>
    </row>
    <row r="31" spans="1:21" s="13" customFormat="1" x14ac:dyDescent="0.25">
      <c r="A31" s="13" t="s">
        <v>682</v>
      </c>
      <c r="B31" s="14" t="s">
        <v>92</v>
      </c>
      <c r="C31" s="13">
        <v>2012</v>
      </c>
      <c r="D31" s="14" t="s">
        <v>93</v>
      </c>
      <c r="E31" s="14" t="s">
        <v>35</v>
      </c>
      <c r="F31" s="15" t="s">
        <v>94</v>
      </c>
      <c r="G31" s="13">
        <v>4</v>
      </c>
      <c r="H31" s="13">
        <v>3</v>
      </c>
      <c r="I31" s="14" t="s">
        <v>98</v>
      </c>
      <c r="J31" s="14"/>
      <c r="K31" s="14">
        <v>5.484</v>
      </c>
      <c r="L31" s="14">
        <v>802</v>
      </c>
      <c r="M31" s="13">
        <v>773</v>
      </c>
      <c r="N31" s="54">
        <f t="shared" si="0"/>
        <v>146.2436177972283</v>
      </c>
      <c r="O31" s="54">
        <f t="shared" si="1"/>
        <v>1304.785557986871</v>
      </c>
      <c r="P31" s="54"/>
    </row>
    <row r="32" spans="1:21" s="13" customFormat="1" x14ac:dyDescent="0.25">
      <c r="A32" s="13" t="s">
        <v>683</v>
      </c>
      <c r="B32" s="14" t="s">
        <v>92</v>
      </c>
      <c r="C32" s="13">
        <v>2012</v>
      </c>
      <c r="D32" s="14" t="s">
        <v>93</v>
      </c>
      <c r="E32" s="14" t="s">
        <v>35</v>
      </c>
      <c r="F32" s="15" t="s">
        <v>94</v>
      </c>
      <c r="G32" s="13">
        <v>4</v>
      </c>
      <c r="H32" s="13">
        <v>4</v>
      </c>
      <c r="I32" s="14" t="s">
        <v>97</v>
      </c>
      <c r="J32" s="14"/>
      <c r="K32" s="14">
        <v>4.5720000000000001</v>
      </c>
      <c r="L32" s="14">
        <v>435</v>
      </c>
      <c r="M32" s="13">
        <v>420</v>
      </c>
      <c r="N32" s="54">
        <f t="shared" si="0"/>
        <v>95.144356955380573</v>
      </c>
      <c r="O32" s="54">
        <f t="shared" si="1"/>
        <v>848.87795275590554</v>
      </c>
      <c r="P32" s="54"/>
    </row>
    <row r="33" spans="1:21" s="13" customFormat="1" x14ac:dyDescent="0.25">
      <c r="A33" s="13" t="s">
        <v>684</v>
      </c>
      <c r="B33" s="14" t="s">
        <v>92</v>
      </c>
      <c r="C33" s="13">
        <v>2012</v>
      </c>
      <c r="D33" s="14" t="s">
        <v>93</v>
      </c>
      <c r="E33" s="14" t="s">
        <v>35</v>
      </c>
      <c r="F33" s="15" t="s">
        <v>94</v>
      </c>
      <c r="G33" s="13">
        <v>4</v>
      </c>
      <c r="H33" s="13">
        <v>5</v>
      </c>
      <c r="I33" s="14" t="s">
        <v>95</v>
      </c>
      <c r="J33" s="14"/>
      <c r="K33" s="14">
        <v>4.5720000000000001</v>
      </c>
      <c r="L33" s="14">
        <v>216</v>
      </c>
      <c r="M33" s="13">
        <v>208</v>
      </c>
      <c r="N33" s="54">
        <f t="shared" si="0"/>
        <v>47.244094488188978</v>
      </c>
      <c r="O33" s="54">
        <f t="shared" si="1"/>
        <v>421.5118110236221</v>
      </c>
      <c r="P33" s="54"/>
    </row>
    <row r="34" spans="1:21" s="13" customFormat="1" x14ac:dyDescent="0.25">
      <c r="A34" s="13" t="s">
        <v>685</v>
      </c>
      <c r="B34" s="14" t="s">
        <v>92</v>
      </c>
      <c r="C34" s="13">
        <v>2012</v>
      </c>
      <c r="D34" s="14" t="s">
        <v>93</v>
      </c>
      <c r="E34" s="14" t="s">
        <v>27</v>
      </c>
      <c r="F34" s="15" t="s">
        <v>94</v>
      </c>
      <c r="G34" s="13">
        <v>4</v>
      </c>
      <c r="H34" s="13">
        <v>6</v>
      </c>
      <c r="I34" s="14" t="s">
        <v>99</v>
      </c>
      <c r="J34" s="14"/>
      <c r="K34" s="14">
        <v>4.5720000000000001</v>
      </c>
      <c r="L34" s="14">
        <v>1654</v>
      </c>
      <c r="N34" s="54">
        <f t="shared" si="0"/>
        <v>361.76727909011373</v>
      </c>
      <c r="O34" s="54">
        <f t="shared" si="1"/>
        <v>3227.687664041995</v>
      </c>
      <c r="P34" s="54">
        <f t="shared" si="2"/>
        <v>53.794794400699921</v>
      </c>
      <c r="Q34" s="13">
        <v>11.7</v>
      </c>
      <c r="R34" s="13">
        <v>8.6999999999999993</v>
      </c>
      <c r="S34" s="13">
        <v>72.5</v>
      </c>
      <c r="T34" s="13">
        <v>32.200000000000003</v>
      </c>
      <c r="U34" s="13">
        <v>78.599999999999994</v>
      </c>
    </row>
    <row r="35" spans="1:21" s="13" customFormat="1" x14ac:dyDescent="0.25">
      <c r="A35" s="13" t="s">
        <v>686</v>
      </c>
      <c r="B35" s="14" t="s">
        <v>92</v>
      </c>
      <c r="C35" s="13">
        <v>2012</v>
      </c>
      <c r="D35" s="14" t="s">
        <v>93</v>
      </c>
      <c r="E35" s="14" t="s">
        <v>27</v>
      </c>
      <c r="F35" s="15" t="s">
        <v>94</v>
      </c>
      <c r="G35" s="13">
        <v>4</v>
      </c>
      <c r="H35" s="13">
        <v>7</v>
      </c>
      <c r="I35" s="14" t="s">
        <v>95</v>
      </c>
      <c r="J35" s="14"/>
      <c r="K35" s="14">
        <v>4.5720000000000001</v>
      </c>
      <c r="L35" s="14">
        <v>1796</v>
      </c>
      <c r="N35" s="54">
        <f t="shared" si="0"/>
        <v>392.82589676290462</v>
      </c>
      <c r="O35" s="54">
        <f t="shared" si="1"/>
        <v>3504.7926509186354</v>
      </c>
      <c r="P35" s="54">
        <f t="shared" si="2"/>
        <v>58.413210848643921</v>
      </c>
      <c r="Q35" s="13">
        <v>11.4</v>
      </c>
      <c r="R35" s="13">
        <v>8.9</v>
      </c>
      <c r="S35" s="13">
        <v>72</v>
      </c>
      <c r="T35" s="13">
        <v>31.5</v>
      </c>
      <c r="U35" s="13">
        <v>79.8</v>
      </c>
    </row>
    <row r="36" spans="1:21" s="13" customFormat="1" x14ac:dyDescent="0.25">
      <c r="A36" s="13" t="s">
        <v>687</v>
      </c>
      <c r="B36" s="14" t="s">
        <v>92</v>
      </c>
      <c r="C36" s="13">
        <v>2012</v>
      </c>
      <c r="D36" s="14" t="s">
        <v>93</v>
      </c>
      <c r="E36" s="14" t="s">
        <v>27</v>
      </c>
      <c r="F36" s="15" t="s">
        <v>94</v>
      </c>
      <c r="G36" s="13">
        <v>4</v>
      </c>
      <c r="H36" s="13">
        <v>8</v>
      </c>
      <c r="I36" s="14" t="s">
        <v>98</v>
      </c>
      <c r="J36" s="14"/>
      <c r="K36" s="14">
        <v>5.484</v>
      </c>
      <c r="L36" s="14">
        <v>2730</v>
      </c>
      <c r="N36" s="54">
        <f t="shared" si="0"/>
        <v>497.81181619256017</v>
      </c>
      <c r="O36" s="54">
        <f t="shared" si="1"/>
        <v>4441.4770240700218</v>
      </c>
      <c r="P36" s="54">
        <f t="shared" si="2"/>
        <v>74.024617067833702</v>
      </c>
      <c r="Q36" s="13">
        <v>11.1</v>
      </c>
      <c r="R36" s="13">
        <v>8.8000000000000007</v>
      </c>
      <c r="S36" s="13">
        <v>72.599999999999994</v>
      </c>
      <c r="T36" s="13">
        <v>30.5</v>
      </c>
      <c r="U36" s="13">
        <v>78.5</v>
      </c>
    </row>
    <row r="37" spans="1:21" s="13" customFormat="1" x14ac:dyDescent="0.25">
      <c r="A37" s="13" t="s">
        <v>688</v>
      </c>
      <c r="B37" s="14" t="s">
        <v>92</v>
      </c>
      <c r="C37" s="13">
        <v>2012</v>
      </c>
      <c r="D37" s="14" t="s">
        <v>93</v>
      </c>
      <c r="E37" s="14" t="s">
        <v>27</v>
      </c>
      <c r="F37" s="15" t="s">
        <v>94</v>
      </c>
      <c r="G37" s="13">
        <v>4</v>
      </c>
      <c r="H37" s="13">
        <v>9</v>
      </c>
      <c r="I37" s="14" t="s">
        <v>97</v>
      </c>
      <c r="J37" s="14"/>
      <c r="K37" s="14">
        <v>4.5720000000000001</v>
      </c>
      <c r="L37" s="14">
        <v>2257</v>
      </c>
      <c r="N37" s="54">
        <f t="shared" si="0"/>
        <v>493.65704286964132</v>
      </c>
      <c r="O37" s="54">
        <f t="shared" si="1"/>
        <v>4404.4081364829399</v>
      </c>
      <c r="P37" s="54">
        <f t="shared" si="2"/>
        <v>73.406802274715659</v>
      </c>
      <c r="Q37" s="13">
        <v>11.3</v>
      </c>
      <c r="R37" s="13">
        <v>8.8000000000000007</v>
      </c>
      <c r="S37" s="13">
        <v>72</v>
      </c>
      <c r="T37" s="13">
        <v>31</v>
      </c>
      <c r="U37" s="13">
        <v>78.5</v>
      </c>
    </row>
    <row r="38" spans="1:21" x14ac:dyDescent="0.25">
      <c r="C38" s="13"/>
      <c r="P38" s="54"/>
    </row>
  </sheetData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8</vt:i4>
      </vt:variant>
    </vt:vector>
  </HeadingPairs>
  <TitlesOfParts>
    <vt:vector size="23" baseType="lpstr">
      <vt:lpstr>St John</vt:lpstr>
      <vt:lpstr>Wilke Plot2</vt:lpstr>
      <vt:lpstr>ART</vt:lpstr>
      <vt:lpstr>Lime</vt:lpstr>
      <vt:lpstr>NRPD</vt:lpstr>
      <vt:lpstr>Grid Points</vt:lpstr>
      <vt:lpstr>DOE 1</vt:lpstr>
      <vt:lpstr>DOE 2</vt:lpstr>
      <vt:lpstr>DOE 3</vt:lpstr>
      <vt:lpstr>Steep</vt:lpstr>
      <vt:lpstr>SCF Tier II</vt:lpstr>
      <vt:lpstr>Flux Towers</vt:lpstr>
      <vt:lpstr>Bag Weights</vt:lpstr>
      <vt:lpstr>Lauren</vt:lpstr>
      <vt:lpstr>Corys Lime</vt:lpstr>
      <vt:lpstr>ART!Database</vt:lpstr>
      <vt:lpstr>'Corys Lime'!Database</vt:lpstr>
      <vt:lpstr>'Grid Points'!Database</vt:lpstr>
      <vt:lpstr>'Wilke Plot2'!Database</vt:lpstr>
      <vt:lpstr>Database</vt:lpstr>
      <vt:lpstr>NRPD!Print_Area</vt:lpstr>
      <vt:lpstr>NRPD!Print_Titles</vt:lpstr>
      <vt:lpstr>'St John'!Print_Titles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Uberuaga, David Paul</dc:creator>
  <cp:lastModifiedBy>Carlson, Bryan</cp:lastModifiedBy>
  <cp:lastPrinted>2012-08-14T19:21:28Z</cp:lastPrinted>
  <dcterms:created xsi:type="dcterms:W3CDTF">2012-08-02T00:07:46Z</dcterms:created>
  <dcterms:modified xsi:type="dcterms:W3CDTF">2017-09-11T23:08:27Z</dcterms:modified>
</cp:coreProperties>
</file>