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Projects\CafPlantGridPointSurvey\R\AggregateYieldAndBiomass_1999-2016\input\"/>
    </mc:Choice>
  </mc:AlternateContent>
  <xr:revisionPtr revIDLastSave="0" documentId="13_ncr:1_{2FB90B2C-5661-4E83-BC02-8F3D18A24EA3}" xr6:coauthVersionLast="43" xr6:coauthVersionMax="43" xr10:uidLastSave="{00000000-0000-0000-0000-000000000000}"/>
  <bookViews>
    <workbookView xWindow="46464" yWindow="300" windowWidth="25008" windowHeight="17340" xr2:uid="{00000000-000D-0000-FFFF-FFFF00000000}"/>
  </bookViews>
  <sheets>
    <sheet name="SB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5" i="1" l="1"/>
  <c r="S25" i="1" s="1"/>
  <c r="P25" i="1" l="1"/>
  <c r="Q25" i="1" l="1"/>
  <c r="P9" i="1"/>
  <c r="Q9" i="1" s="1"/>
  <c r="P10" i="1"/>
  <c r="Q10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6" i="1"/>
  <c r="Q26" i="1" s="1"/>
  <c r="P11" i="1"/>
  <c r="Q11" i="1" s="1"/>
  <c r="P27" i="1"/>
  <c r="Q27" i="1" s="1"/>
</calcChain>
</file>

<file path=xl/sharedStrings.xml><?xml version="1.0" encoding="utf-8"?>
<sst xmlns="http://schemas.openxmlformats.org/spreadsheetml/2006/main" count="90" uniqueCount="65">
  <si>
    <t>Barcode</t>
  </si>
  <si>
    <t>Area (m2)</t>
  </si>
  <si>
    <t>GPHY14_SB_C3_267_27-K</t>
  </si>
  <si>
    <t>GPHY14_SB_C3_14_19-A</t>
  </si>
  <si>
    <t>GPHY14_SB_C3_15_20-A</t>
  </si>
  <si>
    <t>GPHY14_SB_C3_61_21-C</t>
  </si>
  <si>
    <t>GPHY14_SB_C3_62_22-C</t>
  </si>
  <si>
    <t>GPHY14_SB_C3_86_21-D</t>
  </si>
  <si>
    <t>GPHY14_SB_C3_87_22-D</t>
  </si>
  <si>
    <t>GPHY14_SB_C3_113_21-E</t>
  </si>
  <si>
    <t>GPHY14_SB_C3_114_22-E</t>
  </si>
  <si>
    <t>GPHY14_SB_C3_141_23-F</t>
  </si>
  <si>
    <t>GPHY14_SB_C3_167_24-G</t>
  </si>
  <si>
    <t>GPHY14_SB_C3_193_24-H</t>
  </si>
  <si>
    <t>GPHY14_SB_C3_218_25-I</t>
  </si>
  <si>
    <t>GPHY14_SB_C3_219_26-I</t>
  </si>
  <si>
    <t>GPHY14_SB_C3_243_25-J</t>
  </si>
  <si>
    <t>GPHY14_SB_C3_244_26-J</t>
  </si>
  <si>
    <t>GPHY14_SB_C3_290_27-L</t>
  </si>
  <si>
    <t>GPHY14_SB_C3_37_20-B</t>
  </si>
  <si>
    <t>GPHY14_SB_C3_316_28-M</t>
  </si>
  <si>
    <t>Harvest Year 2014</t>
  </si>
  <si>
    <t>Area calculation</t>
  </si>
  <si>
    <t>Number of rows cut: 4</t>
  </si>
  <si>
    <t>Row spacing: 12in</t>
  </si>
  <si>
    <t xml:space="preserve">Length of cut:  4 * 12in = 48in </t>
  </si>
  <si>
    <t>48in = 1.2192 m</t>
  </si>
  <si>
    <t>Area: 1.2192m * 2m long cut = 2.4394 sq m</t>
  </si>
  <si>
    <t>Dry Biomass Weight (g)</t>
  </si>
  <si>
    <t>Dry Grain Weight (g)+ bag</t>
  </si>
  <si>
    <t>Dry Grain Weight (g)</t>
  </si>
  <si>
    <t xml:space="preserve">File created 11/21/2014
</t>
  </si>
  <si>
    <t>Field</t>
  </si>
  <si>
    <t>Strip</t>
  </si>
  <si>
    <t>(UID?) ID2</t>
  </si>
  <si>
    <t>FID_1</t>
  </si>
  <si>
    <t>Column ID</t>
  </si>
  <si>
    <t>Row ID</t>
  </si>
  <si>
    <t>EASTING</t>
  </si>
  <si>
    <t>NORTHING</t>
  </si>
  <si>
    <t>Dry tare (g)</t>
  </si>
  <si>
    <t>Grain Yield (g/m2)</t>
  </si>
  <si>
    <t>Grain Yield (lbs/ac)</t>
  </si>
  <si>
    <t>Grain Yield (bu/ac)</t>
  </si>
  <si>
    <t>Biomass Yield (g/m2)</t>
  </si>
  <si>
    <t>Biomass Yield (lbs/ac)</t>
  </si>
  <si>
    <t>Protein (%)</t>
  </si>
  <si>
    <t>Moisture (%)</t>
  </si>
  <si>
    <t>Starch (%)</t>
  </si>
  <si>
    <t>Test Weight (g)</t>
  </si>
  <si>
    <t>C</t>
  </si>
  <si>
    <t>K</t>
  </si>
  <si>
    <t>A</t>
  </si>
  <si>
    <t>D</t>
  </si>
  <si>
    <t>E</t>
  </si>
  <si>
    <t>F</t>
  </si>
  <si>
    <t>G</t>
  </si>
  <si>
    <t>H</t>
  </si>
  <si>
    <t>I</t>
  </si>
  <si>
    <t>J</t>
  </si>
  <si>
    <t>L</t>
  </si>
  <si>
    <t>B</t>
  </si>
  <si>
    <t>M</t>
  </si>
  <si>
    <t>Comments</t>
  </si>
  <si>
    <t>test weight: small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</si>
</sst>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"/>
  </numFmts>
  <fonts count="20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65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11" fillId="6" borderId="5" applyNumberFormat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2" fillId="0" borderId="0" xfId="0" applyFont="1" applyAlignment="1">
      <alignment wrapText="1"/>
    </xf>
    <xf numFmtId="0" fontId="2" fillId="0" borderId="10" xfId="0" applyFont="1" applyBorder="1" applyAlignment="1">
      <alignment wrapText="1"/>
    </xf>
    <xf numFmtId="0" fontId="2" fillId="33" borderId="10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165" fontId="2" fillId="0" borderId="10" xfId="38" applyNumberFormat="1" applyFont="1" applyBorder="1" applyAlignment="1">
      <alignment wrapText="1"/>
    </xf>
    <xf numFmtId="0" fontId="0" fillId="33" borderId="0" xfId="0" applyFill="1"/>
    <xf numFmtId="0" fontId="2" fillId="0" borderId="0" xfId="0" applyFont="1" applyAlignment="1"/>
    <xf numFmtId="0" fontId="0" fillId="0" borderId="0" xfId="0"/>
    <xf numFmtId="164" fontId="0" fillId="0" borderId="0" xfId="0" applyNumberFormat="1"/>
    <xf numFmtId="0" fontId="2" fillId="0" borderId="0" xfId="0" applyFont="1"/>
    <xf numFmtId="0" fontId="19" fillId="0" borderId="0" xfId="0" applyFont="1"/>
    <xf numFmtId="0" fontId="2" fillId="0" borderId="10" xfId="0" applyFont="1" applyBorder="1" applyAlignment="1">
      <alignment wrapText="1"/>
    </xf>
    <xf numFmtId="0" fontId="0" fillId="0" borderId="0" xfId="0" applyAlignment="1">
      <alignment horizontal="right"/>
    </xf>
    <xf numFmtId="0" fontId="19" fillId="0" borderId="0" xfId="0" applyFont="1" applyFill="1"/>
    <xf numFmtId="0" fontId="2" fillId="0" borderId="0" xfId="0" applyFont="1" applyFill="1"/>
    <xf numFmtId="165" fontId="3" fillId="0" borderId="0" xfId="38" applyNumberFormat="1"/>
  </cellXfs>
  <cellStyles count="43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38" xr:uid="{00000000-0005-0000-0000-000025000000}"/>
    <cellStyle name="Note 2" xfId="39" xr:uid="{00000000-0005-0000-0000-000026000000}"/>
    <cellStyle name="Output 2" xfId="40" xr:uid="{00000000-0005-0000-0000-000027000000}"/>
    <cellStyle name="Title" xfId="1" builtinId="15" customBuiltin="1"/>
    <cellStyle name="Total 2" xfId="41" xr:uid="{00000000-0005-0000-0000-000029000000}"/>
    <cellStyle name="Warning Text 2" xfId="42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topLeftCell="E1" workbookViewId="0">
      <selection activeCell="X27" sqref="X27"/>
    </sheetView>
  </sheetViews>
  <sheetFormatPr defaultRowHeight="14.4" x14ac:dyDescent="0.3"/>
  <cols>
    <col min="1" max="1" width="7.33203125" customWidth="1"/>
    <col min="2" max="2" width="7.6640625" customWidth="1"/>
    <col min="3" max="3" width="6.5546875" style="1" customWidth="1"/>
    <col min="4" max="4" width="6.33203125" style="1" customWidth="1"/>
    <col min="5" max="5" width="7.5546875" customWidth="1"/>
    <col min="6" max="6" width="5.109375" customWidth="1"/>
    <col min="7" max="7" width="23.5546875" customWidth="1"/>
    <col min="8" max="8" width="24.6640625" customWidth="1"/>
    <col min="9" max="9" width="24" customWidth="1"/>
    <col min="10" max="10" width="9.33203125" customWidth="1"/>
    <col min="11" max="11" width="7.5546875" customWidth="1"/>
    <col min="12" max="12" width="12.44140625" customWidth="1"/>
    <col min="18" max="18" width="9.109375" style="5"/>
    <col min="19" max="19" width="9.5546875" style="5" bestFit="1" customWidth="1"/>
  </cols>
  <sheetData>
    <row r="1" spans="1:24" s="1" customFormat="1" x14ac:dyDescent="0.3">
      <c r="A1" s="15" t="s">
        <v>21</v>
      </c>
      <c r="B1" s="15"/>
      <c r="C1" s="15"/>
      <c r="D1" s="15"/>
      <c r="E1" s="16" t="s">
        <v>22</v>
      </c>
      <c r="F1" s="19"/>
      <c r="G1" s="15"/>
      <c r="H1" s="15"/>
      <c r="R1" s="5"/>
      <c r="S1" s="5"/>
    </row>
    <row r="2" spans="1:24" s="1" customFormat="1" ht="16.5" customHeight="1" x14ac:dyDescent="0.3">
      <c r="A2" s="12" t="s">
        <v>31</v>
      </c>
      <c r="B2" s="15"/>
      <c r="C2" s="15"/>
      <c r="D2" s="15"/>
      <c r="E2" s="15" t="s">
        <v>23</v>
      </c>
      <c r="F2" s="20"/>
      <c r="G2" s="15"/>
      <c r="H2" s="15"/>
      <c r="R2" s="5"/>
      <c r="S2" s="5"/>
    </row>
    <row r="3" spans="1:24" s="1" customFormat="1" x14ac:dyDescent="0.3">
      <c r="A3" s="15"/>
      <c r="B3" s="15"/>
      <c r="C3" s="15"/>
      <c r="D3" s="15"/>
      <c r="E3" s="15" t="s">
        <v>24</v>
      </c>
      <c r="F3" s="20"/>
      <c r="G3" s="15"/>
      <c r="H3" s="15"/>
      <c r="R3" s="5"/>
      <c r="S3" s="5"/>
    </row>
    <row r="4" spans="1:24" s="1" customFormat="1" x14ac:dyDescent="0.3">
      <c r="A4" s="15"/>
      <c r="B4" s="15"/>
      <c r="C4" s="15"/>
      <c r="D4" s="15"/>
      <c r="E4" s="15" t="s">
        <v>25</v>
      </c>
      <c r="F4" s="20"/>
      <c r="G4" s="15"/>
      <c r="H4" s="15"/>
      <c r="R4" s="5"/>
      <c r="S4" s="5"/>
    </row>
    <row r="5" spans="1:24" s="1" customFormat="1" x14ac:dyDescent="0.3">
      <c r="A5" s="15"/>
      <c r="B5" s="15"/>
      <c r="C5" s="15"/>
      <c r="D5" s="15"/>
      <c r="E5" s="15" t="s">
        <v>26</v>
      </c>
      <c r="F5" s="20"/>
      <c r="G5" s="15"/>
      <c r="H5" s="15"/>
      <c r="R5" s="5"/>
      <c r="S5" s="5"/>
    </row>
    <row r="6" spans="1:24" s="1" customFormat="1" x14ac:dyDescent="0.3">
      <c r="A6" s="15"/>
      <c r="B6" s="15"/>
      <c r="C6" s="15"/>
      <c r="D6" s="15"/>
      <c r="E6" s="15" t="s">
        <v>27</v>
      </c>
      <c r="F6" s="20"/>
      <c r="G6" s="15"/>
      <c r="H6" s="15"/>
      <c r="R6" s="5"/>
      <c r="S6" s="5"/>
    </row>
    <row r="7" spans="1:24" s="1" customFormat="1" x14ac:dyDescent="0.3">
      <c r="R7" s="5"/>
      <c r="S7" s="5"/>
    </row>
    <row r="8" spans="1:24" s="6" customFormat="1" ht="57.6" x14ac:dyDescent="0.3">
      <c r="A8" s="7" t="s">
        <v>32</v>
      </c>
      <c r="B8" s="7" t="s">
        <v>33</v>
      </c>
      <c r="C8" s="8" t="s">
        <v>34</v>
      </c>
      <c r="D8" s="7" t="s">
        <v>35</v>
      </c>
      <c r="E8" s="7" t="s">
        <v>36</v>
      </c>
      <c r="F8" s="7" t="s">
        <v>37</v>
      </c>
      <c r="G8" s="10" t="s">
        <v>38</v>
      </c>
      <c r="H8" s="10" t="s">
        <v>39</v>
      </c>
      <c r="I8" s="7" t="s">
        <v>0</v>
      </c>
      <c r="J8" s="7" t="s">
        <v>29</v>
      </c>
      <c r="K8" s="7" t="s">
        <v>40</v>
      </c>
      <c r="L8" s="7" t="s">
        <v>30</v>
      </c>
      <c r="M8" s="9" t="s">
        <v>28</v>
      </c>
      <c r="N8" s="7" t="s">
        <v>1</v>
      </c>
      <c r="O8" s="7" t="s">
        <v>41</v>
      </c>
      <c r="P8" s="7" t="s">
        <v>42</v>
      </c>
      <c r="Q8" s="7" t="s">
        <v>43</v>
      </c>
      <c r="R8" s="17" t="s">
        <v>44</v>
      </c>
      <c r="S8" s="17" t="s">
        <v>45</v>
      </c>
      <c r="T8" s="7" t="s">
        <v>46</v>
      </c>
      <c r="U8" s="7" t="s">
        <v>47</v>
      </c>
      <c r="V8" s="7" t="s">
        <v>48</v>
      </c>
      <c r="W8" s="7" t="s">
        <v>49</v>
      </c>
      <c r="X8" s="6" t="s">
        <v>63</v>
      </c>
    </row>
    <row r="9" spans="1:24" x14ac:dyDescent="0.3">
      <c r="A9" s="18" t="s">
        <v>50</v>
      </c>
      <c r="B9" s="18">
        <v>3</v>
      </c>
      <c r="C9" s="11">
        <v>14</v>
      </c>
      <c r="D9" s="3">
        <v>13</v>
      </c>
      <c r="E9" s="3">
        <v>19</v>
      </c>
      <c r="F9" s="18" t="s">
        <v>52</v>
      </c>
      <c r="G9" s="21">
        <v>493768.28853800002</v>
      </c>
      <c r="H9" s="21">
        <v>5180574.2933700001</v>
      </c>
      <c r="I9" t="s">
        <v>3</v>
      </c>
      <c r="J9">
        <v>721</v>
      </c>
      <c r="K9" s="1">
        <v>31</v>
      </c>
      <c r="L9" s="1">
        <v>690</v>
      </c>
      <c r="N9" s="4">
        <v>2.4394</v>
      </c>
      <c r="O9">
        <v>282.85644010822301</v>
      </c>
      <c r="P9">
        <f t="shared" ref="P9:P27" si="0">O9*8.9218</f>
        <v>2523.5885873575439</v>
      </c>
      <c r="Q9">
        <f t="shared" ref="Q9:Q27" si="1">P9/48</f>
        <v>52.574762236615499</v>
      </c>
      <c r="R9" s="13"/>
      <c r="S9" s="13"/>
      <c r="T9">
        <v>9.9</v>
      </c>
      <c r="U9">
        <v>11.3</v>
      </c>
      <c r="V9">
        <v>61.9</v>
      </c>
      <c r="W9">
        <v>47.6</v>
      </c>
    </row>
    <row r="10" spans="1:24" x14ac:dyDescent="0.3">
      <c r="A10" s="18" t="s">
        <v>50</v>
      </c>
      <c r="B10" s="18">
        <v>3</v>
      </c>
      <c r="C10" s="11">
        <v>15</v>
      </c>
      <c r="D10" s="3">
        <v>14</v>
      </c>
      <c r="E10" s="3">
        <v>20</v>
      </c>
      <c r="F10" s="18" t="s">
        <v>52</v>
      </c>
      <c r="G10" s="21">
        <v>493797.922326</v>
      </c>
      <c r="H10" s="21">
        <v>5180576.3034399804</v>
      </c>
      <c r="I10" t="s">
        <v>4</v>
      </c>
      <c r="J10">
        <v>705</v>
      </c>
      <c r="K10" s="1">
        <v>31</v>
      </c>
      <c r="L10" s="2">
        <v>674</v>
      </c>
      <c r="N10" s="4">
        <v>2.4394</v>
      </c>
      <c r="O10" s="3">
        <v>276.29745019267034</v>
      </c>
      <c r="P10" s="3">
        <f t="shared" si="0"/>
        <v>2465.070591128966</v>
      </c>
      <c r="Q10" s="3">
        <f t="shared" si="1"/>
        <v>51.35563731518679</v>
      </c>
      <c r="T10">
        <v>12.5</v>
      </c>
      <c r="U10">
        <v>11.5</v>
      </c>
      <c r="V10">
        <v>62.5</v>
      </c>
      <c r="W10">
        <v>51.1</v>
      </c>
    </row>
    <row r="11" spans="1:24" x14ac:dyDescent="0.3">
      <c r="A11" s="18" t="s">
        <v>50</v>
      </c>
      <c r="B11" s="18">
        <v>3</v>
      </c>
      <c r="C11" s="11">
        <v>37</v>
      </c>
      <c r="D11" s="13">
        <v>36</v>
      </c>
      <c r="E11" s="3">
        <v>20</v>
      </c>
      <c r="F11" s="18" t="s">
        <v>61</v>
      </c>
      <c r="G11" s="21">
        <v>493819.787974999</v>
      </c>
      <c r="H11" s="21">
        <v>5180608.06183</v>
      </c>
      <c r="I11" t="s">
        <v>19</v>
      </c>
      <c r="J11">
        <v>408</v>
      </c>
      <c r="K11" s="1">
        <v>31</v>
      </c>
      <c r="L11" s="2">
        <v>377</v>
      </c>
      <c r="N11" s="4">
        <v>2.4394</v>
      </c>
      <c r="O11" s="3">
        <v>154.54619988521767</v>
      </c>
      <c r="P11" s="3">
        <f t="shared" si="0"/>
        <v>1378.830286135935</v>
      </c>
      <c r="Q11" s="3">
        <f t="shared" si="1"/>
        <v>28.725630961165312</v>
      </c>
      <c r="T11">
        <v>14.5</v>
      </c>
      <c r="U11">
        <v>12.2</v>
      </c>
      <c r="V11">
        <v>58.5</v>
      </c>
      <c r="W11">
        <v>42.6</v>
      </c>
    </row>
    <row r="12" spans="1:24" x14ac:dyDescent="0.3">
      <c r="A12" s="18" t="s">
        <v>50</v>
      </c>
      <c r="B12" s="18">
        <v>3</v>
      </c>
      <c r="C12" s="11">
        <v>61</v>
      </c>
      <c r="D12" s="13">
        <v>60</v>
      </c>
      <c r="E12" s="3">
        <v>21</v>
      </c>
      <c r="F12" s="18" t="s">
        <v>50</v>
      </c>
      <c r="G12" s="21">
        <v>493832.32370200002</v>
      </c>
      <c r="H12" s="21">
        <v>5180623.82828</v>
      </c>
      <c r="I12" t="s">
        <v>5</v>
      </c>
      <c r="J12">
        <v>872</v>
      </c>
      <c r="K12" s="1">
        <v>31</v>
      </c>
      <c r="L12" s="2">
        <v>841</v>
      </c>
      <c r="N12" s="4">
        <v>2.4394</v>
      </c>
      <c r="O12" s="3">
        <v>344.75690743625483</v>
      </c>
      <c r="P12" s="3">
        <f t="shared" si="0"/>
        <v>3075.8521767647781</v>
      </c>
      <c r="Q12" s="3">
        <f t="shared" si="1"/>
        <v>64.080253682599547</v>
      </c>
      <c r="T12">
        <v>9.3000000000000007</v>
      </c>
      <c r="U12">
        <v>12.2</v>
      </c>
      <c r="V12">
        <v>64.3</v>
      </c>
      <c r="W12">
        <v>51.6</v>
      </c>
    </row>
    <row r="13" spans="1:24" x14ac:dyDescent="0.3">
      <c r="A13" s="18" t="s">
        <v>50</v>
      </c>
      <c r="B13" s="18">
        <v>3</v>
      </c>
      <c r="C13" s="11">
        <v>62</v>
      </c>
      <c r="D13" s="13">
        <v>61</v>
      </c>
      <c r="E13" s="3">
        <v>22</v>
      </c>
      <c r="F13" s="18" t="s">
        <v>50</v>
      </c>
      <c r="G13" s="21">
        <v>493862.44210400002</v>
      </c>
      <c r="H13" s="21">
        <v>5180655.2967800004</v>
      </c>
      <c r="I13" t="s">
        <v>6</v>
      </c>
      <c r="J13">
        <v>1120</v>
      </c>
      <c r="K13" s="1">
        <v>31</v>
      </c>
      <c r="L13" s="2">
        <v>1089</v>
      </c>
      <c r="N13" s="4">
        <v>2.4394</v>
      </c>
      <c r="O13" s="3">
        <v>446.4212511273264</v>
      </c>
      <c r="P13" s="3">
        <f t="shared" si="0"/>
        <v>3982.8811183077805</v>
      </c>
      <c r="Q13" s="3">
        <f t="shared" si="1"/>
        <v>82.976689964745432</v>
      </c>
      <c r="T13">
        <v>11.6</v>
      </c>
      <c r="U13">
        <v>12.6</v>
      </c>
      <c r="V13">
        <v>62.8</v>
      </c>
      <c r="W13">
        <v>52.7</v>
      </c>
    </row>
    <row r="14" spans="1:24" x14ac:dyDescent="0.3">
      <c r="A14" s="18" t="s">
        <v>50</v>
      </c>
      <c r="B14" s="18">
        <v>3</v>
      </c>
      <c r="C14" s="11">
        <v>86</v>
      </c>
      <c r="D14" s="13">
        <v>85</v>
      </c>
      <c r="E14" s="3">
        <v>21</v>
      </c>
      <c r="F14" s="18" t="s">
        <v>53</v>
      </c>
      <c r="G14" s="21">
        <v>493838.99775600003</v>
      </c>
      <c r="H14" s="21">
        <v>5180655.6023700004</v>
      </c>
      <c r="I14" t="s">
        <v>7</v>
      </c>
      <c r="J14">
        <v>1130</v>
      </c>
      <c r="K14" s="1">
        <v>31</v>
      </c>
      <c r="L14" s="2">
        <v>1099</v>
      </c>
      <c r="N14" s="4">
        <v>2.4394</v>
      </c>
      <c r="O14" s="3">
        <v>450.520619824547</v>
      </c>
      <c r="P14" s="3">
        <f t="shared" si="0"/>
        <v>4019.4548659506431</v>
      </c>
      <c r="Q14" s="3">
        <f t="shared" si="1"/>
        <v>83.738643040638394</v>
      </c>
      <c r="T14">
        <v>12.6</v>
      </c>
      <c r="U14">
        <v>10.8</v>
      </c>
      <c r="V14">
        <v>62.5</v>
      </c>
      <c r="W14">
        <v>53.1</v>
      </c>
    </row>
    <row r="15" spans="1:24" x14ac:dyDescent="0.3">
      <c r="A15" s="18" t="s">
        <v>50</v>
      </c>
      <c r="B15" s="18">
        <v>3</v>
      </c>
      <c r="C15" s="11">
        <v>87</v>
      </c>
      <c r="D15" s="13">
        <v>86</v>
      </c>
      <c r="E15" s="3">
        <v>22</v>
      </c>
      <c r="F15" s="18" t="s">
        <v>53</v>
      </c>
      <c r="G15" s="21">
        <v>493870.93683800002</v>
      </c>
      <c r="H15" s="21">
        <v>5180684.7948000003</v>
      </c>
      <c r="I15" t="s">
        <v>8</v>
      </c>
      <c r="J15">
        <v>882</v>
      </c>
      <c r="K15" s="1">
        <v>31</v>
      </c>
      <c r="L15" s="2">
        <v>851</v>
      </c>
      <c r="N15" s="4">
        <v>2.4394</v>
      </c>
      <c r="O15" s="3">
        <v>348.85627613347543</v>
      </c>
      <c r="P15" s="3">
        <f t="shared" si="0"/>
        <v>3112.4259244076407</v>
      </c>
      <c r="Q15" s="3">
        <f t="shared" si="1"/>
        <v>64.842206758492509</v>
      </c>
      <c r="T15">
        <v>11.5</v>
      </c>
      <c r="U15">
        <v>11.5</v>
      </c>
      <c r="V15">
        <v>62.9</v>
      </c>
      <c r="W15">
        <v>51.8</v>
      </c>
    </row>
    <row r="16" spans="1:24" x14ac:dyDescent="0.3">
      <c r="A16" s="18" t="s">
        <v>50</v>
      </c>
      <c r="B16" s="18">
        <v>3</v>
      </c>
      <c r="C16" s="11">
        <v>113</v>
      </c>
      <c r="D16" s="13">
        <v>112</v>
      </c>
      <c r="E16" s="3">
        <v>21</v>
      </c>
      <c r="F16" s="18" t="s">
        <v>54</v>
      </c>
      <c r="G16" s="21">
        <v>493851.846663</v>
      </c>
      <c r="H16" s="21">
        <v>5180685.5506600002</v>
      </c>
      <c r="I16" t="s">
        <v>9</v>
      </c>
      <c r="J16">
        <v>637</v>
      </c>
      <c r="K16" s="1">
        <v>31</v>
      </c>
      <c r="L16" s="2">
        <v>606</v>
      </c>
      <c r="N16" s="4">
        <v>2.4394</v>
      </c>
      <c r="O16" s="3">
        <v>248.42174305157005</v>
      </c>
      <c r="P16" s="3">
        <f t="shared" si="0"/>
        <v>2216.3691071574976</v>
      </c>
      <c r="Q16" s="3">
        <f t="shared" si="1"/>
        <v>46.174356399114536</v>
      </c>
      <c r="T16">
        <v>12.5</v>
      </c>
      <c r="U16">
        <v>11.5</v>
      </c>
      <c r="V16">
        <v>60.9</v>
      </c>
      <c r="W16">
        <v>46.4</v>
      </c>
    </row>
    <row r="17" spans="1:24" x14ac:dyDescent="0.3">
      <c r="A17" s="18" t="s">
        <v>50</v>
      </c>
      <c r="B17" s="18">
        <v>3</v>
      </c>
      <c r="C17" s="11">
        <v>114</v>
      </c>
      <c r="D17" s="13">
        <v>113</v>
      </c>
      <c r="E17" s="3">
        <v>22</v>
      </c>
      <c r="F17" s="18" t="s">
        <v>54</v>
      </c>
      <c r="G17" s="21">
        <v>493882.41985800001</v>
      </c>
      <c r="H17" s="21">
        <v>5180716.5640399903</v>
      </c>
      <c r="I17" t="s">
        <v>10</v>
      </c>
      <c r="J17">
        <v>455</v>
      </c>
      <c r="K17" s="1">
        <v>31</v>
      </c>
      <c r="L17" s="2">
        <v>424</v>
      </c>
      <c r="N17" s="4">
        <v>2.4394</v>
      </c>
      <c r="O17" s="3">
        <v>173.81323276215463</v>
      </c>
      <c r="P17" s="3">
        <f t="shared" si="0"/>
        <v>1550.726900057391</v>
      </c>
      <c r="Q17" s="3">
        <f t="shared" si="1"/>
        <v>32.306810417862316</v>
      </c>
      <c r="T17">
        <v>14.1</v>
      </c>
      <c r="U17">
        <v>12.2</v>
      </c>
      <c r="V17">
        <v>59.7</v>
      </c>
      <c r="W17">
        <v>44.6</v>
      </c>
    </row>
    <row r="18" spans="1:24" x14ac:dyDescent="0.3">
      <c r="A18" s="18" t="s">
        <v>50</v>
      </c>
      <c r="B18" s="18">
        <v>3</v>
      </c>
      <c r="C18" s="11">
        <v>141</v>
      </c>
      <c r="D18" s="13">
        <v>140</v>
      </c>
      <c r="E18" s="3">
        <v>23</v>
      </c>
      <c r="F18" s="18" t="s">
        <v>55</v>
      </c>
      <c r="G18" s="21">
        <v>493911.60960500001</v>
      </c>
      <c r="H18" s="21">
        <v>5180745.0927600004</v>
      </c>
      <c r="I18" t="s">
        <v>11</v>
      </c>
      <c r="J18">
        <v>521</v>
      </c>
      <c r="K18" s="1">
        <v>31</v>
      </c>
      <c r="L18" s="2">
        <v>490</v>
      </c>
      <c r="N18" s="4">
        <v>2.4394</v>
      </c>
      <c r="O18" s="3">
        <v>200.86906616381077</v>
      </c>
      <c r="P18" s="3">
        <f t="shared" si="0"/>
        <v>1792.1136345002867</v>
      </c>
      <c r="Q18" s="3">
        <f t="shared" si="1"/>
        <v>37.335700718755973</v>
      </c>
      <c r="T18">
        <v>14.4</v>
      </c>
      <c r="U18">
        <v>12.7</v>
      </c>
      <c r="V18">
        <v>59.1</v>
      </c>
      <c r="W18">
        <v>44</v>
      </c>
    </row>
    <row r="19" spans="1:24" x14ac:dyDescent="0.3">
      <c r="A19" s="18" t="s">
        <v>50</v>
      </c>
      <c r="B19" s="18">
        <v>3</v>
      </c>
      <c r="C19" s="11">
        <v>167</v>
      </c>
      <c r="D19" s="13">
        <v>166</v>
      </c>
      <c r="E19" s="3">
        <v>24</v>
      </c>
      <c r="F19" s="18" t="s">
        <v>56</v>
      </c>
      <c r="G19" s="21">
        <v>493925.225664998</v>
      </c>
      <c r="H19" s="21">
        <v>5180772.8595099803</v>
      </c>
      <c r="I19" t="s">
        <v>12</v>
      </c>
      <c r="J19">
        <v>639</v>
      </c>
      <c r="K19" s="1">
        <v>31</v>
      </c>
      <c r="L19" s="2">
        <v>608</v>
      </c>
      <c r="N19" s="4">
        <v>2.4394</v>
      </c>
      <c r="O19" s="3">
        <v>249.2416167910142</v>
      </c>
      <c r="P19" s="3">
        <f t="shared" si="0"/>
        <v>2223.6838566860702</v>
      </c>
      <c r="Q19" s="3">
        <f t="shared" si="1"/>
        <v>46.326747014293126</v>
      </c>
      <c r="T19">
        <v>12.4</v>
      </c>
      <c r="U19">
        <v>13.6</v>
      </c>
      <c r="V19">
        <v>60.9</v>
      </c>
      <c r="W19">
        <v>47.6</v>
      </c>
    </row>
    <row r="20" spans="1:24" x14ac:dyDescent="0.3">
      <c r="A20" s="18" t="s">
        <v>50</v>
      </c>
      <c r="B20" s="18">
        <v>3</v>
      </c>
      <c r="C20" s="11">
        <v>193</v>
      </c>
      <c r="D20" s="13">
        <v>192</v>
      </c>
      <c r="E20" s="3">
        <v>24</v>
      </c>
      <c r="F20" s="18" t="s">
        <v>57</v>
      </c>
      <c r="G20" s="21">
        <v>493942.357093998</v>
      </c>
      <c r="H20" s="21">
        <v>5180804.6231500003</v>
      </c>
      <c r="I20" t="s">
        <v>13</v>
      </c>
      <c r="J20">
        <v>499</v>
      </c>
      <c r="K20" s="1">
        <v>31</v>
      </c>
      <c r="L20" s="2">
        <v>468</v>
      </c>
      <c r="N20" s="4">
        <v>2.4394</v>
      </c>
      <c r="O20" s="3">
        <v>191.8504550299254</v>
      </c>
      <c r="P20" s="3">
        <f t="shared" si="0"/>
        <v>1711.6513896859883</v>
      </c>
      <c r="Q20" s="3">
        <f t="shared" si="1"/>
        <v>35.659403951791425</v>
      </c>
      <c r="T20">
        <v>12</v>
      </c>
      <c r="U20">
        <v>11.8</v>
      </c>
      <c r="V20">
        <v>63.4</v>
      </c>
      <c r="W20">
        <v>53</v>
      </c>
    </row>
    <row r="21" spans="1:24" x14ac:dyDescent="0.3">
      <c r="A21" s="18" t="s">
        <v>50</v>
      </c>
      <c r="B21" s="18">
        <v>3</v>
      </c>
      <c r="C21" s="11">
        <v>218</v>
      </c>
      <c r="D21" s="13">
        <v>217</v>
      </c>
      <c r="E21" s="3">
        <v>25</v>
      </c>
      <c r="F21" s="18" t="s">
        <v>58</v>
      </c>
      <c r="G21" s="21">
        <v>493959.097828998</v>
      </c>
      <c r="H21" s="21">
        <v>5180827.6085700002</v>
      </c>
      <c r="I21" t="s">
        <v>14</v>
      </c>
      <c r="J21">
        <v>562</v>
      </c>
      <c r="K21" s="1">
        <v>31</v>
      </c>
      <c r="L21" s="2">
        <v>531</v>
      </c>
      <c r="N21" s="4">
        <v>2.4394</v>
      </c>
      <c r="O21" s="3">
        <v>217.67647782241534</v>
      </c>
      <c r="P21" s="3">
        <f t="shared" si="0"/>
        <v>1942.065999836025</v>
      </c>
      <c r="Q21" s="3">
        <f t="shared" si="1"/>
        <v>40.459708329917184</v>
      </c>
      <c r="T21">
        <v>11.6</v>
      </c>
      <c r="U21">
        <v>11.7</v>
      </c>
      <c r="V21">
        <v>64.7</v>
      </c>
      <c r="W21">
        <v>53.8</v>
      </c>
    </row>
    <row r="22" spans="1:24" x14ac:dyDescent="0.3">
      <c r="A22" s="18" t="s">
        <v>50</v>
      </c>
      <c r="B22" s="18">
        <v>3</v>
      </c>
      <c r="C22" s="11">
        <v>219</v>
      </c>
      <c r="D22" s="13">
        <v>218</v>
      </c>
      <c r="E22" s="3">
        <v>26</v>
      </c>
      <c r="F22" s="18" t="s">
        <v>58</v>
      </c>
      <c r="G22" s="21">
        <v>493991.00748700002</v>
      </c>
      <c r="H22" s="21">
        <v>5180828.91</v>
      </c>
      <c r="I22" t="s">
        <v>15</v>
      </c>
      <c r="J22">
        <v>627</v>
      </c>
      <c r="K22" s="1">
        <v>31</v>
      </c>
      <c r="L22" s="2">
        <v>596</v>
      </c>
      <c r="N22" s="4">
        <v>2.4394</v>
      </c>
      <c r="O22" s="3">
        <v>244.32237435434942</v>
      </c>
      <c r="P22" s="3">
        <f t="shared" si="0"/>
        <v>2179.7953595146346</v>
      </c>
      <c r="Q22" s="3">
        <f t="shared" si="1"/>
        <v>45.412403323221554</v>
      </c>
      <c r="T22">
        <v>10.9</v>
      </c>
      <c r="U22">
        <v>11</v>
      </c>
      <c r="V22">
        <v>64.2</v>
      </c>
      <c r="W22">
        <v>53.5</v>
      </c>
    </row>
    <row r="23" spans="1:24" x14ac:dyDescent="0.3">
      <c r="A23" s="18" t="s">
        <v>50</v>
      </c>
      <c r="B23" s="18">
        <v>3</v>
      </c>
      <c r="C23" s="11">
        <v>243</v>
      </c>
      <c r="D23" s="13">
        <v>242</v>
      </c>
      <c r="E23" s="3">
        <v>25</v>
      </c>
      <c r="F23" s="18" t="s">
        <v>59</v>
      </c>
      <c r="G23" s="21">
        <v>493986.992199998</v>
      </c>
      <c r="H23" s="21">
        <v>5180859.3615100002</v>
      </c>
      <c r="I23" t="s">
        <v>16</v>
      </c>
      <c r="J23">
        <v>520</v>
      </c>
      <c r="K23" s="1">
        <v>31</v>
      </c>
      <c r="L23" s="2">
        <v>489</v>
      </c>
      <c r="N23" s="4">
        <v>2.4394</v>
      </c>
      <c r="O23" s="3">
        <v>200.45912929408871</v>
      </c>
      <c r="P23" s="3">
        <f t="shared" si="0"/>
        <v>1788.4562597360004</v>
      </c>
      <c r="Q23" s="3">
        <f t="shared" si="1"/>
        <v>37.259505411166678</v>
      </c>
      <c r="T23">
        <v>11.3</v>
      </c>
      <c r="U23">
        <v>12.1</v>
      </c>
      <c r="V23">
        <v>63.6</v>
      </c>
      <c r="W23">
        <v>53.5</v>
      </c>
    </row>
    <row r="24" spans="1:24" x14ac:dyDescent="0.3">
      <c r="A24" s="18" t="s">
        <v>50</v>
      </c>
      <c r="B24" s="18">
        <v>3</v>
      </c>
      <c r="C24" s="11">
        <v>244</v>
      </c>
      <c r="D24" s="13">
        <v>243</v>
      </c>
      <c r="E24" s="3">
        <v>26</v>
      </c>
      <c r="F24" s="18" t="s">
        <v>59</v>
      </c>
      <c r="G24" s="21">
        <v>494016.170361</v>
      </c>
      <c r="H24" s="21">
        <v>5180863.3944100002</v>
      </c>
      <c r="I24" t="s">
        <v>17</v>
      </c>
      <c r="J24">
        <v>576</v>
      </c>
      <c r="K24" s="1">
        <v>31</v>
      </c>
      <c r="L24" s="2">
        <v>545</v>
      </c>
      <c r="N24" s="4">
        <v>2.4394</v>
      </c>
      <c r="O24" s="3">
        <v>223.41559399852423</v>
      </c>
      <c r="P24" s="3">
        <f t="shared" si="0"/>
        <v>1993.2692465360333</v>
      </c>
      <c r="Q24" s="3">
        <f t="shared" si="1"/>
        <v>41.52644263616736</v>
      </c>
      <c r="T24">
        <v>10.23</v>
      </c>
      <c r="U24">
        <v>11.7</v>
      </c>
      <c r="V24">
        <v>64.599999999999994</v>
      </c>
      <c r="W24">
        <v>54.1</v>
      </c>
    </row>
    <row r="25" spans="1:24" x14ac:dyDescent="0.3">
      <c r="A25" s="18" t="s">
        <v>50</v>
      </c>
      <c r="B25" s="18">
        <v>3</v>
      </c>
      <c r="C25" s="11">
        <v>267</v>
      </c>
      <c r="D25" s="13">
        <v>266</v>
      </c>
      <c r="E25" s="3">
        <v>27</v>
      </c>
      <c r="F25" s="18" t="s">
        <v>51</v>
      </c>
      <c r="G25" s="21">
        <v>494019.926261999</v>
      </c>
      <c r="H25" s="21">
        <v>5180892.9986300003</v>
      </c>
      <c r="I25" t="s">
        <v>2</v>
      </c>
      <c r="J25">
        <v>460</v>
      </c>
      <c r="K25" s="1">
        <v>25</v>
      </c>
      <c r="L25" s="2">
        <v>435</v>
      </c>
      <c r="M25">
        <v>893</v>
      </c>
      <c r="N25" s="4">
        <v>2.4394</v>
      </c>
      <c r="O25" s="3">
        <v>178.32253832909731</v>
      </c>
      <c r="P25" s="3">
        <f t="shared" si="0"/>
        <v>1590.9580224645404</v>
      </c>
      <c r="Q25" s="3">
        <f t="shared" si="1"/>
        <v>33.144958801344593</v>
      </c>
      <c r="R25" s="14">
        <f>M25/N25</f>
        <v>366.07362466180206</v>
      </c>
      <c r="S25" s="14">
        <f>R25*8.9218</f>
        <v>3266.0356645076654</v>
      </c>
      <c r="T25">
        <v>13.3</v>
      </c>
      <c r="U25">
        <v>10.9</v>
      </c>
      <c r="V25">
        <v>63.1</v>
      </c>
      <c r="W25">
        <v>53.7</v>
      </c>
    </row>
    <row r="26" spans="1:24" x14ac:dyDescent="0.3">
      <c r="A26" s="18" t="s">
        <v>50</v>
      </c>
      <c r="B26" s="18">
        <v>3</v>
      </c>
      <c r="C26" s="11">
        <v>290</v>
      </c>
      <c r="D26" s="13">
        <v>289</v>
      </c>
      <c r="E26" s="3">
        <v>27</v>
      </c>
      <c r="F26" s="18" t="s">
        <v>60</v>
      </c>
      <c r="G26" s="21">
        <v>494040.87357200001</v>
      </c>
      <c r="H26" s="21">
        <v>5180924.75875</v>
      </c>
      <c r="I26" t="s">
        <v>18</v>
      </c>
      <c r="J26">
        <v>340</v>
      </c>
      <c r="K26" s="1">
        <v>31</v>
      </c>
      <c r="L26" s="2">
        <v>309</v>
      </c>
      <c r="N26" s="4">
        <v>2.4394</v>
      </c>
      <c r="O26" s="3">
        <v>126.67049274411741</v>
      </c>
      <c r="P26" s="3">
        <f t="shared" si="0"/>
        <v>1130.1288021644666</v>
      </c>
      <c r="Q26" s="3">
        <f t="shared" si="1"/>
        <v>23.544350045093054</v>
      </c>
      <c r="T26">
        <v>10.5</v>
      </c>
      <c r="U26">
        <v>12.2</v>
      </c>
      <c r="V26">
        <v>63.2</v>
      </c>
      <c r="X26" t="s">
        <v>64</v>
      </c>
    </row>
    <row r="27" spans="1:24" x14ac:dyDescent="0.3">
      <c r="A27" s="18" t="s">
        <v>50</v>
      </c>
      <c r="B27" s="18">
        <v>3</v>
      </c>
      <c r="C27" s="11">
        <v>316</v>
      </c>
      <c r="D27" s="13">
        <v>315</v>
      </c>
      <c r="E27" s="3">
        <v>28</v>
      </c>
      <c r="F27" s="18" t="s">
        <v>62</v>
      </c>
      <c r="G27" s="21">
        <v>494076.92789499799</v>
      </c>
      <c r="H27" s="21">
        <v>5180949.5033200001</v>
      </c>
      <c r="I27" t="s">
        <v>20</v>
      </c>
      <c r="J27">
        <v>545</v>
      </c>
      <c r="K27" s="1">
        <v>31</v>
      </c>
      <c r="L27" s="2">
        <v>514</v>
      </c>
      <c r="N27" s="4">
        <v>2.4394</v>
      </c>
      <c r="O27" s="3">
        <v>210.70755103714029</v>
      </c>
      <c r="P27" s="3">
        <f t="shared" si="0"/>
        <v>1879.8906288431581</v>
      </c>
      <c r="Q27" s="3">
        <f t="shared" si="1"/>
        <v>39.164388100899124</v>
      </c>
      <c r="T27">
        <v>11.9</v>
      </c>
      <c r="U27">
        <v>11.9</v>
      </c>
      <c r="V27">
        <v>62.5</v>
      </c>
      <c r="W27">
        <v>35.6</v>
      </c>
    </row>
  </sheetData>
  <sortState xmlns:xlrd2="http://schemas.microsoft.com/office/spreadsheetml/2017/richdata2" ref="A9:W27">
    <sortCondition ref="F9:F27"/>
    <sortCondition ref="E9:E27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SB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Covered Storage</dc:creator>
  <cp:lastModifiedBy>Carlson, Bryan</cp:lastModifiedBy>
  <dcterms:created xsi:type="dcterms:W3CDTF">2014-11-21T18:49:24Z</dcterms:created>
  <dcterms:modified xsi:type="dcterms:W3CDTF">2019-06-21T20:32:08Z</dcterms:modified>
</cp:coreProperties>
</file>